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aepenergy.sharepoint.com/sites/RegulatoryServices/OPCO/Kentucky Power/Regulatory Base Cases/Kentucky Base Case 2025/05 Discovery/Staff/Staff Set 1/Attachments/"/>
    </mc:Choice>
  </mc:AlternateContent>
  <xr:revisionPtr revIDLastSave="10" documentId="8_{171FA09F-8ECD-47B2-B403-CB084A62C98C}" xr6:coauthVersionLast="47" xr6:coauthVersionMax="47" xr10:uidLastSave="{036C2ECA-E08D-4495-9368-C48B49AB6A92}"/>
  <bookViews>
    <workbookView xWindow="-120" yWindow="-120" windowWidth="29040" windowHeight="15720" xr2:uid="{00000000-000D-0000-FFFF-FFFF00000000}"/>
  </bookViews>
  <sheets>
    <sheet name="Schedule C1" sheetId="1" r:id="rId1"/>
    <sheet name="Schedule C2" sheetId="2" r:id="rId2"/>
    <sheet name="2018-21 Gen Lookup Tables" sheetId="3" r:id="rId3"/>
    <sheet name="2022 Gen Lookup Table" sheetId="4" r:id="rId4"/>
    <sheet name="2023-24 Gen Lookup Tables" sheetId="5" r:id="rId5"/>
  </sheets>
  <definedNames>
    <definedName name="_xlnm._FilterDatabase" localSheetId="2" hidden="1">'2018-21 Gen Lookup Tables'!$A$3:$W$5761</definedName>
    <definedName name="_xlnm._FilterDatabase" localSheetId="0" hidden="1">'Schedule C1'!$A$1:$AD$1039</definedName>
    <definedName name="_xlnm.Print_Area" localSheetId="0">'Schedule C1'!$A$1:$AD$1040</definedName>
    <definedName name="_xlnm.Print_Titles" localSheetId="0">'Schedule C1'!$A:$D,'Schedule C1'!$1:$12</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5" l="1"/>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5" i="5"/>
  <c r="AE359" i="1" l="1"/>
  <c r="AE360" i="1"/>
  <c r="AE361" i="1"/>
  <c r="AE362" i="1"/>
  <c r="AE363" i="1"/>
  <c r="AE364" i="1"/>
  <c r="AE365" i="1"/>
  <c r="AE366" i="1"/>
  <c r="AE367" i="1"/>
  <c r="AE368" i="1"/>
  <c r="AE369" i="1"/>
  <c r="AE370" i="1"/>
  <c r="AE371" i="1"/>
  <c r="AE372" i="1"/>
  <c r="AE373" i="1"/>
  <c r="AE374" i="1"/>
  <c r="AE375" i="1"/>
  <c r="AE376" i="1"/>
  <c r="AE377" i="1"/>
  <c r="AE378" i="1"/>
  <c r="AE379" i="1"/>
  <c r="AE380" i="1"/>
  <c r="AE381" i="1"/>
  <c r="AE382" i="1"/>
  <c r="AE383" i="1"/>
  <c r="AE384" i="1"/>
  <c r="AE385" i="1"/>
  <c r="AE386" i="1"/>
  <c r="AE387" i="1"/>
  <c r="AE388" i="1"/>
  <c r="AE389" i="1"/>
  <c r="AE390" i="1"/>
  <c r="AE391" i="1"/>
  <c r="AE392" i="1"/>
  <c r="AE393" i="1"/>
  <c r="AE394" i="1"/>
  <c r="AE395" i="1"/>
  <c r="AE396" i="1"/>
  <c r="AE397" i="1"/>
  <c r="AE398" i="1"/>
  <c r="AE399" i="1"/>
  <c r="AE400" i="1"/>
  <c r="AE401" i="1"/>
  <c r="AE402" i="1"/>
  <c r="AE403" i="1"/>
  <c r="AE404" i="1"/>
  <c r="AE405" i="1"/>
  <c r="AE406" i="1"/>
  <c r="AE407" i="1"/>
  <c r="AE408" i="1"/>
  <c r="AE409" i="1"/>
  <c r="AE410" i="1"/>
  <c r="AE411" i="1"/>
  <c r="AE412" i="1"/>
  <c r="AE413" i="1"/>
  <c r="AE414" i="1"/>
  <c r="AE415" i="1"/>
  <c r="AE416" i="1"/>
  <c r="AE417" i="1"/>
  <c r="AE418" i="1"/>
  <c r="AE419" i="1"/>
  <c r="AE420" i="1"/>
  <c r="AE421" i="1"/>
  <c r="AE422" i="1"/>
  <c r="AE423" i="1"/>
  <c r="AE424" i="1"/>
  <c r="AE425" i="1"/>
  <c r="AE426" i="1"/>
  <c r="AE427" i="1"/>
  <c r="AE428" i="1"/>
  <c r="AE429" i="1"/>
  <c r="AE430" i="1"/>
  <c r="AE431" i="1"/>
  <c r="AE432" i="1"/>
  <c r="AE433" i="1"/>
  <c r="AE434" i="1"/>
  <c r="AE435" i="1"/>
  <c r="AE436" i="1"/>
  <c r="AE437" i="1"/>
  <c r="AE438" i="1"/>
  <c r="AE439" i="1"/>
  <c r="AE440" i="1"/>
  <c r="AE441" i="1"/>
  <c r="AE442" i="1"/>
  <c r="AE443" i="1"/>
  <c r="AE444" i="1"/>
  <c r="AE445" i="1"/>
  <c r="AE446" i="1"/>
  <c r="AE447" i="1"/>
  <c r="AE448" i="1"/>
  <c r="AE449" i="1"/>
  <c r="AE450" i="1"/>
  <c r="AE451" i="1"/>
  <c r="AE452" i="1"/>
  <c r="AE453" i="1"/>
  <c r="AE454" i="1"/>
  <c r="AE455" i="1"/>
  <c r="AE456" i="1"/>
  <c r="AE457" i="1"/>
  <c r="AE458" i="1"/>
  <c r="AE459" i="1"/>
  <c r="AE460" i="1"/>
  <c r="AE461" i="1"/>
  <c r="AE462" i="1"/>
  <c r="AE463" i="1"/>
  <c r="AE464" i="1"/>
  <c r="AE465" i="1"/>
  <c r="AE466" i="1"/>
  <c r="AE467" i="1"/>
  <c r="AE468" i="1"/>
  <c r="AE469" i="1"/>
  <c r="AE470" i="1"/>
  <c r="AE471" i="1"/>
  <c r="AE472" i="1"/>
  <c r="AE473" i="1"/>
  <c r="AE474" i="1"/>
  <c r="AE475" i="1"/>
  <c r="AE476" i="1"/>
  <c r="AE477" i="1"/>
  <c r="AE478" i="1"/>
  <c r="AE479" i="1"/>
  <c r="AE480" i="1"/>
  <c r="AE481" i="1"/>
  <c r="AE482" i="1"/>
  <c r="AE483" i="1"/>
  <c r="AE484" i="1"/>
  <c r="AE485" i="1"/>
  <c r="AE486" i="1"/>
  <c r="AE487" i="1"/>
  <c r="AE488" i="1"/>
  <c r="AE489" i="1"/>
  <c r="AE490" i="1"/>
  <c r="AE491" i="1"/>
  <c r="AE492" i="1"/>
  <c r="AE493" i="1"/>
  <c r="AE494" i="1"/>
  <c r="AE495" i="1"/>
  <c r="AE496" i="1"/>
  <c r="AE497" i="1"/>
  <c r="AE498" i="1"/>
  <c r="AE499" i="1"/>
  <c r="AE500" i="1"/>
  <c r="AE501" i="1"/>
  <c r="AE502" i="1"/>
  <c r="AE503" i="1"/>
  <c r="AE504" i="1"/>
  <c r="AE505" i="1"/>
  <c r="AE506" i="1"/>
  <c r="AE507" i="1"/>
  <c r="AE508" i="1"/>
  <c r="AE509" i="1"/>
  <c r="AE510" i="1"/>
  <c r="AE511" i="1"/>
  <c r="AE512" i="1"/>
  <c r="AE513" i="1"/>
  <c r="AE514" i="1"/>
  <c r="AE515" i="1"/>
  <c r="AE516" i="1"/>
  <c r="AE517" i="1"/>
  <c r="AE518" i="1"/>
  <c r="AE519" i="1"/>
  <c r="AE520" i="1"/>
  <c r="AE521" i="1"/>
  <c r="AE522" i="1"/>
  <c r="AE523" i="1"/>
  <c r="AE524" i="1"/>
  <c r="AE525" i="1"/>
  <c r="AE526" i="1"/>
  <c r="AE527" i="1"/>
  <c r="AE528" i="1"/>
  <c r="AE529" i="1"/>
  <c r="AE530" i="1"/>
  <c r="AE531" i="1"/>
  <c r="AE532" i="1"/>
  <c r="AE533" i="1"/>
  <c r="AE534" i="1"/>
  <c r="AE535" i="1"/>
  <c r="AE536" i="1"/>
  <c r="AE537" i="1"/>
  <c r="AE538" i="1"/>
  <c r="AE539" i="1"/>
  <c r="AE540" i="1"/>
  <c r="AE541" i="1"/>
  <c r="AE542" i="1"/>
  <c r="AE543" i="1"/>
  <c r="AE544" i="1"/>
  <c r="AE545" i="1"/>
  <c r="AE546" i="1"/>
  <c r="AE547" i="1"/>
  <c r="AE548" i="1"/>
  <c r="AE549" i="1"/>
  <c r="AE550" i="1"/>
  <c r="AE551" i="1"/>
  <c r="AE552" i="1"/>
  <c r="AE553" i="1"/>
  <c r="AE554" i="1"/>
  <c r="AE555" i="1"/>
  <c r="AE556" i="1"/>
  <c r="AE333" i="1"/>
  <c r="AE334" i="1"/>
  <c r="AE335" i="1"/>
  <c r="AE336" i="1"/>
  <c r="AE337" i="1"/>
  <c r="AE338" i="1"/>
  <c r="AE339" i="1"/>
  <c r="AE340" i="1"/>
  <c r="AE341" i="1"/>
  <c r="AE342" i="1"/>
  <c r="AE343" i="1"/>
  <c r="AE344" i="1"/>
  <c r="AE345" i="1"/>
  <c r="AE346" i="1"/>
  <c r="AE347" i="1"/>
  <c r="AE348" i="1"/>
  <c r="AE349" i="1"/>
  <c r="AE350" i="1"/>
  <c r="AE351" i="1"/>
  <c r="AE352" i="1"/>
  <c r="AE353" i="1"/>
  <c r="AE354" i="1"/>
  <c r="AE355" i="1"/>
  <c r="AE356" i="1"/>
  <c r="AE357" i="1"/>
  <c r="AE358" i="1"/>
  <c r="M334" i="1"/>
  <c r="N334" i="1"/>
  <c r="O334" i="1"/>
  <c r="M335" i="1"/>
  <c r="N335" i="1"/>
  <c r="O335" i="1"/>
  <c r="M336" i="1"/>
  <c r="N336" i="1"/>
  <c r="O336" i="1"/>
  <c r="M337" i="1"/>
  <c r="N337" i="1"/>
  <c r="O337" i="1"/>
  <c r="M338" i="1"/>
  <c r="N338" i="1"/>
  <c r="O338" i="1"/>
  <c r="M339" i="1"/>
  <c r="N339" i="1"/>
  <c r="O339" i="1"/>
  <c r="M340" i="1"/>
  <c r="N340" i="1"/>
  <c r="O340" i="1"/>
  <c r="M341" i="1"/>
  <c r="N341" i="1"/>
  <c r="O341" i="1"/>
  <c r="M342" i="1"/>
  <c r="N342" i="1"/>
  <c r="O342" i="1"/>
  <c r="M343" i="1"/>
  <c r="N343" i="1"/>
  <c r="O343" i="1"/>
  <c r="M344" i="1"/>
  <c r="N344" i="1"/>
  <c r="O344" i="1"/>
  <c r="M345" i="1"/>
  <c r="N345" i="1"/>
  <c r="O345" i="1"/>
  <c r="M346" i="1"/>
  <c r="N346" i="1"/>
  <c r="O346" i="1"/>
  <c r="M347" i="1"/>
  <c r="N347" i="1"/>
  <c r="O347" i="1"/>
  <c r="M348" i="1"/>
  <c r="N348" i="1"/>
  <c r="O348" i="1"/>
  <c r="M349" i="1"/>
  <c r="N349" i="1"/>
  <c r="O349" i="1"/>
  <c r="M350" i="1"/>
  <c r="N350" i="1"/>
  <c r="O350" i="1"/>
  <c r="M351" i="1"/>
  <c r="N351" i="1"/>
  <c r="O351" i="1"/>
  <c r="M352" i="1"/>
  <c r="N352" i="1"/>
  <c r="O352" i="1"/>
  <c r="M353" i="1"/>
  <c r="N353" i="1"/>
  <c r="O353" i="1"/>
  <c r="M354" i="1"/>
  <c r="N354" i="1"/>
  <c r="O354" i="1"/>
  <c r="M355" i="1"/>
  <c r="N355" i="1"/>
  <c r="O355" i="1"/>
  <c r="M356" i="1"/>
  <c r="N356" i="1"/>
  <c r="O356" i="1"/>
  <c r="M357" i="1"/>
  <c r="N357" i="1"/>
  <c r="O357" i="1"/>
  <c r="M358" i="1"/>
  <c r="N358" i="1"/>
  <c r="O358" i="1"/>
  <c r="M359" i="1"/>
  <c r="N359" i="1"/>
  <c r="O359" i="1"/>
  <c r="M360" i="1"/>
  <c r="N360" i="1"/>
  <c r="O360" i="1"/>
  <c r="M361" i="1"/>
  <c r="N361" i="1"/>
  <c r="O361" i="1"/>
  <c r="M362" i="1"/>
  <c r="N362" i="1"/>
  <c r="O362" i="1"/>
  <c r="M363" i="1"/>
  <c r="N363" i="1"/>
  <c r="O363" i="1"/>
  <c r="M364" i="1"/>
  <c r="N364" i="1"/>
  <c r="O364" i="1"/>
  <c r="M365" i="1"/>
  <c r="N365" i="1"/>
  <c r="O365" i="1"/>
  <c r="M366" i="1"/>
  <c r="N366" i="1"/>
  <c r="O366" i="1"/>
  <c r="M367" i="1"/>
  <c r="N367" i="1"/>
  <c r="O367" i="1"/>
  <c r="M368" i="1"/>
  <c r="N368" i="1"/>
  <c r="O368" i="1"/>
  <c r="M369" i="1"/>
  <c r="N369" i="1"/>
  <c r="O369" i="1"/>
  <c r="M370" i="1"/>
  <c r="N370" i="1"/>
  <c r="O370" i="1"/>
  <c r="M371" i="1"/>
  <c r="N371" i="1"/>
  <c r="O371" i="1"/>
  <c r="M372" i="1"/>
  <c r="N372" i="1"/>
  <c r="O372" i="1"/>
  <c r="M373" i="1"/>
  <c r="N373" i="1"/>
  <c r="O373" i="1"/>
  <c r="M374" i="1"/>
  <c r="N374" i="1"/>
  <c r="O374" i="1"/>
  <c r="M375" i="1"/>
  <c r="N375" i="1"/>
  <c r="O375" i="1"/>
  <c r="M376" i="1"/>
  <c r="N376" i="1"/>
  <c r="O376" i="1"/>
  <c r="M377" i="1"/>
  <c r="N377" i="1"/>
  <c r="O377" i="1"/>
  <c r="M378" i="1"/>
  <c r="N378" i="1"/>
  <c r="O378" i="1"/>
  <c r="M379" i="1"/>
  <c r="N379" i="1"/>
  <c r="O379" i="1"/>
  <c r="M380" i="1"/>
  <c r="N380" i="1"/>
  <c r="O380" i="1"/>
  <c r="M381" i="1"/>
  <c r="N381" i="1"/>
  <c r="O381" i="1"/>
  <c r="M382" i="1"/>
  <c r="N382" i="1"/>
  <c r="O382" i="1"/>
  <c r="M383" i="1"/>
  <c r="N383" i="1"/>
  <c r="O383" i="1"/>
  <c r="M384" i="1"/>
  <c r="N384" i="1"/>
  <c r="O384" i="1"/>
  <c r="M385" i="1"/>
  <c r="N385" i="1"/>
  <c r="O385" i="1"/>
  <c r="M386" i="1"/>
  <c r="N386" i="1"/>
  <c r="O386" i="1"/>
  <c r="M387" i="1"/>
  <c r="N387" i="1"/>
  <c r="O387" i="1"/>
  <c r="M388" i="1"/>
  <c r="N388" i="1"/>
  <c r="O388" i="1"/>
  <c r="M389" i="1"/>
  <c r="N389" i="1"/>
  <c r="O389" i="1"/>
  <c r="M390" i="1"/>
  <c r="N390" i="1"/>
  <c r="O390" i="1"/>
  <c r="M391" i="1"/>
  <c r="N391" i="1"/>
  <c r="O391" i="1"/>
  <c r="M392" i="1"/>
  <c r="N392" i="1"/>
  <c r="O392" i="1"/>
  <c r="M393" i="1"/>
  <c r="N393" i="1"/>
  <c r="O393" i="1"/>
  <c r="M394" i="1"/>
  <c r="N394" i="1"/>
  <c r="O394" i="1"/>
  <c r="M395" i="1"/>
  <c r="N395" i="1"/>
  <c r="O395" i="1"/>
  <c r="M396" i="1"/>
  <c r="N396" i="1"/>
  <c r="O396" i="1"/>
  <c r="M397" i="1"/>
  <c r="N397" i="1"/>
  <c r="O397" i="1"/>
  <c r="M398" i="1"/>
  <c r="N398" i="1"/>
  <c r="O398" i="1"/>
  <c r="M399" i="1"/>
  <c r="N399" i="1"/>
  <c r="O399" i="1"/>
  <c r="M400" i="1"/>
  <c r="N400" i="1"/>
  <c r="O400" i="1"/>
  <c r="M401" i="1"/>
  <c r="N401" i="1"/>
  <c r="O401" i="1"/>
  <c r="M402" i="1"/>
  <c r="N402" i="1"/>
  <c r="O402" i="1"/>
  <c r="M403" i="1"/>
  <c r="N403" i="1"/>
  <c r="O403" i="1"/>
  <c r="M404" i="1"/>
  <c r="N404" i="1"/>
  <c r="O404" i="1"/>
  <c r="M405" i="1"/>
  <c r="N405" i="1"/>
  <c r="O405" i="1"/>
  <c r="M406" i="1"/>
  <c r="N406" i="1"/>
  <c r="O406" i="1"/>
  <c r="M407" i="1"/>
  <c r="N407" i="1"/>
  <c r="O407" i="1"/>
  <c r="M408" i="1"/>
  <c r="N408" i="1"/>
  <c r="O408" i="1"/>
  <c r="M409" i="1"/>
  <c r="N409" i="1"/>
  <c r="O409" i="1"/>
  <c r="M410" i="1"/>
  <c r="N410" i="1"/>
  <c r="O410" i="1"/>
  <c r="M411" i="1"/>
  <c r="N411" i="1"/>
  <c r="O411" i="1"/>
  <c r="M412" i="1"/>
  <c r="N412" i="1"/>
  <c r="O412" i="1"/>
  <c r="M413" i="1"/>
  <c r="N413" i="1"/>
  <c r="O413" i="1"/>
  <c r="M414" i="1"/>
  <c r="N414" i="1"/>
  <c r="O414" i="1"/>
  <c r="M415" i="1"/>
  <c r="N415" i="1"/>
  <c r="O415" i="1"/>
  <c r="M416" i="1"/>
  <c r="N416" i="1"/>
  <c r="O416" i="1"/>
  <c r="M417" i="1"/>
  <c r="N417" i="1"/>
  <c r="O417" i="1"/>
  <c r="M418" i="1"/>
  <c r="N418" i="1"/>
  <c r="O418" i="1"/>
  <c r="M419" i="1"/>
  <c r="N419" i="1"/>
  <c r="O419" i="1"/>
  <c r="M420" i="1"/>
  <c r="N420" i="1"/>
  <c r="O420" i="1"/>
  <c r="M421" i="1"/>
  <c r="N421" i="1"/>
  <c r="O421" i="1"/>
  <c r="M422" i="1"/>
  <c r="N422" i="1"/>
  <c r="O422" i="1"/>
  <c r="M423" i="1"/>
  <c r="N423" i="1"/>
  <c r="O423" i="1"/>
  <c r="M424" i="1"/>
  <c r="N424" i="1"/>
  <c r="O424" i="1"/>
  <c r="M425" i="1"/>
  <c r="N425" i="1"/>
  <c r="O425" i="1"/>
  <c r="M426" i="1"/>
  <c r="N426" i="1"/>
  <c r="O426" i="1"/>
  <c r="M427" i="1"/>
  <c r="N427" i="1"/>
  <c r="O427" i="1"/>
  <c r="M428" i="1"/>
  <c r="N428" i="1"/>
  <c r="O428" i="1"/>
  <c r="M429" i="1"/>
  <c r="N429" i="1"/>
  <c r="O429" i="1"/>
  <c r="M430" i="1"/>
  <c r="N430" i="1"/>
  <c r="O430" i="1"/>
  <c r="M431" i="1"/>
  <c r="N431" i="1"/>
  <c r="O431" i="1"/>
  <c r="M432" i="1"/>
  <c r="N432" i="1"/>
  <c r="O432" i="1"/>
  <c r="M433" i="1"/>
  <c r="N433" i="1"/>
  <c r="O433" i="1"/>
  <c r="M434" i="1"/>
  <c r="N434" i="1"/>
  <c r="O434" i="1"/>
  <c r="M435" i="1"/>
  <c r="N435" i="1"/>
  <c r="O435" i="1"/>
  <c r="M436" i="1"/>
  <c r="N436" i="1"/>
  <c r="O436" i="1"/>
  <c r="M437" i="1"/>
  <c r="N437" i="1"/>
  <c r="O437" i="1"/>
  <c r="M438" i="1"/>
  <c r="N438" i="1"/>
  <c r="O438" i="1"/>
  <c r="M439" i="1"/>
  <c r="N439" i="1"/>
  <c r="O439" i="1"/>
  <c r="M440" i="1"/>
  <c r="N440" i="1"/>
  <c r="O440" i="1"/>
  <c r="M441" i="1"/>
  <c r="N441" i="1"/>
  <c r="O441" i="1"/>
  <c r="M442" i="1"/>
  <c r="N442" i="1"/>
  <c r="O442" i="1"/>
  <c r="M443" i="1"/>
  <c r="N443" i="1"/>
  <c r="O443" i="1"/>
  <c r="M444" i="1"/>
  <c r="N444" i="1"/>
  <c r="O444" i="1"/>
  <c r="M445" i="1"/>
  <c r="N445" i="1"/>
  <c r="O445" i="1"/>
  <c r="M446" i="1"/>
  <c r="N446" i="1"/>
  <c r="O446" i="1"/>
  <c r="M447" i="1"/>
  <c r="N447" i="1"/>
  <c r="O447" i="1"/>
  <c r="M448" i="1"/>
  <c r="N448" i="1"/>
  <c r="O448" i="1"/>
  <c r="M449" i="1"/>
  <c r="N449" i="1"/>
  <c r="O449" i="1"/>
  <c r="M450" i="1"/>
  <c r="N450" i="1"/>
  <c r="O450" i="1"/>
  <c r="M451" i="1"/>
  <c r="N451" i="1"/>
  <c r="O451" i="1"/>
  <c r="M452" i="1"/>
  <c r="N452" i="1"/>
  <c r="O452" i="1"/>
  <c r="M453" i="1"/>
  <c r="N453" i="1"/>
  <c r="O453" i="1"/>
  <c r="M454" i="1"/>
  <c r="N454" i="1"/>
  <c r="O454" i="1"/>
  <c r="M455" i="1"/>
  <c r="N455" i="1"/>
  <c r="O455" i="1"/>
  <c r="M456" i="1"/>
  <c r="N456" i="1"/>
  <c r="O456" i="1"/>
  <c r="M457" i="1"/>
  <c r="N457" i="1"/>
  <c r="O457" i="1"/>
  <c r="M458" i="1"/>
  <c r="N458" i="1"/>
  <c r="O458" i="1"/>
  <c r="M459" i="1"/>
  <c r="N459" i="1"/>
  <c r="O459" i="1"/>
  <c r="M460" i="1"/>
  <c r="N460" i="1"/>
  <c r="O460" i="1"/>
  <c r="M461" i="1"/>
  <c r="N461" i="1"/>
  <c r="O461" i="1"/>
  <c r="M462" i="1"/>
  <c r="N462" i="1"/>
  <c r="O462" i="1"/>
  <c r="M463" i="1"/>
  <c r="N463" i="1"/>
  <c r="O463" i="1"/>
  <c r="M464" i="1"/>
  <c r="N464" i="1"/>
  <c r="O464" i="1"/>
  <c r="M465" i="1"/>
  <c r="N465" i="1"/>
  <c r="O465" i="1"/>
  <c r="M466" i="1"/>
  <c r="N466" i="1"/>
  <c r="O466" i="1"/>
  <c r="M467" i="1"/>
  <c r="N467" i="1"/>
  <c r="O467" i="1"/>
  <c r="M468" i="1"/>
  <c r="N468" i="1"/>
  <c r="O468" i="1"/>
  <c r="M469" i="1"/>
  <c r="N469" i="1"/>
  <c r="O469" i="1"/>
  <c r="M470" i="1"/>
  <c r="N470" i="1"/>
  <c r="O470" i="1"/>
  <c r="M471" i="1"/>
  <c r="N471" i="1"/>
  <c r="O471" i="1"/>
  <c r="M472" i="1"/>
  <c r="N472" i="1"/>
  <c r="O472" i="1"/>
  <c r="M473" i="1"/>
  <c r="N473" i="1"/>
  <c r="O473" i="1"/>
  <c r="M474" i="1"/>
  <c r="N474" i="1"/>
  <c r="O474" i="1"/>
  <c r="M475" i="1"/>
  <c r="N475" i="1"/>
  <c r="O475" i="1"/>
  <c r="M476" i="1"/>
  <c r="N476" i="1"/>
  <c r="O476" i="1"/>
  <c r="M477" i="1"/>
  <c r="N477" i="1"/>
  <c r="O477" i="1"/>
  <c r="M478" i="1"/>
  <c r="N478" i="1"/>
  <c r="O478" i="1"/>
  <c r="M479" i="1"/>
  <c r="N479" i="1"/>
  <c r="O479" i="1"/>
  <c r="M480" i="1"/>
  <c r="N480" i="1"/>
  <c r="O480" i="1"/>
  <c r="M481" i="1"/>
  <c r="N481" i="1"/>
  <c r="O481" i="1"/>
  <c r="M482" i="1"/>
  <c r="N482" i="1"/>
  <c r="O482" i="1"/>
  <c r="M483" i="1"/>
  <c r="N483" i="1"/>
  <c r="O483" i="1"/>
  <c r="M484" i="1"/>
  <c r="N484" i="1"/>
  <c r="O484" i="1"/>
  <c r="M485" i="1"/>
  <c r="N485" i="1"/>
  <c r="O485" i="1"/>
  <c r="M486" i="1"/>
  <c r="N486" i="1"/>
  <c r="O486" i="1"/>
  <c r="M487" i="1"/>
  <c r="N487" i="1"/>
  <c r="O487" i="1"/>
  <c r="M488" i="1"/>
  <c r="N488" i="1"/>
  <c r="O488" i="1"/>
  <c r="M489" i="1"/>
  <c r="N489" i="1"/>
  <c r="O489" i="1"/>
  <c r="M490" i="1"/>
  <c r="N490" i="1"/>
  <c r="O490" i="1"/>
  <c r="M491" i="1"/>
  <c r="N491" i="1"/>
  <c r="O491" i="1"/>
  <c r="M492" i="1"/>
  <c r="N492" i="1"/>
  <c r="O492" i="1"/>
  <c r="M493" i="1"/>
  <c r="N493" i="1"/>
  <c r="O493" i="1"/>
  <c r="M494" i="1"/>
  <c r="N494" i="1"/>
  <c r="O494" i="1"/>
  <c r="M495" i="1"/>
  <c r="N495" i="1"/>
  <c r="O495" i="1"/>
  <c r="M496" i="1"/>
  <c r="N496" i="1"/>
  <c r="O496" i="1"/>
  <c r="M497" i="1"/>
  <c r="N497" i="1"/>
  <c r="O497" i="1"/>
  <c r="M498" i="1"/>
  <c r="N498" i="1"/>
  <c r="O498" i="1"/>
  <c r="M499" i="1"/>
  <c r="N499" i="1"/>
  <c r="O499" i="1"/>
  <c r="M500" i="1"/>
  <c r="N500" i="1"/>
  <c r="O500" i="1"/>
  <c r="M501" i="1"/>
  <c r="N501" i="1"/>
  <c r="O501" i="1"/>
  <c r="M502" i="1"/>
  <c r="N502" i="1"/>
  <c r="O502" i="1"/>
  <c r="M503" i="1"/>
  <c r="N503" i="1"/>
  <c r="O503" i="1"/>
  <c r="M504" i="1"/>
  <c r="N504" i="1"/>
  <c r="O504" i="1"/>
  <c r="M505" i="1"/>
  <c r="N505" i="1"/>
  <c r="O505" i="1"/>
  <c r="M506" i="1"/>
  <c r="N506" i="1"/>
  <c r="O506" i="1"/>
  <c r="M507" i="1"/>
  <c r="N507" i="1"/>
  <c r="O507" i="1"/>
  <c r="M508" i="1"/>
  <c r="N508" i="1"/>
  <c r="O508" i="1"/>
  <c r="M509" i="1"/>
  <c r="N509" i="1"/>
  <c r="O509" i="1"/>
  <c r="M510" i="1"/>
  <c r="N510" i="1"/>
  <c r="O510" i="1"/>
  <c r="M511" i="1"/>
  <c r="N511" i="1"/>
  <c r="O511" i="1"/>
  <c r="M512" i="1"/>
  <c r="N512" i="1"/>
  <c r="O512" i="1"/>
  <c r="M513" i="1"/>
  <c r="N513" i="1"/>
  <c r="O513" i="1"/>
  <c r="M514" i="1"/>
  <c r="N514" i="1"/>
  <c r="O514" i="1"/>
  <c r="M515" i="1"/>
  <c r="N515" i="1"/>
  <c r="O515" i="1"/>
  <c r="M516" i="1"/>
  <c r="N516" i="1"/>
  <c r="O516" i="1"/>
  <c r="M517" i="1"/>
  <c r="N517" i="1"/>
  <c r="O517" i="1"/>
  <c r="M518" i="1"/>
  <c r="N518" i="1"/>
  <c r="O518" i="1"/>
  <c r="M519" i="1"/>
  <c r="N519" i="1"/>
  <c r="O519" i="1"/>
  <c r="M520" i="1"/>
  <c r="N520" i="1"/>
  <c r="O520" i="1"/>
  <c r="M521" i="1"/>
  <c r="N521" i="1"/>
  <c r="O521" i="1"/>
  <c r="M522" i="1"/>
  <c r="N522" i="1"/>
  <c r="O522" i="1"/>
  <c r="M523" i="1"/>
  <c r="N523" i="1"/>
  <c r="O523" i="1"/>
  <c r="M524" i="1"/>
  <c r="N524" i="1"/>
  <c r="O524" i="1"/>
  <c r="M525" i="1"/>
  <c r="N525" i="1"/>
  <c r="O525" i="1"/>
  <c r="M526" i="1"/>
  <c r="N526" i="1"/>
  <c r="O526" i="1"/>
  <c r="M527" i="1"/>
  <c r="N527" i="1"/>
  <c r="O527" i="1"/>
  <c r="M528" i="1"/>
  <c r="N528" i="1"/>
  <c r="O528" i="1"/>
  <c r="M529" i="1"/>
  <c r="N529" i="1"/>
  <c r="O529" i="1"/>
  <c r="M530" i="1"/>
  <c r="N530" i="1"/>
  <c r="O530" i="1"/>
  <c r="M531" i="1"/>
  <c r="N531" i="1"/>
  <c r="O531" i="1"/>
  <c r="M532" i="1"/>
  <c r="N532" i="1"/>
  <c r="O532" i="1"/>
  <c r="M533" i="1"/>
  <c r="N533" i="1"/>
  <c r="O533" i="1"/>
  <c r="M534" i="1"/>
  <c r="N534" i="1"/>
  <c r="O534" i="1"/>
  <c r="M535" i="1"/>
  <c r="N535" i="1"/>
  <c r="O535" i="1"/>
  <c r="M536" i="1"/>
  <c r="N536" i="1"/>
  <c r="O536" i="1"/>
  <c r="M537" i="1"/>
  <c r="N537" i="1"/>
  <c r="O537" i="1"/>
  <c r="M538" i="1"/>
  <c r="N538" i="1"/>
  <c r="O538" i="1"/>
  <c r="M539" i="1"/>
  <c r="N539" i="1"/>
  <c r="O539" i="1"/>
  <c r="M540" i="1"/>
  <c r="N540" i="1"/>
  <c r="O540" i="1"/>
  <c r="M541" i="1"/>
  <c r="N541" i="1"/>
  <c r="O541" i="1"/>
  <c r="M542" i="1"/>
  <c r="N542" i="1"/>
  <c r="O542" i="1"/>
  <c r="M543" i="1"/>
  <c r="N543" i="1"/>
  <c r="O543" i="1"/>
  <c r="M544" i="1"/>
  <c r="N544" i="1"/>
  <c r="O544" i="1"/>
  <c r="M545" i="1"/>
  <c r="N545" i="1"/>
  <c r="O545" i="1"/>
  <c r="M546" i="1"/>
  <c r="N546" i="1"/>
  <c r="O546" i="1"/>
  <c r="M547" i="1"/>
  <c r="N547" i="1"/>
  <c r="O547" i="1"/>
  <c r="M548" i="1"/>
  <c r="N548" i="1"/>
  <c r="O548" i="1"/>
  <c r="M549" i="1"/>
  <c r="N549" i="1"/>
  <c r="O549" i="1"/>
  <c r="M550" i="1"/>
  <c r="N550" i="1"/>
  <c r="O550" i="1"/>
  <c r="M551" i="1"/>
  <c r="N551" i="1"/>
  <c r="O551" i="1"/>
  <c r="M552" i="1"/>
  <c r="N552" i="1"/>
  <c r="O552" i="1"/>
  <c r="M553" i="1"/>
  <c r="N553" i="1"/>
  <c r="O553" i="1"/>
  <c r="M554" i="1"/>
  <c r="N554" i="1"/>
  <c r="O554" i="1"/>
  <c r="M555" i="1"/>
  <c r="N555" i="1"/>
  <c r="O555" i="1"/>
  <c r="O333" i="1"/>
  <c r="N333" i="1"/>
  <c r="M333" i="1"/>
  <c r="A379" i="4"/>
  <c r="A378" i="4"/>
  <c r="A377" i="4"/>
  <c r="A376" i="4"/>
  <c r="A375" i="4"/>
  <c r="A374" i="4"/>
  <c r="A373" i="4"/>
  <c r="A372" i="4"/>
  <c r="A371" i="4"/>
  <c r="A370" i="4"/>
  <c r="A369" i="4"/>
  <c r="A368" i="4"/>
  <c r="A367" i="4"/>
  <c r="A366" i="4"/>
  <c r="A365" i="4"/>
  <c r="A364" i="4"/>
  <c r="A363" i="4"/>
  <c r="A362" i="4"/>
  <c r="A361" i="4"/>
  <c r="A360" i="4"/>
  <c r="A359" i="4"/>
  <c r="A358" i="4"/>
  <c r="A357" i="4"/>
  <c r="A356" i="4"/>
  <c r="A355" i="4"/>
  <c r="A354" i="4"/>
  <c r="A353" i="4"/>
  <c r="A352" i="4"/>
  <c r="A351" i="4"/>
  <c r="A350" i="4"/>
  <c r="A349" i="4"/>
  <c r="A348" i="4"/>
  <c r="A347" i="4"/>
  <c r="A346" i="4"/>
  <c r="A345" i="4"/>
  <c r="A344" i="4"/>
  <c r="A343" i="4"/>
  <c r="A342" i="4"/>
  <c r="A341" i="4"/>
  <c r="A340" i="4"/>
  <c r="A339" i="4"/>
  <c r="A338" i="4"/>
  <c r="A337" i="4"/>
  <c r="A336" i="4"/>
  <c r="A335" i="4"/>
  <c r="A334" i="4"/>
  <c r="A33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307" i="4"/>
  <c r="A306" i="4"/>
  <c r="A305" i="4"/>
  <c r="A304" i="4"/>
  <c r="A303" i="4"/>
  <c r="A302" i="4"/>
  <c r="A301" i="4"/>
  <c r="A300" i="4"/>
  <c r="A299" i="4"/>
  <c r="A298" i="4"/>
  <c r="A297" i="4"/>
  <c r="A296" i="4"/>
  <c r="A295" i="4"/>
  <c r="A294" i="4"/>
  <c r="A293" i="4"/>
  <c r="A292" i="4"/>
  <c r="A291" i="4"/>
  <c r="A290" i="4"/>
  <c r="A289" i="4"/>
  <c r="A288" i="4"/>
  <c r="A287" i="4"/>
  <c r="A286" i="4"/>
  <c r="A285" i="4"/>
  <c r="A284"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5" i="4"/>
  <c r="A214" i="4"/>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2" i="4"/>
  <c r="B5761" i="3"/>
  <c r="A5761" i="3"/>
  <c r="B5760" i="3"/>
  <c r="A5760" i="3"/>
  <c r="B5759" i="3"/>
  <c r="A5759" i="3"/>
  <c r="B5758" i="3"/>
  <c r="A5758" i="3"/>
  <c r="B5757" i="3"/>
  <c r="A5757" i="3"/>
  <c r="B5756" i="3"/>
  <c r="A5756" i="3"/>
  <c r="B5755" i="3"/>
  <c r="A5755" i="3"/>
  <c r="B5754" i="3"/>
  <c r="A5754" i="3"/>
  <c r="B5753" i="3"/>
  <c r="A5753" i="3"/>
  <c r="B5752" i="3"/>
  <c r="A5752" i="3"/>
  <c r="B5751" i="3"/>
  <c r="A5751" i="3"/>
  <c r="B5750" i="3"/>
  <c r="A5750" i="3"/>
  <c r="B5749" i="3"/>
  <c r="A5749" i="3"/>
  <c r="B5748" i="3"/>
  <c r="A5748" i="3"/>
  <c r="B5747" i="3"/>
  <c r="A5747" i="3"/>
  <c r="B5746" i="3"/>
  <c r="A5746" i="3"/>
  <c r="B5745" i="3"/>
  <c r="A5745" i="3"/>
  <c r="B5744" i="3"/>
  <c r="A5744" i="3"/>
  <c r="B5743" i="3"/>
  <c r="A5743" i="3"/>
  <c r="B5742" i="3"/>
  <c r="A5742" i="3"/>
  <c r="B5741" i="3"/>
  <c r="A5741" i="3"/>
  <c r="B5740" i="3"/>
  <c r="A5740" i="3"/>
  <c r="B5739" i="3"/>
  <c r="A5739" i="3"/>
  <c r="B5738" i="3"/>
  <c r="A5738" i="3"/>
  <c r="B5737" i="3"/>
  <c r="A5737" i="3"/>
  <c r="B5736" i="3"/>
  <c r="A5736" i="3"/>
  <c r="B5735" i="3"/>
  <c r="A5735" i="3"/>
  <c r="B5734" i="3"/>
  <c r="A5734" i="3"/>
  <c r="B5733" i="3"/>
  <c r="A5733" i="3"/>
  <c r="B5732" i="3"/>
  <c r="A5732" i="3"/>
  <c r="B5731" i="3"/>
  <c r="A5731" i="3"/>
  <c r="B5730" i="3"/>
  <c r="A5730" i="3"/>
  <c r="B5729" i="3"/>
  <c r="A5729" i="3"/>
  <c r="B5728" i="3"/>
  <c r="A5728" i="3"/>
  <c r="B5727" i="3"/>
  <c r="A5727" i="3"/>
  <c r="B5726" i="3"/>
  <c r="A5726" i="3"/>
  <c r="B5725" i="3"/>
  <c r="A5725" i="3"/>
  <c r="B5724" i="3"/>
  <c r="A5724" i="3"/>
  <c r="B5723" i="3"/>
  <c r="A5723" i="3"/>
  <c r="B5722" i="3"/>
  <c r="A5722" i="3"/>
  <c r="B5721" i="3"/>
  <c r="A5721" i="3"/>
  <c r="B5720" i="3"/>
  <c r="A5720" i="3"/>
  <c r="B5719" i="3"/>
  <c r="A5719" i="3"/>
  <c r="B5718" i="3"/>
  <c r="A5718" i="3"/>
  <c r="B5717" i="3"/>
  <c r="A5717" i="3"/>
  <c r="B5716" i="3"/>
  <c r="A5716" i="3"/>
  <c r="B5715" i="3"/>
  <c r="A5715" i="3"/>
  <c r="B5714" i="3"/>
  <c r="A5714" i="3"/>
  <c r="B5713" i="3"/>
  <c r="A5713" i="3"/>
  <c r="B5712" i="3"/>
  <c r="A5712" i="3"/>
  <c r="B5711" i="3"/>
  <c r="A5711" i="3"/>
  <c r="B5710" i="3"/>
  <c r="A5710" i="3"/>
  <c r="B5709" i="3"/>
  <c r="A5709" i="3"/>
  <c r="B5708" i="3"/>
  <c r="A5708" i="3"/>
  <c r="B5707" i="3"/>
  <c r="A5707" i="3"/>
  <c r="B5706" i="3"/>
  <c r="A5706" i="3"/>
  <c r="B5705" i="3"/>
  <c r="A5705" i="3"/>
  <c r="B5704" i="3"/>
  <c r="A5704" i="3"/>
  <c r="B5703" i="3"/>
  <c r="A5703" i="3"/>
  <c r="B5702" i="3"/>
  <c r="A5702" i="3"/>
  <c r="B5701" i="3"/>
  <c r="A5701" i="3"/>
  <c r="B5700" i="3"/>
  <c r="A5700" i="3"/>
  <c r="B5699" i="3"/>
  <c r="A5699" i="3"/>
  <c r="B5698" i="3"/>
  <c r="A5698" i="3"/>
  <c r="B5697" i="3"/>
  <c r="A5697" i="3"/>
  <c r="B5696" i="3"/>
  <c r="A5696" i="3"/>
  <c r="B5695" i="3"/>
  <c r="A5695" i="3"/>
  <c r="B5694" i="3"/>
  <c r="A5694" i="3"/>
  <c r="B5693" i="3"/>
  <c r="A5693" i="3"/>
  <c r="B5692" i="3"/>
  <c r="A5692" i="3"/>
  <c r="B5691" i="3"/>
  <c r="A5691" i="3"/>
  <c r="B5690" i="3"/>
  <c r="A5690" i="3"/>
  <c r="B5689" i="3"/>
  <c r="A5689" i="3"/>
  <c r="B5688" i="3"/>
  <c r="A5688" i="3"/>
  <c r="B5687" i="3"/>
  <c r="A5687" i="3"/>
  <c r="B5686" i="3"/>
  <c r="A5686" i="3"/>
  <c r="B5685" i="3"/>
  <c r="A5685" i="3"/>
  <c r="B5684" i="3"/>
  <c r="A5684" i="3"/>
  <c r="B5683" i="3"/>
  <c r="A5683" i="3"/>
  <c r="B5682" i="3"/>
  <c r="A5682" i="3"/>
  <c r="B5681" i="3"/>
  <c r="A5681" i="3"/>
  <c r="B5680" i="3"/>
  <c r="A5680" i="3"/>
  <c r="B5679" i="3"/>
  <c r="A5679" i="3"/>
  <c r="B5678" i="3"/>
  <c r="A5678" i="3"/>
  <c r="B5677" i="3"/>
  <c r="A5677" i="3"/>
  <c r="B5676" i="3"/>
  <c r="A5676" i="3"/>
  <c r="B5675" i="3"/>
  <c r="A5675" i="3"/>
  <c r="B5674" i="3"/>
  <c r="A5674" i="3"/>
  <c r="B5673" i="3"/>
  <c r="A5673" i="3"/>
  <c r="B5672" i="3"/>
  <c r="A5672" i="3"/>
  <c r="B5671" i="3"/>
  <c r="A5671" i="3"/>
  <c r="B5670" i="3"/>
  <c r="A5670" i="3"/>
  <c r="B5669" i="3"/>
  <c r="A5669" i="3"/>
  <c r="B5668" i="3"/>
  <c r="A5668" i="3"/>
  <c r="B5667" i="3"/>
  <c r="A5667" i="3"/>
  <c r="B5666" i="3"/>
  <c r="A5666" i="3"/>
  <c r="B5665" i="3"/>
  <c r="A5665" i="3"/>
  <c r="B5664" i="3"/>
  <c r="A5664" i="3"/>
  <c r="B5663" i="3"/>
  <c r="A5663" i="3"/>
  <c r="B5662" i="3"/>
  <c r="A5662" i="3"/>
  <c r="B5661" i="3"/>
  <c r="A5661" i="3"/>
  <c r="B5660" i="3"/>
  <c r="A5660" i="3"/>
  <c r="B5659" i="3"/>
  <c r="A5659" i="3"/>
  <c r="B5658" i="3"/>
  <c r="A5658" i="3"/>
  <c r="B5657" i="3"/>
  <c r="A5657" i="3"/>
  <c r="B5656" i="3"/>
  <c r="A5656" i="3"/>
  <c r="B5655" i="3"/>
  <c r="A5655" i="3"/>
  <c r="B5654" i="3"/>
  <c r="A5654" i="3"/>
  <c r="B5653" i="3"/>
  <c r="A5653" i="3"/>
  <c r="B5652" i="3"/>
  <c r="A5652" i="3"/>
  <c r="B5651" i="3"/>
  <c r="A5651" i="3"/>
  <c r="B5650" i="3"/>
  <c r="A5650" i="3"/>
  <c r="B5649" i="3"/>
  <c r="A5649" i="3"/>
  <c r="B5648" i="3"/>
  <c r="A5648" i="3"/>
  <c r="B5647" i="3"/>
  <c r="A5647" i="3"/>
  <c r="B5646" i="3"/>
  <c r="A5646" i="3"/>
  <c r="B5645" i="3"/>
  <c r="A5645" i="3"/>
  <c r="B5644" i="3"/>
  <c r="A5644" i="3"/>
  <c r="B5643" i="3"/>
  <c r="A5643" i="3"/>
  <c r="B5642" i="3"/>
  <c r="A5642" i="3"/>
  <c r="B5641" i="3"/>
  <c r="A5641" i="3"/>
  <c r="B5640" i="3"/>
  <c r="A5640" i="3"/>
  <c r="B5639" i="3"/>
  <c r="A5639" i="3"/>
  <c r="B5638" i="3"/>
  <c r="A5638" i="3"/>
  <c r="B5637" i="3"/>
  <c r="A5637" i="3"/>
  <c r="B5636" i="3"/>
  <c r="A5636" i="3"/>
  <c r="B5635" i="3"/>
  <c r="A5635" i="3"/>
  <c r="B5634" i="3"/>
  <c r="A5634" i="3"/>
  <c r="B5633" i="3"/>
  <c r="A5633" i="3"/>
  <c r="B5632" i="3"/>
  <c r="A5632" i="3"/>
  <c r="B5631" i="3"/>
  <c r="A5631" i="3"/>
  <c r="B5630" i="3"/>
  <c r="A5630" i="3"/>
  <c r="B5629" i="3"/>
  <c r="A5629" i="3"/>
  <c r="B5628" i="3"/>
  <c r="A5628" i="3"/>
  <c r="B5627" i="3"/>
  <c r="A5627" i="3"/>
  <c r="B5626" i="3"/>
  <c r="A5626" i="3"/>
  <c r="B5625" i="3"/>
  <c r="A5625" i="3"/>
  <c r="B5624" i="3"/>
  <c r="A5624" i="3"/>
  <c r="B5623" i="3"/>
  <c r="A5623" i="3"/>
  <c r="B5622" i="3"/>
  <c r="A5622" i="3"/>
  <c r="B5621" i="3"/>
  <c r="A5621" i="3"/>
  <c r="B5620" i="3"/>
  <c r="A5620" i="3"/>
  <c r="B5619" i="3"/>
  <c r="A5619" i="3"/>
  <c r="B5618" i="3"/>
  <c r="A5618" i="3"/>
  <c r="B5617" i="3"/>
  <c r="A5617" i="3"/>
  <c r="B5616" i="3"/>
  <c r="A5616" i="3"/>
  <c r="B5615" i="3"/>
  <c r="A5615" i="3"/>
  <c r="B5614" i="3"/>
  <c r="A5614" i="3"/>
  <c r="B5613" i="3"/>
  <c r="A5613" i="3"/>
  <c r="B5612" i="3"/>
  <c r="A5612" i="3"/>
  <c r="B5611" i="3"/>
  <c r="A5611" i="3"/>
  <c r="B5610" i="3"/>
  <c r="A5610" i="3"/>
  <c r="B5609" i="3"/>
  <c r="A5609" i="3"/>
  <c r="B5608" i="3"/>
  <c r="A5608" i="3"/>
  <c r="B5607" i="3"/>
  <c r="A5607" i="3"/>
  <c r="B5606" i="3"/>
  <c r="A5606" i="3"/>
  <c r="B5605" i="3"/>
  <c r="A5605" i="3"/>
  <c r="B5604" i="3"/>
  <c r="A5604" i="3"/>
  <c r="B5603" i="3"/>
  <c r="A5603" i="3"/>
  <c r="B5602" i="3"/>
  <c r="A5602" i="3"/>
  <c r="B5601" i="3"/>
  <c r="A5601" i="3"/>
  <c r="B5600" i="3"/>
  <c r="A5600" i="3"/>
  <c r="B5599" i="3"/>
  <c r="A5599" i="3"/>
  <c r="B5598" i="3"/>
  <c r="A5598" i="3"/>
  <c r="B5597" i="3"/>
  <c r="A5597" i="3"/>
  <c r="B5596" i="3"/>
  <c r="A5596" i="3"/>
  <c r="B5595" i="3"/>
  <c r="A5595" i="3"/>
  <c r="B5594" i="3"/>
  <c r="A5594" i="3"/>
  <c r="B5593" i="3"/>
  <c r="A5593" i="3"/>
  <c r="B5592" i="3"/>
  <c r="A5592" i="3"/>
  <c r="B5591" i="3"/>
  <c r="A5591" i="3"/>
  <c r="B5590" i="3"/>
  <c r="A5590" i="3"/>
  <c r="B5589" i="3"/>
  <c r="A5589" i="3"/>
  <c r="B5588" i="3"/>
  <c r="A5588" i="3"/>
  <c r="B5587" i="3"/>
  <c r="A5587" i="3"/>
  <c r="B5586" i="3"/>
  <c r="A5586" i="3"/>
  <c r="B5585" i="3"/>
  <c r="A5585" i="3"/>
  <c r="B5584" i="3"/>
  <c r="A5584" i="3"/>
  <c r="B5583" i="3"/>
  <c r="A5583" i="3"/>
  <c r="B5582" i="3"/>
  <c r="A5582" i="3"/>
  <c r="B5581" i="3"/>
  <c r="A5581" i="3"/>
  <c r="B5580" i="3"/>
  <c r="A5580" i="3"/>
  <c r="B5579" i="3"/>
  <c r="A5579" i="3"/>
  <c r="B5578" i="3"/>
  <c r="A5578" i="3"/>
  <c r="B5577" i="3"/>
  <c r="A5577" i="3"/>
  <c r="B5576" i="3"/>
  <c r="A5576" i="3"/>
  <c r="B5575" i="3"/>
  <c r="A5575" i="3"/>
  <c r="B5574" i="3"/>
  <c r="A5574" i="3"/>
  <c r="B5573" i="3"/>
  <c r="A5573" i="3"/>
  <c r="B5572" i="3"/>
  <c r="A5572" i="3"/>
  <c r="B5571" i="3"/>
  <c r="A5571" i="3"/>
  <c r="B5570" i="3"/>
  <c r="A5570" i="3"/>
  <c r="B5569" i="3"/>
  <c r="A5569" i="3"/>
  <c r="B5568" i="3"/>
  <c r="A5568" i="3"/>
  <c r="B5567" i="3"/>
  <c r="A5567" i="3"/>
  <c r="B5566" i="3"/>
  <c r="A5566" i="3"/>
  <c r="B5565" i="3"/>
  <c r="A5565" i="3"/>
  <c r="B5564" i="3"/>
  <c r="A5564" i="3"/>
  <c r="B5563" i="3"/>
  <c r="A5563" i="3"/>
  <c r="B5562" i="3"/>
  <c r="A5562" i="3"/>
  <c r="B5561" i="3"/>
  <c r="A5561" i="3"/>
  <c r="B5560" i="3"/>
  <c r="A5560" i="3"/>
  <c r="B5559" i="3"/>
  <c r="A5559" i="3"/>
  <c r="B5558" i="3"/>
  <c r="A5558" i="3"/>
  <c r="B5557" i="3"/>
  <c r="A5557" i="3"/>
  <c r="B5556" i="3"/>
  <c r="A5556" i="3"/>
  <c r="B5555" i="3"/>
  <c r="A5555" i="3"/>
  <c r="B5554" i="3"/>
  <c r="A5554" i="3"/>
  <c r="B5553" i="3"/>
  <c r="A5553" i="3"/>
  <c r="B5552" i="3"/>
  <c r="A5552" i="3"/>
  <c r="B5551" i="3"/>
  <c r="A5551" i="3"/>
  <c r="B5550" i="3"/>
  <c r="A5550" i="3"/>
  <c r="B5549" i="3"/>
  <c r="A5549" i="3"/>
  <c r="B5548" i="3"/>
  <c r="A5548" i="3"/>
  <c r="B5547" i="3"/>
  <c r="A5547" i="3"/>
  <c r="B5546" i="3"/>
  <c r="A5546" i="3"/>
  <c r="B5545" i="3"/>
  <c r="A5545" i="3"/>
  <c r="B5544" i="3"/>
  <c r="A5544" i="3"/>
  <c r="B5543" i="3"/>
  <c r="A5543" i="3"/>
  <c r="B5542" i="3"/>
  <c r="A5542" i="3"/>
  <c r="B5541" i="3"/>
  <c r="A5541" i="3"/>
  <c r="B5540" i="3"/>
  <c r="A5540" i="3"/>
  <c r="B5539" i="3"/>
  <c r="A5539" i="3"/>
  <c r="B5538" i="3"/>
  <c r="A5538" i="3"/>
  <c r="B5537" i="3"/>
  <c r="A5537" i="3"/>
  <c r="B5536" i="3"/>
  <c r="A5536" i="3"/>
  <c r="B5535" i="3"/>
  <c r="A5535" i="3"/>
  <c r="B5534" i="3"/>
  <c r="A5534" i="3"/>
  <c r="B5533" i="3"/>
  <c r="A5533" i="3"/>
  <c r="B5532" i="3"/>
  <c r="A5532" i="3"/>
  <c r="B5531" i="3"/>
  <c r="A5531" i="3"/>
  <c r="B5530" i="3"/>
  <c r="A5530" i="3"/>
  <c r="B5529" i="3"/>
  <c r="A5529" i="3"/>
  <c r="B5528" i="3"/>
  <c r="A5528" i="3"/>
  <c r="B5527" i="3"/>
  <c r="A5527" i="3"/>
  <c r="B5526" i="3"/>
  <c r="A5526" i="3"/>
  <c r="B5525" i="3"/>
  <c r="A5525" i="3"/>
  <c r="B5524" i="3"/>
  <c r="A5524" i="3"/>
  <c r="B5523" i="3"/>
  <c r="A5523" i="3"/>
  <c r="B5522" i="3"/>
  <c r="A5522" i="3"/>
  <c r="B5521" i="3"/>
  <c r="A5521" i="3"/>
  <c r="B5520" i="3"/>
  <c r="A5520" i="3"/>
  <c r="B5519" i="3"/>
  <c r="A5519" i="3"/>
  <c r="B5518" i="3"/>
  <c r="A5518" i="3"/>
  <c r="B5517" i="3"/>
  <c r="A5517" i="3"/>
  <c r="B5516" i="3"/>
  <c r="A5516" i="3"/>
  <c r="B5515" i="3"/>
  <c r="A5515" i="3"/>
  <c r="B5514" i="3"/>
  <c r="A5514" i="3"/>
  <c r="B5513" i="3"/>
  <c r="A5513" i="3"/>
  <c r="B5512" i="3"/>
  <c r="A5512" i="3"/>
  <c r="B5511" i="3"/>
  <c r="A5511" i="3"/>
  <c r="B5510" i="3"/>
  <c r="A5510" i="3"/>
  <c r="B5509" i="3"/>
  <c r="A5509" i="3"/>
  <c r="B5508" i="3"/>
  <c r="A5508" i="3"/>
  <c r="B5507" i="3"/>
  <c r="A5507" i="3"/>
  <c r="B5506" i="3"/>
  <c r="A5506" i="3"/>
  <c r="B5505" i="3"/>
  <c r="A5505" i="3"/>
  <c r="B5504" i="3"/>
  <c r="A5504" i="3"/>
  <c r="B5503" i="3"/>
  <c r="A5503" i="3"/>
  <c r="B5502" i="3"/>
  <c r="A5502" i="3"/>
  <c r="B5501" i="3"/>
  <c r="A5501" i="3"/>
  <c r="B5500" i="3"/>
  <c r="A5500" i="3"/>
  <c r="B5499" i="3"/>
  <c r="A5499" i="3"/>
  <c r="B5498" i="3"/>
  <c r="A5498" i="3"/>
  <c r="B5497" i="3"/>
  <c r="A5497" i="3"/>
  <c r="B5496" i="3"/>
  <c r="A5496" i="3"/>
  <c r="B5495" i="3"/>
  <c r="A5495" i="3"/>
  <c r="B5494" i="3"/>
  <c r="A5494" i="3"/>
  <c r="B5493" i="3"/>
  <c r="A5493" i="3"/>
  <c r="B5492" i="3"/>
  <c r="A5492" i="3"/>
  <c r="B5491" i="3"/>
  <c r="A5491" i="3"/>
  <c r="B5490" i="3"/>
  <c r="A5490" i="3"/>
  <c r="B5489" i="3"/>
  <c r="A5489" i="3"/>
  <c r="B5488" i="3"/>
  <c r="A5488" i="3"/>
  <c r="B5487" i="3"/>
  <c r="A5487" i="3"/>
  <c r="B5486" i="3"/>
  <c r="A5486" i="3"/>
  <c r="B5485" i="3"/>
  <c r="A5485" i="3"/>
  <c r="B5484" i="3"/>
  <c r="A5484" i="3"/>
  <c r="B5483" i="3"/>
  <c r="A5483" i="3"/>
  <c r="B5482" i="3"/>
  <c r="A5482" i="3"/>
  <c r="B5481" i="3"/>
  <c r="A5481" i="3"/>
  <c r="B5480" i="3"/>
  <c r="A5480" i="3"/>
  <c r="B5479" i="3"/>
  <c r="A5479" i="3"/>
  <c r="B5478" i="3"/>
  <c r="A5478" i="3"/>
  <c r="B5477" i="3"/>
  <c r="A5477" i="3"/>
  <c r="B5476" i="3"/>
  <c r="A5476" i="3"/>
  <c r="B5475" i="3"/>
  <c r="A5475" i="3"/>
  <c r="B5474" i="3"/>
  <c r="A5474" i="3"/>
  <c r="B5473" i="3"/>
  <c r="A5473" i="3"/>
  <c r="B5472" i="3"/>
  <c r="A5472" i="3"/>
  <c r="B5471" i="3"/>
  <c r="A5471" i="3"/>
  <c r="B5470" i="3"/>
  <c r="A5470" i="3"/>
  <c r="B5469" i="3"/>
  <c r="A5469" i="3"/>
  <c r="B5468" i="3"/>
  <c r="A5468" i="3"/>
  <c r="B5467" i="3"/>
  <c r="A5467" i="3"/>
  <c r="B5466" i="3"/>
  <c r="A5466" i="3"/>
  <c r="B5465" i="3"/>
  <c r="A5465" i="3"/>
  <c r="B5464" i="3"/>
  <c r="A5464" i="3"/>
  <c r="B5463" i="3"/>
  <c r="A5463" i="3"/>
  <c r="B5462" i="3"/>
  <c r="A5462" i="3"/>
  <c r="B5461" i="3"/>
  <c r="A5461" i="3"/>
  <c r="B5460" i="3"/>
  <c r="A5460" i="3"/>
  <c r="B5459" i="3"/>
  <c r="A5459" i="3"/>
  <c r="B5458" i="3"/>
  <c r="A5458" i="3"/>
  <c r="B5457" i="3"/>
  <c r="A5457" i="3"/>
  <c r="B5456" i="3"/>
  <c r="A5456" i="3"/>
  <c r="B5455" i="3"/>
  <c r="A5455" i="3"/>
  <c r="B5454" i="3"/>
  <c r="A5454" i="3"/>
  <c r="B5453" i="3"/>
  <c r="A5453" i="3"/>
  <c r="B5452" i="3"/>
  <c r="A5452" i="3"/>
  <c r="B5451" i="3"/>
  <c r="A5451" i="3"/>
  <c r="B5450" i="3"/>
  <c r="A5450" i="3"/>
  <c r="B5449" i="3"/>
  <c r="A5449" i="3"/>
  <c r="B5448" i="3"/>
  <c r="A5448" i="3"/>
  <c r="B5447" i="3"/>
  <c r="A5447" i="3"/>
  <c r="B5446" i="3"/>
  <c r="A5446" i="3"/>
  <c r="B5445" i="3"/>
  <c r="A5445" i="3"/>
  <c r="B5444" i="3"/>
  <c r="A5444" i="3"/>
  <c r="B5443" i="3"/>
  <c r="A5443" i="3"/>
  <c r="B5442" i="3"/>
  <c r="A5442" i="3"/>
  <c r="B5441" i="3"/>
  <c r="A5441" i="3"/>
  <c r="B5440" i="3"/>
  <c r="A5440" i="3"/>
  <c r="B5439" i="3"/>
  <c r="A5439" i="3"/>
  <c r="B5438" i="3"/>
  <c r="A5438" i="3"/>
  <c r="B5437" i="3"/>
  <c r="A5437" i="3"/>
  <c r="B5436" i="3"/>
  <c r="A5436" i="3"/>
  <c r="B5435" i="3"/>
  <c r="A5435" i="3"/>
  <c r="B5434" i="3"/>
  <c r="A5434" i="3"/>
  <c r="B5433" i="3"/>
  <c r="A5433" i="3"/>
  <c r="B5432" i="3"/>
  <c r="A5432" i="3"/>
  <c r="B5431" i="3"/>
  <c r="A5431" i="3"/>
  <c r="B5430" i="3"/>
  <c r="A5430" i="3"/>
  <c r="B5429" i="3"/>
  <c r="A5429" i="3"/>
  <c r="B5428" i="3"/>
  <c r="A5428" i="3"/>
  <c r="B5427" i="3"/>
  <c r="A5427" i="3"/>
  <c r="B5426" i="3"/>
  <c r="A5426" i="3"/>
  <c r="B5425" i="3"/>
  <c r="A5425" i="3"/>
  <c r="B5424" i="3"/>
  <c r="A5424" i="3"/>
  <c r="B5423" i="3"/>
  <c r="A5423" i="3"/>
  <c r="B5422" i="3"/>
  <c r="A5422" i="3"/>
  <c r="B5421" i="3"/>
  <c r="A5421" i="3"/>
  <c r="B5420" i="3"/>
  <c r="A5420" i="3"/>
  <c r="B5419" i="3"/>
  <c r="A5419" i="3"/>
  <c r="B5418" i="3"/>
  <c r="A5418" i="3"/>
  <c r="B5417" i="3"/>
  <c r="A5417" i="3"/>
  <c r="B5416" i="3"/>
  <c r="A5416" i="3"/>
  <c r="B5415" i="3"/>
  <c r="A5415" i="3"/>
  <c r="B5414" i="3"/>
  <c r="A5414" i="3"/>
  <c r="B5413" i="3"/>
  <c r="A5413" i="3"/>
  <c r="B5412" i="3"/>
  <c r="A5412" i="3"/>
  <c r="B5411" i="3"/>
  <c r="A5411" i="3"/>
  <c r="B5410" i="3"/>
  <c r="A5410" i="3"/>
  <c r="B5409" i="3"/>
  <c r="A5409" i="3"/>
  <c r="B5408" i="3"/>
  <c r="A5408" i="3"/>
  <c r="B5407" i="3"/>
  <c r="A5407" i="3"/>
  <c r="B5406" i="3"/>
  <c r="A5406" i="3"/>
  <c r="B5405" i="3"/>
  <c r="A5405" i="3"/>
  <c r="B5404" i="3"/>
  <c r="A5404" i="3"/>
  <c r="B5403" i="3"/>
  <c r="A5403" i="3"/>
  <c r="B5402" i="3"/>
  <c r="A5402" i="3"/>
  <c r="B5401" i="3"/>
  <c r="A5401" i="3"/>
  <c r="B5400" i="3"/>
  <c r="A5400" i="3"/>
  <c r="B5399" i="3"/>
  <c r="A5399" i="3"/>
  <c r="B5398" i="3"/>
  <c r="A5398" i="3"/>
  <c r="B5397" i="3"/>
  <c r="A5397" i="3"/>
  <c r="B5396" i="3"/>
  <c r="A5396" i="3"/>
  <c r="B5395" i="3"/>
  <c r="A5395" i="3"/>
  <c r="B5394" i="3"/>
  <c r="A5394" i="3"/>
  <c r="B5393" i="3"/>
  <c r="A5393" i="3"/>
  <c r="B5392" i="3"/>
  <c r="A5392" i="3"/>
  <c r="B5391" i="3"/>
  <c r="A5391" i="3"/>
  <c r="B5390" i="3"/>
  <c r="A5390" i="3"/>
  <c r="B5389" i="3"/>
  <c r="A5389" i="3"/>
  <c r="B5388" i="3"/>
  <c r="A5388" i="3"/>
  <c r="B5387" i="3"/>
  <c r="A5387" i="3"/>
  <c r="B5386" i="3"/>
  <c r="A5386" i="3"/>
  <c r="B5385" i="3"/>
  <c r="A5385" i="3"/>
  <c r="B5384" i="3"/>
  <c r="A5384" i="3"/>
  <c r="B5383" i="3"/>
  <c r="A5383" i="3"/>
  <c r="B5382" i="3"/>
  <c r="A5382" i="3"/>
  <c r="B5381" i="3"/>
  <c r="A5381" i="3"/>
  <c r="B5380" i="3"/>
  <c r="A5380" i="3"/>
  <c r="B5379" i="3"/>
  <c r="A5379" i="3"/>
  <c r="B5378" i="3"/>
  <c r="A5378" i="3"/>
  <c r="B5377" i="3"/>
  <c r="A5377" i="3"/>
  <c r="B5376" i="3"/>
  <c r="A5376" i="3"/>
  <c r="B5375" i="3"/>
  <c r="A5375" i="3"/>
  <c r="B5374" i="3"/>
  <c r="A5374" i="3"/>
  <c r="B5373" i="3"/>
  <c r="A5373" i="3"/>
  <c r="B5372" i="3"/>
  <c r="A5372" i="3"/>
  <c r="B5371" i="3"/>
  <c r="A5371" i="3"/>
  <c r="B5370" i="3"/>
  <c r="A5370" i="3"/>
  <c r="B5369" i="3"/>
  <c r="A5369" i="3"/>
  <c r="B5368" i="3"/>
  <c r="A5368" i="3"/>
  <c r="B5367" i="3"/>
  <c r="A5367" i="3"/>
  <c r="B5366" i="3"/>
  <c r="A5366" i="3"/>
  <c r="B5365" i="3"/>
  <c r="A5365" i="3"/>
  <c r="B5364" i="3"/>
  <c r="A5364" i="3"/>
  <c r="B5363" i="3"/>
  <c r="A5363" i="3"/>
  <c r="B5362" i="3"/>
  <c r="A5362" i="3"/>
  <c r="B5361" i="3"/>
  <c r="A5361" i="3"/>
  <c r="B5360" i="3"/>
  <c r="A5360" i="3"/>
  <c r="B5359" i="3"/>
  <c r="A5359" i="3"/>
  <c r="B5358" i="3"/>
  <c r="A5358" i="3"/>
  <c r="B5357" i="3"/>
  <c r="A5357" i="3"/>
  <c r="B5356" i="3"/>
  <c r="A5356" i="3"/>
  <c r="B5355" i="3"/>
  <c r="A5355" i="3"/>
  <c r="B5354" i="3"/>
  <c r="A5354" i="3"/>
  <c r="B5353" i="3"/>
  <c r="A5353" i="3"/>
  <c r="B5352" i="3"/>
  <c r="A5352" i="3"/>
  <c r="B5351" i="3"/>
  <c r="A5351" i="3"/>
  <c r="B5350" i="3"/>
  <c r="A5350" i="3"/>
  <c r="B5349" i="3"/>
  <c r="A5349" i="3"/>
  <c r="B5348" i="3"/>
  <c r="A5348" i="3"/>
  <c r="B5347" i="3"/>
  <c r="A5347" i="3"/>
  <c r="B5346" i="3"/>
  <c r="A5346" i="3"/>
  <c r="B5345" i="3"/>
  <c r="A5345" i="3"/>
  <c r="B5344" i="3"/>
  <c r="A5344" i="3"/>
  <c r="B5343" i="3"/>
  <c r="A5343" i="3"/>
  <c r="B5342" i="3"/>
  <c r="A5342" i="3"/>
  <c r="B5341" i="3"/>
  <c r="A5341" i="3"/>
  <c r="B5340" i="3"/>
  <c r="A5340" i="3"/>
  <c r="B5339" i="3"/>
  <c r="A5339" i="3"/>
  <c r="B5338" i="3"/>
  <c r="A5338" i="3"/>
  <c r="B5337" i="3"/>
  <c r="A5337" i="3"/>
  <c r="B5336" i="3"/>
  <c r="A5336" i="3"/>
  <c r="B5335" i="3"/>
  <c r="A5335" i="3"/>
  <c r="B5334" i="3"/>
  <c r="A5334" i="3"/>
  <c r="B5333" i="3"/>
  <c r="A5333" i="3"/>
  <c r="B5332" i="3"/>
  <c r="A5332" i="3"/>
  <c r="B5331" i="3"/>
  <c r="A5331" i="3"/>
  <c r="B5330" i="3"/>
  <c r="A5330" i="3"/>
  <c r="B5329" i="3"/>
  <c r="A5329" i="3"/>
  <c r="B5328" i="3"/>
  <c r="A5328" i="3"/>
  <c r="B5327" i="3"/>
  <c r="A5327" i="3"/>
  <c r="B5326" i="3"/>
  <c r="A5326" i="3"/>
  <c r="B5325" i="3"/>
  <c r="A5325" i="3"/>
  <c r="B5324" i="3"/>
  <c r="A5324" i="3"/>
  <c r="B5323" i="3"/>
  <c r="A5323" i="3"/>
  <c r="B5322" i="3"/>
  <c r="A5322" i="3"/>
  <c r="B5321" i="3"/>
  <c r="A5321" i="3"/>
  <c r="B5320" i="3"/>
  <c r="A5320" i="3"/>
  <c r="B5319" i="3"/>
  <c r="A5319" i="3"/>
  <c r="B5318" i="3"/>
  <c r="A5318" i="3"/>
  <c r="B5317" i="3"/>
  <c r="A5317" i="3"/>
  <c r="B5316" i="3"/>
  <c r="A5316" i="3"/>
  <c r="B5315" i="3"/>
  <c r="A5315" i="3"/>
  <c r="B5314" i="3"/>
  <c r="A5314" i="3"/>
  <c r="B5313" i="3"/>
  <c r="A5313" i="3"/>
  <c r="B5312" i="3"/>
  <c r="A5312" i="3"/>
  <c r="B5311" i="3"/>
  <c r="A5311" i="3"/>
  <c r="B5310" i="3"/>
  <c r="A5310" i="3"/>
  <c r="B5309" i="3"/>
  <c r="A5309" i="3"/>
  <c r="B5308" i="3"/>
  <c r="A5308" i="3"/>
  <c r="B5307" i="3"/>
  <c r="A5307" i="3"/>
  <c r="B5306" i="3"/>
  <c r="A5306" i="3"/>
  <c r="B5305" i="3"/>
  <c r="A5305" i="3"/>
  <c r="B5304" i="3"/>
  <c r="A5304" i="3"/>
  <c r="B5303" i="3"/>
  <c r="A5303" i="3"/>
  <c r="B5302" i="3"/>
  <c r="A5302" i="3"/>
  <c r="B5301" i="3"/>
  <c r="A5301" i="3"/>
  <c r="B5300" i="3"/>
  <c r="A5300" i="3"/>
  <c r="B5299" i="3"/>
  <c r="A5299" i="3"/>
  <c r="B5298" i="3"/>
  <c r="A5298" i="3"/>
  <c r="B5297" i="3"/>
  <c r="A5297" i="3"/>
  <c r="B5296" i="3"/>
  <c r="A5296" i="3"/>
  <c r="B5295" i="3"/>
  <c r="A5295" i="3"/>
  <c r="B5294" i="3"/>
  <c r="A5294" i="3"/>
  <c r="B5293" i="3"/>
  <c r="A5293" i="3"/>
  <c r="B5292" i="3"/>
  <c r="A5292" i="3"/>
  <c r="B5291" i="3"/>
  <c r="A5291" i="3"/>
  <c r="B5290" i="3"/>
  <c r="A5290" i="3"/>
  <c r="B5289" i="3"/>
  <c r="A5289" i="3"/>
  <c r="B5288" i="3"/>
  <c r="A5288" i="3"/>
  <c r="B5287" i="3"/>
  <c r="A5287" i="3"/>
  <c r="B5286" i="3"/>
  <c r="A5286" i="3"/>
  <c r="B5285" i="3"/>
  <c r="A5285" i="3"/>
  <c r="B5284" i="3"/>
  <c r="A5284" i="3"/>
  <c r="B5283" i="3"/>
  <c r="A5283" i="3"/>
  <c r="B5282" i="3"/>
  <c r="A5282" i="3"/>
  <c r="B5281" i="3"/>
  <c r="A5281" i="3"/>
  <c r="B5280" i="3"/>
  <c r="A5280" i="3"/>
  <c r="B5279" i="3"/>
  <c r="A5279" i="3"/>
  <c r="B5278" i="3"/>
  <c r="A5278" i="3"/>
  <c r="B5277" i="3"/>
  <c r="A5277" i="3"/>
  <c r="B5276" i="3"/>
  <c r="A5276" i="3"/>
  <c r="B5275" i="3"/>
  <c r="A5275" i="3"/>
  <c r="B5274" i="3"/>
  <c r="A5274" i="3"/>
  <c r="B5273" i="3"/>
  <c r="A5273" i="3"/>
  <c r="B5272" i="3"/>
  <c r="A5272" i="3"/>
  <c r="B5271" i="3"/>
  <c r="A5271" i="3"/>
  <c r="B5270" i="3"/>
  <c r="A5270" i="3"/>
  <c r="B5269" i="3"/>
  <c r="A5269" i="3"/>
  <c r="B5268" i="3"/>
  <c r="A5268" i="3"/>
  <c r="B5267" i="3"/>
  <c r="A5267" i="3"/>
  <c r="B5266" i="3"/>
  <c r="A5266" i="3"/>
  <c r="B5265" i="3"/>
  <c r="A5265" i="3"/>
  <c r="B5264" i="3"/>
  <c r="A5264" i="3"/>
  <c r="B5263" i="3"/>
  <c r="A5263" i="3"/>
  <c r="B5262" i="3"/>
  <c r="A5262" i="3"/>
  <c r="B5261" i="3"/>
  <c r="A5261" i="3"/>
  <c r="B5260" i="3"/>
  <c r="A5260" i="3"/>
  <c r="B5259" i="3"/>
  <c r="A5259" i="3"/>
  <c r="B5258" i="3"/>
  <c r="A5258" i="3"/>
  <c r="B5257" i="3"/>
  <c r="A5257" i="3"/>
  <c r="B5256" i="3"/>
  <c r="A5256" i="3"/>
  <c r="B5255" i="3"/>
  <c r="A5255" i="3"/>
  <c r="B5254" i="3"/>
  <c r="A5254" i="3"/>
  <c r="B5253" i="3"/>
  <c r="A5253" i="3"/>
  <c r="B5252" i="3"/>
  <c r="A5252" i="3"/>
  <c r="B5251" i="3"/>
  <c r="A5251" i="3"/>
  <c r="B5250" i="3"/>
  <c r="A5250" i="3"/>
  <c r="B5249" i="3"/>
  <c r="A5249" i="3"/>
  <c r="B5248" i="3"/>
  <c r="A5248" i="3"/>
  <c r="B5247" i="3"/>
  <c r="A5247" i="3"/>
  <c r="B5246" i="3"/>
  <c r="A5246" i="3"/>
  <c r="B5245" i="3"/>
  <c r="A5245" i="3"/>
  <c r="B5244" i="3"/>
  <c r="A5244" i="3"/>
  <c r="B5243" i="3"/>
  <c r="A5243" i="3"/>
  <c r="B5242" i="3"/>
  <c r="A5242" i="3"/>
  <c r="B5241" i="3"/>
  <c r="A5241" i="3"/>
  <c r="B5240" i="3"/>
  <c r="A5240" i="3"/>
  <c r="B5239" i="3"/>
  <c r="A5239" i="3"/>
  <c r="B5238" i="3"/>
  <c r="A5238" i="3"/>
  <c r="B5237" i="3"/>
  <c r="A5237" i="3"/>
  <c r="B5236" i="3"/>
  <c r="A5236" i="3"/>
  <c r="B5235" i="3"/>
  <c r="A5235" i="3"/>
  <c r="B5234" i="3"/>
  <c r="A5234" i="3"/>
  <c r="B5233" i="3"/>
  <c r="A5233" i="3"/>
  <c r="B5232" i="3"/>
  <c r="A5232" i="3"/>
  <c r="B5231" i="3"/>
  <c r="A5231" i="3"/>
  <c r="B5230" i="3"/>
  <c r="A5230" i="3"/>
  <c r="B5229" i="3"/>
  <c r="A5229" i="3"/>
  <c r="B5228" i="3"/>
  <c r="A5228" i="3"/>
  <c r="B5227" i="3"/>
  <c r="A5227" i="3"/>
  <c r="B5226" i="3"/>
  <c r="A5226" i="3"/>
  <c r="B5225" i="3"/>
  <c r="A5225" i="3"/>
  <c r="B5224" i="3"/>
  <c r="A5224" i="3"/>
  <c r="B5223" i="3"/>
  <c r="A5223" i="3"/>
  <c r="B5222" i="3"/>
  <c r="A5222" i="3"/>
  <c r="B5221" i="3"/>
  <c r="A5221" i="3"/>
  <c r="B5220" i="3"/>
  <c r="A5220" i="3"/>
  <c r="B5219" i="3"/>
  <c r="A5219" i="3"/>
  <c r="B5218" i="3"/>
  <c r="A5218" i="3"/>
  <c r="B5217" i="3"/>
  <c r="A5217" i="3"/>
  <c r="B5216" i="3"/>
  <c r="A5216" i="3"/>
  <c r="B5215" i="3"/>
  <c r="A5215" i="3"/>
  <c r="B5214" i="3"/>
  <c r="A5214" i="3"/>
  <c r="B5213" i="3"/>
  <c r="A5213" i="3"/>
  <c r="B5212" i="3"/>
  <c r="A5212" i="3"/>
  <c r="B5211" i="3"/>
  <c r="A5211" i="3"/>
  <c r="B5210" i="3"/>
  <c r="A5210" i="3"/>
  <c r="B5209" i="3"/>
  <c r="A5209" i="3"/>
  <c r="B5208" i="3"/>
  <c r="A5208" i="3"/>
  <c r="B5207" i="3"/>
  <c r="A5207" i="3"/>
  <c r="B5206" i="3"/>
  <c r="A5206" i="3"/>
  <c r="B5205" i="3"/>
  <c r="A5205" i="3"/>
  <c r="B5204" i="3"/>
  <c r="A5204" i="3"/>
  <c r="B5203" i="3"/>
  <c r="A5203" i="3"/>
  <c r="B5202" i="3"/>
  <c r="A5202" i="3"/>
  <c r="B5201" i="3"/>
  <c r="A5201" i="3"/>
  <c r="B5200" i="3"/>
  <c r="A5200" i="3"/>
  <c r="B5199" i="3"/>
  <c r="A5199" i="3"/>
  <c r="B5198" i="3"/>
  <c r="A5198" i="3"/>
  <c r="B5197" i="3"/>
  <c r="A5197" i="3"/>
  <c r="B5196" i="3"/>
  <c r="A5196" i="3"/>
  <c r="B5195" i="3"/>
  <c r="A5195" i="3"/>
  <c r="B5194" i="3"/>
  <c r="A5194" i="3"/>
  <c r="B5193" i="3"/>
  <c r="A5193" i="3"/>
  <c r="B5192" i="3"/>
  <c r="A5192" i="3"/>
  <c r="B5191" i="3"/>
  <c r="A5191" i="3"/>
  <c r="B5190" i="3"/>
  <c r="A5190" i="3"/>
  <c r="B5189" i="3"/>
  <c r="A5189" i="3"/>
  <c r="B5188" i="3"/>
  <c r="A5188" i="3"/>
  <c r="B5187" i="3"/>
  <c r="A5187" i="3"/>
  <c r="B5186" i="3"/>
  <c r="A5186" i="3"/>
  <c r="B5185" i="3"/>
  <c r="A5185" i="3"/>
  <c r="B5184" i="3"/>
  <c r="A5184" i="3"/>
  <c r="B5183" i="3"/>
  <c r="A5183" i="3"/>
  <c r="B5182" i="3"/>
  <c r="A5182" i="3"/>
  <c r="B5181" i="3"/>
  <c r="A5181" i="3"/>
  <c r="B5180" i="3"/>
  <c r="A5180" i="3"/>
  <c r="B5179" i="3"/>
  <c r="A5179" i="3"/>
  <c r="B5178" i="3"/>
  <c r="A5178" i="3"/>
  <c r="B5177" i="3"/>
  <c r="A5177" i="3"/>
  <c r="B5176" i="3"/>
  <c r="A5176" i="3"/>
  <c r="B5175" i="3"/>
  <c r="A5175" i="3"/>
  <c r="B5174" i="3"/>
  <c r="A5174" i="3"/>
  <c r="B5173" i="3"/>
  <c r="A5173" i="3"/>
  <c r="B5172" i="3"/>
  <c r="A5172" i="3"/>
  <c r="B5171" i="3"/>
  <c r="A5171" i="3"/>
  <c r="B5170" i="3"/>
  <c r="A5170" i="3"/>
  <c r="B5169" i="3"/>
  <c r="A5169" i="3"/>
  <c r="B5168" i="3"/>
  <c r="A5168" i="3"/>
  <c r="B5167" i="3"/>
  <c r="A5167" i="3"/>
  <c r="B5166" i="3"/>
  <c r="A5166" i="3"/>
  <c r="B5165" i="3"/>
  <c r="A5165" i="3"/>
  <c r="B5164" i="3"/>
  <c r="A5164" i="3"/>
  <c r="B5163" i="3"/>
  <c r="A5163" i="3"/>
  <c r="B5162" i="3"/>
  <c r="A5162" i="3"/>
  <c r="B5161" i="3"/>
  <c r="A5161" i="3"/>
  <c r="B5160" i="3"/>
  <c r="A5160" i="3"/>
  <c r="B5159" i="3"/>
  <c r="A5159" i="3"/>
  <c r="B5158" i="3"/>
  <c r="A5158" i="3"/>
  <c r="B5157" i="3"/>
  <c r="A5157" i="3"/>
  <c r="B5156" i="3"/>
  <c r="A5156" i="3"/>
  <c r="B5155" i="3"/>
  <c r="A5155" i="3"/>
  <c r="B5154" i="3"/>
  <c r="A5154" i="3"/>
  <c r="B5153" i="3"/>
  <c r="A5153" i="3"/>
  <c r="B5152" i="3"/>
  <c r="A5152" i="3"/>
  <c r="B5151" i="3"/>
  <c r="A5151" i="3"/>
  <c r="B5150" i="3"/>
  <c r="A5150" i="3"/>
  <c r="B5149" i="3"/>
  <c r="A5149" i="3"/>
  <c r="B5148" i="3"/>
  <c r="A5148" i="3"/>
  <c r="B5147" i="3"/>
  <c r="A5147" i="3"/>
  <c r="B5146" i="3"/>
  <c r="A5146" i="3"/>
  <c r="B5145" i="3"/>
  <c r="A5145" i="3"/>
  <c r="B5144" i="3"/>
  <c r="A5144" i="3"/>
  <c r="B5143" i="3"/>
  <c r="A5143" i="3"/>
  <c r="B5142" i="3"/>
  <c r="A5142" i="3"/>
  <c r="B5141" i="3"/>
  <c r="A5141" i="3"/>
  <c r="B5140" i="3"/>
  <c r="A5140" i="3"/>
  <c r="B5139" i="3"/>
  <c r="A5139" i="3"/>
  <c r="B5138" i="3"/>
  <c r="A5138" i="3"/>
  <c r="B5137" i="3"/>
  <c r="A5137" i="3"/>
  <c r="B5136" i="3"/>
  <c r="A5136" i="3"/>
  <c r="B5135" i="3"/>
  <c r="A5135" i="3"/>
  <c r="B5134" i="3"/>
  <c r="A5134" i="3"/>
  <c r="B5133" i="3"/>
  <c r="A5133" i="3"/>
  <c r="B5132" i="3"/>
  <c r="A5132" i="3"/>
  <c r="B5131" i="3"/>
  <c r="A5131" i="3"/>
  <c r="B5130" i="3"/>
  <c r="A5130" i="3"/>
  <c r="B5129" i="3"/>
  <c r="A5129" i="3"/>
  <c r="B5128" i="3"/>
  <c r="A5128" i="3"/>
  <c r="B5127" i="3"/>
  <c r="A5127" i="3"/>
  <c r="B5126" i="3"/>
  <c r="A5126" i="3"/>
  <c r="B5125" i="3"/>
  <c r="A5125" i="3"/>
  <c r="B5124" i="3"/>
  <c r="A5124" i="3"/>
  <c r="B5123" i="3"/>
  <c r="A5123" i="3"/>
  <c r="B5122" i="3"/>
  <c r="A5122" i="3"/>
  <c r="B5121" i="3"/>
  <c r="A5121" i="3"/>
  <c r="B5120" i="3"/>
  <c r="A5120" i="3"/>
  <c r="B5119" i="3"/>
  <c r="A5119" i="3"/>
  <c r="B5118" i="3"/>
  <c r="A5118" i="3"/>
  <c r="B5117" i="3"/>
  <c r="A5117" i="3"/>
  <c r="B5116" i="3"/>
  <c r="A5116" i="3"/>
  <c r="B5115" i="3"/>
  <c r="A5115" i="3"/>
  <c r="B5114" i="3"/>
  <c r="A5114" i="3"/>
  <c r="B5113" i="3"/>
  <c r="A5113" i="3"/>
  <c r="B5112" i="3"/>
  <c r="A5112" i="3"/>
  <c r="B5111" i="3"/>
  <c r="A5111" i="3"/>
  <c r="B5110" i="3"/>
  <c r="A5110" i="3"/>
  <c r="B5109" i="3"/>
  <c r="A5109" i="3"/>
  <c r="B5108" i="3"/>
  <c r="A5108" i="3"/>
  <c r="B5107" i="3"/>
  <c r="A5107" i="3"/>
  <c r="B5106" i="3"/>
  <c r="A5106" i="3"/>
  <c r="B5105" i="3"/>
  <c r="A5105" i="3"/>
  <c r="B5104" i="3"/>
  <c r="A5104" i="3"/>
  <c r="B5103" i="3"/>
  <c r="A5103" i="3"/>
  <c r="B5102" i="3"/>
  <c r="A5102" i="3"/>
  <c r="B5101" i="3"/>
  <c r="A5101" i="3"/>
  <c r="B5100" i="3"/>
  <c r="A5100" i="3"/>
  <c r="B5099" i="3"/>
  <c r="A5099" i="3"/>
  <c r="B5098" i="3"/>
  <c r="A5098" i="3"/>
  <c r="B5097" i="3"/>
  <c r="A5097" i="3"/>
  <c r="B5096" i="3"/>
  <c r="A5096" i="3"/>
  <c r="B5095" i="3"/>
  <c r="A5095" i="3"/>
  <c r="B5094" i="3"/>
  <c r="A5094" i="3"/>
  <c r="B5093" i="3"/>
  <c r="A5093" i="3"/>
  <c r="B5092" i="3"/>
  <c r="A5092" i="3"/>
  <c r="B5091" i="3"/>
  <c r="A5091" i="3"/>
  <c r="B5090" i="3"/>
  <c r="A5090" i="3"/>
  <c r="B5089" i="3"/>
  <c r="A5089" i="3"/>
  <c r="B5088" i="3"/>
  <c r="A5088" i="3"/>
  <c r="B5087" i="3"/>
  <c r="A5087" i="3"/>
  <c r="B5086" i="3"/>
  <c r="A5086" i="3"/>
  <c r="B5085" i="3"/>
  <c r="A5085" i="3"/>
  <c r="B5084" i="3"/>
  <c r="A5084" i="3"/>
  <c r="B5083" i="3"/>
  <c r="A5083" i="3"/>
  <c r="B5082" i="3"/>
  <c r="A5082" i="3"/>
  <c r="B5081" i="3"/>
  <c r="A5081" i="3"/>
  <c r="B5080" i="3"/>
  <c r="A5080" i="3"/>
  <c r="B5079" i="3"/>
  <c r="A5079" i="3"/>
  <c r="B5078" i="3"/>
  <c r="A5078" i="3"/>
  <c r="B5077" i="3"/>
  <c r="A5077" i="3"/>
  <c r="B5076" i="3"/>
  <c r="A5076" i="3"/>
  <c r="B5075" i="3"/>
  <c r="A5075" i="3"/>
  <c r="B5074" i="3"/>
  <c r="A5074" i="3"/>
  <c r="B5073" i="3"/>
  <c r="A5073" i="3"/>
  <c r="B5072" i="3"/>
  <c r="A5072" i="3"/>
  <c r="B5071" i="3"/>
  <c r="A5071" i="3"/>
  <c r="B5070" i="3"/>
  <c r="A5070" i="3"/>
  <c r="B5069" i="3"/>
  <c r="A5069" i="3"/>
  <c r="B5068" i="3"/>
  <c r="A5068" i="3"/>
  <c r="B5067" i="3"/>
  <c r="A5067" i="3"/>
  <c r="B5066" i="3"/>
  <c r="A5066" i="3"/>
  <c r="B5065" i="3"/>
  <c r="A5065" i="3"/>
  <c r="B5064" i="3"/>
  <c r="A5064" i="3"/>
  <c r="B5063" i="3"/>
  <c r="A5063" i="3"/>
  <c r="B5062" i="3"/>
  <c r="A5062" i="3"/>
  <c r="B5061" i="3"/>
  <c r="A5061" i="3"/>
  <c r="B5060" i="3"/>
  <c r="A5060" i="3"/>
  <c r="B5059" i="3"/>
  <c r="A5059" i="3"/>
  <c r="B5058" i="3"/>
  <c r="A5058" i="3"/>
  <c r="B5057" i="3"/>
  <c r="A5057" i="3"/>
  <c r="B5056" i="3"/>
  <c r="A5056" i="3"/>
  <c r="B5055" i="3"/>
  <c r="A5055" i="3"/>
  <c r="B5054" i="3"/>
  <c r="A5054" i="3"/>
  <c r="B5053" i="3"/>
  <c r="A5053" i="3"/>
  <c r="B5052" i="3"/>
  <c r="A5052" i="3"/>
  <c r="B5051" i="3"/>
  <c r="A5051" i="3"/>
  <c r="B5050" i="3"/>
  <c r="A5050" i="3"/>
  <c r="B5049" i="3"/>
  <c r="A5049" i="3"/>
  <c r="B5048" i="3"/>
  <c r="A5048" i="3"/>
  <c r="B5047" i="3"/>
  <c r="A5047" i="3"/>
  <c r="B5046" i="3"/>
  <c r="A5046" i="3"/>
  <c r="B5045" i="3"/>
  <c r="A5045" i="3"/>
  <c r="B5044" i="3"/>
  <c r="A5044" i="3"/>
  <c r="B5043" i="3"/>
  <c r="A5043" i="3"/>
  <c r="B5042" i="3"/>
  <c r="A5042" i="3"/>
  <c r="B5041" i="3"/>
  <c r="A5041" i="3"/>
  <c r="B5040" i="3"/>
  <c r="A5040" i="3"/>
  <c r="B5039" i="3"/>
  <c r="A5039" i="3"/>
  <c r="B5038" i="3"/>
  <c r="A5038" i="3"/>
  <c r="B5037" i="3"/>
  <c r="A5037" i="3"/>
  <c r="B5036" i="3"/>
  <c r="A5036" i="3"/>
  <c r="B5035" i="3"/>
  <c r="A5035" i="3"/>
  <c r="B5034" i="3"/>
  <c r="A5034" i="3"/>
  <c r="B5033" i="3"/>
  <c r="A5033" i="3"/>
  <c r="B5032" i="3"/>
  <c r="A5032" i="3"/>
  <c r="B5031" i="3"/>
  <c r="A5031" i="3"/>
  <c r="B5030" i="3"/>
  <c r="A5030" i="3"/>
  <c r="B5029" i="3"/>
  <c r="A5029" i="3"/>
  <c r="B5028" i="3"/>
  <c r="A5028" i="3"/>
  <c r="B5027" i="3"/>
  <c r="A5027" i="3"/>
  <c r="B5026" i="3"/>
  <c r="A5026" i="3"/>
  <c r="B5025" i="3"/>
  <c r="A5025" i="3"/>
  <c r="B5024" i="3"/>
  <c r="A5024" i="3"/>
  <c r="B5023" i="3"/>
  <c r="A5023" i="3"/>
  <c r="B5022" i="3"/>
  <c r="A5022" i="3"/>
  <c r="B5021" i="3"/>
  <c r="A5021" i="3"/>
  <c r="B5020" i="3"/>
  <c r="A5020" i="3"/>
  <c r="B5019" i="3"/>
  <c r="A5019" i="3"/>
  <c r="B5018" i="3"/>
  <c r="A5018" i="3"/>
  <c r="B5017" i="3"/>
  <c r="A5017" i="3"/>
  <c r="B5016" i="3"/>
  <c r="A5016" i="3"/>
  <c r="B5015" i="3"/>
  <c r="A5015" i="3"/>
  <c r="B5014" i="3"/>
  <c r="A5014" i="3"/>
  <c r="B5013" i="3"/>
  <c r="A5013" i="3"/>
  <c r="B5012" i="3"/>
  <c r="A5012" i="3"/>
  <c r="B5011" i="3"/>
  <c r="A5011" i="3"/>
  <c r="B5010" i="3"/>
  <c r="A5010" i="3"/>
  <c r="B5009" i="3"/>
  <c r="A5009" i="3"/>
  <c r="B5008" i="3"/>
  <c r="A5008" i="3"/>
  <c r="B5007" i="3"/>
  <c r="A5007" i="3"/>
  <c r="B5006" i="3"/>
  <c r="A5006" i="3"/>
  <c r="B5005" i="3"/>
  <c r="A5005" i="3"/>
  <c r="B5004" i="3"/>
  <c r="A5004" i="3"/>
  <c r="B5003" i="3"/>
  <c r="A5003" i="3"/>
  <c r="B5002" i="3"/>
  <c r="A5002" i="3"/>
  <c r="B5001" i="3"/>
  <c r="A5001" i="3"/>
  <c r="B5000" i="3"/>
  <c r="A5000" i="3"/>
  <c r="B4999" i="3"/>
  <c r="A4999" i="3"/>
  <c r="B4998" i="3"/>
  <c r="A4998" i="3"/>
  <c r="B4997" i="3"/>
  <c r="A4997" i="3"/>
  <c r="B4996" i="3"/>
  <c r="A4996" i="3"/>
  <c r="B4995" i="3"/>
  <c r="A4995" i="3"/>
  <c r="B4994" i="3"/>
  <c r="A4994" i="3"/>
  <c r="B4993" i="3"/>
  <c r="A4993" i="3"/>
  <c r="B4992" i="3"/>
  <c r="A4992" i="3"/>
  <c r="B4991" i="3"/>
  <c r="A4991" i="3"/>
  <c r="B4990" i="3"/>
  <c r="A4990" i="3"/>
  <c r="B4989" i="3"/>
  <c r="A4989" i="3"/>
  <c r="B4988" i="3"/>
  <c r="A4988" i="3"/>
  <c r="B4987" i="3"/>
  <c r="A4987" i="3"/>
  <c r="B4986" i="3"/>
  <c r="A4986" i="3"/>
  <c r="B4985" i="3"/>
  <c r="A4985" i="3"/>
  <c r="B4984" i="3"/>
  <c r="A4984" i="3"/>
  <c r="B4983" i="3"/>
  <c r="A4983" i="3"/>
  <c r="B4982" i="3"/>
  <c r="A4982" i="3"/>
  <c r="B4981" i="3"/>
  <c r="A4981" i="3"/>
  <c r="B4980" i="3"/>
  <c r="A4980" i="3"/>
  <c r="B4979" i="3"/>
  <c r="A4979" i="3"/>
  <c r="B4978" i="3"/>
  <c r="A4978" i="3"/>
  <c r="B4977" i="3"/>
  <c r="A4977" i="3"/>
  <c r="B4976" i="3"/>
  <c r="A4976" i="3"/>
  <c r="B4975" i="3"/>
  <c r="A4975" i="3"/>
  <c r="B4974" i="3"/>
  <c r="A4974" i="3"/>
  <c r="B4973" i="3"/>
  <c r="A4973" i="3"/>
  <c r="B4972" i="3"/>
  <c r="A4972" i="3"/>
  <c r="B4971" i="3"/>
  <c r="A4971" i="3"/>
  <c r="B4970" i="3"/>
  <c r="A4970" i="3"/>
  <c r="B4969" i="3"/>
  <c r="A4969" i="3"/>
  <c r="B4968" i="3"/>
  <c r="A4968" i="3"/>
  <c r="B4967" i="3"/>
  <c r="A4967" i="3"/>
  <c r="B4966" i="3"/>
  <c r="A4966" i="3"/>
  <c r="B4965" i="3"/>
  <c r="A4965" i="3"/>
  <c r="B4964" i="3"/>
  <c r="A4964" i="3"/>
  <c r="B4963" i="3"/>
  <c r="A4963" i="3"/>
  <c r="B4962" i="3"/>
  <c r="A4962" i="3"/>
  <c r="B4961" i="3"/>
  <c r="A4961" i="3"/>
  <c r="B4960" i="3"/>
  <c r="A4960" i="3"/>
  <c r="B4959" i="3"/>
  <c r="A4959" i="3"/>
  <c r="B4958" i="3"/>
  <c r="A4958" i="3"/>
  <c r="B4957" i="3"/>
  <c r="A4957" i="3"/>
  <c r="B4956" i="3"/>
  <c r="A4956" i="3"/>
  <c r="B4955" i="3"/>
  <c r="A4955" i="3"/>
  <c r="B4954" i="3"/>
  <c r="A4954" i="3"/>
  <c r="B4953" i="3"/>
  <c r="A4953" i="3"/>
  <c r="B4952" i="3"/>
  <c r="A4952" i="3"/>
  <c r="B4951" i="3"/>
  <c r="A4951" i="3"/>
  <c r="B4950" i="3"/>
  <c r="A4950" i="3"/>
  <c r="B4949" i="3"/>
  <c r="A4949" i="3"/>
  <c r="B4948" i="3"/>
  <c r="A4948" i="3"/>
  <c r="B4947" i="3"/>
  <c r="A4947" i="3"/>
  <c r="B4946" i="3"/>
  <c r="A4946" i="3"/>
  <c r="B4945" i="3"/>
  <c r="A4945" i="3"/>
  <c r="B4944" i="3"/>
  <c r="A4944" i="3"/>
  <c r="B4943" i="3"/>
  <c r="A4943" i="3"/>
  <c r="B4942" i="3"/>
  <c r="A4942" i="3"/>
  <c r="B4941" i="3"/>
  <c r="A4941" i="3"/>
  <c r="B4940" i="3"/>
  <c r="A4940" i="3"/>
  <c r="B4939" i="3"/>
  <c r="A4939" i="3"/>
  <c r="B4938" i="3"/>
  <c r="A4938" i="3"/>
  <c r="B4937" i="3"/>
  <c r="A4937" i="3"/>
  <c r="B4936" i="3"/>
  <c r="A4936" i="3"/>
  <c r="B4935" i="3"/>
  <c r="A4935" i="3"/>
  <c r="B4934" i="3"/>
  <c r="A4934" i="3"/>
  <c r="B4933" i="3"/>
  <c r="A4933" i="3"/>
  <c r="B4932" i="3"/>
  <c r="A4932" i="3"/>
  <c r="B4931" i="3"/>
  <c r="A4931" i="3"/>
  <c r="B4930" i="3"/>
  <c r="A4930" i="3"/>
  <c r="B4929" i="3"/>
  <c r="A4929" i="3"/>
  <c r="B4928" i="3"/>
  <c r="A4928" i="3"/>
  <c r="B4927" i="3"/>
  <c r="A4927" i="3"/>
  <c r="B4926" i="3"/>
  <c r="A4926" i="3"/>
  <c r="B4925" i="3"/>
  <c r="A4925" i="3"/>
  <c r="B4924" i="3"/>
  <c r="A4924" i="3"/>
  <c r="B4923" i="3"/>
  <c r="A4923" i="3"/>
  <c r="B4922" i="3"/>
  <c r="A4922" i="3"/>
  <c r="B4921" i="3"/>
  <c r="A4921" i="3"/>
  <c r="B4920" i="3"/>
  <c r="A4920" i="3"/>
  <c r="B4919" i="3"/>
  <c r="A4919" i="3"/>
  <c r="B4918" i="3"/>
  <c r="A4918" i="3"/>
  <c r="B4917" i="3"/>
  <c r="A4917" i="3"/>
  <c r="B4916" i="3"/>
  <c r="A4916" i="3"/>
  <c r="B4915" i="3"/>
  <c r="A4915" i="3"/>
  <c r="B4914" i="3"/>
  <c r="A4914" i="3"/>
  <c r="B4913" i="3"/>
  <c r="A4913" i="3"/>
  <c r="B4912" i="3"/>
  <c r="A4912" i="3"/>
  <c r="B4911" i="3"/>
  <c r="A4911" i="3"/>
  <c r="B4910" i="3"/>
  <c r="A4910" i="3"/>
  <c r="B4909" i="3"/>
  <c r="A4909" i="3"/>
  <c r="B4908" i="3"/>
  <c r="A4908" i="3"/>
  <c r="B4907" i="3"/>
  <c r="A4907" i="3"/>
  <c r="B4906" i="3"/>
  <c r="A4906" i="3"/>
  <c r="B4905" i="3"/>
  <c r="A4905" i="3"/>
  <c r="B4904" i="3"/>
  <c r="A4904" i="3"/>
  <c r="B4903" i="3"/>
  <c r="A4903" i="3"/>
  <c r="B4902" i="3"/>
  <c r="A4902" i="3"/>
  <c r="B4901" i="3"/>
  <c r="A4901" i="3"/>
  <c r="B4900" i="3"/>
  <c r="A4900" i="3"/>
  <c r="B4899" i="3"/>
  <c r="A4899" i="3"/>
  <c r="B4898" i="3"/>
  <c r="A4898" i="3"/>
  <c r="B4897" i="3"/>
  <c r="A4897" i="3"/>
  <c r="B4896" i="3"/>
  <c r="A4896" i="3"/>
  <c r="B4895" i="3"/>
  <c r="A4895" i="3"/>
  <c r="B4894" i="3"/>
  <c r="A4894" i="3"/>
  <c r="B4893" i="3"/>
  <c r="A4893" i="3"/>
  <c r="B4892" i="3"/>
  <c r="A4892" i="3"/>
  <c r="B4891" i="3"/>
  <c r="A4891" i="3"/>
  <c r="B4890" i="3"/>
  <c r="A4890" i="3"/>
  <c r="B4889" i="3"/>
  <c r="A4889" i="3"/>
  <c r="B4888" i="3"/>
  <c r="A4888" i="3"/>
  <c r="B4887" i="3"/>
  <c r="A4887" i="3"/>
  <c r="B4886" i="3"/>
  <c r="A4886" i="3"/>
  <c r="B4885" i="3"/>
  <c r="A4885" i="3"/>
  <c r="B4884" i="3"/>
  <c r="A4884" i="3"/>
  <c r="B4883" i="3"/>
  <c r="A4883" i="3"/>
  <c r="B4882" i="3"/>
  <c r="A4882" i="3"/>
  <c r="B4881" i="3"/>
  <c r="A4881" i="3"/>
  <c r="B4880" i="3"/>
  <c r="A4880" i="3"/>
  <c r="B4879" i="3"/>
  <c r="A4879" i="3"/>
  <c r="B4878" i="3"/>
  <c r="A4878" i="3"/>
  <c r="B4877" i="3"/>
  <c r="A4877" i="3"/>
  <c r="B4876" i="3"/>
  <c r="A4876" i="3"/>
  <c r="B4875" i="3"/>
  <c r="A4875" i="3"/>
  <c r="B4874" i="3"/>
  <c r="A4874" i="3"/>
  <c r="B4873" i="3"/>
  <c r="A4873" i="3"/>
  <c r="B4872" i="3"/>
  <c r="A4872" i="3"/>
  <c r="B4871" i="3"/>
  <c r="A4871" i="3"/>
  <c r="B4870" i="3"/>
  <c r="A4870" i="3"/>
  <c r="B4869" i="3"/>
  <c r="A4869" i="3"/>
  <c r="B4868" i="3"/>
  <c r="A4868" i="3"/>
  <c r="B4867" i="3"/>
  <c r="A4867" i="3"/>
  <c r="B4866" i="3"/>
  <c r="A4866" i="3"/>
  <c r="B4865" i="3"/>
  <c r="A4865" i="3"/>
  <c r="B4864" i="3"/>
  <c r="A4864" i="3"/>
  <c r="B4863" i="3"/>
  <c r="A4863" i="3"/>
  <c r="B4862" i="3"/>
  <c r="A4862" i="3"/>
  <c r="B4861" i="3"/>
  <c r="A4861" i="3"/>
  <c r="B4860" i="3"/>
  <c r="A4860" i="3"/>
  <c r="B4859" i="3"/>
  <c r="A4859" i="3"/>
  <c r="B4858" i="3"/>
  <c r="A4858" i="3"/>
  <c r="B4857" i="3"/>
  <c r="A4857" i="3"/>
  <c r="B4856" i="3"/>
  <c r="A4856" i="3"/>
  <c r="B4855" i="3"/>
  <c r="A4855" i="3"/>
  <c r="B4854" i="3"/>
  <c r="A4854" i="3"/>
  <c r="B4853" i="3"/>
  <c r="A4853" i="3"/>
  <c r="B4852" i="3"/>
  <c r="A4852" i="3"/>
  <c r="B4851" i="3"/>
  <c r="A4851" i="3"/>
  <c r="B4850" i="3"/>
  <c r="A4850" i="3"/>
  <c r="B4849" i="3"/>
  <c r="A4849" i="3"/>
  <c r="B4848" i="3"/>
  <c r="A4848" i="3"/>
  <c r="B4847" i="3"/>
  <c r="A4847" i="3"/>
  <c r="B4846" i="3"/>
  <c r="A4846" i="3"/>
  <c r="B4845" i="3"/>
  <c r="A4845" i="3"/>
  <c r="B4844" i="3"/>
  <c r="A4844" i="3"/>
  <c r="B4843" i="3"/>
  <c r="A4843" i="3"/>
  <c r="B4842" i="3"/>
  <c r="A4842" i="3"/>
  <c r="B4841" i="3"/>
  <c r="A4841" i="3"/>
  <c r="B4840" i="3"/>
  <c r="A4840" i="3"/>
  <c r="B4839" i="3"/>
  <c r="A4839" i="3"/>
  <c r="B4838" i="3"/>
  <c r="A4838" i="3"/>
  <c r="B4837" i="3"/>
  <c r="A4837" i="3"/>
  <c r="B4836" i="3"/>
  <c r="A4836" i="3"/>
  <c r="B4835" i="3"/>
  <c r="A4835" i="3"/>
  <c r="B4834" i="3"/>
  <c r="A4834" i="3"/>
  <c r="B4833" i="3"/>
  <c r="A4833" i="3"/>
  <c r="B4832" i="3"/>
  <c r="A4832" i="3"/>
  <c r="B4831" i="3"/>
  <c r="A4831" i="3"/>
  <c r="B4830" i="3"/>
  <c r="A4830" i="3"/>
  <c r="B4829" i="3"/>
  <c r="A4829" i="3"/>
  <c r="B4828" i="3"/>
  <c r="A4828" i="3"/>
  <c r="B4827" i="3"/>
  <c r="A4827" i="3"/>
  <c r="B4826" i="3"/>
  <c r="A4826" i="3"/>
  <c r="B4825" i="3"/>
  <c r="A4825" i="3"/>
  <c r="B4824" i="3"/>
  <c r="A4824" i="3"/>
  <c r="B4823" i="3"/>
  <c r="A4823" i="3"/>
  <c r="B4822" i="3"/>
  <c r="A4822" i="3"/>
  <c r="B4821" i="3"/>
  <c r="A4821" i="3"/>
  <c r="B4820" i="3"/>
  <c r="A4820" i="3"/>
  <c r="B4819" i="3"/>
  <c r="A4819" i="3"/>
  <c r="B4818" i="3"/>
  <c r="A4818" i="3"/>
  <c r="B4817" i="3"/>
  <c r="A4817" i="3"/>
  <c r="B4816" i="3"/>
  <c r="A4816" i="3"/>
  <c r="B4815" i="3"/>
  <c r="A4815" i="3"/>
  <c r="B4814" i="3"/>
  <c r="A4814" i="3"/>
  <c r="B4813" i="3"/>
  <c r="A4813" i="3"/>
  <c r="B4812" i="3"/>
  <c r="A4812" i="3"/>
  <c r="B4811" i="3"/>
  <c r="A4811" i="3"/>
  <c r="B4810" i="3"/>
  <c r="A4810" i="3"/>
  <c r="B4809" i="3"/>
  <c r="A4809" i="3"/>
  <c r="B4808" i="3"/>
  <c r="A4808" i="3"/>
  <c r="B4807" i="3"/>
  <c r="A4807" i="3"/>
  <c r="B4806" i="3"/>
  <c r="A4806" i="3"/>
  <c r="B4805" i="3"/>
  <c r="A4805" i="3"/>
  <c r="B4804" i="3"/>
  <c r="A4804" i="3"/>
  <c r="B4803" i="3"/>
  <c r="A4803" i="3"/>
  <c r="B4802" i="3"/>
  <c r="A4802" i="3"/>
  <c r="B4801" i="3"/>
  <c r="A4801" i="3"/>
  <c r="B4800" i="3"/>
  <c r="A4800" i="3"/>
  <c r="B4799" i="3"/>
  <c r="A4799" i="3"/>
  <c r="B4798" i="3"/>
  <c r="A4798" i="3"/>
  <c r="B4797" i="3"/>
  <c r="A4797" i="3"/>
  <c r="B4796" i="3"/>
  <c r="A4796" i="3"/>
  <c r="B4795" i="3"/>
  <c r="A4795" i="3"/>
  <c r="B4794" i="3"/>
  <c r="A4794" i="3"/>
  <c r="B4793" i="3"/>
  <c r="A4793" i="3"/>
  <c r="B4792" i="3"/>
  <c r="A4792" i="3"/>
  <c r="B4791" i="3"/>
  <c r="A4791" i="3"/>
  <c r="B4790" i="3"/>
  <c r="A4790" i="3"/>
  <c r="B4789" i="3"/>
  <c r="A4789" i="3"/>
  <c r="B4788" i="3"/>
  <c r="A4788" i="3"/>
  <c r="B4787" i="3"/>
  <c r="A4787" i="3"/>
  <c r="B4786" i="3"/>
  <c r="A4786" i="3"/>
  <c r="B4785" i="3"/>
  <c r="A4785" i="3"/>
  <c r="B4784" i="3"/>
  <c r="A4784" i="3"/>
  <c r="B4783" i="3"/>
  <c r="A4783" i="3"/>
  <c r="B4782" i="3"/>
  <c r="A4782" i="3"/>
  <c r="B4781" i="3"/>
  <c r="A4781" i="3"/>
  <c r="B4780" i="3"/>
  <c r="A4780" i="3"/>
  <c r="B4779" i="3"/>
  <c r="A4779" i="3"/>
  <c r="B4778" i="3"/>
  <c r="A4778" i="3"/>
  <c r="B4777" i="3"/>
  <c r="A4777" i="3"/>
  <c r="B4776" i="3"/>
  <c r="A4776" i="3"/>
  <c r="B4775" i="3"/>
  <c r="A4775" i="3"/>
  <c r="B4774" i="3"/>
  <c r="A4774" i="3"/>
  <c r="B4773" i="3"/>
  <c r="A4773" i="3"/>
  <c r="B4772" i="3"/>
  <c r="A4772" i="3"/>
  <c r="B4771" i="3"/>
  <c r="A4771" i="3"/>
  <c r="B4770" i="3"/>
  <c r="A4770" i="3"/>
  <c r="B4769" i="3"/>
  <c r="A4769" i="3"/>
  <c r="B4768" i="3"/>
  <c r="A4768" i="3"/>
  <c r="B4767" i="3"/>
  <c r="A4767" i="3"/>
  <c r="B4766" i="3"/>
  <c r="A4766" i="3"/>
  <c r="B4765" i="3"/>
  <c r="A4765" i="3"/>
  <c r="B4764" i="3"/>
  <c r="A4764" i="3"/>
  <c r="B4763" i="3"/>
  <c r="A4763" i="3"/>
  <c r="B4762" i="3"/>
  <c r="A4762" i="3"/>
  <c r="B4761" i="3"/>
  <c r="A4761" i="3"/>
  <c r="B4760" i="3"/>
  <c r="A4760" i="3"/>
  <c r="B4759" i="3"/>
  <c r="A4759" i="3"/>
  <c r="B4758" i="3"/>
  <c r="A4758" i="3"/>
  <c r="B4757" i="3"/>
  <c r="A4757" i="3"/>
  <c r="B4756" i="3"/>
  <c r="A4756" i="3"/>
  <c r="B4755" i="3"/>
  <c r="A4755" i="3"/>
  <c r="B4754" i="3"/>
  <c r="A4754" i="3"/>
  <c r="B4753" i="3"/>
  <c r="A4753" i="3"/>
  <c r="B4752" i="3"/>
  <c r="A4752" i="3"/>
  <c r="B4751" i="3"/>
  <c r="A4751" i="3"/>
  <c r="B4750" i="3"/>
  <c r="A4750" i="3"/>
  <c r="B4749" i="3"/>
  <c r="A4749" i="3"/>
  <c r="B4748" i="3"/>
  <c r="A4748" i="3"/>
  <c r="B4747" i="3"/>
  <c r="A4747" i="3"/>
  <c r="B4746" i="3"/>
  <c r="A4746" i="3"/>
  <c r="B4745" i="3"/>
  <c r="A4745" i="3"/>
  <c r="B4744" i="3"/>
  <c r="A4744" i="3"/>
  <c r="B4743" i="3"/>
  <c r="A4743" i="3"/>
  <c r="B4742" i="3"/>
  <c r="A4742" i="3"/>
  <c r="B4741" i="3"/>
  <c r="A4741" i="3"/>
  <c r="B4740" i="3"/>
  <c r="A4740" i="3"/>
  <c r="B4739" i="3"/>
  <c r="A4739" i="3"/>
  <c r="B4738" i="3"/>
  <c r="A4738" i="3"/>
  <c r="B4737" i="3"/>
  <c r="A4737" i="3"/>
  <c r="B4736" i="3"/>
  <c r="A4736" i="3"/>
  <c r="B4735" i="3"/>
  <c r="A4735" i="3"/>
  <c r="B4734" i="3"/>
  <c r="A4734" i="3"/>
  <c r="B4733" i="3"/>
  <c r="A4733" i="3"/>
  <c r="B4732" i="3"/>
  <c r="A4732" i="3"/>
  <c r="B4731" i="3"/>
  <c r="A4731" i="3"/>
  <c r="B4730" i="3"/>
  <c r="A4730" i="3"/>
  <c r="B4729" i="3"/>
  <c r="A4729" i="3"/>
  <c r="B4728" i="3"/>
  <c r="A4728" i="3"/>
  <c r="B4727" i="3"/>
  <c r="A4727" i="3"/>
  <c r="B4726" i="3"/>
  <c r="A4726" i="3"/>
  <c r="B4725" i="3"/>
  <c r="A4725" i="3"/>
  <c r="B4724" i="3"/>
  <c r="A4724" i="3"/>
  <c r="B4723" i="3"/>
  <c r="A4723" i="3"/>
  <c r="B4722" i="3"/>
  <c r="A4722" i="3"/>
  <c r="B4721" i="3"/>
  <c r="A4721" i="3"/>
  <c r="B4720" i="3"/>
  <c r="A4720" i="3"/>
  <c r="B4719" i="3"/>
  <c r="A4719" i="3"/>
  <c r="B4718" i="3"/>
  <c r="A4718" i="3"/>
  <c r="B4717" i="3"/>
  <c r="A4717" i="3"/>
  <c r="B4716" i="3"/>
  <c r="A4716" i="3"/>
  <c r="B4715" i="3"/>
  <c r="A4715" i="3"/>
  <c r="B4714" i="3"/>
  <c r="A4714" i="3"/>
  <c r="B4713" i="3"/>
  <c r="A4713" i="3"/>
  <c r="B4712" i="3"/>
  <c r="A4712" i="3"/>
  <c r="B4711" i="3"/>
  <c r="A4711" i="3"/>
  <c r="B4710" i="3"/>
  <c r="A4710" i="3"/>
  <c r="B4709" i="3"/>
  <c r="A4709" i="3"/>
  <c r="B4708" i="3"/>
  <c r="A4708" i="3"/>
  <c r="B4707" i="3"/>
  <c r="A4707" i="3"/>
  <c r="B4706" i="3"/>
  <c r="A4706" i="3"/>
  <c r="B4705" i="3"/>
  <c r="A4705" i="3"/>
  <c r="B4704" i="3"/>
  <c r="A4704" i="3"/>
  <c r="B4703" i="3"/>
  <c r="A4703" i="3"/>
  <c r="B4702" i="3"/>
  <c r="A4702" i="3"/>
  <c r="B4701" i="3"/>
  <c r="A4701" i="3"/>
  <c r="B4700" i="3"/>
  <c r="A4700" i="3"/>
  <c r="B4699" i="3"/>
  <c r="A4699" i="3"/>
  <c r="B4698" i="3"/>
  <c r="A4698" i="3"/>
  <c r="B4697" i="3"/>
  <c r="A4697" i="3"/>
  <c r="B4696" i="3"/>
  <c r="A4696" i="3"/>
  <c r="B4695" i="3"/>
  <c r="A4695" i="3"/>
  <c r="B4694" i="3"/>
  <c r="A4694" i="3"/>
  <c r="B4693" i="3"/>
  <c r="A4693" i="3"/>
  <c r="B4692" i="3"/>
  <c r="A4692" i="3"/>
  <c r="B4691" i="3"/>
  <c r="A4691" i="3"/>
  <c r="B4690" i="3"/>
  <c r="A4690" i="3"/>
  <c r="B4689" i="3"/>
  <c r="A4689" i="3"/>
  <c r="B4688" i="3"/>
  <c r="A4688" i="3"/>
  <c r="B4687" i="3"/>
  <c r="A4687" i="3"/>
  <c r="B4686" i="3"/>
  <c r="A4686" i="3"/>
  <c r="B4685" i="3"/>
  <c r="A4685" i="3"/>
  <c r="B4684" i="3"/>
  <c r="A4684" i="3"/>
  <c r="B4683" i="3"/>
  <c r="A4683" i="3"/>
  <c r="B4682" i="3"/>
  <c r="A4682" i="3"/>
  <c r="B4681" i="3"/>
  <c r="A4681" i="3"/>
  <c r="B4680" i="3"/>
  <c r="A4680" i="3"/>
  <c r="B4679" i="3"/>
  <c r="A4679" i="3"/>
  <c r="B4678" i="3"/>
  <c r="A4678" i="3"/>
  <c r="B4677" i="3"/>
  <c r="A4677" i="3"/>
  <c r="B4676" i="3"/>
  <c r="A4676" i="3"/>
  <c r="B4675" i="3"/>
  <c r="A4675" i="3"/>
  <c r="B4674" i="3"/>
  <c r="A4674" i="3"/>
  <c r="B4673" i="3"/>
  <c r="A4673" i="3"/>
  <c r="B4672" i="3"/>
  <c r="A4672" i="3"/>
  <c r="B4671" i="3"/>
  <c r="A4671" i="3"/>
  <c r="B4670" i="3"/>
  <c r="A4670" i="3"/>
  <c r="B4669" i="3"/>
  <c r="A4669" i="3"/>
  <c r="B4668" i="3"/>
  <c r="A4668" i="3"/>
  <c r="B4667" i="3"/>
  <c r="A4667" i="3"/>
  <c r="B4666" i="3"/>
  <c r="A4666" i="3"/>
  <c r="B4665" i="3"/>
  <c r="A4665" i="3"/>
  <c r="B4664" i="3"/>
  <c r="A4664" i="3"/>
  <c r="B4663" i="3"/>
  <c r="A4663" i="3"/>
  <c r="B4662" i="3"/>
  <c r="A4662" i="3"/>
  <c r="B4661" i="3"/>
  <c r="A4661" i="3"/>
  <c r="B4660" i="3"/>
  <c r="A4660" i="3"/>
  <c r="B4659" i="3"/>
  <c r="A4659" i="3"/>
  <c r="B4658" i="3"/>
  <c r="A4658" i="3"/>
  <c r="B4657" i="3"/>
  <c r="A4657" i="3"/>
  <c r="B4656" i="3"/>
  <c r="A4656" i="3"/>
  <c r="B4655" i="3"/>
  <c r="A4655" i="3"/>
  <c r="B4654" i="3"/>
  <c r="A4654" i="3"/>
  <c r="B4653" i="3"/>
  <c r="A4653" i="3"/>
  <c r="B4652" i="3"/>
  <c r="A4652" i="3"/>
  <c r="B4651" i="3"/>
  <c r="A4651" i="3"/>
  <c r="B4650" i="3"/>
  <c r="A4650" i="3"/>
  <c r="B4649" i="3"/>
  <c r="A4649" i="3"/>
  <c r="B4648" i="3"/>
  <c r="A4648" i="3"/>
  <c r="B4647" i="3"/>
  <c r="A4647" i="3"/>
  <c r="B4646" i="3"/>
  <c r="A4646" i="3"/>
  <c r="B4645" i="3"/>
  <c r="A4645" i="3"/>
  <c r="B4644" i="3"/>
  <c r="A4644" i="3"/>
  <c r="B4643" i="3"/>
  <c r="A4643" i="3"/>
  <c r="B4642" i="3"/>
  <c r="A4642" i="3"/>
  <c r="B4641" i="3"/>
  <c r="A4641" i="3"/>
  <c r="B4640" i="3"/>
  <c r="A4640" i="3"/>
  <c r="B4639" i="3"/>
  <c r="A4639" i="3"/>
  <c r="B4638" i="3"/>
  <c r="A4638" i="3"/>
  <c r="B4637" i="3"/>
  <c r="A4637" i="3"/>
  <c r="B4636" i="3"/>
  <c r="A4636" i="3"/>
  <c r="B4635" i="3"/>
  <c r="A4635" i="3"/>
  <c r="B4634" i="3"/>
  <c r="A4634" i="3"/>
  <c r="B4633" i="3"/>
  <c r="A4633" i="3"/>
  <c r="B4632" i="3"/>
  <c r="A4632" i="3"/>
  <c r="B4631" i="3"/>
  <c r="A4631" i="3"/>
  <c r="B4630" i="3"/>
  <c r="A4630" i="3"/>
  <c r="B4629" i="3"/>
  <c r="A4629" i="3"/>
  <c r="B4628" i="3"/>
  <c r="A4628" i="3"/>
  <c r="B4627" i="3"/>
  <c r="A4627" i="3"/>
  <c r="B4626" i="3"/>
  <c r="A4626" i="3"/>
  <c r="B4625" i="3"/>
  <c r="A4625" i="3"/>
  <c r="B4624" i="3"/>
  <c r="A4624" i="3"/>
  <c r="B4623" i="3"/>
  <c r="A4623" i="3"/>
  <c r="B4622" i="3"/>
  <c r="A4622" i="3"/>
  <c r="B4621" i="3"/>
  <c r="A4621" i="3"/>
  <c r="B4620" i="3"/>
  <c r="A4620" i="3"/>
  <c r="B4619" i="3"/>
  <c r="A4619" i="3"/>
  <c r="B4618" i="3"/>
  <c r="A4618" i="3"/>
  <c r="B4617" i="3"/>
  <c r="A4617" i="3"/>
  <c r="B4616" i="3"/>
  <c r="A4616" i="3"/>
  <c r="B4615" i="3"/>
  <c r="A4615" i="3"/>
  <c r="B4614" i="3"/>
  <c r="A4614" i="3"/>
  <c r="B4613" i="3"/>
  <c r="A4613" i="3"/>
  <c r="B4612" i="3"/>
  <c r="A4612" i="3"/>
  <c r="B4611" i="3"/>
  <c r="A4611" i="3"/>
  <c r="B4610" i="3"/>
  <c r="A4610" i="3"/>
  <c r="B4609" i="3"/>
  <c r="A4609" i="3"/>
  <c r="B4608" i="3"/>
  <c r="A4608" i="3"/>
  <c r="B4607" i="3"/>
  <c r="A4607" i="3"/>
  <c r="B4606" i="3"/>
  <c r="A4606" i="3"/>
  <c r="B4605" i="3"/>
  <c r="A4605" i="3"/>
  <c r="B4604" i="3"/>
  <c r="A4604" i="3"/>
  <c r="B4603" i="3"/>
  <c r="A4603" i="3"/>
  <c r="B4602" i="3"/>
  <c r="A4602" i="3"/>
  <c r="B4601" i="3"/>
  <c r="A4601" i="3"/>
  <c r="B4600" i="3"/>
  <c r="A4600" i="3"/>
  <c r="B4599" i="3"/>
  <c r="A4599" i="3"/>
  <c r="B4598" i="3"/>
  <c r="A4598" i="3"/>
  <c r="B4597" i="3"/>
  <c r="A4597" i="3"/>
  <c r="B4596" i="3"/>
  <c r="A4596" i="3"/>
  <c r="B4595" i="3"/>
  <c r="A4595" i="3"/>
  <c r="B4594" i="3"/>
  <c r="A4594" i="3"/>
  <c r="B4593" i="3"/>
  <c r="A4593" i="3"/>
  <c r="B4592" i="3"/>
  <c r="A4592" i="3"/>
  <c r="B4591" i="3"/>
  <c r="A4591" i="3"/>
  <c r="B4590" i="3"/>
  <c r="A4590" i="3"/>
  <c r="B4589" i="3"/>
  <c r="A4589" i="3"/>
  <c r="B4588" i="3"/>
  <c r="A4588" i="3"/>
  <c r="B4587" i="3"/>
  <c r="A4587" i="3"/>
  <c r="B4586" i="3"/>
  <c r="A4586" i="3"/>
  <c r="B4585" i="3"/>
  <c r="A4585" i="3"/>
  <c r="B4584" i="3"/>
  <c r="A4584" i="3"/>
  <c r="B4583" i="3"/>
  <c r="A4583" i="3"/>
  <c r="B4582" i="3"/>
  <c r="A4582" i="3"/>
  <c r="B4581" i="3"/>
  <c r="A4581" i="3"/>
  <c r="B4580" i="3"/>
  <c r="A4580" i="3"/>
  <c r="B4579" i="3"/>
  <c r="A4579" i="3"/>
  <c r="B4578" i="3"/>
  <c r="A4578" i="3"/>
  <c r="B4577" i="3"/>
  <c r="A4577" i="3"/>
  <c r="B4576" i="3"/>
  <c r="A4576" i="3"/>
  <c r="B4575" i="3"/>
  <c r="A4575" i="3"/>
  <c r="B4574" i="3"/>
  <c r="A4574" i="3"/>
  <c r="B4573" i="3"/>
  <c r="A4573" i="3"/>
  <c r="B4572" i="3"/>
  <c r="A4572" i="3"/>
  <c r="B4571" i="3"/>
  <c r="A4571" i="3"/>
  <c r="B4570" i="3"/>
  <c r="A4570" i="3"/>
  <c r="B4569" i="3"/>
  <c r="A4569" i="3"/>
  <c r="B4568" i="3"/>
  <c r="A4568" i="3"/>
  <c r="B4567" i="3"/>
  <c r="A4567" i="3"/>
  <c r="B4566" i="3"/>
  <c r="A4566" i="3"/>
  <c r="B4565" i="3"/>
  <c r="A4565" i="3"/>
  <c r="B4564" i="3"/>
  <c r="A4564" i="3"/>
  <c r="B4563" i="3"/>
  <c r="A4563" i="3"/>
  <c r="B4562" i="3"/>
  <c r="A4562" i="3"/>
  <c r="B4561" i="3"/>
  <c r="A4561" i="3"/>
  <c r="B4560" i="3"/>
  <c r="A4560" i="3"/>
  <c r="B4559" i="3"/>
  <c r="A4559" i="3"/>
  <c r="B4558" i="3"/>
  <c r="A4558" i="3"/>
  <c r="B4557" i="3"/>
  <c r="A4557" i="3"/>
  <c r="B4556" i="3"/>
  <c r="A4556" i="3"/>
  <c r="B4555" i="3"/>
  <c r="A4555" i="3"/>
  <c r="B4554" i="3"/>
  <c r="A4554" i="3"/>
  <c r="B4553" i="3"/>
  <c r="A4553" i="3"/>
  <c r="B4552" i="3"/>
  <c r="A4552" i="3"/>
  <c r="B4551" i="3"/>
  <c r="A4551" i="3"/>
  <c r="B4550" i="3"/>
  <c r="A4550" i="3"/>
  <c r="B4549" i="3"/>
  <c r="A4549" i="3"/>
  <c r="B4548" i="3"/>
  <c r="A4548" i="3"/>
  <c r="B4547" i="3"/>
  <c r="A4547" i="3"/>
  <c r="B4546" i="3"/>
  <c r="A4546" i="3"/>
  <c r="B4545" i="3"/>
  <c r="A4545" i="3"/>
  <c r="B4544" i="3"/>
  <c r="A4544" i="3"/>
  <c r="B4543" i="3"/>
  <c r="A4543" i="3"/>
  <c r="B4542" i="3"/>
  <c r="A4542" i="3"/>
  <c r="B4541" i="3"/>
  <c r="A4541" i="3"/>
  <c r="B4540" i="3"/>
  <c r="A4540" i="3"/>
  <c r="B4539" i="3"/>
  <c r="A4539" i="3"/>
  <c r="B4538" i="3"/>
  <c r="A4538" i="3"/>
  <c r="B4537" i="3"/>
  <c r="A4537" i="3"/>
  <c r="B4536" i="3"/>
  <c r="A4536" i="3"/>
  <c r="B4535" i="3"/>
  <c r="A4535" i="3"/>
  <c r="B4534" i="3"/>
  <c r="A4534" i="3"/>
  <c r="B4533" i="3"/>
  <c r="A4533" i="3"/>
  <c r="B4532" i="3"/>
  <c r="A4532" i="3"/>
  <c r="B4531" i="3"/>
  <c r="A4531" i="3"/>
  <c r="B4530" i="3"/>
  <c r="A4530" i="3"/>
  <c r="B4529" i="3"/>
  <c r="A4529" i="3"/>
  <c r="B4528" i="3"/>
  <c r="A4528" i="3"/>
  <c r="B4527" i="3"/>
  <c r="A4527" i="3"/>
  <c r="B4526" i="3"/>
  <c r="A4526" i="3"/>
  <c r="B4525" i="3"/>
  <c r="A4525" i="3"/>
  <c r="B4524" i="3"/>
  <c r="A4524" i="3"/>
  <c r="B4523" i="3"/>
  <c r="A4523" i="3"/>
  <c r="B4522" i="3"/>
  <c r="A4522" i="3"/>
  <c r="B4521" i="3"/>
  <c r="A4521" i="3"/>
  <c r="B4520" i="3"/>
  <c r="A4520" i="3"/>
  <c r="B4519" i="3"/>
  <c r="A4519" i="3"/>
  <c r="B4518" i="3"/>
  <c r="A4518" i="3"/>
  <c r="B4517" i="3"/>
  <c r="A4517" i="3"/>
  <c r="B4516" i="3"/>
  <c r="A4516" i="3"/>
  <c r="B4515" i="3"/>
  <c r="A4515" i="3"/>
  <c r="B4514" i="3"/>
  <c r="A4514" i="3"/>
  <c r="B4513" i="3"/>
  <c r="A4513" i="3"/>
  <c r="B4512" i="3"/>
  <c r="A4512" i="3"/>
  <c r="B4511" i="3"/>
  <c r="A4511" i="3"/>
  <c r="B4510" i="3"/>
  <c r="A4510" i="3"/>
  <c r="B4509" i="3"/>
  <c r="A4509" i="3"/>
  <c r="B4508" i="3"/>
  <c r="A4508" i="3"/>
  <c r="B4507" i="3"/>
  <c r="A4507" i="3"/>
  <c r="B4506" i="3"/>
  <c r="A4506" i="3"/>
  <c r="B4505" i="3"/>
  <c r="A4505" i="3"/>
  <c r="B4504" i="3"/>
  <c r="A4504" i="3"/>
  <c r="B4503" i="3"/>
  <c r="A4503" i="3"/>
  <c r="B4502" i="3"/>
  <c r="A4502" i="3"/>
  <c r="B4501" i="3"/>
  <c r="A4501" i="3"/>
  <c r="B4500" i="3"/>
  <c r="A4500" i="3"/>
  <c r="B4499" i="3"/>
  <c r="A4499" i="3"/>
  <c r="B4498" i="3"/>
  <c r="A4498" i="3"/>
  <c r="B4497" i="3"/>
  <c r="A4497" i="3"/>
  <c r="B4496" i="3"/>
  <c r="A4496" i="3"/>
  <c r="B4495" i="3"/>
  <c r="A4495" i="3"/>
  <c r="B4494" i="3"/>
  <c r="A4494" i="3"/>
  <c r="B4493" i="3"/>
  <c r="A4493" i="3"/>
  <c r="B4492" i="3"/>
  <c r="A4492" i="3"/>
  <c r="B4491" i="3"/>
  <c r="A4491" i="3"/>
  <c r="B4490" i="3"/>
  <c r="A4490" i="3"/>
  <c r="B4489" i="3"/>
  <c r="A4489" i="3"/>
  <c r="B4488" i="3"/>
  <c r="A4488" i="3"/>
  <c r="B4487" i="3"/>
  <c r="A4487" i="3"/>
  <c r="B4486" i="3"/>
  <c r="A4486" i="3"/>
  <c r="B4485" i="3"/>
  <c r="A4485" i="3"/>
  <c r="B4484" i="3"/>
  <c r="A4484" i="3"/>
  <c r="B4483" i="3"/>
  <c r="A4483" i="3"/>
  <c r="B4482" i="3"/>
  <c r="A4482" i="3"/>
  <c r="B4481" i="3"/>
  <c r="A4481" i="3"/>
  <c r="B4480" i="3"/>
  <c r="A4480" i="3"/>
  <c r="B4479" i="3"/>
  <c r="A4479" i="3"/>
  <c r="B4478" i="3"/>
  <c r="A4478" i="3"/>
  <c r="B4477" i="3"/>
  <c r="A4477" i="3"/>
  <c r="B4476" i="3"/>
  <c r="A4476" i="3"/>
  <c r="B4475" i="3"/>
  <c r="A4475" i="3"/>
  <c r="B4474" i="3"/>
  <c r="A4474" i="3"/>
  <c r="B4473" i="3"/>
  <c r="A4473" i="3"/>
  <c r="B4472" i="3"/>
  <c r="A4472" i="3"/>
  <c r="B4471" i="3"/>
  <c r="A4471" i="3"/>
  <c r="B4470" i="3"/>
  <c r="A4470" i="3"/>
  <c r="B4469" i="3"/>
  <c r="A4469" i="3"/>
  <c r="B4468" i="3"/>
  <c r="A4468" i="3"/>
  <c r="B4467" i="3"/>
  <c r="A4467" i="3"/>
  <c r="B4466" i="3"/>
  <c r="A4466" i="3"/>
  <c r="B4465" i="3"/>
  <c r="A4465" i="3"/>
  <c r="B4464" i="3"/>
  <c r="A4464" i="3"/>
  <c r="B4463" i="3"/>
  <c r="A4463" i="3"/>
  <c r="B4462" i="3"/>
  <c r="A4462" i="3"/>
  <c r="B4461" i="3"/>
  <c r="A4461" i="3"/>
  <c r="B4460" i="3"/>
  <c r="A4460" i="3"/>
  <c r="B4459" i="3"/>
  <c r="A4459" i="3"/>
  <c r="B4458" i="3"/>
  <c r="A4458" i="3"/>
  <c r="B4457" i="3"/>
  <c r="A4457" i="3"/>
  <c r="B4456" i="3"/>
  <c r="A4456" i="3"/>
  <c r="B4455" i="3"/>
  <c r="A4455" i="3"/>
  <c r="B4454" i="3"/>
  <c r="A4454" i="3"/>
  <c r="B4453" i="3"/>
  <c r="A4453" i="3"/>
  <c r="B4452" i="3"/>
  <c r="A4452" i="3"/>
  <c r="B4451" i="3"/>
  <c r="A4451" i="3"/>
  <c r="B4450" i="3"/>
  <c r="A4450" i="3"/>
  <c r="B4449" i="3"/>
  <c r="A4449" i="3"/>
  <c r="B4448" i="3"/>
  <c r="A4448" i="3"/>
  <c r="B4447" i="3"/>
  <c r="A4447" i="3"/>
  <c r="B4446" i="3"/>
  <c r="A4446" i="3"/>
  <c r="B4445" i="3"/>
  <c r="A4445" i="3"/>
  <c r="B4444" i="3"/>
  <c r="A4444" i="3"/>
  <c r="B4443" i="3"/>
  <c r="A4443" i="3"/>
  <c r="B4442" i="3"/>
  <c r="A4442" i="3"/>
  <c r="B4441" i="3"/>
  <c r="A4441" i="3"/>
  <c r="B4440" i="3"/>
  <c r="A4440" i="3"/>
  <c r="B4439" i="3"/>
  <c r="A4439" i="3"/>
  <c r="B4438" i="3"/>
  <c r="A4438" i="3"/>
  <c r="B4437" i="3"/>
  <c r="A4437" i="3"/>
  <c r="B4436" i="3"/>
  <c r="A4436" i="3"/>
  <c r="B4435" i="3"/>
  <c r="A4435" i="3"/>
  <c r="B4434" i="3"/>
  <c r="A4434" i="3"/>
  <c r="B4433" i="3"/>
  <c r="A4433" i="3"/>
  <c r="B4432" i="3"/>
  <c r="A4432" i="3"/>
  <c r="B4431" i="3"/>
  <c r="A4431" i="3"/>
  <c r="B4430" i="3"/>
  <c r="A4430" i="3"/>
  <c r="B4429" i="3"/>
  <c r="A4429" i="3"/>
  <c r="B4428" i="3"/>
  <c r="A4428" i="3"/>
  <c r="B4427" i="3"/>
  <c r="A4427" i="3"/>
  <c r="B4426" i="3"/>
  <c r="A4426" i="3"/>
  <c r="B4425" i="3"/>
  <c r="A4425" i="3"/>
  <c r="B4424" i="3"/>
  <c r="A4424" i="3"/>
  <c r="B4423" i="3"/>
  <c r="A4423" i="3"/>
  <c r="B4422" i="3"/>
  <c r="A4422" i="3"/>
  <c r="B4421" i="3"/>
  <c r="A4421" i="3"/>
  <c r="B4420" i="3"/>
  <c r="A4420" i="3"/>
  <c r="B4419" i="3"/>
  <c r="A4419" i="3"/>
  <c r="B4418" i="3"/>
  <c r="A4418" i="3"/>
  <c r="B4417" i="3"/>
  <c r="A4417" i="3"/>
  <c r="B4416" i="3"/>
  <c r="A4416" i="3"/>
  <c r="B4415" i="3"/>
  <c r="A4415" i="3"/>
  <c r="B4414" i="3"/>
  <c r="A4414" i="3"/>
  <c r="B4413" i="3"/>
  <c r="A4413" i="3"/>
  <c r="B4412" i="3"/>
  <c r="A4412" i="3"/>
  <c r="B4411" i="3"/>
  <c r="A4411" i="3"/>
  <c r="B4410" i="3"/>
  <c r="A4410" i="3"/>
  <c r="B4409" i="3"/>
  <c r="A4409" i="3"/>
  <c r="B4408" i="3"/>
  <c r="A4408" i="3"/>
  <c r="B4407" i="3"/>
  <c r="A4407" i="3"/>
  <c r="B4406" i="3"/>
  <c r="A4406" i="3"/>
  <c r="B4405" i="3"/>
  <c r="A4405" i="3"/>
  <c r="B4404" i="3"/>
  <c r="A4404" i="3"/>
  <c r="B4403" i="3"/>
  <c r="A4403" i="3"/>
  <c r="B4402" i="3"/>
  <c r="A4402" i="3"/>
  <c r="B4401" i="3"/>
  <c r="A4401" i="3"/>
  <c r="B4400" i="3"/>
  <c r="A4400" i="3"/>
  <c r="B4399" i="3"/>
  <c r="A4399" i="3"/>
  <c r="B4398" i="3"/>
  <c r="A4398" i="3"/>
  <c r="B4397" i="3"/>
  <c r="A4397" i="3"/>
  <c r="B4396" i="3"/>
  <c r="A4396" i="3"/>
  <c r="B4395" i="3"/>
  <c r="A4395" i="3"/>
  <c r="B4394" i="3"/>
  <c r="A4394" i="3"/>
  <c r="B4393" i="3"/>
  <c r="A4393" i="3"/>
  <c r="B4392" i="3"/>
  <c r="A4392" i="3"/>
  <c r="B4391" i="3"/>
  <c r="A4391" i="3"/>
  <c r="B4390" i="3"/>
  <c r="A4390" i="3"/>
  <c r="B4389" i="3"/>
  <c r="A4389" i="3"/>
  <c r="B4388" i="3"/>
  <c r="A4388" i="3"/>
  <c r="B4387" i="3"/>
  <c r="A4387" i="3"/>
  <c r="B4386" i="3"/>
  <c r="A4386" i="3"/>
  <c r="B4385" i="3"/>
  <c r="A4385" i="3"/>
  <c r="B4384" i="3"/>
  <c r="A4384" i="3"/>
  <c r="B4383" i="3"/>
  <c r="A4383" i="3"/>
  <c r="B4382" i="3"/>
  <c r="A4382" i="3"/>
  <c r="B4381" i="3"/>
  <c r="A4381" i="3"/>
  <c r="B4380" i="3"/>
  <c r="A4380" i="3"/>
  <c r="B4379" i="3"/>
  <c r="A4379" i="3"/>
  <c r="B4378" i="3"/>
  <c r="A4378" i="3"/>
  <c r="B4377" i="3"/>
  <c r="A4377" i="3"/>
  <c r="B4376" i="3"/>
  <c r="A4376" i="3"/>
  <c r="B4375" i="3"/>
  <c r="A4375" i="3"/>
  <c r="B4374" i="3"/>
  <c r="A4374" i="3"/>
  <c r="B4373" i="3"/>
  <c r="A4373" i="3"/>
  <c r="B4372" i="3"/>
  <c r="A4372" i="3"/>
  <c r="B4371" i="3"/>
  <c r="A4371" i="3"/>
  <c r="B4370" i="3"/>
  <c r="A4370" i="3"/>
  <c r="B4369" i="3"/>
  <c r="A4369" i="3"/>
  <c r="B4368" i="3"/>
  <c r="A4368" i="3"/>
  <c r="B4367" i="3"/>
  <c r="A4367" i="3"/>
  <c r="B4366" i="3"/>
  <c r="A4366" i="3"/>
  <c r="B4365" i="3"/>
  <c r="A4365" i="3"/>
  <c r="B4364" i="3"/>
  <c r="A4364" i="3"/>
  <c r="B4363" i="3"/>
  <c r="A4363" i="3"/>
  <c r="B4362" i="3"/>
  <c r="A4362" i="3"/>
  <c r="B4361" i="3"/>
  <c r="A4361" i="3"/>
  <c r="B4360" i="3"/>
  <c r="A4360" i="3"/>
  <c r="B4359" i="3"/>
  <c r="A4359" i="3"/>
  <c r="B4358" i="3"/>
  <c r="A4358" i="3"/>
  <c r="B4357" i="3"/>
  <c r="A4357" i="3"/>
  <c r="B4356" i="3"/>
  <c r="A4356" i="3"/>
  <c r="B4355" i="3"/>
  <c r="A4355" i="3"/>
  <c r="B4354" i="3"/>
  <c r="A4354" i="3"/>
  <c r="B4353" i="3"/>
  <c r="A4353" i="3"/>
  <c r="B4352" i="3"/>
  <c r="A4352" i="3"/>
  <c r="B4351" i="3"/>
  <c r="A4351" i="3"/>
  <c r="B4350" i="3"/>
  <c r="A4350" i="3"/>
  <c r="B4349" i="3"/>
  <c r="A4349" i="3"/>
  <c r="B4348" i="3"/>
  <c r="A4348" i="3"/>
  <c r="B4347" i="3"/>
  <c r="A4347" i="3"/>
  <c r="B4346" i="3"/>
  <c r="A4346" i="3"/>
  <c r="B4345" i="3"/>
  <c r="A4345" i="3"/>
  <c r="B4344" i="3"/>
  <c r="A4344" i="3"/>
  <c r="B4343" i="3"/>
  <c r="A4343" i="3"/>
  <c r="B4342" i="3"/>
  <c r="A4342" i="3"/>
  <c r="B4341" i="3"/>
  <c r="A4341" i="3"/>
  <c r="B4340" i="3"/>
  <c r="A4340" i="3"/>
  <c r="B4339" i="3"/>
  <c r="A4339" i="3"/>
  <c r="B4338" i="3"/>
  <c r="A4338" i="3"/>
  <c r="B4337" i="3"/>
  <c r="A4337" i="3"/>
  <c r="B4336" i="3"/>
  <c r="A4336" i="3"/>
  <c r="B4335" i="3"/>
  <c r="A4335" i="3"/>
  <c r="B4334" i="3"/>
  <c r="A4334" i="3"/>
  <c r="B4333" i="3"/>
  <c r="A4333" i="3"/>
  <c r="B4332" i="3"/>
  <c r="A4332" i="3"/>
  <c r="B4331" i="3"/>
  <c r="A4331" i="3"/>
  <c r="B4330" i="3"/>
  <c r="A4330" i="3"/>
  <c r="B4329" i="3"/>
  <c r="A4329" i="3"/>
  <c r="B4328" i="3"/>
  <c r="A4328" i="3"/>
  <c r="B4327" i="3"/>
  <c r="A4327" i="3"/>
  <c r="B4326" i="3"/>
  <c r="A4326" i="3"/>
  <c r="B4325" i="3"/>
  <c r="A4325" i="3"/>
  <c r="B4324" i="3"/>
  <c r="A4324" i="3"/>
  <c r="B4323" i="3"/>
  <c r="A4323" i="3"/>
  <c r="B4322" i="3"/>
  <c r="A4322" i="3"/>
  <c r="B4321" i="3"/>
  <c r="A4321" i="3"/>
  <c r="B4320" i="3"/>
  <c r="A4320" i="3"/>
  <c r="B4319" i="3"/>
  <c r="A4319" i="3"/>
  <c r="B4318" i="3"/>
  <c r="A4318" i="3"/>
  <c r="B4317" i="3"/>
  <c r="A4317" i="3"/>
  <c r="B4316" i="3"/>
  <c r="A4316" i="3"/>
  <c r="B4315" i="3"/>
  <c r="A4315" i="3"/>
  <c r="B4314" i="3"/>
  <c r="A4314" i="3"/>
  <c r="B4313" i="3"/>
  <c r="A4313" i="3"/>
  <c r="B4312" i="3"/>
  <c r="A4312" i="3"/>
  <c r="B4311" i="3"/>
  <c r="A4311" i="3"/>
  <c r="B4310" i="3"/>
  <c r="A4310" i="3"/>
  <c r="B4309" i="3"/>
  <c r="A4309" i="3"/>
  <c r="B4308" i="3"/>
  <c r="A4308" i="3"/>
  <c r="B4307" i="3"/>
  <c r="A4307" i="3"/>
  <c r="B4306" i="3"/>
  <c r="A4306" i="3"/>
  <c r="B4305" i="3"/>
  <c r="A4305" i="3"/>
  <c r="B4304" i="3"/>
  <c r="A4304" i="3"/>
  <c r="B4303" i="3"/>
  <c r="A4303" i="3"/>
  <c r="B4302" i="3"/>
  <c r="A4302" i="3"/>
  <c r="B4301" i="3"/>
  <c r="A4301" i="3"/>
  <c r="B4300" i="3"/>
  <c r="A4300" i="3"/>
  <c r="B4299" i="3"/>
  <c r="A4299" i="3"/>
  <c r="B4298" i="3"/>
  <c r="A4298" i="3"/>
  <c r="B4297" i="3"/>
  <c r="A4297" i="3"/>
  <c r="B4296" i="3"/>
  <c r="A4296" i="3"/>
  <c r="B4295" i="3"/>
  <c r="A4295" i="3"/>
  <c r="B4294" i="3"/>
  <c r="A4294" i="3"/>
  <c r="B4293" i="3"/>
  <c r="A4293" i="3"/>
  <c r="B4292" i="3"/>
  <c r="A4292" i="3"/>
  <c r="B4291" i="3"/>
  <c r="A4291" i="3"/>
  <c r="B4290" i="3"/>
  <c r="A4290" i="3"/>
  <c r="B4289" i="3"/>
  <c r="A4289" i="3"/>
  <c r="B4288" i="3"/>
  <c r="A4288" i="3"/>
  <c r="B4287" i="3"/>
  <c r="A4287" i="3"/>
  <c r="B4286" i="3"/>
  <c r="A4286" i="3"/>
  <c r="B4285" i="3"/>
  <c r="A4285" i="3"/>
  <c r="B4284" i="3"/>
  <c r="A4284" i="3"/>
  <c r="B4283" i="3"/>
  <c r="A4283" i="3"/>
  <c r="B4282" i="3"/>
  <c r="A4282" i="3"/>
  <c r="B4281" i="3"/>
  <c r="A4281" i="3"/>
  <c r="B4280" i="3"/>
  <c r="A4280" i="3"/>
  <c r="B4279" i="3"/>
  <c r="A4279" i="3"/>
  <c r="B4278" i="3"/>
  <c r="A4278" i="3"/>
  <c r="B4277" i="3"/>
  <c r="A4277" i="3"/>
  <c r="B4276" i="3"/>
  <c r="A4276" i="3"/>
  <c r="B4275" i="3"/>
  <c r="A4275" i="3"/>
  <c r="B4274" i="3"/>
  <c r="A4274" i="3"/>
  <c r="B4273" i="3"/>
  <c r="A4273" i="3"/>
  <c r="B4272" i="3"/>
  <c r="A4272" i="3"/>
  <c r="B4271" i="3"/>
  <c r="A4271" i="3"/>
  <c r="B4270" i="3"/>
  <c r="A4270" i="3"/>
  <c r="B4269" i="3"/>
  <c r="A4269" i="3"/>
  <c r="B4268" i="3"/>
  <c r="A4268" i="3"/>
  <c r="B4267" i="3"/>
  <c r="A4267" i="3"/>
  <c r="B4266" i="3"/>
  <c r="A4266" i="3"/>
  <c r="B4265" i="3"/>
  <c r="A4265" i="3"/>
  <c r="B4264" i="3"/>
  <c r="A4264" i="3"/>
  <c r="B4263" i="3"/>
  <c r="A4263" i="3"/>
  <c r="B4262" i="3"/>
  <c r="A4262" i="3"/>
  <c r="B4261" i="3"/>
  <c r="A4261" i="3"/>
  <c r="B4260" i="3"/>
  <c r="A4260" i="3"/>
  <c r="B4259" i="3"/>
  <c r="A4259" i="3"/>
  <c r="B4258" i="3"/>
  <c r="A4258" i="3"/>
  <c r="B4257" i="3"/>
  <c r="A4257" i="3"/>
  <c r="B4256" i="3"/>
  <c r="A4256" i="3"/>
  <c r="B4255" i="3"/>
  <c r="A4255" i="3"/>
  <c r="B4254" i="3"/>
  <c r="A4254" i="3"/>
  <c r="B4253" i="3"/>
  <c r="A4253" i="3"/>
  <c r="B4252" i="3"/>
  <c r="A4252" i="3"/>
  <c r="B4251" i="3"/>
  <c r="A4251" i="3"/>
  <c r="B4250" i="3"/>
  <c r="A4250" i="3"/>
  <c r="B4249" i="3"/>
  <c r="A4249" i="3"/>
  <c r="B4248" i="3"/>
  <c r="A4248" i="3"/>
  <c r="B4247" i="3"/>
  <c r="A4247" i="3"/>
  <c r="B4246" i="3"/>
  <c r="A4246" i="3"/>
  <c r="B4245" i="3"/>
  <c r="A4245" i="3"/>
  <c r="B4244" i="3"/>
  <c r="A4244" i="3"/>
  <c r="B4243" i="3"/>
  <c r="A4243" i="3"/>
  <c r="B4242" i="3"/>
  <c r="A4242" i="3"/>
  <c r="B4241" i="3"/>
  <c r="A4241" i="3"/>
  <c r="B4240" i="3"/>
  <c r="A4240" i="3"/>
  <c r="B4239" i="3"/>
  <c r="A4239" i="3"/>
  <c r="B4238" i="3"/>
  <c r="A4238" i="3"/>
  <c r="B4237" i="3"/>
  <c r="A4237" i="3"/>
  <c r="B4236" i="3"/>
  <c r="A4236" i="3"/>
  <c r="B4235" i="3"/>
  <c r="A4235" i="3"/>
  <c r="B4234" i="3"/>
  <c r="A4234" i="3"/>
  <c r="B4233" i="3"/>
  <c r="A4233" i="3"/>
  <c r="B4232" i="3"/>
  <c r="A4232" i="3"/>
  <c r="B4231" i="3"/>
  <c r="A4231" i="3"/>
  <c r="B4230" i="3"/>
  <c r="A4230" i="3"/>
  <c r="B4229" i="3"/>
  <c r="A4229" i="3"/>
  <c r="B4228" i="3"/>
  <c r="A4228" i="3"/>
  <c r="B4227" i="3"/>
  <c r="A4227" i="3"/>
  <c r="B4226" i="3"/>
  <c r="A4226" i="3"/>
  <c r="B4225" i="3"/>
  <c r="A4225" i="3"/>
  <c r="B4224" i="3"/>
  <c r="A4224" i="3"/>
  <c r="B4223" i="3"/>
  <c r="A4223" i="3"/>
  <c r="B4222" i="3"/>
  <c r="A4222" i="3"/>
  <c r="B4221" i="3"/>
  <c r="A4221" i="3"/>
  <c r="B4220" i="3"/>
  <c r="A4220" i="3"/>
  <c r="B4219" i="3"/>
  <c r="A4219" i="3"/>
  <c r="B4218" i="3"/>
  <c r="A4218" i="3"/>
  <c r="B4217" i="3"/>
  <c r="A4217" i="3"/>
  <c r="B4216" i="3"/>
  <c r="A4216" i="3"/>
  <c r="B4215" i="3"/>
  <c r="A4215" i="3"/>
  <c r="B4214" i="3"/>
  <c r="A4214" i="3"/>
  <c r="B4213" i="3"/>
  <c r="A4213" i="3"/>
  <c r="B4212" i="3"/>
  <c r="A4212" i="3"/>
  <c r="B4211" i="3"/>
  <c r="A4211" i="3"/>
  <c r="B4210" i="3"/>
  <c r="A4210" i="3"/>
  <c r="B4209" i="3"/>
  <c r="A4209" i="3"/>
  <c r="B4208" i="3"/>
  <c r="A4208" i="3"/>
  <c r="B4207" i="3"/>
  <c r="A4207" i="3"/>
  <c r="B4206" i="3"/>
  <c r="A4206" i="3"/>
  <c r="B4205" i="3"/>
  <c r="A4205" i="3"/>
  <c r="B4204" i="3"/>
  <c r="A4204" i="3"/>
  <c r="B4203" i="3"/>
  <c r="A4203" i="3"/>
  <c r="B4202" i="3"/>
  <c r="A4202" i="3"/>
  <c r="B4201" i="3"/>
  <c r="A4201" i="3"/>
  <c r="B4200" i="3"/>
  <c r="A4200" i="3"/>
  <c r="B4199" i="3"/>
  <c r="A4199" i="3"/>
  <c r="B4198" i="3"/>
  <c r="A4198" i="3"/>
  <c r="B4197" i="3"/>
  <c r="A4197" i="3"/>
  <c r="B4196" i="3"/>
  <c r="A4196" i="3"/>
  <c r="B4195" i="3"/>
  <c r="A4195" i="3"/>
  <c r="B4194" i="3"/>
  <c r="A4194" i="3"/>
  <c r="B4193" i="3"/>
  <c r="A4193" i="3"/>
  <c r="B4192" i="3"/>
  <c r="A4192" i="3"/>
  <c r="B4191" i="3"/>
  <c r="A4191" i="3"/>
  <c r="B4190" i="3"/>
  <c r="A4190" i="3"/>
  <c r="B4189" i="3"/>
  <c r="A4189" i="3"/>
  <c r="B4188" i="3"/>
  <c r="A4188" i="3"/>
  <c r="B4187" i="3"/>
  <c r="A4187" i="3"/>
  <c r="B4186" i="3"/>
  <c r="A4186" i="3"/>
  <c r="B4185" i="3"/>
  <c r="A4185" i="3"/>
  <c r="B4184" i="3"/>
  <c r="A4184" i="3"/>
  <c r="B4183" i="3"/>
  <c r="A4183" i="3"/>
  <c r="B4182" i="3"/>
  <c r="A4182" i="3"/>
  <c r="B4181" i="3"/>
  <c r="A4181" i="3"/>
  <c r="B4180" i="3"/>
  <c r="A4180" i="3"/>
  <c r="B4179" i="3"/>
  <c r="A4179" i="3"/>
  <c r="B4178" i="3"/>
  <c r="A4178" i="3"/>
  <c r="B4177" i="3"/>
  <c r="A4177" i="3"/>
  <c r="B4176" i="3"/>
  <c r="A4176" i="3"/>
  <c r="B4175" i="3"/>
  <c r="A4175" i="3"/>
  <c r="B4174" i="3"/>
  <c r="A4174" i="3"/>
  <c r="B4173" i="3"/>
  <c r="A4173" i="3"/>
  <c r="B4172" i="3"/>
  <c r="A4172" i="3"/>
  <c r="B4171" i="3"/>
  <c r="A4171" i="3"/>
  <c r="B4170" i="3"/>
  <c r="A4170" i="3"/>
  <c r="B4169" i="3"/>
  <c r="A4169" i="3"/>
  <c r="B4168" i="3"/>
  <c r="A4168" i="3"/>
  <c r="B4167" i="3"/>
  <c r="A4167" i="3"/>
  <c r="B4166" i="3"/>
  <c r="A4166" i="3"/>
  <c r="B4165" i="3"/>
  <c r="A4165" i="3"/>
  <c r="B4164" i="3"/>
  <c r="A4164" i="3"/>
  <c r="B4163" i="3"/>
  <c r="A4163" i="3"/>
  <c r="B4162" i="3"/>
  <c r="A4162" i="3"/>
  <c r="B4161" i="3"/>
  <c r="A4161" i="3"/>
  <c r="B4160" i="3"/>
  <c r="A4160" i="3"/>
  <c r="B4159" i="3"/>
  <c r="A4159" i="3"/>
  <c r="B4158" i="3"/>
  <c r="A4158" i="3"/>
  <c r="B4157" i="3"/>
  <c r="A4157" i="3"/>
  <c r="B4156" i="3"/>
  <c r="A4156" i="3"/>
  <c r="B4155" i="3"/>
  <c r="A4155" i="3"/>
  <c r="B4154" i="3"/>
  <c r="A4154" i="3"/>
  <c r="B4153" i="3"/>
  <c r="A4153" i="3"/>
  <c r="B4152" i="3"/>
  <c r="A4152" i="3"/>
  <c r="B4151" i="3"/>
  <c r="A4151" i="3"/>
  <c r="B4150" i="3"/>
  <c r="A4150" i="3"/>
  <c r="B4149" i="3"/>
  <c r="A4149" i="3"/>
  <c r="B4148" i="3"/>
  <c r="A4148" i="3"/>
  <c r="B4147" i="3"/>
  <c r="A4147" i="3"/>
  <c r="B4146" i="3"/>
  <c r="A4146" i="3"/>
  <c r="B4145" i="3"/>
  <c r="A4145" i="3"/>
  <c r="B4144" i="3"/>
  <c r="A4144" i="3"/>
  <c r="B4143" i="3"/>
  <c r="A4143" i="3"/>
  <c r="B4142" i="3"/>
  <c r="A4142" i="3"/>
  <c r="B4141" i="3"/>
  <c r="A4141" i="3"/>
  <c r="B4140" i="3"/>
  <c r="A4140" i="3"/>
  <c r="B4139" i="3"/>
  <c r="A4139" i="3"/>
  <c r="B4138" i="3"/>
  <c r="A4138" i="3"/>
  <c r="B4137" i="3"/>
  <c r="A4137" i="3"/>
  <c r="B4136" i="3"/>
  <c r="A4136" i="3"/>
  <c r="B4135" i="3"/>
  <c r="A4135" i="3"/>
  <c r="B4134" i="3"/>
  <c r="A4134" i="3"/>
  <c r="B4133" i="3"/>
  <c r="A4133" i="3"/>
  <c r="B4132" i="3"/>
  <c r="A4132" i="3"/>
  <c r="B4131" i="3"/>
  <c r="A4131" i="3"/>
  <c r="B4130" i="3"/>
  <c r="A4130" i="3"/>
  <c r="B4129" i="3"/>
  <c r="A4129" i="3"/>
  <c r="B4128" i="3"/>
  <c r="A4128" i="3"/>
  <c r="B4127" i="3"/>
  <c r="A4127" i="3"/>
  <c r="B4126" i="3"/>
  <c r="A4126" i="3"/>
  <c r="B4125" i="3"/>
  <c r="A4125" i="3"/>
  <c r="B4124" i="3"/>
  <c r="A4124" i="3"/>
  <c r="B4123" i="3"/>
  <c r="A4123" i="3"/>
  <c r="B4122" i="3"/>
  <c r="A4122" i="3"/>
  <c r="B4121" i="3"/>
  <c r="A4121" i="3"/>
  <c r="B4120" i="3"/>
  <c r="A4120" i="3"/>
  <c r="B4119" i="3"/>
  <c r="A4119" i="3"/>
  <c r="B4118" i="3"/>
  <c r="A4118" i="3"/>
  <c r="B4117" i="3"/>
  <c r="A4117" i="3"/>
  <c r="B4116" i="3"/>
  <c r="A4116" i="3"/>
  <c r="B4115" i="3"/>
  <c r="A4115" i="3"/>
  <c r="B4114" i="3"/>
  <c r="A4114" i="3"/>
  <c r="B4113" i="3"/>
  <c r="A4113" i="3"/>
  <c r="B4112" i="3"/>
  <c r="A4112" i="3"/>
  <c r="B4111" i="3"/>
  <c r="A4111" i="3"/>
  <c r="B4110" i="3"/>
  <c r="A4110" i="3"/>
  <c r="B4109" i="3"/>
  <c r="A4109" i="3"/>
  <c r="B4108" i="3"/>
  <c r="A4108" i="3"/>
  <c r="B4107" i="3"/>
  <c r="A4107" i="3"/>
  <c r="B4106" i="3"/>
  <c r="A4106" i="3"/>
  <c r="B4105" i="3"/>
  <c r="A4105" i="3"/>
  <c r="B4104" i="3"/>
  <c r="A4104" i="3"/>
  <c r="B4103" i="3"/>
  <c r="A4103" i="3"/>
  <c r="B4102" i="3"/>
  <c r="A4102" i="3"/>
  <c r="B4101" i="3"/>
  <c r="A4101" i="3"/>
  <c r="B4100" i="3"/>
  <c r="A4100" i="3"/>
  <c r="B4099" i="3"/>
  <c r="A4099" i="3"/>
  <c r="B4098" i="3"/>
  <c r="A4098" i="3"/>
  <c r="B4097" i="3"/>
  <c r="A4097" i="3"/>
  <c r="B4096" i="3"/>
  <c r="A4096" i="3"/>
  <c r="B4095" i="3"/>
  <c r="A4095" i="3"/>
  <c r="B4094" i="3"/>
  <c r="A4094" i="3"/>
  <c r="B4093" i="3"/>
  <c r="A4093" i="3"/>
  <c r="B4092" i="3"/>
  <c r="A4092" i="3"/>
  <c r="B4091" i="3"/>
  <c r="A4091" i="3"/>
  <c r="B4090" i="3"/>
  <c r="A4090" i="3"/>
  <c r="B4089" i="3"/>
  <c r="A4089" i="3"/>
  <c r="B4088" i="3"/>
  <c r="A4088" i="3"/>
  <c r="B4087" i="3"/>
  <c r="A4087" i="3"/>
  <c r="B4086" i="3"/>
  <c r="A4086" i="3"/>
  <c r="B4085" i="3"/>
  <c r="A4085" i="3"/>
  <c r="B4084" i="3"/>
  <c r="A4084" i="3"/>
  <c r="B4083" i="3"/>
  <c r="A4083" i="3"/>
  <c r="B4082" i="3"/>
  <c r="A4082" i="3"/>
  <c r="B4081" i="3"/>
  <c r="A4081" i="3"/>
  <c r="B4080" i="3"/>
  <c r="A4080" i="3"/>
  <c r="B4079" i="3"/>
  <c r="A4079" i="3"/>
  <c r="B4078" i="3"/>
  <c r="A4078" i="3"/>
  <c r="B4077" i="3"/>
  <c r="A4077" i="3"/>
  <c r="B4076" i="3"/>
  <c r="A4076" i="3"/>
  <c r="B4075" i="3"/>
  <c r="A4075" i="3"/>
  <c r="B4074" i="3"/>
  <c r="A4074" i="3"/>
  <c r="B4073" i="3"/>
  <c r="A4073" i="3"/>
  <c r="B4072" i="3"/>
  <c r="A4072" i="3"/>
  <c r="B4071" i="3"/>
  <c r="A4071" i="3"/>
  <c r="B4070" i="3"/>
  <c r="A4070" i="3"/>
  <c r="B4069" i="3"/>
  <c r="A4069" i="3"/>
  <c r="B4068" i="3"/>
  <c r="A4068" i="3"/>
  <c r="B4067" i="3"/>
  <c r="A4067" i="3"/>
  <c r="B4066" i="3"/>
  <c r="A4066" i="3"/>
  <c r="B4065" i="3"/>
  <c r="A4065" i="3"/>
  <c r="B4064" i="3"/>
  <c r="A4064" i="3"/>
  <c r="B4063" i="3"/>
  <c r="A4063" i="3"/>
  <c r="B4062" i="3"/>
  <c r="A4062" i="3"/>
  <c r="B4061" i="3"/>
  <c r="A4061" i="3"/>
  <c r="B4060" i="3"/>
  <c r="A4060" i="3"/>
  <c r="B4059" i="3"/>
  <c r="A4059" i="3"/>
  <c r="B4058" i="3"/>
  <c r="A4058" i="3"/>
  <c r="B4057" i="3"/>
  <c r="A4057" i="3"/>
  <c r="B4056" i="3"/>
  <c r="A4056" i="3"/>
  <c r="B4055" i="3"/>
  <c r="A4055" i="3"/>
  <c r="B4054" i="3"/>
  <c r="A4054" i="3"/>
  <c r="B4053" i="3"/>
  <c r="A4053" i="3"/>
  <c r="B4052" i="3"/>
  <c r="A4052" i="3"/>
  <c r="B4051" i="3"/>
  <c r="A4051" i="3"/>
  <c r="B4050" i="3"/>
  <c r="A4050" i="3"/>
  <c r="B4049" i="3"/>
  <c r="A4049" i="3"/>
  <c r="B4048" i="3"/>
  <c r="A4048" i="3"/>
  <c r="B4047" i="3"/>
  <c r="A4047" i="3"/>
  <c r="B4046" i="3"/>
  <c r="A4046" i="3"/>
  <c r="B4045" i="3"/>
  <c r="A4045" i="3"/>
  <c r="B4044" i="3"/>
  <c r="A4044" i="3"/>
  <c r="B4043" i="3"/>
  <c r="A4043" i="3"/>
  <c r="B4042" i="3"/>
  <c r="A4042" i="3"/>
  <c r="B4041" i="3"/>
  <c r="A4041" i="3"/>
  <c r="B4040" i="3"/>
  <c r="A4040" i="3"/>
  <c r="B4039" i="3"/>
  <c r="A4039" i="3"/>
  <c r="B4038" i="3"/>
  <c r="A4038" i="3"/>
  <c r="B4037" i="3"/>
  <c r="A4037" i="3"/>
  <c r="B4036" i="3"/>
  <c r="A4036" i="3"/>
  <c r="B4035" i="3"/>
  <c r="A4035" i="3"/>
  <c r="B4034" i="3"/>
  <c r="A4034" i="3"/>
  <c r="B4033" i="3"/>
  <c r="A4033" i="3"/>
  <c r="B4032" i="3"/>
  <c r="A4032" i="3"/>
  <c r="B4031" i="3"/>
  <c r="A4031" i="3"/>
  <c r="B4030" i="3"/>
  <c r="A4030" i="3"/>
  <c r="B4029" i="3"/>
  <c r="A4029" i="3"/>
  <c r="B4028" i="3"/>
  <c r="A4028" i="3"/>
  <c r="B4027" i="3"/>
  <c r="A4027" i="3"/>
  <c r="B4026" i="3"/>
  <c r="A4026" i="3"/>
  <c r="B4025" i="3"/>
  <c r="A4025" i="3"/>
  <c r="B4024" i="3"/>
  <c r="A4024" i="3"/>
  <c r="B4023" i="3"/>
  <c r="A4023" i="3"/>
  <c r="B4022" i="3"/>
  <c r="A4022" i="3"/>
  <c r="B4021" i="3"/>
  <c r="A4021" i="3"/>
  <c r="B4020" i="3"/>
  <c r="A4020" i="3"/>
  <c r="B4019" i="3"/>
  <c r="A4019" i="3"/>
  <c r="B4018" i="3"/>
  <c r="A4018" i="3"/>
  <c r="B4017" i="3"/>
  <c r="A4017" i="3"/>
  <c r="B4016" i="3"/>
  <c r="A4016" i="3"/>
  <c r="B4015" i="3"/>
  <c r="A4015" i="3"/>
  <c r="B4014" i="3"/>
  <c r="A4014" i="3"/>
  <c r="B4013" i="3"/>
  <c r="A4013" i="3"/>
  <c r="B4012" i="3"/>
  <c r="A4012" i="3"/>
  <c r="B4011" i="3"/>
  <c r="A4011" i="3"/>
  <c r="B4010" i="3"/>
  <c r="A4010" i="3"/>
  <c r="B4009" i="3"/>
  <c r="A4009" i="3"/>
  <c r="B4008" i="3"/>
  <c r="A4008" i="3"/>
  <c r="B4007" i="3"/>
  <c r="A4007" i="3"/>
  <c r="B4006" i="3"/>
  <c r="A4006" i="3"/>
  <c r="B4005" i="3"/>
  <c r="A4005" i="3"/>
  <c r="B4004" i="3"/>
  <c r="A4004" i="3"/>
  <c r="B4003" i="3"/>
  <c r="A4003" i="3"/>
  <c r="B4002" i="3"/>
  <c r="A4002" i="3"/>
  <c r="B4001" i="3"/>
  <c r="A4001" i="3"/>
  <c r="B4000" i="3"/>
  <c r="A4000" i="3"/>
  <c r="B3999" i="3"/>
  <c r="A3999" i="3"/>
  <c r="B3998" i="3"/>
  <c r="A3998" i="3"/>
  <c r="B3997" i="3"/>
  <c r="A3997" i="3"/>
  <c r="B3996" i="3"/>
  <c r="A3996" i="3"/>
  <c r="B3995" i="3"/>
  <c r="A3995" i="3"/>
  <c r="B3994" i="3"/>
  <c r="A3994" i="3"/>
  <c r="B3993" i="3"/>
  <c r="A3993" i="3"/>
  <c r="B3992" i="3"/>
  <c r="A3992" i="3"/>
  <c r="B3991" i="3"/>
  <c r="A3991" i="3"/>
  <c r="B3990" i="3"/>
  <c r="A3990" i="3"/>
  <c r="B3989" i="3"/>
  <c r="A3989" i="3"/>
  <c r="B3988" i="3"/>
  <c r="A3988" i="3"/>
  <c r="B3987" i="3"/>
  <c r="A3987" i="3"/>
  <c r="B3986" i="3"/>
  <c r="A3986" i="3"/>
  <c r="B3985" i="3"/>
  <c r="A3985" i="3"/>
  <c r="B3984" i="3"/>
  <c r="A3984" i="3"/>
  <c r="B3983" i="3"/>
  <c r="A3983" i="3"/>
  <c r="B3982" i="3"/>
  <c r="A3982" i="3"/>
  <c r="B3981" i="3"/>
  <c r="A3981" i="3"/>
  <c r="B3980" i="3"/>
  <c r="A3980" i="3"/>
  <c r="B3979" i="3"/>
  <c r="A3979" i="3"/>
  <c r="B3978" i="3"/>
  <c r="A3978" i="3"/>
  <c r="B3977" i="3"/>
  <c r="A3977" i="3"/>
  <c r="B3976" i="3"/>
  <c r="A3976" i="3"/>
  <c r="B3975" i="3"/>
  <c r="A3975" i="3"/>
  <c r="B3974" i="3"/>
  <c r="A3974" i="3"/>
  <c r="B3973" i="3"/>
  <c r="A3973" i="3"/>
  <c r="B3972" i="3"/>
  <c r="A3972" i="3"/>
  <c r="B3971" i="3"/>
  <c r="A3971" i="3"/>
  <c r="B3970" i="3"/>
  <c r="A3970" i="3"/>
  <c r="B3969" i="3"/>
  <c r="A3969" i="3"/>
  <c r="B3968" i="3"/>
  <c r="A3968" i="3"/>
  <c r="B3967" i="3"/>
  <c r="A3967" i="3"/>
  <c r="B3966" i="3"/>
  <c r="A3966" i="3"/>
  <c r="B3965" i="3"/>
  <c r="A3965" i="3"/>
  <c r="B3964" i="3"/>
  <c r="A3964" i="3"/>
  <c r="B3963" i="3"/>
  <c r="A3963" i="3"/>
  <c r="B3962" i="3"/>
  <c r="A3962" i="3"/>
  <c r="B3961" i="3"/>
  <c r="A3961" i="3"/>
  <c r="B3960" i="3"/>
  <c r="A3960" i="3"/>
  <c r="B3959" i="3"/>
  <c r="A3959" i="3"/>
  <c r="B3958" i="3"/>
  <c r="A3958" i="3"/>
  <c r="B3957" i="3"/>
  <c r="A3957" i="3"/>
  <c r="B3956" i="3"/>
  <c r="A3956" i="3"/>
  <c r="B3955" i="3"/>
  <c r="A3955" i="3"/>
  <c r="B3954" i="3"/>
  <c r="A3954" i="3"/>
  <c r="B3953" i="3"/>
  <c r="A3953" i="3"/>
  <c r="B3952" i="3"/>
  <c r="A3952" i="3"/>
  <c r="B3951" i="3"/>
  <c r="A3951" i="3"/>
  <c r="B3950" i="3"/>
  <c r="A3950" i="3"/>
  <c r="B3949" i="3"/>
  <c r="A3949" i="3"/>
  <c r="B3948" i="3"/>
  <c r="A3948" i="3"/>
  <c r="B3947" i="3"/>
  <c r="A3947" i="3"/>
  <c r="B3946" i="3"/>
  <c r="A3946" i="3"/>
  <c r="B3945" i="3"/>
  <c r="A3945" i="3"/>
  <c r="B3944" i="3"/>
  <c r="A3944" i="3"/>
  <c r="B3943" i="3"/>
  <c r="A3943" i="3"/>
  <c r="B3942" i="3"/>
  <c r="A3942" i="3"/>
  <c r="B3941" i="3"/>
  <c r="A3941" i="3"/>
  <c r="B3940" i="3"/>
  <c r="A3940" i="3"/>
  <c r="B3939" i="3"/>
  <c r="A3939" i="3"/>
  <c r="B3938" i="3"/>
  <c r="A3938" i="3"/>
  <c r="B3937" i="3"/>
  <c r="A3937" i="3"/>
  <c r="B3936" i="3"/>
  <c r="A3936" i="3"/>
  <c r="B3935" i="3"/>
  <c r="A3935" i="3"/>
  <c r="B3934" i="3"/>
  <c r="A3934" i="3"/>
  <c r="B3933" i="3"/>
  <c r="A3933" i="3"/>
  <c r="B3932" i="3"/>
  <c r="A3932" i="3"/>
  <c r="B3931" i="3"/>
  <c r="A3931" i="3"/>
  <c r="B3930" i="3"/>
  <c r="A3930" i="3"/>
  <c r="B3929" i="3"/>
  <c r="A3929" i="3"/>
  <c r="B3928" i="3"/>
  <c r="A3928" i="3"/>
  <c r="B3927" i="3"/>
  <c r="A3927" i="3"/>
  <c r="B3926" i="3"/>
  <c r="A3926" i="3"/>
  <c r="B3925" i="3"/>
  <c r="A3925" i="3"/>
  <c r="B3924" i="3"/>
  <c r="A3924" i="3"/>
  <c r="B3923" i="3"/>
  <c r="A3923" i="3"/>
  <c r="B3922" i="3"/>
  <c r="A3922" i="3"/>
  <c r="B3921" i="3"/>
  <c r="A3921" i="3"/>
  <c r="B3920" i="3"/>
  <c r="A3920" i="3"/>
  <c r="B3919" i="3"/>
  <c r="A3919" i="3"/>
  <c r="B3918" i="3"/>
  <c r="A3918" i="3"/>
  <c r="B3917" i="3"/>
  <c r="A3917" i="3"/>
  <c r="B3916" i="3"/>
  <c r="A3916" i="3"/>
  <c r="B3915" i="3"/>
  <c r="A3915" i="3"/>
  <c r="B3914" i="3"/>
  <c r="A3914" i="3"/>
  <c r="B3913" i="3"/>
  <c r="A3913" i="3"/>
  <c r="B3912" i="3"/>
  <c r="A3912" i="3"/>
  <c r="B3911" i="3"/>
  <c r="A3911" i="3"/>
  <c r="B3910" i="3"/>
  <c r="A3910" i="3"/>
  <c r="B3909" i="3"/>
  <c r="A3909" i="3"/>
  <c r="B3908" i="3"/>
  <c r="A3908" i="3"/>
  <c r="B3907" i="3"/>
  <c r="A3907" i="3"/>
  <c r="B3906" i="3"/>
  <c r="A3906" i="3"/>
  <c r="B3905" i="3"/>
  <c r="A3905" i="3"/>
  <c r="B3904" i="3"/>
  <c r="A3904" i="3"/>
  <c r="B3903" i="3"/>
  <c r="A3903" i="3"/>
  <c r="B3902" i="3"/>
  <c r="A3902" i="3"/>
  <c r="B3901" i="3"/>
  <c r="A3901" i="3"/>
  <c r="B3900" i="3"/>
  <c r="A3900" i="3"/>
  <c r="B3899" i="3"/>
  <c r="A3899" i="3"/>
  <c r="B3898" i="3"/>
  <c r="A3898" i="3"/>
  <c r="B3897" i="3"/>
  <c r="A3897" i="3"/>
  <c r="B3896" i="3"/>
  <c r="A3896" i="3"/>
  <c r="B3895" i="3"/>
  <c r="A3895" i="3"/>
  <c r="B3894" i="3"/>
  <c r="A3894" i="3"/>
  <c r="B3893" i="3"/>
  <c r="A3893" i="3"/>
  <c r="B3892" i="3"/>
  <c r="A3892" i="3"/>
  <c r="B3891" i="3"/>
  <c r="A3891" i="3"/>
  <c r="B3890" i="3"/>
  <c r="A3890" i="3"/>
  <c r="B3889" i="3"/>
  <c r="A3889" i="3"/>
  <c r="B3888" i="3"/>
  <c r="A3888" i="3"/>
  <c r="B3887" i="3"/>
  <c r="A3887" i="3"/>
  <c r="B3886" i="3"/>
  <c r="A3886" i="3"/>
  <c r="B3885" i="3"/>
  <c r="A3885" i="3"/>
  <c r="B3884" i="3"/>
  <c r="A3884" i="3"/>
  <c r="B3883" i="3"/>
  <c r="A3883" i="3"/>
  <c r="B3882" i="3"/>
  <c r="A3882" i="3"/>
  <c r="B3881" i="3"/>
  <c r="A3881" i="3"/>
  <c r="B3880" i="3"/>
  <c r="A3880" i="3"/>
  <c r="B3879" i="3"/>
  <c r="A3879" i="3"/>
  <c r="B3878" i="3"/>
  <c r="A3878" i="3"/>
  <c r="B3877" i="3"/>
  <c r="A3877" i="3"/>
  <c r="B3876" i="3"/>
  <c r="A3876" i="3"/>
  <c r="B3875" i="3"/>
  <c r="A3875" i="3"/>
  <c r="B3874" i="3"/>
  <c r="A3874" i="3"/>
  <c r="B3873" i="3"/>
  <c r="A3873" i="3"/>
  <c r="B3872" i="3"/>
  <c r="A3872" i="3"/>
  <c r="B3871" i="3"/>
  <c r="A3871" i="3"/>
  <c r="B3870" i="3"/>
  <c r="A3870" i="3"/>
  <c r="B3869" i="3"/>
  <c r="A3869" i="3"/>
  <c r="B3868" i="3"/>
  <c r="A3868" i="3"/>
  <c r="B3867" i="3"/>
  <c r="A3867" i="3"/>
  <c r="B3866" i="3"/>
  <c r="A3866" i="3"/>
  <c r="B3865" i="3"/>
  <c r="A3865" i="3"/>
  <c r="B3864" i="3"/>
  <c r="A3864" i="3"/>
  <c r="B3863" i="3"/>
  <c r="A3863" i="3"/>
  <c r="B3862" i="3"/>
  <c r="A3862" i="3"/>
  <c r="B3861" i="3"/>
  <c r="A3861" i="3"/>
  <c r="B3860" i="3"/>
  <c r="A3860" i="3"/>
  <c r="B3859" i="3"/>
  <c r="A3859" i="3"/>
  <c r="B3858" i="3"/>
  <c r="A3858" i="3"/>
  <c r="B3857" i="3"/>
  <c r="A3857" i="3"/>
  <c r="B3856" i="3"/>
  <c r="A3856" i="3"/>
  <c r="B3855" i="3"/>
  <c r="A3855" i="3"/>
  <c r="B3854" i="3"/>
  <c r="A3854" i="3"/>
  <c r="B3853" i="3"/>
  <c r="A3853" i="3"/>
  <c r="B3852" i="3"/>
  <c r="A3852" i="3"/>
  <c r="B3851" i="3"/>
  <c r="A3851" i="3"/>
  <c r="B3850" i="3"/>
  <c r="A3850" i="3"/>
  <c r="B3849" i="3"/>
  <c r="A3849" i="3"/>
  <c r="B3848" i="3"/>
  <c r="A3848" i="3"/>
  <c r="B3847" i="3"/>
  <c r="A3847" i="3"/>
  <c r="B3846" i="3"/>
  <c r="A3846" i="3"/>
  <c r="B3845" i="3"/>
  <c r="A3845" i="3"/>
  <c r="B3844" i="3"/>
  <c r="A3844" i="3"/>
  <c r="B3843" i="3"/>
  <c r="A3843" i="3"/>
  <c r="B3842" i="3"/>
  <c r="A3842" i="3"/>
  <c r="B3841" i="3"/>
  <c r="A3841" i="3"/>
  <c r="B3840" i="3"/>
  <c r="A3840" i="3"/>
  <c r="B3839" i="3"/>
  <c r="A3839" i="3"/>
  <c r="B3838" i="3"/>
  <c r="A3838" i="3"/>
  <c r="B3837" i="3"/>
  <c r="A3837" i="3"/>
  <c r="B3836" i="3"/>
  <c r="A3836" i="3"/>
  <c r="B3835" i="3"/>
  <c r="A3835" i="3"/>
  <c r="B3834" i="3"/>
  <c r="A3834" i="3"/>
  <c r="B3833" i="3"/>
  <c r="A3833" i="3"/>
  <c r="B3832" i="3"/>
  <c r="A3832" i="3"/>
  <c r="B3831" i="3"/>
  <c r="A3831" i="3"/>
  <c r="B3830" i="3"/>
  <c r="A3830" i="3"/>
  <c r="B3829" i="3"/>
  <c r="A3829" i="3"/>
  <c r="B3828" i="3"/>
  <c r="A3828" i="3"/>
  <c r="B3827" i="3"/>
  <c r="A3827" i="3"/>
  <c r="B3826" i="3"/>
  <c r="A3826" i="3"/>
  <c r="B3825" i="3"/>
  <c r="A3825" i="3"/>
  <c r="B3824" i="3"/>
  <c r="A3824" i="3"/>
  <c r="B3823" i="3"/>
  <c r="A3823" i="3"/>
  <c r="B3822" i="3"/>
  <c r="A3822" i="3"/>
  <c r="B3821" i="3"/>
  <c r="A3821" i="3"/>
  <c r="B3820" i="3"/>
  <c r="A3820" i="3"/>
  <c r="B3819" i="3"/>
  <c r="A3819" i="3"/>
  <c r="B3818" i="3"/>
  <c r="A3818" i="3"/>
  <c r="B3817" i="3"/>
  <c r="A3817" i="3"/>
  <c r="B3816" i="3"/>
  <c r="A3816" i="3"/>
  <c r="B3815" i="3"/>
  <c r="A3815" i="3"/>
  <c r="B3814" i="3"/>
  <c r="A3814" i="3"/>
  <c r="B3813" i="3"/>
  <c r="A3813" i="3"/>
  <c r="B3812" i="3"/>
  <c r="A3812" i="3"/>
  <c r="B3811" i="3"/>
  <c r="A3811" i="3"/>
  <c r="B3810" i="3"/>
  <c r="A3810" i="3"/>
  <c r="B3809" i="3"/>
  <c r="A3809" i="3"/>
  <c r="B3808" i="3"/>
  <c r="A3808" i="3"/>
  <c r="B3807" i="3"/>
  <c r="A3807" i="3"/>
  <c r="B3806" i="3"/>
  <c r="A3806" i="3"/>
  <c r="B3805" i="3"/>
  <c r="A3805" i="3"/>
  <c r="B3804" i="3"/>
  <c r="A3804" i="3"/>
  <c r="B3803" i="3"/>
  <c r="A3803" i="3"/>
  <c r="B3802" i="3"/>
  <c r="A3802" i="3"/>
  <c r="B3801" i="3"/>
  <c r="A3801" i="3"/>
  <c r="B3800" i="3"/>
  <c r="A3800" i="3"/>
  <c r="B3799" i="3"/>
  <c r="A3799" i="3"/>
  <c r="B3798" i="3"/>
  <c r="A3798" i="3"/>
  <c r="B3797" i="3"/>
  <c r="A3797" i="3"/>
  <c r="B3796" i="3"/>
  <c r="A3796" i="3"/>
  <c r="B3795" i="3"/>
  <c r="A3795" i="3"/>
  <c r="B3794" i="3"/>
  <c r="A3794" i="3"/>
  <c r="B3793" i="3"/>
  <c r="A3793" i="3"/>
  <c r="B3792" i="3"/>
  <c r="A3792" i="3"/>
  <c r="B3791" i="3"/>
  <c r="A3791" i="3"/>
  <c r="B3790" i="3"/>
  <c r="A3790" i="3"/>
  <c r="B3789" i="3"/>
  <c r="A3789" i="3"/>
  <c r="B3788" i="3"/>
  <c r="A3788" i="3"/>
  <c r="B3787" i="3"/>
  <c r="A3787" i="3"/>
  <c r="B3786" i="3"/>
  <c r="A3786" i="3"/>
  <c r="B3785" i="3"/>
  <c r="A3785" i="3"/>
  <c r="B3784" i="3"/>
  <c r="A3784" i="3"/>
  <c r="B3783" i="3"/>
  <c r="A3783" i="3"/>
  <c r="B3782" i="3"/>
  <c r="A3782" i="3"/>
  <c r="B3781" i="3"/>
  <c r="A3781" i="3"/>
  <c r="B3780" i="3"/>
  <c r="A3780" i="3"/>
  <c r="B3779" i="3"/>
  <c r="A3779" i="3"/>
  <c r="B3778" i="3"/>
  <c r="A3778" i="3"/>
  <c r="B3777" i="3"/>
  <c r="A3777" i="3"/>
  <c r="B3776" i="3"/>
  <c r="A3776" i="3"/>
  <c r="B3775" i="3"/>
  <c r="A3775" i="3"/>
  <c r="B3774" i="3"/>
  <c r="A3774" i="3"/>
  <c r="B3773" i="3"/>
  <c r="A3773" i="3"/>
  <c r="B3772" i="3"/>
  <c r="A3772" i="3"/>
  <c r="B3771" i="3"/>
  <c r="A3771" i="3"/>
  <c r="B3770" i="3"/>
  <c r="A3770" i="3"/>
  <c r="B3769" i="3"/>
  <c r="A3769" i="3"/>
  <c r="B3768" i="3"/>
  <c r="A3768" i="3"/>
  <c r="B3767" i="3"/>
  <c r="A3767" i="3"/>
  <c r="B3766" i="3"/>
  <c r="A3766" i="3"/>
  <c r="B3765" i="3"/>
  <c r="A3765" i="3"/>
  <c r="B3764" i="3"/>
  <c r="A3764" i="3"/>
  <c r="B3763" i="3"/>
  <c r="A3763" i="3"/>
  <c r="B3762" i="3"/>
  <c r="A3762" i="3"/>
  <c r="B3761" i="3"/>
  <c r="A3761" i="3"/>
  <c r="B3760" i="3"/>
  <c r="A3760" i="3"/>
  <c r="B3759" i="3"/>
  <c r="A3759" i="3"/>
  <c r="B3758" i="3"/>
  <c r="A3758" i="3"/>
  <c r="B3757" i="3"/>
  <c r="A3757" i="3"/>
  <c r="B3756" i="3"/>
  <c r="A3756" i="3"/>
  <c r="B3755" i="3"/>
  <c r="A3755" i="3"/>
  <c r="B3754" i="3"/>
  <c r="A3754" i="3"/>
  <c r="B3753" i="3"/>
  <c r="A3753" i="3"/>
  <c r="B3752" i="3"/>
  <c r="A3752" i="3"/>
  <c r="B3751" i="3"/>
  <c r="A3751" i="3"/>
  <c r="B3750" i="3"/>
  <c r="A3750" i="3"/>
  <c r="B3749" i="3"/>
  <c r="A3749" i="3"/>
  <c r="B3748" i="3"/>
  <c r="A3748" i="3"/>
  <c r="B3747" i="3"/>
  <c r="A3747" i="3"/>
  <c r="B3746" i="3"/>
  <c r="A3746" i="3"/>
  <c r="B3745" i="3"/>
  <c r="A3745" i="3"/>
  <c r="B3744" i="3"/>
  <c r="A3744" i="3"/>
  <c r="B3743" i="3"/>
  <c r="A3743" i="3"/>
  <c r="B3742" i="3"/>
  <c r="A3742" i="3"/>
  <c r="B3741" i="3"/>
  <c r="A3741" i="3"/>
  <c r="B3740" i="3"/>
  <c r="A3740" i="3"/>
  <c r="B3739" i="3"/>
  <c r="A3739" i="3"/>
  <c r="B3738" i="3"/>
  <c r="A3738" i="3"/>
  <c r="B3737" i="3"/>
  <c r="A3737" i="3"/>
  <c r="B3736" i="3"/>
  <c r="A3736" i="3"/>
  <c r="B3735" i="3"/>
  <c r="A3735" i="3"/>
  <c r="B3734" i="3"/>
  <c r="A3734" i="3"/>
  <c r="B3733" i="3"/>
  <c r="A3733" i="3"/>
  <c r="B3732" i="3"/>
  <c r="A3732" i="3"/>
  <c r="B3731" i="3"/>
  <c r="A3731" i="3"/>
  <c r="B3730" i="3"/>
  <c r="A3730" i="3"/>
  <c r="B3729" i="3"/>
  <c r="A3729" i="3"/>
  <c r="B3728" i="3"/>
  <c r="A3728" i="3"/>
  <c r="B3727" i="3"/>
  <c r="A3727" i="3"/>
  <c r="B3726" i="3"/>
  <c r="A3726" i="3"/>
  <c r="B3725" i="3"/>
  <c r="A3725" i="3"/>
  <c r="B3724" i="3"/>
  <c r="A3724" i="3"/>
  <c r="B3723" i="3"/>
  <c r="A3723" i="3"/>
  <c r="B3722" i="3"/>
  <c r="A3722" i="3"/>
  <c r="B3721" i="3"/>
  <c r="A3721" i="3"/>
  <c r="B3720" i="3"/>
  <c r="A3720" i="3"/>
  <c r="B3719" i="3"/>
  <c r="A3719" i="3"/>
  <c r="B3718" i="3"/>
  <c r="A3718" i="3"/>
  <c r="B3717" i="3"/>
  <c r="A3717" i="3"/>
  <c r="B3716" i="3"/>
  <c r="A3716" i="3"/>
  <c r="B3715" i="3"/>
  <c r="A3715" i="3"/>
  <c r="B3714" i="3"/>
  <c r="A3714" i="3"/>
  <c r="B3713" i="3"/>
  <c r="A3713" i="3"/>
  <c r="B3712" i="3"/>
  <c r="A3712" i="3"/>
  <c r="B3711" i="3"/>
  <c r="A3711" i="3"/>
  <c r="B3710" i="3"/>
  <c r="A3710" i="3"/>
  <c r="B3709" i="3"/>
  <c r="A3709" i="3"/>
  <c r="B3708" i="3"/>
  <c r="A3708" i="3"/>
  <c r="B3707" i="3"/>
  <c r="A3707" i="3"/>
  <c r="B3706" i="3"/>
  <c r="A3706" i="3"/>
  <c r="B3705" i="3"/>
  <c r="A3705" i="3"/>
  <c r="B3704" i="3"/>
  <c r="A3704" i="3"/>
  <c r="B3703" i="3"/>
  <c r="A3703" i="3"/>
  <c r="B3702" i="3"/>
  <c r="A3702" i="3"/>
  <c r="B3701" i="3"/>
  <c r="A3701" i="3"/>
  <c r="B3700" i="3"/>
  <c r="A3700" i="3"/>
  <c r="B3699" i="3"/>
  <c r="A3699" i="3"/>
  <c r="B3698" i="3"/>
  <c r="A3698" i="3"/>
  <c r="B3697" i="3"/>
  <c r="A3697" i="3"/>
  <c r="B3696" i="3"/>
  <c r="A3696" i="3"/>
  <c r="B3695" i="3"/>
  <c r="A3695" i="3"/>
  <c r="B3694" i="3"/>
  <c r="A3694" i="3"/>
  <c r="B3693" i="3"/>
  <c r="A3693" i="3"/>
  <c r="B3692" i="3"/>
  <c r="A3692" i="3"/>
  <c r="B3691" i="3"/>
  <c r="A3691" i="3"/>
  <c r="B3690" i="3"/>
  <c r="A3690" i="3"/>
  <c r="B3689" i="3"/>
  <c r="A3689" i="3"/>
  <c r="B3688" i="3"/>
  <c r="A3688" i="3"/>
  <c r="B3687" i="3"/>
  <c r="A3687" i="3"/>
  <c r="B3686" i="3"/>
  <c r="A3686" i="3"/>
  <c r="B3685" i="3"/>
  <c r="A3685" i="3"/>
  <c r="B3684" i="3"/>
  <c r="A3684" i="3"/>
  <c r="B3683" i="3"/>
  <c r="A3683" i="3"/>
  <c r="B3682" i="3"/>
  <c r="A3682" i="3"/>
  <c r="B3681" i="3"/>
  <c r="A3681" i="3"/>
  <c r="B3680" i="3"/>
  <c r="A3680" i="3"/>
  <c r="B3679" i="3"/>
  <c r="A3679" i="3"/>
  <c r="B3678" i="3"/>
  <c r="A3678" i="3"/>
  <c r="B3677" i="3"/>
  <c r="A3677" i="3"/>
  <c r="B3676" i="3"/>
  <c r="A3676" i="3"/>
  <c r="B3675" i="3"/>
  <c r="A3675" i="3"/>
  <c r="B3674" i="3"/>
  <c r="A3674" i="3"/>
  <c r="B3673" i="3"/>
  <c r="A3673" i="3"/>
  <c r="B3672" i="3"/>
  <c r="A3672" i="3"/>
  <c r="B3671" i="3"/>
  <c r="A3671" i="3"/>
  <c r="B3670" i="3"/>
  <c r="A3670" i="3"/>
  <c r="B3669" i="3"/>
  <c r="A3669" i="3"/>
  <c r="B3668" i="3"/>
  <c r="A3668" i="3"/>
  <c r="B3667" i="3"/>
  <c r="A3667" i="3"/>
  <c r="B3666" i="3"/>
  <c r="A3666" i="3"/>
  <c r="B3665" i="3"/>
  <c r="A3665" i="3"/>
  <c r="B3664" i="3"/>
  <c r="A3664" i="3"/>
  <c r="B3663" i="3"/>
  <c r="A3663" i="3"/>
  <c r="B3662" i="3"/>
  <c r="A3662" i="3"/>
  <c r="B3661" i="3"/>
  <c r="A3661" i="3"/>
  <c r="B3660" i="3"/>
  <c r="A3660" i="3"/>
  <c r="B3659" i="3"/>
  <c r="A3659" i="3"/>
  <c r="B3658" i="3"/>
  <c r="A3658" i="3"/>
  <c r="B3657" i="3"/>
  <c r="A3657" i="3"/>
  <c r="B3656" i="3"/>
  <c r="A3656" i="3"/>
  <c r="B3655" i="3"/>
  <c r="A3655" i="3"/>
  <c r="B3654" i="3"/>
  <c r="A3654" i="3"/>
  <c r="B3653" i="3"/>
  <c r="A3653" i="3"/>
  <c r="B3652" i="3"/>
  <c r="A3652" i="3"/>
  <c r="B3651" i="3"/>
  <c r="A3651" i="3"/>
  <c r="B3650" i="3"/>
  <c r="A3650" i="3"/>
  <c r="B3649" i="3"/>
  <c r="A3649" i="3"/>
  <c r="B3648" i="3"/>
  <c r="A3648" i="3"/>
  <c r="B3647" i="3"/>
  <c r="A3647" i="3"/>
  <c r="B3646" i="3"/>
  <c r="A3646" i="3"/>
  <c r="B3645" i="3"/>
  <c r="A3645" i="3"/>
  <c r="B3644" i="3"/>
  <c r="A3644" i="3"/>
  <c r="B3643" i="3"/>
  <c r="A3643" i="3"/>
  <c r="B3642" i="3"/>
  <c r="A3642" i="3"/>
  <c r="B3641" i="3"/>
  <c r="A3641" i="3"/>
  <c r="B3640" i="3"/>
  <c r="A3640" i="3"/>
  <c r="B3639" i="3"/>
  <c r="A3639" i="3"/>
  <c r="B3638" i="3"/>
  <c r="A3638" i="3"/>
  <c r="B3637" i="3"/>
  <c r="A3637" i="3"/>
  <c r="B3636" i="3"/>
  <c r="A3636" i="3"/>
  <c r="B3635" i="3"/>
  <c r="A3635" i="3"/>
  <c r="B3634" i="3"/>
  <c r="A3634" i="3"/>
  <c r="B3633" i="3"/>
  <c r="A3633" i="3"/>
  <c r="B3632" i="3"/>
  <c r="A3632" i="3"/>
  <c r="B3631" i="3"/>
  <c r="A3631" i="3"/>
  <c r="B3630" i="3"/>
  <c r="A3630" i="3"/>
  <c r="B3629" i="3"/>
  <c r="A3629" i="3"/>
  <c r="B3628" i="3"/>
  <c r="A3628" i="3"/>
  <c r="B3627" i="3"/>
  <c r="A3627" i="3"/>
  <c r="B3626" i="3"/>
  <c r="A3626" i="3"/>
  <c r="B3625" i="3"/>
  <c r="A3625" i="3"/>
  <c r="B3624" i="3"/>
  <c r="A3624" i="3"/>
  <c r="B3623" i="3"/>
  <c r="A3623" i="3"/>
  <c r="B3622" i="3"/>
  <c r="A3622" i="3"/>
  <c r="B3621" i="3"/>
  <c r="A3621" i="3"/>
  <c r="B3620" i="3"/>
  <c r="A3620" i="3"/>
  <c r="B3619" i="3"/>
  <c r="A3619" i="3"/>
  <c r="B3618" i="3"/>
  <c r="A3618" i="3"/>
  <c r="B3617" i="3"/>
  <c r="A3617" i="3"/>
  <c r="B3616" i="3"/>
  <c r="A3616" i="3"/>
  <c r="B3615" i="3"/>
  <c r="A3615" i="3"/>
  <c r="B3614" i="3"/>
  <c r="A3614" i="3"/>
  <c r="B3613" i="3"/>
  <c r="A3613" i="3"/>
  <c r="B3612" i="3"/>
  <c r="A3612" i="3"/>
  <c r="B3611" i="3"/>
  <c r="A3611" i="3"/>
  <c r="B3610" i="3"/>
  <c r="A3610" i="3"/>
  <c r="B3609" i="3"/>
  <c r="A3609" i="3"/>
  <c r="B3608" i="3"/>
  <c r="A3608" i="3"/>
  <c r="B3607" i="3"/>
  <c r="A3607" i="3"/>
  <c r="B3606" i="3"/>
  <c r="A3606" i="3"/>
  <c r="B3605" i="3"/>
  <c r="A3605" i="3"/>
  <c r="B3604" i="3"/>
  <c r="A3604" i="3"/>
  <c r="B3603" i="3"/>
  <c r="A3603" i="3"/>
  <c r="B3602" i="3"/>
  <c r="A3602" i="3"/>
  <c r="B3601" i="3"/>
  <c r="A3601" i="3"/>
  <c r="B3600" i="3"/>
  <c r="A3600" i="3"/>
  <c r="B3599" i="3"/>
  <c r="A3599" i="3"/>
  <c r="B3598" i="3"/>
  <c r="A3598" i="3"/>
  <c r="B3597" i="3"/>
  <c r="A3597" i="3"/>
  <c r="B3596" i="3"/>
  <c r="A3596" i="3"/>
  <c r="B3595" i="3"/>
  <c r="A3595" i="3"/>
  <c r="B3594" i="3"/>
  <c r="A3594" i="3"/>
  <c r="B3593" i="3"/>
  <c r="A3593" i="3"/>
  <c r="B3592" i="3"/>
  <c r="A3592" i="3"/>
  <c r="B3591" i="3"/>
  <c r="A3591" i="3"/>
  <c r="B3590" i="3"/>
  <c r="A3590" i="3"/>
  <c r="B3589" i="3"/>
  <c r="A3589" i="3"/>
  <c r="B3588" i="3"/>
  <c r="A3588" i="3"/>
  <c r="B3587" i="3"/>
  <c r="A3587" i="3"/>
  <c r="B3586" i="3"/>
  <c r="A3586" i="3"/>
  <c r="B3585" i="3"/>
  <c r="A3585" i="3"/>
  <c r="B3584" i="3"/>
  <c r="A3584" i="3"/>
  <c r="B3583" i="3"/>
  <c r="A3583" i="3"/>
  <c r="B3582" i="3"/>
  <c r="A3582" i="3"/>
  <c r="B3581" i="3"/>
  <c r="A3581" i="3"/>
  <c r="B3580" i="3"/>
  <c r="A3580" i="3"/>
  <c r="B3579" i="3"/>
  <c r="A3579" i="3"/>
  <c r="B3578" i="3"/>
  <c r="A3578" i="3"/>
  <c r="B3577" i="3"/>
  <c r="A3577" i="3"/>
  <c r="B3576" i="3"/>
  <c r="A3576" i="3"/>
  <c r="B3575" i="3"/>
  <c r="A3575" i="3"/>
  <c r="B3574" i="3"/>
  <c r="A3574" i="3"/>
  <c r="B3573" i="3"/>
  <c r="A3573" i="3"/>
  <c r="B3572" i="3"/>
  <c r="A3572" i="3"/>
  <c r="B3571" i="3"/>
  <c r="A3571" i="3"/>
  <c r="B3570" i="3"/>
  <c r="A3570" i="3"/>
  <c r="B3569" i="3"/>
  <c r="A3569" i="3"/>
  <c r="B3568" i="3"/>
  <c r="A3568" i="3"/>
  <c r="B3567" i="3"/>
  <c r="A3567" i="3"/>
  <c r="B3566" i="3"/>
  <c r="A3566" i="3"/>
  <c r="B3565" i="3"/>
  <c r="A3565" i="3"/>
  <c r="B3564" i="3"/>
  <c r="A3564" i="3"/>
  <c r="B3563" i="3"/>
  <c r="A3563" i="3"/>
  <c r="B3562" i="3"/>
  <c r="A3562" i="3"/>
  <c r="B3561" i="3"/>
  <c r="A3561" i="3"/>
  <c r="B3560" i="3"/>
  <c r="A3560" i="3"/>
  <c r="B3559" i="3"/>
  <c r="A3559" i="3"/>
  <c r="B3558" i="3"/>
  <c r="A3558" i="3"/>
  <c r="B3557" i="3"/>
  <c r="A3557" i="3"/>
  <c r="B3556" i="3"/>
  <c r="A3556" i="3"/>
  <c r="B3555" i="3"/>
  <c r="A3555" i="3"/>
  <c r="B3554" i="3"/>
  <c r="A3554" i="3"/>
  <c r="B3553" i="3"/>
  <c r="A3553" i="3"/>
  <c r="B3552" i="3"/>
  <c r="A3552" i="3"/>
  <c r="B3551" i="3"/>
  <c r="A3551" i="3"/>
  <c r="B3550" i="3"/>
  <c r="A3550" i="3"/>
  <c r="B3549" i="3"/>
  <c r="A3549" i="3"/>
  <c r="B3548" i="3"/>
  <c r="A3548" i="3"/>
  <c r="B3547" i="3"/>
  <c r="A3547" i="3"/>
  <c r="B3546" i="3"/>
  <c r="A3546" i="3"/>
  <c r="B3545" i="3"/>
  <c r="A3545" i="3"/>
  <c r="B3544" i="3"/>
  <c r="A3544" i="3"/>
  <c r="B3543" i="3"/>
  <c r="A3543" i="3"/>
  <c r="B3542" i="3"/>
  <c r="A3542" i="3"/>
  <c r="B3541" i="3"/>
  <c r="A3541" i="3"/>
  <c r="B3540" i="3"/>
  <c r="A3540" i="3"/>
  <c r="B3539" i="3"/>
  <c r="A3539" i="3"/>
  <c r="B3538" i="3"/>
  <c r="A3538" i="3"/>
  <c r="B3537" i="3"/>
  <c r="A3537" i="3"/>
  <c r="B3536" i="3"/>
  <c r="A3536" i="3"/>
  <c r="B3535" i="3"/>
  <c r="A3535" i="3"/>
  <c r="B3534" i="3"/>
  <c r="A3534" i="3"/>
  <c r="B3533" i="3"/>
  <c r="A3533" i="3"/>
  <c r="B3532" i="3"/>
  <c r="A3532" i="3"/>
  <c r="B3531" i="3"/>
  <c r="A3531" i="3"/>
  <c r="B3530" i="3"/>
  <c r="A3530" i="3"/>
  <c r="B3529" i="3"/>
  <c r="A3529" i="3"/>
  <c r="B3528" i="3"/>
  <c r="A3528" i="3"/>
  <c r="B3527" i="3"/>
  <c r="A3527" i="3"/>
  <c r="B3526" i="3"/>
  <c r="A3526" i="3"/>
  <c r="B3525" i="3"/>
  <c r="A3525" i="3"/>
  <c r="B3524" i="3"/>
  <c r="A3524" i="3"/>
  <c r="B3523" i="3"/>
  <c r="A3523" i="3"/>
  <c r="B3522" i="3"/>
  <c r="A3522" i="3"/>
  <c r="B3521" i="3"/>
  <c r="A3521" i="3"/>
  <c r="B3520" i="3"/>
  <c r="A3520" i="3"/>
  <c r="B3519" i="3"/>
  <c r="A3519" i="3"/>
  <c r="B3518" i="3"/>
  <c r="A3518" i="3"/>
  <c r="B3517" i="3"/>
  <c r="A3517" i="3"/>
  <c r="B3516" i="3"/>
  <c r="A3516" i="3"/>
  <c r="B3515" i="3"/>
  <c r="A3515" i="3"/>
  <c r="B3514" i="3"/>
  <c r="A3514" i="3"/>
  <c r="B3513" i="3"/>
  <c r="A3513" i="3"/>
  <c r="B3512" i="3"/>
  <c r="A3512" i="3"/>
  <c r="B3511" i="3"/>
  <c r="A3511" i="3"/>
  <c r="B3510" i="3"/>
  <c r="A3510" i="3"/>
  <c r="B3509" i="3"/>
  <c r="A3509" i="3"/>
  <c r="B3508" i="3"/>
  <c r="A3508" i="3"/>
  <c r="B3507" i="3"/>
  <c r="A3507" i="3"/>
  <c r="B3506" i="3"/>
  <c r="A3506" i="3"/>
  <c r="B3505" i="3"/>
  <c r="A3505" i="3"/>
  <c r="B3504" i="3"/>
  <c r="A3504" i="3"/>
  <c r="B3503" i="3"/>
  <c r="A3503" i="3"/>
  <c r="B3502" i="3"/>
  <c r="A3502" i="3"/>
  <c r="B3501" i="3"/>
  <c r="A3501" i="3"/>
  <c r="B3500" i="3"/>
  <c r="A3500" i="3"/>
  <c r="B3499" i="3"/>
  <c r="A3499" i="3"/>
  <c r="B3498" i="3"/>
  <c r="A3498" i="3"/>
  <c r="B3497" i="3"/>
  <c r="A3497" i="3"/>
  <c r="B3496" i="3"/>
  <c r="A3496" i="3"/>
  <c r="B3495" i="3"/>
  <c r="A3495" i="3"/>
  <c r="B3494" i="3"/>
  <c r="A3494" i="3"/>
  <c r="B3493" i="3"/>
  <c r="A3493" i="3"/>
  <c r="B3492" i="3"/>
  <c r="A3492" i="3"/>
  <c r="B3491" i="3"/>
  <c r="A3491" i="3"/>
  <c r="B3490" i="3"/>
  <c r="A3490" i="3"/>
  <c r="B3489" i="3"/>
  <c r="A3489" i="3"/>
  <c r="B3488" i="3"/>
  <c r="A3488" i="3"/>
  <c r="B3487" i="3"/>
  <c r="A3487" i="3"/>
  <c r="B3486" i="3"/>
  <c r="A3486" i="3"/>
  <c r="B3485" i="3"/>
  <c r="A3485" i="3"/>
  <c r="B3484" i="3"/>
  <c r="A3484" i="3"/>
  <c r="B3483" i="3"/>
  <c r="A3483" i="3"/>
  <c r="B3482" i="3"/>
  <c r="A3482" i="3"/>
  <c r="B3481" i="3"/>
  <c r="A3481" i="3"/>
  <c r="B3480" i="3"/>
  <c r="A3480" i="3"/>
  <c r="B3479" i="3"/>
  <c r="A3479" i="3"/>
  <c r="B3478" i="3"/>
  <c r="A3478" i="3"/>
  <c r="B3477" i="3"/>
  <c r="A3477" i="3"/>
  <c r="B3476" i="3"/>
  <c r="A3476" i="3"/>
  <c r="B3475" i="3"/>
  <c r="A3475" i="3"/>
  <c r="B3474" i="3"/>
  <c r="A3474" i="3"/>
  <c r="B3473" i="3"/>
  <c r="A3473" i="3"/>
  <c r="B3472" i="3"/>
  <c r="A3472" i="3"/>
  <c r="B3471" i="3"/>
  <c r="A3471" i="3"/>
  <c r="B3470" i="3"/>
  <c r="A3470" i="3"/>
  <c r="B3469" i="3"/>
  <c r="A3469" i="3"/>
  <c r="B3468" i="3"/>
  <c r="A3468" i="3"/>
  <c r="B3467" i="3"/>
  <c r="A3467" i="3"/>
  <c r="B3466" i="3"/>
  <c r="A3466" i="3"/>
  <c r="B3465" i="3"/>
  <c r="A3465" i="3"/>
  <c r="B3464" i="3"/>
  <c r="A3464" i="3"/>
  <c r="B3463" i="3"/>
  <c r="A3463" i="3"/>
  <c r="B3462" i="3"/>
  <c r="A3462" i="3"/>
  <c r="B3461" i="3"/>
  <c r="A3461" i="3"/>
  <c r="B3460" i="3"/>
  <c r="A3460" i="3"/>
  <c r="B3459" i="3"/>
  <c r="A3459" i="3"/>
  <c r="B3458" i="3"/>
  <c r="A3458" i="3"/>
  <c r="B3457" i="3"/>
  <c r="A3457" i="3"/>
  <c r="B3456" i="3"/>
  <c r="A3456" i="3"/>
  <c r="B3455" i="3"/>
  <c r="A3455" i="3"/>
  <c r="B3454" i="3"/>
  <c r="A3454" i="3"/>
  <c r="B3453" i="3"/>
  <c r="A3453" i="3"/>
  <c r="B3452" i="3"/>
  <c r="A3452" i="3"/>
  <c r="B3451" i="3"/>
  <c r="A3451" i="3"/>
  <c r="B3450" i="3"/>
  <c r="A3450" i="3"/>
  <c r="B3449" i="3"/>
  <c r="A3449" i="3"/>
  <c r="B3448" i="3"/>
  <c r="A3448" i="3"/>
  <c r="B3447" i="3"/>
  <c r="A3447" i="3"/>
  <c r="B3446" i="3"/>
  <c r="A3446" i="3"/>
  <c r="B3445" i="3"/>
  <c r="A3445" i="3"/>
  <c r="B3444" i="3"/>
  <c r="A3444" i="3"/>
  <c r="B3443" i="3"/>
  <c r="A3443" i="3"/>
  <c r="B3442" i="3"/>
  <c r="A3442" i="3"/>
  <c r="B3441" i="3"/>
  <c r="A3441" i="3"/>
  <c r="B3440" i="3"/>
  <c r="A3440" i="3"/>
  <c r="B3439" i="3"/>
  <c r="A3439" i="3"/>
  <c r="B3438" i="3"/>
  <c r="A3438" i="3"/>
  <c r="B3437" i="3"/>
  <c r="A3437" i="3"/>
  <c r="B3436" i="3"/>
  <c r="A3436" i="3"/>
  <c r="B3435" i="3"/>
  <c r="A3435" i="3"/>
  <c r="B3434" i="3"/>
  <c r="A3434" i="3"/>
  <c r="B3433" i="3"/>
  <c r="A3433" i="3"/>
  <c r="B3432" i="3"/>
  <c r="A3432" i="3"/>
  <c r="B3431" i="3"/>
  <c r="A3431" i="3"/>
  <c r="B3430" i="3"/>
  <c r="A3430" i="3"/>
  <c r="B3429" i="3"/>
  <c r="A3429" i="3"/>
  <c r="B3428" i="3"/>
  <c r="A3428" i="3"/>
  <c r="B3427" i="3"/>
  <c r="A3427" i="3"/>
  <c r="B3426" i="3"/>
  <c r="A3426" i="3"/>
  <c r="B3425" i="3"/>
  <c r="A3425" i="3"/>
  <c r="B3424" i="3"/>
  <c r="A3424" i="3"/>
  <c r="B3423" i="3"/>
  <c r="A3423" i="3"/>
  <c r="B3422" i="3"/>
  <c r="A3422" i="3"/>
  <c r="B3421" i="3"/>
  <c r="A3421" i="3"/>
  <c r="B3420" i="3"/>
  <c r="A3420" i="3"/>
  <c r="B3419" i="3"/>
  <c r="A3419" i="3"/>
  <c r="B3418" i="3"/>
  <c r="A3418" i="3"/>
  <c r="B3417" i="3"/>
  <c r="A3417" i="3"/>
  <c r="B3416" i="3"/>
  <c r="A3416" i="3"/>
  <c r="B3415" i="3"/>
  <c r="A3415" i="3"/>
  <c r="B3414" i="3"/>
  <c r="A3414" i="3"/>
  <c r="B3413" i="3"/>
  <c r="A3413" i="3"/>
  <c r="B3412" i="3"/>
  <c r="A3412" i="3"/>
  <c r="B3411" i="3"/>
  <c r="A3411" i="3"/>
  <c r="B3410" i="3"/>
  <c r="A3410" i="3"/>
  <c r="B3409" i="3"/>
  <c r="A3409" i="3"/>
  <c r="B3408" i="3"/>
  <c r="A3408" i="3"/>
  <c r="B3407" i="3"/>
  <c r="A3407" i="3"/>
  <c r="B3406" i="3"/>
  <c r="A3406" i="3"/>
  <c r="B3405" i="3"/>
  <c r="A3405" i="3"/>
  <c r="B3404" i="3"/>
  <c r="A3404" i="3"/>
  <c r="B3403" i="3"/>
  <c r="A3403" i="3"/>
  <c r="B3402" i="3"/>
  <c r="A3402" i="3"/>
  <c r="B3401" i="3"/>
  <c r="A3401" i="3"/>
  <c r="B3400" i="3"/>
  <c r="A3400" i="3"/>
  <c r="B3399" i="3"/>
  <c r="A3399" i="3"/>
  <c r="B3398" i="3"/>
  <c r="A3398" i="3"/>
  <c r="B3397" i="3"/>
  <c r="A3397" i="3"/>
  <c r="B3396" i="3"/>
  <c r="A3396" i="3"/>
  <c r="B3395" i="3"/>
  <c r="A3395" i="3"/>
  <c r="B3394" i="3"/>
  <c r="A3394" i="3"/>
  <c r="B3393" i="3"/>
  <c r="A3393" i="3"/>
  <c r="B3392" i="3"/>
  <c r="A3392" i="3"/>
  <c r="B3391" i="3"/>
  <c r="A3391" i="3"/>
  <c r="B3390" i="3"/>
  <c r="A3390" i="3"/>
  <c r="B3389" i="3"/>
  <c r="A3389" i="3"/>
  <c r="B3388" i="3"/>
  <c r="A3388" i="3"/>
  <c r="B3387" i="3"/>
  <c r="A3387" i="3"/>
  <c r="B3386" i="3"/>
  <c r="A3386" i="3"/>
  <c r="B3385" i="3"/>
  <c r="A3385" i="3"/>
  <c r="B3384" i="3"/>
  <c r="A3384" i="3"/>
  <c r="B3383" i="3"/>
  <c r="A3383" i="3"/>
  <c r="B3382" i="3"/>
  <c r="A3382" i="3"/>
  <c r="B3381" i="3"/>
  <c r="A3381" i="3"/>
  <c r="B3380" i="3"/>
  <c r="A3380" i="3"/>
  <c r="B3379" i="3"/>
  <c r="A3379" i="3"/>
  <c r="B3378" i="3"/>
  <c r="A3378" i="3"/>
  <c r="B3377" i="3"/>
  <c r="A3377" i="3"/>
  <c r="B3376" i="3"/>
  <c r="A3376" i="3"/>
  <c r="B3375" i="3"/>
  <c r="A3375" i="3"/>
  <c r="B3374" i="3"/>
  <c r="A3374" i="3"/>
  <c r="B3373" i="3"/>
  <c r="A3373" i="3"/>
  <c r="B3372" i="3"/>
  <c r="A3372" i="3"/>
  <c r="B3371" i="3"/>
  <c r="A3371" i="3"/>
  <c r="B3370" i="3"/>
  <c r="A3370" i="3"/>
  <c r="B3369" i="3"/>
  <c r="A3369" i="3"/>
  <c r="B3368" i="3"/>
  <c r="A3368" i="3"/>
  <c r="B3367" i="3"/>
  <c r="A3367" i="3"/>
  <c r="B3366" i="3"/>
  <c r="A3366" i="3"/>
  <c r="B3365" i="3"/>
  <c r="A3365" i="3"/>
  <c r="B3364" i="3"/>
  <c r="A3364" i="3"/>
  <c r="B3363" i="3"/>
  <c r="A3363" i="3"/>
  <c r="B3362" i="3"/>
  <c r="A3362" i="3"/>
  <c r="B3361" i="3"/>
  <c r="A3361" i="3"/>
  <c r="B3360" i="3"/>
  <c r="A3360" i="3"/>
  <c r="B3359" i="3"/>
  <c r="A3359" i="3"/>
  <c r="B3358" i="3"/>
  <c r="A3358" i="3"/>
  <c r="B3357" i="3"/>
  <c r="A3357" i="3"/>
  <c r="B3356" i="3"/>
  <c r="A3356" i="3"/>
  <c r="B3355" i="3"/>
  <c r="A3355" i="3"/>
  <c r="B3354" i="3"/>
  <c r="A3354" i="3"/>
  <c r="B3353" i="3"/>
  <c r="A3353" i="3"/>
  <c r="B3352" i="3"/>
  <c r="A3352" i="3"/>
  <c r="B3351" i="3"/>
  <c r="A3351" i="3"/>
  <c r="B3350" i="3"/>
  <c r="A3350" i="3"/>
  <c r="B3349" i="3"/>
  <c r="A3349" i="3"/>
  <c r="B3348" i="3"/>
  <c r="A3348" i="3"/>
  <c r="B3347" i="3"/>
  <c r="A3347" i="3"/>
  <c r="B3346" i="3"/>
  <c r="A3346" i="3"/>
  <c r="B3345" i="3"/>
  <c r="A3345" i="3"/>
  <c r="B3344" i="3"/>
  <c r="A3344" i="3"/>
  <c r="B3343" i="3"/>
  <c r="A3343" i="3"/>
  <c r="B3342" i="3"/>
  <c r="A3342" i="3"/>
  <c r="B3341" i="3"/>
  <c r="A3341" i="3"/>
  <c r="B3340" i="3"/>
  <c r="A3340" i="3"/>
  <c r="B3339" i="3"/>
  <c r="A3339" i="3"/>
  <c r="B3338" i="3"/>
  <c r="A3338" i="3"/>
  <c r="B3337" i="3"/>
  <c r="A3337" i="3"/>
  <c r="B3336" i="3"/>
  <c r="A3336" i="3"/>
  <c r="B3335" i="3"/>
  <c r="A3335" i="3"/>
  <c r="B3334" i="3"/>
  <c r="A3334" i="3"/>
  <c r="B3333" i="3"/>
  <c r="A3333" i="3"/>
  <c r="B3332" i="3"/>
  <c r="A3332" i="3"/>
  <c r="B3331" i="3"/>
  <c r="A3331" i="3"/>
  <c r="B3330" i="3"/>
  <c r="A3330" i="3"/>
  <c r="B3329" i="3"/>
  <c r="A3329" i="3"/>
  <c r="B3328" i="3"/>
  <c r="A3328" i="3"/>
  <c r="B3327" i="3"/>
  <c r="A3327" i="3"/>
  <c r="B3326" i="3"/>
  <c r="A3326" i="3"/>
  <c r="B3325" i="3"/>
  <c r="A3325" i="3"/>
  <c r="B3324" i="3"/>
  <c r="A3324" i="3"/>
  <c r="B3323" i="3"/>
  <c r="A3323" i="3"/>
  <c r="B3322" i="3"/>
  <c r="A3322" i="3"/>
  <c r="B3321" i="3"/>
  <c r="A3321" i="3"/>
  <c r="B3320" i="3"/>
  <c r="A3320" i="3"/>
  <c r="B3319" i="3"/>
  <c r="A3319" i="3"/>
  <c r="B3318" i="3"/>
  <c r="A3318" i="3"/>
  <c r="B3317" i="3"/>
  <c r="A3317" i="3"/>
  <c r="B3316" i="3"/>
  <c r="A3316" i="3"/>
  <c r="B3315" i="3"/>
  <c r="A3315" i="3"/>
  <c r="B3314" i="3"/>
  <c r="A3314" i="3"/>
  <c r="B3313" i="3"/>
  <c r="A3313" i="3"/>
  <c r="B3312" i="3"/>
  <c r="A3312" i="3"/>
  <c r="B3311" i="3"/>
  <c r="A3311" i="3"/>
  <c r="B3310" i="3"/>
  <c r="A3310" i="3"/>
  <c r="B3309" i="3"/>
  <c r="A3309" i="3"/>
  <c r="B3308" i="3"/>
  <c r="A3308" i="3"/>
  <c r="B3307" i="3"/>
  <c r="A3307" i="3"/>
  <c r="B3306" i="3"/>
  <c r="A3306" i="3"/>
  <c r="B3305" i="3"/>
  <c r="A3305" i="3"/>
  <c r="B3304" i="3"/>
  <c r="A3304" i="3"/>
  <c r="B3303" i="3"/>
  <c r="A3303" i="3"/>
  <c r="B3302" i="3"/>
  <c r="A3302" i="3"/>
  <c r="B3301" i="3"/>
  <c r="A3301" i="3"/>
  <c r="B3300" i="3"/>
  <c r="A3300" i="3"/>
  <c r="B3299" i="3"/>
  <c r="A3299" i="3"/>
  <c r="B3298" i="3"/>
  <c r="A3298" i="3"/>
  <c r="B3297" i="3"/>
  <c r="A3297" i="3"/>
  <c r="B3296" i="3"/>
  <c r="A3296" i="3"/>
  <c r="B3295" i="3"/>
  <c r="A3295" i="3"/>
  <c r="B3294" i="3"/>
  <c r="A3294" i="3"/>
  <c r="B3293" i="3"/>
  <c r="A3293" i="3"/>
  <c r="B3292" i="3"/>
  <c r="A3292" i="3"/>
  <c r="B3291" i="3"/>
  <c r="A3291" i="3"/>
  <c r="B3290" i="3"/>
  <c r="A3290" i="3"/>
  <c r="B3289" i="3"/>
  <c r="A3289" i="3"/>
  <c r="B3288" i="3"/>
  <c r="A3288" i="3"/>
  <c r="B3287" i="3"/>
  <c r="A3287" i="3"/>
  <c r="B3286" i="3"/>
  <c r="A3286" i="3"/>
  <c r="B3285" i="3"/>
  <c r="A3285" i="3"/>
  <c r="B3284" i="3"/>
  <c r="A3284" i="3"/>
  <c r="B3283" i="3"/>
  <c r="A3283" i="3"/>
  <c r="B3282" i="3"/>
  <c r="A3282" i="3"/>
  <c r="B3281" i="3"/>
  <c r="A3281" i="3"/>
  <c r="B3280" i="3"/>
  <c r="A3280" i="3"/>
  <c r="B3279" i="3"/>
  <c r="A3279" i="3"/>
  <c r="B3278" i="3"/>
  <c r="A3278" i="3"/>
  <c r="B3277" i="3"/>
  <c r="A3277" i="3"/>
  <c r="B3276" i="3"/>
  <c r="A3276" i="3"/>
  <c r="B3275" i="3"/>
  <c r="A3275" i="3"/>
  <c r="B3274" i="3"/>
  <c r="A3274" i="3"/>
  <c r="B3273" i="3"/>
  <c r="A3273" i="3"/>
  <c r="B3272" i="3"/>
  <c r="A3272" i="3"/>
  <c r="B3271" i="3"/>
  <c r="A3271" i="3"/>
  <c r="B3270" i="3"/>
  <c r="A3270" i="3"/>
  <c r="B3269" i="3"/>
  <c r="A3269" i="3"/>
  <c r="B3268" i="3"/>
  <c r="A3268" i="3"/>
  <c r="B3267" i="3"/>
  <c r="A3267" i="3"/>
  <c r="B3266" i="3"/>
  <c r="A3266" i="3"/>
  <c r="B3265" i="3"/>
  <c r="A3265" i="3"/>
  <c r="B3264" i="3"/>
  <c r="A3264" i="3"/>
  <c r="B3263" i="3"/>
  <c r="A3263" i="3"/>
  <c r="B3262" i="3"/>
  <c r="A3262" i="3"/>
  <c r="B3261" i="3"/>
  <c r="A3261" i="3"/>
  <c r="B3260" i="3"/>
  <c r="A3260" i="3"/>
  <c r="B3259" i="3"/>
  <c r="A3259" i="3"/>
  <c r="B3258" i="3"/>
  <c r="A3258" i="3"/>
  <c r="B3257" i="3"/>
  <c r="A3257" i="3"/>
  <c r="B3256" i="3"/>
  <c r="A3256" i="3"/>
  <c r="B3255" i="3"/>
  <c r="A3255" i="3"/>
  <c r="B3254" i="3"/>
  <c r="A3254" i="3"/>
  <c r="B3253" i="3"/>
  <c r="A3253" i="3"/>
  <c r="B3252" i="3"/>
  <c r="A3252" i="3"/>
  <c r="B3251" i="3"/>
  <c r="A3251" i="3"/>
  <c r="B3250" i="3"/>
  <c r="A3250" i="3"/>
  <c r="B3249" i="3"/>
  <c r="A3249" i="3"/>
  <c r="B3248" i="3"/>
  <c r="A3248" i="3"/>
  <c r="B3247" i="3"/>
  <c r="A3247" i="3"/>
  <c r="B3246" i="3"/>
  <c r="A3246" i="3"/>
  <c r="B3245" i="3"/>
  <c r="A3245" i="3"/>
  <c r="B3244" i="3"/>
  <c r="A3244" i="3"/>
  <c r="B3243" i="3"/>
  <c r="A3243" i="3"/>
  <c r="B3242" i="3"/>
  <c r="A3242" i="3"/>
  <c r="B3241" i="3"/>
  <c r="A3241" i="3"/>
  <c r="B3240" i="3"/>
  <c r="A3240" i="3"/>
  <c r="B3239" i="3"/>
  <c r="A3239" i="3"/>
  <c r="B3238" i="3"/>
  <c r="A3238" i="3"/>
  <c r="B3237" i="3"/>
  <c r="A3237" i="3"/>
  <c r="B3236" i="3"/>
  <c r="A3236" i="3"/>
  <c r="B3235" i="3"/>
  <c r="A3235" i="3"/>
  <c r="B3234" i="3"/>
  <c r="A3234" i="3"/>
  <c r="B3233" i="3"/>
  <c r="A3233" i="3"/>
  <c r="B3232" i="3"/>
  <c r="A3232" i="3"/>
  <c r="B3231" i="3"/>
  <c r="A3231" i="3"/>
  <c r="B3230" i="3"/>
  <c r="A3230" i="3"/>
  <c r="B3229" i="3"/>
  <c r="A3229" i="3"/>
  <c r="B3228" i="3"/>
  <c r="A3228" i="3"/>
  <c r="B3227" i="3"/>
  <c r="A3227" i="3"/>
  <c r="B3226" i="3"/>
  <c r="A3226" i="3"/>
  <c r="B3225" i="3"/>
  <c r="A3225" i="3"/>
  <c r="B3224" i="3"/>
  <c r="A3224" i="3"/>
  <c r="B3223" i="3"/>
  <c r="A3223" i="3"/>
  <c r="B3222" i="3"/>
  <c r="A3222" i="3"/>
  <c r="B3221" i="3"/>
  <c r="A3221" i="3"/>
  <c r="B3220" i="3"/>
  <c r="A3220" i="3"/>
  <c r="B3219" i="3"/>
  <c r="A3219" i="3"/>
  <c r="B3218" i="3"/>
  <c r="A3218" i="3"/>
  <c r="B3217" i="3"/>
  <c r="A3217" i="3"/>
  <c r="B3216" i="3"/>
  <c r="A3216" i="3"/>
  <c r="B3215" i="3"/>
  <c r="A3215" i="3"/>
  <c r="B3214" i="3"/>
  <c r="A3214" i="3"/>
  <c r="B3213" i="3"/>
  <c r="A3213" i="3"/>
  <c r="B3212" i="3"/>
  <c r="A3212" i="3"/>
  <c r="B3211" i="3"/>
  <c r="A3211" i="3"/>
  <c r="B3210" i="3"/>
  <c r="A3210" i="3"/>
  <c r="B3209" i="3"/>
  <c r="A3209" i="3"/>
  <c r="B3208" i="3"/>
  <c r="A3208" i="3"/>
  <c r="B3207" i="3"/>
  <c r="A3207" i="3"/>
  <c r="B3206" i="3"/>
  <c r="A3206" i="3"/>
  <c r="B3205" i="3"/>
  <c r="A3205" i="3"/>
  <c r="B3204" i="3"/>
  <c r="A3204" i="3"/>
  <c r="B3203" i="3"/>
  <c r="A3203" i="3"/>
  <c r="B3202" i="3"/>
  <c r="A3202" i="3"/>
  <c r="B3201" i="3"/>
  <c r="A3201" i="3"/>
  <c r="B3200" i="3"/>
  <c r="A3200" i="3"/>
  <c r="B3199" i="3"/>
  <c r="A3199" i="3"/>
  <c r="B3198" i="3"/>
  <c r="A3198" i="3"/>
  <c r="B3197" i="3"/>
  <c r="A3197" i="3"/>
  <c r="B3196" i="3"/>
  <c r="A3196" i="3"/>
  <c r="B3195" i="3"/>
  <c r="A3195" i="3"/>
  <c r="B3194" i="3"/>
  <c r="A3194" i="3"/>
  <c r="B3193" i="3"/>
  <c r="A3193" i="3"/>
  <c r="B3192" i="3"/>
  <c r="A3192" i="3"/>
  <c r="B3191" i="3"/>
  <c r="A3191" i="3"/>
  <c r="B3190" i="3"/>
  <c r="A3190" i="3"/>
  <c r="B3189" i="3"/>
  <c r="A3189" i="3"/>
  <c r="B3188" i="3"/>
  <c r="A3188" i="3"/>
  <c r="B3187" i="3"/>
  <c r="A3187" i="3"/>
  <c r="B3186" i="3"/>
  <c r="A3186" i="3"/>
  <c r="B3185" i="3"/>
  <c r="A3185" i="3"/>
  <c r="B3184" i="3"/>
  <c r="A3184" i="3"/>
  <c r="B3183" i="3"/>
  <c r="A3183" i="3"/>
  <c r="B3182" i="3"/>
  <c r="A3182" i="3"/>
  <c r="B3181" i="3"/>
  <c r="A3181" i="3"/>
  <c r="B3180" i="3"/>
  <c r="A3180" i="3"/>
  <c r="B3179" i="3"/>
  <c r="A3179" i="3"/>
  <c r="B3178" i="3"/>
  <c r="A3178" i="3"/>
  <c r="B3177" i="3"/>
  <c r="A3177" i="3"/>
  <c r="B3176" i="3"/>
  <c r="A3176" i="3"/>
  <c r="B3175" i="3"/>
  <c r="A3175" i="3"/>
  <c r="B3174" i="3"/>
  <c r="A3174" i="3"/>
  <c r="B3173" i="3"/>
  <c r="A3173" i="3"/>
  <c r="B3172" i="3"/>
  <c r="A3172" i="3"/>
  <c r="B3171" i="3"/>
  <c r="A3171" i="3"/>
  <c r="B3170" i="3"/>
  <c r="A3170" i="3"/>
  <c r="B3169" i="3"/>
  <c r="A3169" i="3"/>
  <c r="B3168" i="3"/>
  <c r="A3168" i="3"/>
  <c r="B3167" i="3"/>
  <c r="A3167" i="3"/>
  <c r="B3166" i="3"/>
  <c r="A3166" i="3"/>
  <c r="B3165" i="3"/>
  <c r="A3165" i="3"/>
  <c r="B3164" i="3"/>
  <c r="A3164" i="3"/>
  <c r="B3163" i="3"/>
  <c r="A3163" i="3"/>
  <c r="B3162" i="3"/>
  <c r="A3162" i="3"/>
  <c r="B3161" i="3"/>
  <c r="A3161" i="3"/>
  <c r="B3160" i="3"/>
  <c r="A3160" i="3"/>
  <c r="B3159" i="3"/>
  <c r="A3159" i="3"/>
  <c r="B3158" i="3"/>
  <c r="A3158" i="3"/>
  <c r="B3157" i="3"/>
  <c r="A3157" i="3"/>
  <c r="B3156" i="3"/>
  <c r="A3156" i="3"/>
  <c r="B3155" i="3"/>
  <c r="A3155" i="3"/>
  <c r="B3154" i="3"/>
  <c r="A3154" i="3"/>
  <c r="B3153" i="3"/>
  <c r="A3153" i="3"/>
  <c r="B3152" i="3"/>
  <c r="A3152" i="3"/>
  <c r="B3151" i="3"/>
  <c r="A3151" i="3"/>
  <c r="B3150" i="3"/>
  <c r="A3150" i="3"/>
  <c r="B3149" i="3"/>
  <c r="A3149" i="3"/>
  <c r="B3148" i="3"/>
  <c r="A3148" i="3"/>
  <c r="B3147" i="3"/>
  <c r="A3147" i="3"/>
  <c r="B3146" i="3"/>
  <c r="A3146" i="3"/>
  <c r="B3145" i="3"/>
  <c r="A3145" i="3"/>
  <c r="B3144" i="3"/>
  <c r="A3144" i="3"/>
  <c r="B3143" i="3"/>
  <c r="A3143" i="3"/>
  <c r="B3142" i="3"/>
  <c r="A3142" i="3"/>
  <c r="B3141" i="3"/>
  <c r="A3141" i="3"/>
  <c r="B3140" i="3"/>
  <c r="A3140" i="3"/>
  <c r="B3139" i="3"/>
  <c r="A3139" i="3"/>
  <c r="B3138" i="3"/>
  <c r="A3138" i="3"/>
  <c r="B3137" i="3"/>
  <c r="A3137" i="3"/>
  <c r="B3136" i="3"/>
  <c r="A3136" i="3"/>
  <c r="B3135" i="3"/>
  <c r="A3135" i="3"/>
  <c r="B3134" i="3"/>
  <c r="A3134" i="3"/>
  <c r="B3133" i="3"/>
  <c r="A3133" i="3"/>
  <c r="B3132" i="3"/>
  <c r="A3132" i="3"/>
  <c r="B3131" i="3"/>
  <c r="A3131" i="3"/>
  <c r="B3130" i="3"/>
  <c r="A3130" i="3"/>
  <c r="B3129" i="3"/>
  <c r="A3129" i="3"/>
  <c r="B3128" i="3"/>
  <c r="A3128" i="3"/>
  <c r="B3127" i="3"/>
  <c r="A3127" i="3"/>
  <c r="B3126" i="3"/>
  <c r="A3126" i="3"/>
  <c r="B3125" i="3"/>
  <c r="A3125" i="3"/>
  <c r="B3124" i="3"/>
  <c r="A3124" i="3"/>
  <c r="B3123" i="3"/>
  <c r="A3123" i="3"/>
  <c r="B3122" i="3"/>
  <c r="A3122" i="3"/>
  <c r="B3121" i="3"/>
  <c r="A3121" i="3"/>
  <c r="B3120" i="3"/>
  <c r="A3120" i="3"/>
  <c r="B3119" i="3"/>
  <c r="A3119" i="3"/>
  <c r="B3118" i="3"/>
  <c r="A3118" i="3"/>
  <c r="B3117" i="3"/>
  <c r="A3117" i="3"/>
  <c r="B3116" i="3"/>
  <c r="A3116" i="3"/>
  <c r="B3115" i="3"/>
  <c r="A3115" i="3"/>
  <c r="B3114" i="3"/>
  <c r="A3114" i="3"/>
  <c r="B3113" i="3"/>
  <c r="A3113" i="3"/>
  <c r="B3112" i="3"/>
  <c r="A3112" i="3"/>
  <c r="B3111" i="3"/>
  <c r="A3111" i="3"/>
  <c r="B3110" i="3"/>
  <c r="A3110" i="3"/>
  <c r="B3109" i="3"/>
  <c r="A3109" i="3"/>
  <c r="B3108" i="3"/>
  <c r="A3108" i="3"/>
  <c r="B3107" i="3"/>
  <c r="A3107" i="3"/>
  <c r="B3106" i="3"/>
  <c r="A3106" i="3"/>
  <c r="B3105" i="3"/>
  <c r="A3105" i="3"/>
  <c r="B3104" i="3"/>
  <c r="A3104" i="3"/>
  <c r="B3103" i="3"/>
  <c r="A3103" i="3"/>
  <c r="B3102" i="3"/>
  <c r="A3102" i="3"/>
  <c r="B3101" i="3"/>
  <c r="A3101" i="3"/>
  <c r="B3100" i="3"/>
  <c r="A3100" i="3"/>
  <c r="B3099" i="3"/>
  <c r="A3099" i="3"/>
  <c r="B3098" i="3"/>
  <c r="A3098" i="3"/>
  <c r="B3097" i="3"/>
  <c r="A3097" i="3"/>
  <c r="B3096" i="3"/>
  <c r="A3096" i="3"/>
  <c r="B3095" i="3"/>
  <c r="A3095" i="3"/>
  <c r="B3094" i="3"/>
  <c r="A3094" i="3"/>
  <c r="B3093" i="3"/>
  <c r="A3093" i="3"/>
  <c r="B3092" i="3"/>
  <c r="A3092" i="3"/>
  <c r="B3091" i="3"/>
  <c r="A3091" i="3"/>
  <c r="B3090" i="3"/>
  <c r="A3090" i="3"/>
  <c r="B3089" i="3"/>
  <c r="A3089" i="3"/>
  <c r="B3088" i="3"/>
  <c r="A3088" i="3"/>
  <c r="B3087" i="3"/>
  <c r="A3087" i="3"/>
  <c r="B3086" i="3"/>
  <c r="A3086" i="3"/>
  <c r="B3085" i="3"/>
  <c r="A3085" i="3"/>
  <c r="B3084" i="3"/>
  <c r="A3084" i="3"/>
  <c r="B3083" i="3"/>
  <c r="A3083" i="3"/>
  <c r="B3082" i="3"/>
  <c r="A3082" i="3"/>
  <c r="B3081" i="3"/>
  <c r="A3081" i="3"/>
  <c r="B3080" i="3"/>
  <c r="A3080" i="3"/>
  <c r="B3079" i="3"/>
  <c r="A3079" i="3"/>
  <c r="B3078" i="3"/>
  <c r="A3078" i="3"/>
  <c r="B3077" i="3"/>
  <c r="A3077" i="3"/>
  <c r="B3076" i="3"/>
  <c r="A3076" i="3"/>
  <c r="B3075" i="3"/>
  <c r="A3075" i="3"/>
  <c r="B3074" i="3"/>
  <c r="A3074" i="3"/>
  <c r="B3073" i="3"/>
  <c r="A3073" i="3"/>
  <c r="B3072" i="3"/>
  <c r="A3072" i="3"/>
  <c r="B3071" i="3"/>
  <c r="A3071" i="3"/>
  <c r="B3070" i="3"/>
  <c r="A3070" i="3"/>
  <c r="B3069" i="3"/>
  <c r="A3069" i="3"/>
  <c r="B3068" i="3"/>
  <c r="A3068" i="3"/>
  <c r="B3067" i="3"/>
  <c r="A3067" i="3"/>
  <c r="B3066" i="3"/>
  <c r="A3066" i="3"/>
  <c r="B3065" i="3"/>
  <c r="A3065" i="3"/>
  <c r="B3064" i="3"/>
  <c r="A3064" i="3"/>
  <c r="B3063" i="3"/>
  <c r="A3063" i="3"/>
  <c r="B3062" i="3"/>
  <c r="A3062" i="3"/>
  <c r="B3061" i="3"/>
  <c r="A3061" i="3"/>
  <c r="B3060" i="3"/>
  <c r="A3060" i="3"/>
  <c r="B3059" i="3"/>
  <c r="A3059" i="3"/>
  <c r="B3058" i="3"/>
  <c r="A3058" i="3"/>
  <c r="B3057" i="3"/>
  <c r="A3057" i="3"/>
  <c r="B3056" i="3"/>
  <c r="A3056" i="3"/>
  <c r="B3055" i="3"/>
  <c r="A3055" i="3"/>
  <c r="B3054" i="3"/>
  <c r="A3054" i="3"/>
  <c r="B3053" i="3"/>
  <c r="A3053" i="3"/>
  <c r="B3052" i="3"/>
  <c r="A3052" i="3"/>
  <c r="B3051" i="3"/>
  <c r="A3051" i="3"/>
  <c r="B3050" i="3"/>
  <c r="A3050" i="3"/>
  <c r="B3049" i="3"/>
  <c r="A3049" i="3"/>
  <c r="B3048" i="3"/>
  <c r="A3048" i="3"/>
  <c r="B3047" i="3"/>
  <c r="A3047" i="3"/>
  <c r="B3046" i="3"/>
  <c r="A3046" i="3"/>
  <c r="B3045" i="3"/>
  <c r="A3045" i="3"/>
  <c r="B3044" i="3"/>
  <c r="A3044" i="3"/>
  <c r="B3043" i="3"/>
  <c r="A3043" i="3"/>
  <c r="B3042" i="3"/>
  <c r="A3042" i="3"/>
  <c r="B3041" i="3"/>
  <c r="A3041" i="3"/>
  <c r="B3040" i="3"/>
  <c r="A3040" i="3"/>
  <c r="B3039" i="3"/>
  <c r="A3039" i="3"/>
  <c r="B3038" i="3"/>
  <c r="A3038" i="3"/>
  <c r="B3037" i="3"/>
  <c r="A3037" i="3"/>
  <c r="B3036" i="3"/>
  <c r="A3036" i="3"/>
  <c r="B3035" i="3"/>
  <c r="A3035" i="3"/>
  <c r="B3034" i="3"/>
  <c r="A3034" i="3"/>
  <c r="B3033" i="3"/>
  <c r="A3033" i="3"/>
  <c r="B3032" i="3"/>
  <c r="A3032" i="3"/>
  <c r="B3031" i="3"/>
  <c r="A3031" i="3"/>
  <c r="B3030" i="3"/>
  <c r="A3030" i="3"/>
  <c r="B3029" i="3"/>
  <c r="A3029" i="3"/>
  <c r="B3028" i="3"/>
  <c r="A3028" i="3"/>
  <c r="B3027" i="3"/>
  <c r="A3027" i="3"/>
  <c r="B3026" i="3"/>
  <c r="A3026" i="3"/>
  <c r="B3025" i="3"/>
  <c r="A3025" i="3"/>
  <c r="B3024" i="3"/>
  <c r="A3024" i="3"/>
  <c r="B3023" i="3"/>
  <c r="A3023" i="3"/>
  <c r="B3022" i="3"/>
  <c r="A3022" i="3"/>
  <c r="B3021" i="3"/>
  <c r="A3021" i="3"/>
  <c r="B3020" i="3"/>
  <c r="A3020" i="3"/>
  <c r="B3019" i="3"/>
  <c r="A3019" i="3"/>
  <c r="B3018" i="3"/>
  <c r="A3018" i="3"/>
  <c r="B3017" i="3"/>
  <c r="A3017" i="3"/>
  <c r="B3016" i="3"/>
  <c r="A3016" i="3"/>
  <c r="B3015" i="3"/>
  <c r="A3015" i="3"/>
  <c r="B3014" i="3"/>
  <c r="A3014" i="3"/>
  <c r="B3013" i="3"/>
  <c r="A3013" i="3"/>
  <c r="B3012" i="3"/>
  <c r="A3012" i="3"/>
  <c r="B3011" i="3"/>
  <c r="A3011" i="3"/>
  <c r="B3010" i="3"/>
  <c r="A3010" i="3"/>
  <c r="B3009" i="3"/>
  <c r="A3009" i="3"/>
  <c r="B3008" i="3"/>
  <c r="A3008" i="3"/>
  <c r="B3007" i="3"/>
  <c r="A3007" i="3"/>
  <c r="B3006" i="3"/>
  <c r="A3006" i="3"/>
  <c r="B3005" i="3"/>
  <c r="A3005" i="3"/>
  <c r="B3004" i="3"/>
  <c r="A3004" i="3"/>
  <c r="B3003" i="3"/>
  <c r="A3003" i="3"/>
  <c r="B3002" i="3"/>
  <c r="A3002" i="3"/>
  <c r="B3001" i="3"/>
  <c r="A3001" i="3"/>
  <c r="B3000" i="3"/>
  <c r="A3000" i="3"/>
  <c r="B2999" i="3"/>
  <c r="A2999" i="3"/>
  <c r="B2998" i="3"/>
  <c r="A2998" i="3"/>
  <c r="B2997" i="3"/>
  <c r="A2997" i="3"/>
  <c r="B2996" i="3"/>
  <c r="A2996" i="3"/>
  <c r="B2995" i="3"/>
  <c r="A2995" i="3"/>
  <c r="B2994" i="3"/>
  <c r="A2994" i="3"/>
  <c r="B2993" i="3"/>
  <c r="A2993" i="3"/>
  <c r="B2992" i="3"/>
  <c r="A2992" i="3"/>
  <c r="B2991" i="3"/>
  <c r="A2991" i="3"/>
  <c r="B2990" i="3"/>
  <c r="A2990" i="3"/>
  <c r="B2989" i="3"/>
  <c r="A2989" i="3"/>
  <c r="B2988" i="3"/>
  <c r="A2988" i="3"/>
  <c r="B2987" i="3"/>
  <c r="A2987" i="3"/>
  <c r="B2986" i="3"/>
  <c r="A2986" i="3"/>
  <c r="B2985" i="3"/>
  <c r="A2985" i="3"/>
  <c r="B2984" i="3"/>
  <c r="A2984" i="3"/>
  <c r="B2983" i="3"/>
  <c r="A2983" i="3"/>
  <c r="B2982" i="3"/>
  <c r="A2982" i="3"/>
  <c r="B2981" i="3"/>
  <c r="A2981" i="3"/>
  <c r="B2980" i="3"/>
  <c r="A2980" i="3"/>
  <c r="B2979" i="3"/>
  <c r="A2979" i="3"/>
  <c r="B2978" i="3"/>
  <c r="A2978" i="3"/>
  <c r="B2977" i="3"/>
  <c r="A2977" i="3"/>
  <c r="B2976" i="3"/>
  <c r="A2976" i="3"/>
  <c r="B2975" i="3"/>
  <c r="A2975" i="3"/>
  <c r="B2974" i="3"/>
  <c r="A2974" i="3"/>
  <c r="B2973" i="3"/>
  <c r="A2973" i="3"/>
  <c r="B2972" i="3"/>
  <c r="A2972" i="3"/>
  <c r="B2971" i="3"/>
  <c r="A2971" i="3"/>
  <c r="B2970" i="3"/>
  <c r="A2970" i="3"/>
  <c r="B2969" i="3"/>
  <c r="A2969" i="3"/>
  <c r="B2968" i="3"/>
  <c r="A2968" i="3"/>
  <c r="B2967" i="3"/>
  <c r="A2967" i="3"/>
  <c r="B2966" i="3"/>
  <c r="A2966" i="3"/>
  <c r="B2965" i="3"/>
  <c r="A2965" i="3"/>
  <c r="B2964" i="3"/>
  <c r="A2964" i="3"/>
  <c r="B2963" i="3"/>
  <c r="A2963" i="3"/>
  <c r="B2962" i="3"/>
  <c r="A2962" i="3"/>
  <c r="B2961" i="3"/>
  <c r="A2961" i="3"/>
  <c r="B2960" i="3"/>
  <c r="A2960" i="3"/>
  <c r="B2959" i="3"/>
  <c r="A2959" i="3"/>
  <c r="B2958" i="3"/>
  <c r="A2958" i="3"/>
  <c r="B2957" i="3"/>
  <c r="A2957" i="3"/>
  <c r="B2956" i="3"/>
  <c r="A2956" i="3"/>
  <c r="B2955" i="3"/>
  <c r="A2955" i="3"/>
  <c r="B2954" i="3"/>
  <c r="A2954" i="3"/>
  <c r="B2953" i="3"/>
  <c r="A2953" i="3"/>
  <c r="B2952" i="3"/>
  <c r="A2952" i="3"/>
  <c r="B2951" i="3"/>
  <c r="A2951" i="3"/>
  <c r="B2950" i="3"/>
  <c r="A2950" i="3"/>
  <c r="B2949" i="3"/>
  <c r="A2949" i="3"/>
  <c r="B2948" i="3"/>
  <c r="A2948" i="3"/>
  <c r="B2947" i="3"/>
  <c r="A2947" i="3"/>
  <c r="B2946" i="3"/>
  <c r="A2946" i="3"/>
  <c r="B2945" i="3"/>
  <c r="A2945" i="3"/>
  <c r="B2944" i="3"/>
  <c r="A2944" i="3"/>
  <c r="B2943" i="3"/>
  <c r="A2943" i="3"/>
  <c r="B2942" i="3"/>
  <c r="A2942" i="3"/>
  <c r="B2941" i="3"/>
  <c r="A2941" i="3"/>
  <c r="B2940" i="3"/>
  <c r="A2940" i="3"/>
  <c r="B2939" i="3"/>
  <c r="A2939" i="3"/>
  <c r="B2938" i="3"/>
  <c r="A2938" i="3"/>
  <c r="B2937" i="3"/>
  <c r="A2937" i="3"/>
  <c r="B2936" i="3"/>
  <c r="A2936" i="3"/>
  <c r="B2935" i="3"/>
  <c r="A2935" i="3"/>
  <c r="B2934" i="3"/>
  <c r="A2934" i="3"/>
  <c r="B2933" i="3"/>
  <c r="A2933" i="3"/>
  <c r="B2932" i="3"/>
  <c r="A2932" i="3"/>
  <c r="B2931" i="3"/>
  <c r="A2931" i="3"/>
  <c r="B2930" i="3"/>
  <c r="A2930" i="3"/>
  <c r="B2929" i="3"/>
  <c r="A2929" i="3"/>
  <c r="B2928" i="3"/>
  <c r="A2928" i="3"/>
  <c r="B2927" i="3"/>
  <c r="A2927" i="3"/>
  <c r="B2926" i="3"/>
  <c r="A2926" i="3"/>
  <c r="B2925" i="3"/>
  <c r="A2925" i="3"/>
  <c r="B2924" i="3"/>
  <c r="A2924" i="3"/>
  <c r="B2923" i="3"/>
  <c r="A2923" i="3"/>
  <c r="B2922" i="3"/>
  <c r="A2922" i="3"/>
  <c r="B2921" i="3"/>
  <c r="A2921" i="3"/>
  <c r="B2920" i="3"/>
  <c r="A2920" i="3"/>
  <c r="B2919" i="3"/>
  <c r="A2919" i="3"/>
  <c r="B2918" i="3"/>
  <c r="A2918" i="3"/>
  <c r="B2917" i="3"/>
  <c r="A2917" i="3"/>
  <c r="B2916" i="3"/>
  <c r="A2916" i="3"/>
  <c r="B2915" i="3"/>
  <c r="A2915" i="3"/>
  <c r="B2914" i="3"/>
  <c r="A2914" i="3"/>
  <c r="B2913" i="3"/>
  <c r="A2913" i="3"/>
  <c r="B2912" i="3"/>
  <c r="A2912" i="3"/>
  <c r="B2911" i="3"/>
  <c r="A2911" i="3"/>
  <c r="B2910" i="3"/>
  <c r="A2910" i="3"/>
  <c r="B2909" i="3"/>
  <c r="A2909" i="3"/>
  <c r="B2908" i="3"/>
  <c r="A2908" i="3"/>
  <c r="B2907" i="3"/>
  <c r="A2907" i="3"/>
  <c r="B2906" i="3"/>
  <c r="A2906" i="3"/>
  <c r="B2905" i="3"/>
  <c r="A2905" i="3"/>
  <c r="B2904" i="3"/>
  <c r="A2904" i="3"/>
  <c r="B2903" i="3"/>
  <c r="A2903" i="3"/>
  <c r="B2902" i="3"/>
  <c r="A2902" i="3"/>
  <c r="B2901" i="3"/>
  <c r="A2901" i="3"/>
  <c r="B2900" i="3"/>
  <c r="A2900" i="3"/>
  <c r="B2899" i="3"/>
  <c r="A2899" i="3"/>
  <c r="B2898" i="3"/>
  <c r="A2898" i="3"/>
  <c r="B2897" i="3"/>
  <c r="A2897" i="3"/>
  <c r="B2896" i="3"/>
  <c r="A2896" i="3"/>
  <c r="B2895" i="3"/>
  <c r="A2895" i="3"/>
  <c r="B2894" i="3"/>
  <c r="A2894" i="3"/>
  <c r="B2893" i="3"/>
  <c r="A2893" i="3"/>
  <c r="B2892" i="3"/>
  <c r="A2892" i="3"/>
  <c r="B2891" i="3"/>
  <c r="A2891" i="3"/>
  <c r="B2890" i="3"/>
  <c r="A2890" i="3"/>
  <c r="B2889" i="3"/>
  <c r="A2889" i="3"/>
  <c r="B2888" i="3"/>
  <c r="A2888" i="3"/>
  <c r="B2887" i="3"/>
  <c r="A2887" i="3"/>
  <c r="B2886" i="3"/>
  <c r="A2886" i="3"/>
  <c r="B2885" i="3"/>
  <c r="A2885" i="3"/>
  <c r="B2884" i="3"/>
  <c r="A2884" i="3"/>
  <c r="B2883" i="3"/>
  <c r="A2883" i="3"/>
  <c r="B2882" i="3"/>
  <c r="A2882" i="3"/>
  <c r="B2881" i="3"/>
  <c r="A2881" i="3"/>
  <c r="B2880" i="3"/>
  <c r="A2880" i="3"/>
  <c r="B2879" i="3"/>
  <c r="A2879" i="3"/>
  <c r="B2878" i="3"/>
  <c r="A2878" i="3"/>
  <c r="B2877" i="3"/>
  <c r="A2877" i="3"/>
  <c r="B2876" i="3"/>
  <c r="A2876" i="3"/>
  <c r="B2875" i="3"/>
  <c r="A2875" i="3"/>
  <c r="B2874" i="3"/>
  <c r="A2874" i="3"/>
  <c r="B2873" i="3"/>
  <c r="A2873" i="3"/>
  <c r="B2872" i="3"/>
  <c r="A2872" i="3"/>
  <c r="B2871" i="3"/>
  <c r="A2871" i="3"/>
  <c r="B2870" i="3"/>
  <c r="A2870" i="3"/>
  <c r="B2869" i="3"/>
  <c r="A2869" i="3"/>
  <c r="B2868" i="3"/>
  <c r="A2868" i="3"/>
  <c r="B2867" i="3"/>
  <c r="A2867" i="3"/>
  <c r="B2866" i="3"/>
  <c r="A2866" i="3"/>
  <c r="B2865" i="3"/>
  <c r="A2865" i="3"/>
  <c r="B2864" i="3"/>
  <c r="A2864" i="3"/>
  <c r="B2863" i="3"/>
  <c r="A2863" i="3"/>
  <c r="B2862" i="3"/>
  <c r="A2862" i="3"/>
  <c r="B2861" i="3"/>
  <c r="A2861" i="3"/>
  <c r="B2860" i="3"/>
  <c r="A2860" i="3"/>
  <c r="B2859" i="3"/>
  <c r="A2859" i="3"/>
  <c r="B2858" i="3"/>
  <c r="A2858" i="3"/>
  <c r="B2857" i="3"/>
  <c r="A2857" i="3"/>
  <c r="B2856" i="3"/>
  <c r="A2856" i="3"/>
  <c r="B2855" i="3"/>
  <c r="A2855" i="3"/>
  <c r="B2854" i="3"/>
  <c r="A2854" i="3"/>
  <c r="B2853" i="3"/>
  <c r="A2853" i="3"/>
  <c r="B2852" i="3"/>
  <c r="A2852" i="3"/>
  <c r="B2851" i="3"/>
  <c r="A2851" i="3"/>
  <c r="B2850" i="3"/>
  <c r="A2850" i="3"/>
  <c r="B2849" i="3"/>
  <c r="A2849" i="3"/>
  <c r="B2848" i="3"/>
  <c r="A2848" i="3"/>
  <c r="B2847" i="3"/>
  <c r="A2847" i="3"/>
  <c r="B2846" i="3"/>
  <c r="A2846" i="3"/>
  <c r="B2845" i="3"/>
  <c r="A2845" i="3"/>
  <c r="B2844" i="3"/>
  <c r="A2844" i="3"/>
  <c r="B2843" i="3"/>
  <c r="A2843" i="3"/>
  <c r="B2842" i="3"/>
  <c r="A2842" i="3"/>
  <c r="B2841" i="3"/>
  <c r="A2841" i="3"/>
  <c r="B2840" i="3"/>
  <c r="A2840" i="3"/>
  <c r="B2839" i="3"/>
  <c r="A2839" i="3"/>
  <c r="B2838" i="3"/>
  <c r="A2838" i="3"/>
  <c r="B2837" i="3"/>
  <c r="A2837" i="3"/>
  <c r="B2836" i="3"/>
  <c r="A2836" i="3"/>
  <c r="B2835" i="3"/>
  <c r="A2835" i="3"/>
  <c r="B2834" i="3"/>
  <c r="A2834" i="3"/>
  <c r="B2833" i="3"/>
  <c r="A2833" i="3"/>
  <c r="B2832" i="3"/>
  <c r="A2832" i="3"/>
  <c r="B2831" i="3"/>
  <c r="A2831" i="3"/>
  <c r="B2830" i="3"/>
  <c r="A2830" i="3"/>
  <c r="B2829" i="3"/>
  <c r="A2829" i="3"/>
  <c r="B2828" i="3"/>
  <c r="A2828" i="3"/>
  <c r="B2827" i="3"/>
  <c r="A2827" i="3"/>
  <c r="B2826" i="3"/>
  <c r="A2826" i="3"/>
  <c r="B2825" i="3"/>
  <c r="A2825" i="3"/>
  <c r="B2824" i="3"/>
  <c r="A2824" i="3"/>
  <c r="B2823" i="3"/>
  <c r="A2823" i="3"/>
  <c r="B2822" i="3"/>
  <c r="A2822" i="3"/>
  <c r="B2821" i="3"/>
  <c r="A2821" i="3"/>
  <c r="B2820" i="3"/>
  <c r="A2820" i="3"/>
  <c r="B2819" i="3"/>
  <c r="A2819" i="3"/>
  <c r="B2818" i="3"/>
  <c r="A2818" i="3"/>
  <c r="B2817" i="3"/>
  <c r="A2817" i="3"/>
  <c r="B2816" i="3"/>
  <c r="A2816" i="3"/>
  <c r="B2815" i="3"/>
  <c r="A2815" i="3"/>
  <c r="B2814" i="3"/>
  <c r="A2814" i="3"/>
  <c r="B2813" i="3"/>
  <c r="A2813" i="3"/>
  <c r="B2812" i="3"/>
  <c r="A2812" i="3"/>
  <c r="B2811" i="3"/>
  <c r="A2811" i="3"/>
  <c r="B2810" i="3"/>
  <c r="A2810" i="3"/>
  <c r="B2809" i="3"/>
  <c r="A2809" i="3"/>
  <c r="B2808" i="3"/>
  <c r="A2808" i="3"/>
  <c r="B2807" i="3"/>
  <c r="A2807" i="3"/>
  <c r="B2806" i="3"/>
  <c r="A2806" i="3"/>
  <c r="B2805" i="3"/>
  <c r="A2805" i="3"/>
  <c r="B2804" i="3"/>
  <c r="A2804" i="3"/>
  <c r="B2803" i="3"/>
  <c r="A2803" i="3"/>
  <c r="B2802" i="3"/>
  <c r="A2802" i="3"/>
  <c r="B2801" i="3"/>
  <c r="A2801" i="3"/>
  <c r="B2800" i="3"/>
  <c r="A2800" i="3"/>
  <c r="B2799" i="3"/>
  <c r="A2799" i="3"/>
  <c r="B2798" i="3"/>
  <c r="A2798" i="3"/>
  <c r="B2797" i="3"/>
  <c r="A2797" i="3"/>
  <c r="B2796" i="3"/>
  <c r="A2796" i="3"/>
  <c r="B2795" i="3"/>
  <c r="A2795" i="3"/>
  <c r="B2794" i="3"/>
  <c r="A2794" i="3"/>
  <c r="B2793" i="3"/>
  <c r="A2793" i="3"/>
  <c r="B2792" i="3"/>
  <c r="A2792" i="3"/>
  <c r="B2791" i="3"/>
  <c r="A2791" i="3"/>
  <c r="B2790" i="3"/>
  <c r="A2790" i="3"/>
  <c r="B2789" i="3"/>
  <c r="A2789" i="3"/>
  <c r="B2788" i="3"/>
  <c r="A2788" i="3"/>
  <c r="B2787" i="3"/>
  <c r="A2787" i="3"/>
  <c r="B2786" i="3"/>
  <c r="A2786" i="3"/>
  <c r="B2785" i="3"/>
  <c r="A2785" i="3"/>
  <c r="B2784" i="3"/>
  <c r="A2784" i="3"/>
  <c r="B2783" i="3"/>
  <c r="A2783" i="3"/>
  <c r="B2782" i="3"/>
  <c r="A2782" i="3"/>
  <c r="B2781" i="3"/>
  <c r="A2781" i="3"/>
  <c r="B2780" i="3"/>
  <c r="A2780" i="3"/>
  <c r="B2779" i="3"/>
  <c r="A2779" i="3"/>
  <c r="B2778" i="3"/>
  <c r="A2778" i="3"/>
  <c r="B2777" i="3"/>
  <c r="A2777" i="3"/>
  <c r="B2776" i="3"/>
  <c r="A2776" i="3"/>
  <c r="B2775" i="3"/>
  <c r="A2775" i="3"/>
  <c r="B2774" i="3"/>
  <c r="A2774" i="3"/>
  <c r="B2773" i="3"/>
  <c r="A2773" i="3"/>
  <c r="B2772" i="3"/>
  <c r="A2772" i="3"/>
  <c r="B2771" i="3"/>
  <c r="A2771" i="3"/>
  <c r="B2770" i="3"/>
  <c r="A2770" i="3"/>
  <c r="B2769" i="3"/>
  <c r="A2769" i="3"/>
  <c r="B2768" i="3"/>
  <c r="A2768" i="3"/>
  <c r="B2767" i="3"/>
  <c r="A2767" i="3"/>
  <c r="B2766" i="3"/>
  <c r="A2766" i="3"/>
  <c r="B2765" i="3"/>
  <c r="A2765" i="3"/>
  <c r="B2764" i="3"/>
  <c r="A2764" i="3"/>
  <c r="B2763" i="3"/>
  <c r="A2763" i="3"/>
  <c r="B2762" i="3"/>
  <c r="A2762" i="3"/>
  <c r="B2761" i="3"/>
  <c r="A2761" i="3"/>
  <c r="B2760" i="3"/>
  <c r="A2760" i="3"/>
  <c r="B2759" i="3"/>
  <c r="A2759" i="3"/>
  <c r="B2758" i="3"/>
  <c r="A2758" i="3"/>
  <c r="B2757" i="3"/>
  <c r="A2757" i="3"/>
  <c r="B2756" i="3"/>
  <c r="A2756" i="3"/>
  <c r="B2755" i="3"/>
  <c r="A2755" i="3"/>
  <c r="B2754" i="3"/>
  <c r="A2754" i="3"/>
  <c r="B2753" i="3"/>
  <c r="A2753" i="3"/>
  <c r="B2752" i="3"/>
  <c r="A2752" i="3"/>
  <c r="B2751" i="3"/>
  <c r="A2751" i="3"/>
  <c r="B2750" i="3"/>
  <c r="A2750" i="3"/>
  <c r="B2749" i="3"/>
  <c r="A2749" i="3"/>
  <c r="B2748" i="3"/>
  <c r="A2748" i="3"/>
  <c r="B2747" i="3"/>
  <c r="A2747" i="3"/>
  <c r="B2746" i="3"/>
  <c r="A2746" i="3"/>
  <c r="B2745" i="3"/>
  <c r="A2745" i="3"/>
  <c r="B2744" i="3"/>
  <c r="A2744" i="3"/>
  <c r="B2743" i="3"/>
  <c r="A2743" i="3"/>
  <c r="B2742" i="3"/>
  <c r="A2742" i="3"/>
  <c r="B2741" i="3"/>
  <c r="A2741" i="3"/>
  <c r="B2740" i="3"/>
  <c r="A2740" i="3"/>
  <c r="B2739" i="3"/>
  <c r="A2739" i="3"/>
  <c r="B2738" i="3"/>
  <c r="A2738" i="3"/>
  <c r="B2737" i="3"/>
  <c r="A2737" i="3"/>
  <c r="B2736" i="3"/>
  <c r="A2736" i="3"/>
  <c r="B2735" i="3"/>
  <c r="A2735" i="3"/>
  <c r="B2734" i="3"/>
  <c r="A2734" i="3"/>
  <c r="B2733" i="3"/>
  <c r="A2733" i="3"/>
  <c r="B2732" i="3"/>
  <c r="A2732" i="3"/>
  <c r="B2731" i="3"/>
  <c r="A2731" i="3"/>
  <c r="B2730" i="3"/>
  <c r="A2730" i="3"/>
  <c r="B2729" i="3"/>
  <c r="A2729" i="3"/>
  <c r="B2728" i="3"/>
  <c r="A2728" i="3"/>
  <c r="B2727" i="3"/>
  <c r="A2727" i="3"/>
  <c r="B2726" i="3"/>
  <c r="A2726" i="3"/>
  <c r="B2725" i="3"/>
  <c r="A2725" i="3"/>
  <c r="B2724" i="3"/>
  <c r="A2724" i="3"/>
  <c r="B2723" i="3"/>
  <c r="A2723" i="3"/>
  <c r="B2722" i="3"/>
  <c r="A2722" i="3"/>
  <c r="B2721" i="3"/>
  <c r="A2721" i="3"/>
  <c r="B2720" i="3"/>
  <c r="A2720" i="3"/>
  <c r="B2719" i="3"/>
  <c r="A2719" i="3"/>
  <c r="B2718" i="3"/>
  <c r="A2718" i="3"/>
  <c r="B2717" i="3"/>
  <c r="A2717" i="3"/>
  <c r="B2716" i="3"/>
  <c r="A2716" i="3"/>
  <c r="B2715" i="3"/>
  <c r="A2715" i="3"/>
  <c r="B2714" i="3"/>
  <c r="A2714" i="3"/>
  <c r="B2713" i="3"/>
  <c r="A2713" i="3"/>
  <c r="B2712" i="3"/>
  <c r="A2712" i="3"/>
  <c r="B2711" i="3"/>
  <c r="A2711" i="3"/>
  <c r="B2710" i="3"/>
  <c r="A2710" i="3"/>
  <c r="B2709" i="3"/>
  <c r="A2709" i="3"/>
  <c r="B2708" i="3"/>
  <c r="A2708" i="3"/>
  <c r="B2707" i="3"/>
  <c r="A2707" i="3"/>
  <c r="B2706" i="3"/>
  <c r="A2706" i="3"/>
  <c r="B2705" i="3"/>
  <c r="A2705" i="3"/>
  <c r="B2704" i="3"/>
  <c r="A2704" i="3"/>
  <c r="B2703" i="3"/>
  <c r="A2703" i="3"/>
  <c r="B2702" i="3"/>
  <c r="A2702" i="3"/>
  <c r="B2701" i="3"/>
  <c r="A2701" i="3"/>
  <c r="B2700" i="3"/>
  <c r="A2700" i="3"/>
  <c r="B2699" i="3"/>
  <c r="A2699" i="3"/>
  <c r="B2698" i="3"/>
  <c r="A2698" i="3"/>
  <c r="B2697" i="3"/>
  <c r="A2697" i="3"/>
  <c r="B2696" i="3"/>
  <c r="A2696" i="3"/>
  <c r="B2695" i="3"/>
  <c r="A2695" i="3"/>
  <c r="B2694" i="3"/>
  <c r="A2694" i="3"/>
  <c r="B2693" i="3"/>
  <c r="A2693" i="3"/>
  <c r="B2692" i="3"/>
  <c r="A2692" i="3"/>
  <c r="B2691" i="3"/>
  <c r="A2691" i="3"/>
  <c r="B2690" i="3"/>
  <c r="A2690" i="3"/>
  <c r="B2689" i="3"/>
  <c r="A2689" i="3"/>
  <c r="B2688" i="3"/>
  <c r="A2688" i="3"/>
  <c r="B2687" i="3"/>
  <c r="A2687" i="3"/>
  <c r="B2686" i="3"/>
  <c r="A2686" i="3"/>
  <c r="B2685" i="3"/>
  <c r="A2685" i="3"/>
  <c r="B2684" i="3"/>
  <c r="A2684" i="3"/>
  <c r="B2683" i="3"/>
  <c r="A2683" i="3"/>
  <c r="B2682" i="3"/>
  <c r="A2682" i="3"/>
  <c r="B2681" i="3"/>
  <c r="A2681" i="3"/>
  <c r="B2680" i="3"/>
  <c r="A2680" i="3"/>
  <c r="B2679" i="3"/>
  <c r="A2679" i="3"/>
  <c r="B2678" i="3"/>
  <c r="A2678" i="3"/>
  <c r="B2677" i="3"/>
  <c r="A2677" i="3"/>
  <c r="B2676" i="3"/>
  <c r="A2676" i="3"/>
  <c r="B2675" i="3"/>
  <c r="A2675" i="3"/>
  <c r="B2674" i="3"/>
  <c r="A2674" i="3"/>
  <c r="B2673" i="3"/>
  <c r="A2673" i="3"/>
  <c r="B2672" i="3"/>
  <c r="A2672" i="3"/>
  <c r="B2671" i="3"/>
  <c r="A2671" i="3"/>
  <c r="B2670" i="3"/>
  <c r="A2670" i="3"/>
  <c r="B2669" i="3"/>
  <c r="A2669" i="3"/>
  <c r="B2668" i="3"/>
  <c r="A2668" i="3"/>
  <c r="B2667" i="3"/>
  <c r="A2667" i="3"/>
  <c r="B2666" i="3"/>
  <c r="A2666" i="3"/>
  <c r="B2665" i="3"/>
  <c r="A2665" i="3"/>
  <c r="B2664" i="3"/>
  <c r="A2664" i="3"/>
  <c r="B2663" i="3"/>
  <c r="A2663" i="3"/>
  <c r="B2662" i="3"/>
  <c r="A2662" i="3"/>
  <c r="B2661" i="3"/>
  <c r="A2661" i="3"/>
  <c r="B2660" i="3"/>
  <c r="A2660" i="3"/>
  <c r="B2659" i="3"/>
  <c r="A2659" i="3"/>
  <c r="B2658" i="3"/>
  <c r="A2658" i="3"/>
  <c r="B2657" i="3"/>
  <c r="A2657" i="3"/>
  <c r="B2656" i="3"/>
  <c r="A2656" i="3"/>
  <c r="B2655" i="3"/>
  <c r="A2655" i="3"/>
  <c r="B2654" i="3"/>
  <c r="A2654" i="3"/>
  <c r="B2653" i="3"/>
  <c r="A2653" i="3"/>
  <c r="B2652" i="3"/>
  <c r="A2652" i="3"/>
  <c r="B2651" i="3"/>
  <c r="A2651" i="3"/>
  <c r="B2650" i="3"/>
  <c r="A2650" i="3"/>
  <c r="B2649" i="3"/>
  <c r="A2649" i="3"/>
  <c r="B2648" i="3"/>
  <c r="A2648" i="3"/>
  <c r="B2647" i="3"/>
  <c r="A2647" i="3"/>
  <c r="B2646" i="3"/>
  <c r="A2646" i="3"/>
  <c r="B2645" i="3"/>
  <c r="A2645" i="3"/>
  <c r="B2644" i="3"/>
  <c r="A2644" i="3"/>
  <c r="B2643" i="3"/>
  <c r="A2643" i="3"/>
  <c r="B2642" i="3"/>
  <c r="A2642" i="3"/>
  <c r="B2641" i="3"/>
  <c r="A2641" i="3"/>
  <c r="B2640" i="3"/>
  <c r="A2640" i="3"/>
  <c r="B2639" i="3"/>
  <c r="A2639" i="3"/>
  <c r="B2638" i="3"/>
  <c r="A2638" i="3"/>
  <c r="B2637" i="3"/>
  <c r="A2637" i="3"/>
  <c r="B2636" i="3"/>
  <c r="A2636" i="3"/>
  <c r="B2635" i="3"/>
  <c r="A2635" i="3"/>
  <c r="B2634" i="3"/>
  <c r="A2634" i="3"/>
  <c r="B2633" i="3"/>
  <c r="A2633" i="3"/>
  <c r="B2632" i="3"/>
  <c r="A2632" i="3"/>
  <c r="B2631" i="3"/>
  <c r="A2631" i="3"/>
  <c r="B2630" i="3"/>
  <c r="A2630" i="3"/>
  <c r="B2629" i="3"/>
  <c r="A2629" i="3"/>
  <c r="B2628" i="3"/>
  <c r="A2628" i="3"/>
  <c r="B2627" i="3"/>
  <c r="A2627" i="3"/>
  <c r="B2626" i="3"/>
  <c r="A2626" i="3"/>
  <c r="B2625" i="3"/>
  <c r="A2625" i="3"/>
  <c r="B2624" i="3"/>
  <c r="A2624" i="3"/>
  <c r="B2623" i="3"/>
  <c r="A2623" i="3"/>
  <c r="B2622" i="3"/>
  <c r="A2622" i="3"/>
  <c r="B2621" i="3"/>
  <c r="A2621" i="3"/>
  <c r="B2620" i="3"/>
  <c r="A2620" i="3"/>
  <c r="B2619" i="3"/>
  <c r="A2619" i="3"/>
  <c r="B2618" i="3"/>
  <c r="A2618" i="3"/>
  <c r="B2617" i="3"/>
  <c r="A2617" i="3"/>
  <c r="B2616" i="3"/>
  <c r="A2616" i="3"/>
  <c r="B2615" i="3"/>
  <c r="A2615" i="3"/>
  <c r="B2614" i="3"/>
  <c r="A2614" i="3"/>
  <c r="B2613" i="3"/>
  <c r="A2613" i="3"/>
  <c r="B2612" i="3"/>
  <c r="A2612" i="3"/>
  <c r="B2611" i="3"/>
  <c r="A2611" i="3"/>
  <c r="B2610" i="3"/>
  <c r="A2610" i="3"/>
  <c r="B2609" i="3"/>
  <c r="A2609" i="3"/>
  <c r="B2608" i="3"/>
  <c r="A2608" i="3"/>
  <c r="B2607" i="3"/>
  <c r="A2607" i="3"/>
  <c r="B2606" i="3"/>
  <c r="A2606" i="3"/>
  <c r="B2605" i="3"/>
  <c r="A2605" i="3"/>
  <c r="B2604" i="3"/>
  <c r="A2604" i="3"/>
  <c r="B2603" i="3"/>
  <c r="A2603" i="3"/>
  <c r="B2602" i="3"/>
  <c r="A2602" i="3"/>
  <c r="B2601" i="3"/>
  <c r="A2601" i="3"/>
  <c r="B2600" i="3"/>
  <c r="A2600" i="3"/>
  <c r="B2599" i="3"/>
  <c r="A2599" i="3"/>
  <c r="B2598" i="3"/>
  <c r="A2598" i="3"/>
  <c r="B2597" i="3"/>
  <c r="A2597" i="3"/>
  <c r="B2596" i="3"/>
  <c r="A2596" i="3"/>
  <c r="B2595" i="3"/>
  <c r="A2595" i="3"/>
  <c r="B2594" i="3"/>
  <c r="A2594" i="3"/>
  <c r="B2593" i="3"/>
  <c r="A2593" i="3"/>
  <c r="B2592" i="3"/>
  <c r="A2592" i="3"/>
  <c r="B2591" i="3"/>
  <c r="A2591" i="3"/>
  <c r="B2590" i="3"/>
  <c r="A2590" i="3"/>
  <c r="B2589" i="3"/>
  <c r="A2589" i="3"/>
  <c r="B2588" i="3"/>
  <c r="A2588" i="3"/>
  <c r="B2587" i="3"/>
  <c r="A2587" i="3"/>
  <c r="B2586" i="3"/>
  <c r="A2586" i="3"/>
  <c r="B2585" i="3"/>
  <c r="A2585" i="3"/>
  <c r="B2584" i="3"/>
  <c r="A2584" i="3"/>
  <c r="B2583" i="3"/>
  <c r="A2583" i="3"/>
  <c r="B2582" i="3"/>
  <c r="A2582" i="3"/>
  <c r="B2581" i="3"/>
  <c r="A2581" i="3"/>
  <c r="B2580" i="3"/>
  <c r="A2580" i="3"/>
  <c r="B2579" i="3"/>
  <c r="A2579" i="3"/>
  <c r="B2578" i="3"/>
  <c r="A2578" i="3"/>
  <c r="B2577" i="3"/>
  <c r="A2577" i="3"/>
  <c r="B2576" i="3"/>
  <c r="A2576" i="3"/>
  <c r="B2575" i="3"/>
  <c r="A2575" i="3"/>
  <c r="B2574" i="3"/>
  <c r="A2574" i="3"/>
  <c r="B2573" i="3"/>
  <c r="A2573" i="3"/>
  <c r="B2572" i="3"/>
  <c r="A2572" i="3"/>
  <c r="B2571" i="3"/>
  <c r="A2571" i="3"/>
  <c r="B2570" i="3"/>
  <c r="A2570" i="3"/>
  <c r="B2569" i="3"/>
  <c r="A2569" i="3"/>
  <c r="B2568" i="3"/>
  <c r="A2568" i="3"/>
  <c r="B2567" i="3"/>
  <c r="A2567" i="3"/>
  <c r="B2566" i="3"/>
  <c r="A2566" i="3"/>
  <c r="B2565" i="3"/>
  <c r="A2565" i="3"/>
  <c r="B2564" i="3"/>
  <c r="A2564" i="3"/>
  <c r="B2563" i="3"/>
  <c r="A2563" i="3"/>
  <c r="B2562" i="3"/>
  <c r="A2562" i="3"/>
  <c r="B2561" i="3"/>
  <c r="A2561" i="3"/>
  <c r="B2560" i="3"/>
  <c r="A2560" i="3"/>
  <c r="B2559" i="3"/>
  <c r="A2559" i="3"/>
  <c r="B2558" i="3"/>
  <c r="A2558" i="3"/>
  <c r="B2557" i="3"/>
  <c r="A2557" i="3"/>
  <c r="B2556" i="3"/>
  <c r="A2556" i="3"/>
  <c r="B2555" i="3"/>
  <c r="A2555" i="3"/>
  <c r="B2554" i="3"/>
  <c r="A2554" i="3"/>
  <c r="B2553" i="3"/>
  <c r="A2553" i="3"/>
  <c r="B2552" i="3"/>
  <c r="A2552" i="3"/>
  <c r="B2551" i="3"/>
  <c r="A2551" i="3"/>
  <c r="B2550" i="3"/>
  <c r="A2550" i="3"/>
  <c r="B2549" i="3"/>
  <c r="A2549" i="3"/>
  <c r="B2548" i="3"/>
  <c r="A2548" i="3"/>
  <c r="B2547" i="3"/>
  <c r="A2547" i="3"/>
  <c r="B2546" i="3"/>
  <c r="A2546" i="3"/>
  <c r="B2545" i="3"/>
  <c r="A2545" i="3"/>
  <c r="B2544" i="3"/>
  <c r="A2544" i="3"/>
  <c r="B2543" i="3"/>
  <c r="A2543" i="3"/>
  <c r="B2542" i="3"/>
  <c r="A2542" i="3"/>
  <c r="B2541" i="3"/>
  <c r="A2541" i="3"/>
  <c r="B2540" i="3"/>
  <c r="A2540" i="3"/>
  <c r="B2539" i="3"/>
  <c r="A2539" i="3"/>
  <c r="B2538" i="3"/>
  <c r="A2538" i="3"/>
  <c r="B2537" i="3"/>
  <c r="A2537" i="3"/>
  <c r="B2536" i="3"/>
  <c r="A2536" i="3"/>
  <c r="B2535" i="3"/>
  <c r="A2535" i="3"/>
  <c r="B2534" i="3"/>
  <c r="A2534" i="3"/>
  <c r="B2533" i="3"/>
  <c r="A2533" i="3"/>
  <c r="B2532" i="3"/>
  <c r="A2532" i="3"/>
  <c r="B2531" i="3"/>
  <c r="A2531" i="3"/>
  <c r="B2530" i="3"/>
  <c r="A2530" i="3"/>
  <c r="B2529" i="3"/>
  <c r="A2529" i="3"/>
  <c r="B2528" i="3"/>
  <c r="A2528" i="3"/>
  <c r="B2527" i="3"/>
  <c r="A2527" i="3"/>
  <c r="B2526" i="3"/>
  <c r="A2526" i="3"/>
  <c r="B2525" i="3"/>
  <c r="A2525" i="3"/>
  <c r="B2524" i="3"/>
  <c r="A2524" i="3"/>
  <c r="B2523" i="3"/>
  <c r="A2523" i="3"/>
  <c r="B2522" i="3"/>
  <c r="A2522" i="3"/>
  <c r="B2521" i="3"/>
  <c r="A2521" i="3"/>
  <c r="B2520" i="3"/>
  <c r="A2520" i="3"/>
  <c r="B2519" i="3"/>
  <c r="A2519" i="3"/>
  <c r="B2518" i="3"/>
  <c r="A2518" i="3"/>
  <c r="B2517" i="3"/>
  <c r="A2517" i="3"/>
  <c r="B2516" i="3"/>
  <c r="A2516" i="3"/>
  <c r="B2515" i="3"/>
  <c r="A2515" i="3"/>
  <c r="B2514" i="3"/>
  <c r="A2514" i="3"/>
  <c r="B2513" i="3"/>
  <c r="A2513" i="3"/>
  <c r="B2512" i="3"/>
  <c r="A2512" i="3"/>
  <c r="B2511" i="3"/>
  <c r="A2511" i="3"/>
  <c r="B2510" i="3"/>
  <c r="A2510" i="3"/>
  <c r="B2509" i="3"/>
  <c r="A2509" i="3"/>
  <c r="B2508" i="3"/>
  <c r="A2508" i="3"/>
  <c r="B2507" i="3"/>
  <c r="A2507" i="3"/>
  <c r="B2506" i="3"/>
  <c r="A2506" i="3"/>
  <c r="B2505" i="3"/>
  <c r="A2505" i="3"/>
  <c r="B2504" i="3"/>
  <c r="A2504" i="3"/>
  <c r="B2503" i="3"/>
  <c r="A2503" i="3"/>
  <c r="B2502" i="3"/>
  <c r="A2502" i="3"/>
  <c r="B2501" i="3"/>
  <c r="A2501" i="3"/>
  <c r="B2500" i="3"/>
  <c r="A2500" i="3"/>
  <c r="B2499" i="3"/>
  <c r="A2499" i="3"/>
  <c r="B2498" i="3"/>
  <c r="A2498" i="3"/>
  <c r="B2497" i="3"/>
  <c r="A2497" i="3"/>
  <c r="B2496" i="3"/>
  <c r="A2496" i="3"/>
  <c r="B2495" i="3"/>
  <c r="A2495" i="3"/>
  <c r="B2494" i="3"/>
  <c r="A2494" i="3"/>
  <c r="B2493" i="3"/>
  <c r="A2493" i="3"/>
  <c r="B2492" i="3"/>
  <c r="A2492" i="3"/>
  <c r="B2491" i="3"/>
  <c r="A2491" i="3"/>
  <c r="B2490" i="3"/>
  <c r="A2490" i="3"/>
  <c r="B2489" i="3"/>
  <c r="A2489" i="3"/>
  <c r="B2488" i="3"/>
  <c r="A2488" i="3"/>
  <c r="B2487" i="3"/>
  <c r="A2487" i="3"/>
  <c r="B2486" i="3"/>
  <c r="A2486" i="3"/>
  <c r="B2485" i="3"/>
  <c r="A2485" i="3"/>
  <c r="B2484" i="3"/>
  <c r="A2484" i="3"/>
  <c r="B2483" i="3"/>
  <c r="A2483" i="3"/>
  <c r="B2482" i="3"/>
  <c r="A2482" i="3"/>
  <c r="B2481" i="3"/>
  <c r="A2481" i="3"/>
  <c r="B2480" i="3"/>
  <c r="A2480" i="3"/>
  <c r="B2479" i="3"/>
  <c r="A2479" i="3"/>
  <c r="B2478" i="3"/>
  <c r="A2478" i="3"/>
  <c r="B2477" i="3"/>
  <c r="A2477" i="3"/>
  <c r="B2476" i="3"/>
  <c r="A2476" i="3"/>
  <c r="B2475" i="3"/>
  <c r="A2475" i="3"/>
  <c r="B2474" i="3"/>
  <c r="A2474" i="3"/>
  <c r="B2473" i="3"/>
  <c r="A2473" i="3"/>
  <c r="B2472" i="3"/>
  <c r="A2472" i="3"/>
  <c r="B2471" i="3"/>
  <c r="A2471" i="3"/>
  <c r="B2470" i="3"/>
  <c r="A2470" i="3"/>
  <c r="B2469" i="3"/>
  <c r="A2469" i="3"/>
  <c r="B2468" i="3"/>
  <c r="A2468" i="3"/>
  <c r="B2467" i="3"/>
  <c r="A2467" i="3"/>
  <c r="B2466" i="3"/>
  <c r="A2466" i="3"/>
  <c r="B2465" i="3"/>
  <c r="A2465" i="3"/>
  <c r="B2464" i="3"/>
  <c r="A2464" i="3"/>
  <c r="B2463" i="3"/>
  <c r="A2463" i="3"/>
  <c r="B2462" i="3"/>
  <c r="A2462" i="3"/>
  <c r="B2461" i="3"/>
  <c r="A2461" i="3"/>
  <c r="B2460" i="3"/>
  <c r="A2460" i="3"/>
  <c r="B2459" i="3"/>
  <c r="A2459" i="3"/>
  <c r="B2458" i="3"/>
  <c r="A2458" i="3"/>
  <c r="B2457" i="3"/>
  <c r="A2457" i="3"/>
  <c r="B2456" i="3"/>
  <c r="A2456" i="3"/>
  <c r="B2455" i="3"/>
  <c r="A2455" i="3"/>
  <c r="B2454" i="3"/>
  <c r="A2454" i="3"/>
  <c r="B2453" i="3"/>
  <c r="A2453" i="3"/>
  <c r="B2452" i="3"/>
  <c r="A2452" i="3"/>
  <c r="B2451" i="3"/>
  <c r="A2451" i="3"/>
  <c r="B2450" i="3"/>
  <c r="A2450" i="3"/>
  <c r="B2449" i="3"/>
  <c r="A2449" i="3"/>
  <c r="B2448" i="3"/>
  <c r="A2448" i="3"/>
  <c r="B2447" i="3"/>
  <c r="A2447" i="3"/>
  <c r="B2446" i="3"/>
  <c r="A2446" i="3"/>
  <c r="B2445" i="3"/>
  <c r="A2445" i="3"/>
  <c r="B2444" i="3"/>
  <c r="A2444" i="3"/>
  <c r="B2443" i="3"/>
  <c r="A2443" i="3"/>
  <c r="B2442" i="3"/>
  <c r="A2442" i="3"/>
  <c r="B2441" i="3"/>
  <c r="A2441" i="3"/>
  <c r="B2440" i="3"/>
  <c r="A2440" i="3"/>
  <c r="B2439" i="3"/>
  <c r="A2439" i="3"/>
  <c r="B2438" i="3"/>
  <c r="A2438" i="3"/>
  <c r="B2437" i="3"/>
  <c r="A2437" i="3"/>
  <c r="B2436" i="3"/>
  <c r="A2436" i="3"/>
  <c r="B2435" i="3"/>
  <c r="A2435" i="3"/>
  <c r="B2434" i="3"/>
  <c r="A2434" i="3"/>
  <c r="B2433" i="3"/>
  <c r="A2433" i="3"/>
  <c r="B2432" i="3"/>
  <c r="A2432" i="3"/>
  <c r="B2431" i="3"/>
  <c r="A2431" i="3"/>
  <c r="B2430" i="3"/>
  <c r="A2430" i="3"/>
  <c r="B2429" i="3"/>
  <c r="A2429" i="3"/>
  <c r="B2428" i="3"/>
  <c r="A2428" i="3"/>
  <c r="B2427" i="3"/>
  <c r="A2427" i="3"/>
  <c r="B2426" i="3"/>
  <c r="A2426" i="3"/>
  <c r="B2425" i="3"/>
  <c r="A2425" i="3"/>
  <c r="B2424" i="3"/>
  <c r="A2424" i="3"/>
  <c r="B2423" i="3"/>
  <c r="A2423" i="3"/>
  <c r="B2422" i="3"/>
  <c r="A2422" i="3"/>
  <c r="B2421" i="3"/>
  <c r="A2421" i="3"/>
  <c r="B2420" i="3"/>
  <c r="A2420" i="3"/>
  <c r="B2419" i="3"/>
  <c r="A2419" i="3"/>
  <c r="B2418" i="3"/>
  <c r="A2418" i="3"/>
  <c r="B2417" i="3"/>
  <c r="A2417" i="3"/>
  <c r="B2416" i="3"/>
  <c r="A2416" i="3"/>
  <c r="B2415" i="3"/>
  <c r="A2415" i="3"/>
  <c r="B2414" i="3"/>
  <c r="A2414" i="3"/>
  <c r="B2413" i="3"/>
  <c r="A2413" i="3"/>
  <c r="B2412" i="3"/>
  <c r="A2412" i="3"/>
  <c r="B2411" i="3"/>
  <c r="A2411" i="3"/>
  <c r="B2410" i="3"/>
  <c r="A2410" i="3"/>
  <c r="B2409" i="3"/>
  <c r="A2409" i="3"/>
  <c r="B2408" i="3"/>
  <c r="A2408" i="3"/>
  <c r="B2407" i="3"/>
  <c r="A2407" i="3"/>
  <c r="B2406" i="3"/>
  <c r="A2406" i="3"/>
  <c r="B2405" i="3"/>
  <c r="A2405" i="3"/>
  <c r="B2404" i="3"/>
  <c r="A2404" i="3"/>
  <c r="B2403" i="3"/>
  <c r="A2403" i="3"/>
  <c r="B2402" i="3"/>
  <c r="A2402" i="3"/>
  <c r="B2401" i="3"/>
  <c r="A2401" i="3"/>
  <c r="B2400" i="3"/>
  <c r="A2400" i="3"/>
  <c r="B2399" i="3"/>
  <c r="A2399" i="3"/>
  <c r="B2398" i="3"/>
  <c r="A2398" i="3"/>
  <c r="B2397" i="3"/>
  <c r="A2397" i="3"/>
  <c r="B2396" i="3"/>
  <c r="A2396" i="3"/>
  <c r="B2395" i="3"/>
  <c r="A2395" i="3"/>
  <c r="B2394" i="3"/>
  <c r="A2394" i="3"/>
  <c r="B2393" i="3"/>
  <c r="A2393" i="3"/>
  <c r="B2392" i="3"/>
  <c r="A2392" i="3"/>
  <c r="B2391" i="3"/>
  <c r="A2391" i="3"/>
  <c r="B2390" i="3"/>
  <c r="A2390" i="3"/>
  <c r="B2389" i="3"/>
  <c r="A2389" i="3"/>
  <c r="B2388" i="3"/>
  <c r="A2388" i="3"/>
  <c r="B2387" i="3"/>
  <c r="A2387" i="3"/>
  <c r="B2386" i="3"/>
  <c r="A2386" i="3"/>
  <c r="B2385" i="3"/>
  <c r="A2385" i="3"/>
  <c r="B2384" i="3"/>
  <c r="A2384" i="3"/>
  <c r="B2383" i="3"/>
  <c r="A2383" i="3"/>
  <c r="B2382" i="3"/>
  <c r="A2382" i="3"/>
  <c r="B2381" i="3"/>
  <c r="A2381" i="3"/>
  <c r="B2380" i="3"/>
  <c r="A2380" i="3"/>
  <c r="B2379" i="3"/>
  <c r="A2379" i="3"/>
  <c r="B2378" i="3"/>
  <c r="A2378" i="3"/>
  <c r="B2377" i="3"/>
  <c r="A2377" i="3"/>
  <c r="B2376" i="3"/>
  <c r="A2376" i="3"/>
  <c r="B2375" i="3"/>
  <c r="A2375" i="3"/>
  <c r="B2374" i="3"/>
  <c r="A2374" i="3"/>
  <c r="B2373" i="3"/>
  <c r="A2373" i="3"/>
  <c r="B2372" i="3"/>
  <c r="A2372" i="3"/>
  <c r="B2371" i="3"/>
  <c r="A2371" i="3"/>
  <c r="B2370" i="3"/>
  <c r="A2370" i="3"/>
  <c r="B2369" i="3"/>
  <c r="A2369" i="3"/>
  <c r="B2368" i="3"/>
  <c r="A2368" i="3"/>
  <c r="B2367" i="3"/>
  <c r="A2367" i="3"/>
  <c r="B2366" i="3"/>
  <c r="A2366" i="3"/>
  <c r="B2365" i="3"/>
  <c r="A2365" i="3"/>
  <c r="B2364" i="3"/>
  <c r="A2364" i="3"/>
  <c r="B2363" i="3"/>
  <c r="A2363" i="3"/>
  <c r="B2362" i="3"/>
  <c r="A2362" i="3"/>
  <c r="B2361" i="3"/>
  <c r="A2361" i="3"/>
  <c r="B2360" i="3"/>
  <c r="A2360" i="3"/>
  <c r="B2359" i="3"/>
  <c r="A2359" i="3"/>
  <c r="B2358" i="3"/>
  <c r="A2358" i="3"/>
  <c r="B2357" i="3"/>
  <c r="A2357" i="3"/>
  <c r="B2356" i="3"/>
  <c r="A2356" i="3"/>
  <c r="B2355" i="3"/>
  <c r="A2355" i="3"/>
  <c r="B2354" i="3"/>
  <c r="A2354" i="3"/>
  <c r="B2353" i="3"/>
  <c r="A2353" i="3"/>
  <c r="B2352" i="3"/>
  <c r="A2352" i="3"/>
  <c r="B2351" i="3"/>
  <c r="A2351" i="3"/>
  <c r="B2350" i="3"/>
  <c r="A2350" i="3"/>
  <c r="B2349" i="3"/>
  <c r="A2349" i="3"/>
  <c r="B2348" i="3"/>
  <c r="A2348" i="3"/>
  <c r="B2347" i="3"/>
  <c r="A2347" i="3"/>
  <c r="B2346" i="3"/>
  <c r="A2346" i="3"/>
  <c r="B2345" i="3"/>
  <c r="A2345" i="3"/>
  <c r="B2344" i="3"/>
  <c r="A2344" i="3"/>
  <c r="B2343" i="3"/>
  <c r="A2343" i="3"/>
  <c r="B2342" i="3"/>
  <c r="A2342" i="3"/>
  <c r="B2341" i="3"/>
  <c r="A2341" i="3"/>
  <c r="B2340" i="3"/>
  <c r="A2340" i="3"/>
  <c r="B2339" i="3"/>
  <c r="A2339" i="3"/>
  <c r="B2338" i="3"/>
  <c r="A2338" i="3"/>
  <c r="B2337" i="3"/>
  <c r="A2337" i="3"/>
  <c r="B2336" i="3"/>
  <c r="A2336" i="3"/>
  <c r="B2335" i="3"/>
  <c r="A2335" i="3"/>
  <c r="B2334" i="3"/>
  <c r="A2334" i="3"/>
  <c r="B2333" i="3"/>
  <c r="A2333" i="3"/>
  <c r="B2332" i="3"/>
  <c r="A2332" i="3"/>
  <c r="B2331" i="3"/>
  <c r="A2331" i="3"/>
  <c r="B2330" i="3"/>
  <c r="A2330" i="3"/>
  <c r="B2329" i="3"/>
  <c r="A2329" i="3"/>
  <c r="B2328" i="3"/>
  <c r="A2328" i="3"/>
  <c r="B2327" i="3"/>
  <c r="A2327" i="3"/>
  <c r="B2326" i="3"/>
  <c r="A2326" i="3"/>
  <c r="B2325" i="3"/>
  <c r="A2325" i="3"/>
  <c r="B2324" i="3"/>
  <c r="A2324" i="3"/>
  <c r="B2323" i="3"/>
  <c r="A2323" i="3"/>
  <c r="B2322" i="3"/>
  <c r="A2322" i="3"/>
  <c r="B2321" i="3"/>
  <c r="A2321" i="3"/>
  <c r="B2320" i="3"/>
  <c r="A2320" i="3"/>
  <c r="B2319" i="3"/>
  <c r="A2319" i="3"/>
  <c r="B2318" i="3"/>
  <c r="A2318" i="3"/>
  <c r="B2317" i="3"/>
  <c r="A2317" i="3"/>
  <c r="B2316" i="3"/>
  <c r="A2316" i="3"/>
  <c r="B2315" i="3"/>
  <c r="A2315" i="3"/>
  <c r="B2314" i="3"/>
  <c r="A2314" i="3"/>
  <c r="B2313" i="3"/>
  <c r="A2313" i="3"/>
  <c r="B2312" i="3"/>
  <c r="A2312" i="3"/>
  <c r="B2311" i="3"/>
  <c r="A2311" i="3"/>
  <c r="B2310" i="3"/>
  <c r="A2310" i="3"/>
  <c r="B2309" i="3"/>
  <c r="A2309" i="3"/>
  <c r="B2308" i="3"/>
  <c r="A2308" i="3"/>
  <c r="B2307" i="3"/>
  <c r="A2307" i="3"/>
  <c r="B2306" i="3"/>
  <c r="A2306" i="3"/>
  <c r="B2305" i="3"/>
  <c r="A2305" i="3"/>
  <c r="B2304" i="3"/>
  <c r="A2304" i="3"/>
  <c r="B2303" i="3"/>
  <c r="A2303" i="3"/>
  <c r="B2302" i="3"/>
  <c r="A2302" i="3"/>
  <c r="B2301" i="3"/>
  <c r="A2301" i="3"/>
  <c r="B2300" i="3"/>
  <c r="A2300" i="3"/>
  <c r="B2299" i="3"/>
  <c r="A2299" i="3"/>
  <c r="B2298" i="3"/>
  <c r="A2298" i="3"/>
  <c r="B2297" i="3"/>
  <c r="A2297" i="3"/>
  <c r="B2296" i="3"/>
  <c r="A2296" i="3"/>
  <c r="B2295" i="3"/>
  <c r="A2295" i="3"/>
  <c r="B2294" i="3"/>
  <c r="A2294" i="3"/>
  <c r="B2293" i="3"/>
  <c r="A2293" i="3"/>
  <c r="B2292" i="3"/>
  <c r="A2292" i="3"/>
  <c r="B2291" i="3"/>
  <c r="A2291" i="3"/>
  <c r="B2290" i="3"/>
  <c r="A2290" i="3"/>
  <c r="B2289" i="3"/>
  <c r="A2289" i="3"/>
  <c r="B2288" i="3"/>
  <c r="A2288" i="3"/>
  <c r="B2287" i="3"/>
  <c r="A2287" i="3"/>
  <c r="B2286" i="3"/>
  <c r="A2286" i="3"/>
  <c r="B2285" i="3"/>
  <c r="A2285" i="3"/>
  <c r="B2284" i="3"/>
  <c r="A2284" i="3"/>
  <c r="B2283" i="3"/>
  <c r="A2283" i="3"/>
  <c r="B2282" i="3"/>
  <c r="A2282" i="3"/>
  <c r="B2281" i="3"/>
  <c r="A2281" i="3"/>
  <c r="B2280" i="3"/>
  <c r="A2280" i="3"/>
  <c r="B2279" i="3"/>
  <c r="A2279" i="3"/>
  <c r="B2278" i="3"/>
  <c r="A2278" i="3"/>
  <c r="B2277" i="3"/>
  <c r="A2277" i="3"/>
  <c r="B2276" i="3"/>
  <c r="A2276" i="3"/>
  <c r="B2275" i="3"/>
  <c r="A2275" i="3"/>
  <c r="B2274" i="3"/>
  <c r="A2274" i="3"/>
  <c r="B2273" i="3"/>
  <c r="A2273" i="3"/>
  <c r="B2272" i="3"/>
  <c r="A2272" i="3"/>
  <c r="B2271" i="3"/>
  <c r="A2271" i="3"/>
  <c r="B2270" i="3"/>
  <c r="A2270" i="3"/>
  <c r="B2269" i="3"/>
  <c r="A2269" i="3"/>
  <c r="B2268" i="3"/>
  <c r="A2268" i="3"/>
  <c r="B2267" i="3"/>
  <c r="A2267" i="3"/>
  <c r="B2266" i="3"/>
  <c r="A2266" i="3"/>
  <c r="B2265" i="3"/>
  <c r="A2265" i="3"/>
  <c r="B2264" i="3"/>
  <c r="A2264" i="3"/>
  <c r="B2263" i="3"/>
  <c r="A2263" i="3"/>
  <c r="B2262" i="3"/>
  <c r="A2262" i="3"/>
  <c r="B2261" i="3"/>
  <c r="A2261" i="3"/>
  <c r="B2260" i="3"/>
  <c r="A2260" i="3"/>
  <c r="B2259" i="3"/>
  <c r="A2259" i="3"/>
  <c r="B2258" i="3"/>
  <c r="A2258" i="3"/>
  <c r="B2257" i="3"/>
  <c r="A2257" i="3"/>
  <c r="B2256" i="3"/>
  <c r="A2256" i="3"/>
  <c r="B2255" i="3"/>
  <c r="A2255" i="3"/>
  <c r="B2254" i="3"/>
  <c r="A2254" i="3"/>
  <c r="B2253" i="3"/>
  <c r="A2253" i="3"/>
  <c r="B2252" i="3"/>
  <c r="A2252" i="3"/>
  <c r="B2251" i="3"/>
  <c r="A2251" i="3"/>
  <c r="B2250" i="3"/>
  <c r="A2250" i="3"/>
  <c r="B2249" i="3"/>
  <c r="A2249" i="3"/>
  <c r="B2248" i="3"/>
  <c r="A2248" i="3"/>
  <c r="B2247" i="3"/>
  <c r="A2247" i="3"/>
  <c r="B2246" i="3"/>
  <c r="A2246" i="3"/>
  <c r="B2245" i="3"/>
  <c r="A2245" i="3"/>
  <c r="B2244" i="3"/>
  <c r="A2244" i="3"/>
  <c r="B2243" i="3"/>
  <c r="A2243" i="3"/>
  <c r="B2242" i="3"/>
  <c r="A2242" i="3"/>
  <c r="B2241" i="3"/>
  <c r="A2241" i="3"/>
  <c r="B2240" i="3"/>
  <c r="A2240" i="3"/>
  <c r="B2239" i="3"/>
  <c r="A2239" i="3"/>
  <c r="B2238" i="3"/>
  <c r="A2238" i="3"/>
  <c r="B2237" i="3"/>
  <c r="A2237" i="3"/>
  <c r="B2236" i="3"/>
  <c r="A2236" i="3"/>
  <c r="B2235" i="3"/>
  <c r="A2235" i="3"/>
  <c r="B2234" i="3"/>
  <c r="A2234" i="3"/>
  <c r="B2233" i="3"/>
  <c r="A2233" i="3"/>
  <c r="B2232" i="3"/>
  <c r="A2232" i="3"/>
  <c r="B2231" i="3"/>
  <c r="A2231" i="3"/>
  <c r="B2230" i="3"/>
  <c r="A2230" i="3"/>
  <c r="B2229" i="3"/>
  <c r="A2229" i="3"/>
  <c r="B2228" i="3"/>
  <c r="A2228" i="3"/>
  <c r="B2227" i="3"/>
  <c r="A2227" i="3"/>
  <c r="B2226" i="3"/>
  <c r="A2226" i="3"/>
  <c r="B2225" i="3"/>
  <c r="A2225" i="3"/>
  <c r="B2224" i="3"/>
  <c r="A2224" i="3"/>
  <c r="B2223" i="3"/>
  <c r="A2223" i="3"/>
  <c r="B2222" i="3"/>
  <c r="A2222" i="3"/>
  <c r="B2221" i="3"/>
  <c r="A2221" i="3"/>
  <c r="B2220" i="3"/>
  <c r="A2220" i="3"/>
  <c r="B2219" i="3"/>
  <c r="A2219" i="3"/>
  <c r="B2218" i="3"/>
  <c r="A2218" i="3"/>
  <c r="B2217" i="3"/>
  <c r="A2217" i="3"/>
  <c r="B2216" i="3"/>
  <c r="A2216" i="3"/>
  <c r="B2215" i="3"/>
  <c r="A2215" i="3"/>
  <c r="B2214" i="3"/>
  <c r="A2214" i="3"/>
  <c r="B2213" i="3"/>
  <c r="A2213" i="3"/>
  <c r="B2212" i="3"/>
  <c r="A2212" i="3"/>
  <c r="B2211" i="3"/>
  <c r="A2211" i="3"/>
  <c r="B2210" i="3"/>
  <c r="A2210" i="3"/>
  <c r="B2209" i="3"/>
  <c r="A2209" i="3"/>
  <c r="B2208" i="3"/>
  <c r="A2208" i="3"/>
  <c r="B2207" i="3"/>
  <c r="A2207" i="3"/>
  <c r="B2206" i="3"/>
  <c r="A2206" i="3"/>
  <c r="B2205" i="3"/>
  <c r="A2205" i="3"/>
  <c r="B2204" i="3"/>
  <c r="A2204" i="3"/>
  <c r="B2203" i="3"/>
  <c r="A2203" i="3"/>
  <c r="B2202" i="3"/>
  <c r="A2202" i="3"/>
  <c r="B2201" i="3"/>
  <c r="A2201" i="3"/>
  <c r="B2200" i="3"/>
  <c r="A2200" i="3"/>
  <c r="B2199" i="3"/>
  <c r="A2199" i="3"/>
  <c r="B2198" i="3"/>
  <c r="A2198" i="3"/>
  <c r="B2197" i="3"/>
  <c r="A2197" i="3"/>
  <c r="B2196" i="3"/>
  <c r="A2196" i="3"/>
  <c r="B2195" i="3"/>
  <c r="A2195" i="3"/>
  <c r="B2194" i="3"/>
  <c r="A2194" i="3"/>
  <c r="B2193" i="3"/>
  <c r="A2193" i="3"/>
  <c r="B2192" i="3"/>
  <c r="A2192" i="3"/>
  <c r="B2191" i="3"/>
  <c r="A2191" i="3"/>
  <c r="B2190" i="3"/>
  <c r="A2190" i="3"/>
  <c r="B2189" i="3"/>
  <c r="A2189" i="3"/>
  <c r="B2188" i="3"/>
  <c r="A2188" i="3"/>
  <c r="B2187" i="3"/>
  <c r="A2187" i="3"/>
  <c r="B2186" i="3"/>
  <c r="A2186" i="3"/>
  <c r="B2185" i="3"/>
  <c r="A2185" i="3"/>
  <c r="B2184" i="3"/>
  <c r="A2184" i="3"/>
  <c r="B2183" i="3"/>
  <c r="A2183" i="3"/>
  <c r="B2182" i="3"/>
  <c r="A2182" i="3"/>
  <c r="B2181" i="3"/>
  <c r="A2181" i="3"/>
  <c r="B2180" i="3"/>
  <c r="A2180" i="3"/>
  <c r="B2179" i="3"/>
  <c r="A2179" i="3"/>
  <c r="B2178" i="3"/>
  <c r="A2178" i="3"/>
  <c r="B2177" i="3"/>
  <c r="A2177" i="3"/>
  <c r="B2176" i="3"/>
  <c r="A2176" i="3"/>
  <c r="B2175" i="3"/>
  <c r="A2175" i="3"/>
  <c r="B2174" i="3"/>
  <c r="A2174" i="3"/>
  <c r="B2173" i="3"/>
  <c r="A2173" i="3"/>
  <c r="B2172" i="3"/>
  <c r="A2172" i="3"/>
  <c r="B2171" i="3"/>
  <c r="A2171" i="3"/>
  <c r="B2170" i="3"/>
  <c r="A2170" i="3"/>
  <c r="B2169" i="3"/>
  <c r="A2169" i="3"/>
  <c r="B2168" i="3"/>
  <c r="A2168" i="3"/>
  <c r="B2167" i="3"/>
  <c r="A2167" i="3"/>
  <c r="B2166" i="3"/>
  <c r="A2166" i="3"/>
  <c r="B2165" i="3"/>
  <c r="A2165" i="3"/>
  <c r="B2164" i="3"/>
  <c r="A2164" i="3"/>
  <c r="B2163" i="3"/>
  <c r="A2163" i="3"/>
  <c r="B2162" i="3"/>
  <c r="A2162" i="3"/>
  <c r="B2161" i="3"/>
  <c r="A2161" i="3"/>
  <c r="B2160" i="3"/>
  <c r="A2160" i="3"/>
  <c r="B2159" i="3"/>
  <c r="A2159" i="3"/>
  <c r="B2158" i="3"/>
  <c r="A2158" i="3"/>
  <c r="B2157" i="3"/>
  <c r="A2157" i="3"/>
  <c r="B2156" i="3"/>
  <c r="A2156" i="3"/>
  <c r="B2155" i="3"/>
  <c r="A2155" i="3"/>
  <c r="B2154" i="3"/>
  <c r="A2154" i="3"/>
  <c r="B2153" i="3"/>
  <c r="A2153" i="3"/>
  <c r="B2152" i="3"/>
  <c r="A2152" i="3"/>
  <c r="B2151" i="3"/>
  <c r="A2151" i="3"/>
  <c r="B2150" i="3"/>
  <c r="A2150" i="3"/>
  <c r="B2149" i="3"/>
  <c r="A2149" i="3"/>
  <c r="B2148" i="3"/>
  <c r="A2148" i="3"/>
  <c r="B2147" i="3"/>
  <c r="A2147" i="3"/>
  <c r="B2146" i="3"/>
  <c r="A2146" i="3"/>
  <c r="B2145" i="3"/>
  <c r="A2145" i="3"/>
  <c r="B2144" i="3"/>
  <c r="A2144" i="3"/>
  <c r="B2143" i="3"/>
  <c r="A2143" i="3"/>
  <c r="B2142" i="3"/>
  <c r="A2142" i="3"/>
  <c r="B2141" i="3"/>
  <c r="A2141" i="3"/>
  <c r="B2140" i="3"/>
  <c r="A2140" i="3"/>
  <c r="B2139" i="3"/>
  <c r="A2139" i="3"/>
  <c r="B2138" i="3"/>
  <c r="A2138" i="3"/>
  <c r="B2137" i="3"/>
  <c r="A2137" i="3"/>
  <c r="B2136" i="3"/>
  <c r="A2136" i="3"/>
  <c r="B2135" i="3"/>
  <c r="A2135" i="3"/>
  <c r="B2134" i="3"/>
  <c r="A2134" i="3"/>
  <c r="B2133" i="3"/>
  <c r="A2133" i="3"/>
  <c r="B2132" i="3"/>
  <c r="A2132" i="3"/>
  <c r="B2131" i="3"/>
  <c r="A2131" i="3"/>
  <c r="B2130" i="3"/>
  <c r="A2130" i="3"/>
  <c r="B2129" i="3"/>
  <c r="A2129" i="3"/>
  <c r="B2128" i="3"/>
  <c r="A2128" i="3"/>
  <c r="B2127" i="3"/>
  <c r="A2127" i="3"/>
  <c r="B2126" i="3"/>
  <c r="A2126" i="3"/>
  <c r="B2125" i="3"/>
  <c r="A2125" i="3"/>
  <c r="B2124" i="3"/>
  <c r="A2124" i="3"/>
  <c r="B2123" i="3"/>
  <c r="A2123" i="3"/>
  <c r="B2122" i="3"/>
  <c r="A2122" i="3"/>
  <c r="B2121" i="3"/>
  <c r="A2121" i="3"/>
  <c r="B2120" i="3"/>
  <c r="A2120" i="3"/>
  <c r="B2119" i="3"/>
  <c r="A2119" i="3"/>
  <c r="B2118" i="3"/>
  <c r="A2118" i="3"/>
  <c r="B2117" i="3"/>
  <c r="A2117" i="3"/>
  <c r="B2116" i="3"/>
  <c r="A2116" i="3"/>
  <c r="B2115" i="3"/>
  <c r="A2115" i="3"/>
  <c r="B2114" i="3"/>
  <c r="A2114" i="3"/>
  <c r="B2113" i="3"/>
  <c r="A2113" i="3"/>
  <c r="B2112" i="3"/>
  <c r="A2112" i="3"/>
  <c r="B2111" i="3"/>
  <c r="A2111" i="3"/>
  <c r="B2110" i="3"/>
  <c r="A2110" i="3"/>
  <c r="B2109" i="3"/>
  <c r="A2109" i="3"/>
  <c r="B2108" i="3"/>
  <c r="A2108" i="3"/>
  <c r="B2107" i="3"/>
  <c r="A2107" i="3"/>
  <c r="B2106" i="3"/>
  <c r="A2106" i="3"/>
  <c r="B2105" i="3"/>
  <c r="A2105" i="3"/>
  <c r="B2104" i="3"/>
  <c r="A2104" i="3"/>
  <c r="B2103" i="3"/>
  <c r="A2103" i="3"/>
  <c r="B2102" i="3"/>
  <c r="A2102" i="3"/>
  <c r="B2101" i="3"/>
  <c r="A2101" i="3"/>
  <c r="B2100" i="3"/>
  <c r="A2100" i="3"/>
  <c r="B2099" i="3"/>
  <c r="A2099" i="3"/>
  <c r="B2098" i="3"/>
  <c r="A2098" i="3"/>
  <c r="B2097" i="3"/>
  <c r="A2097" i="3"/>
  <c r="B2096" i="3"/>
  <c r="A2096" i="3"/>
  <c r="B2095" i="3"/>
  <c r="A2095" i="3"/>
  <c r="B2094" i="3"/>
  <c r="A2094" i="3"/>
  <c r="B2093" i="3"/>
  <c r="A2093" i="3"/>
  <c r="B2092" i="3"/>
  <c r="A2092" i="3"/>
  <c r="B2091" i="3"/>
  <c r="A2091" i="3"/>
  <c r="B2090" i="3"/>
  <c r="A2090" i="3"/>
  <c r="B2089" i="3"/>
  <c r="A2089" i="3"/>
  <c r="B2088" i="3"/>
  <c r="A2088" i="3"/>
  <c r="B2087" i="3"/>
  <c r="A2087" i="3"/>
  <c r="B2086" i="3"/>
  <c r="A2086" i="3"/>
  <c r="B2085" i="3"/>
  <c r="A2085" i="3"/>
  <c r="B2084" i="3"/>
  <c r="A2084" i="3"/>
  <c r="B2083" i="3"/>
  <c r="A2083" i="3"/>
  <c r="B2082" i="3"/>
  <c r="A2082" i="3"/>
  <c r="B2081" i="3"/>
  <c r="A2081" i="3"/>
  <c r="B2080" i="3"/>
  <c r="A2080" i="3"/>
  <c r="B2079" i="3"/>
  <c r="A2079" i="3"/>
  <c r="B2078" i="3"/>
  <c r="A2078" i="3"/>
  <c r="B2077" i="3"/>
  <c r="A2077" i="3"/>
  <c r="B2076" i="3"/>
  <c r="A2076" i="3"/>
  <c r="B2075" i="3"/>
  <c r="A2075" i="3"/>
  <c r="B2074" i="3"/>
  <c r="A2074" i="3"/>
  <c r="B2073" i="3"/>
  <c r="A2073" i="3"/>
  <c r="B2072" i="3"/>
  <c r="A2072" i="3"/>
  <c r="B2071" i="3"/>
  <c r="A2071" i="3"/>
  <c r="B2070" i="3"/>
  <c r="A2070" i="3"/>
  <c r="B2069" i="3"/>
  <c r="A2069" i="3"/>
  <c r="B2068" i="3"/>
  <c r="A2068" i="3"/>
  <c r="B2067" i="3"/>
  <c r="A2067" i="3"/>
  <c r="B2066" i="3"/>
  <c r="A2066" i="3"/>
  <c r="B2065" i="3"/>
  <c r="A2065" i="3"/>
  <c r="B2064" i="3"/>
  <c r="A2064" i="3"/>
  <c r="B2063" i="3"/>
  <c r="A2063" i="3"/>
  <c r="B2062" i="3"/>
  <c r="A2062" i="3"/>
  <c r="B2061" i="3"/>
  <c r="A2061" i="3"/>
  <c r="B2060" i="3"/>
  <c r="A2060" i="3"/>
  <c r="B2059" i="3"/>
  <c r="A2059" i="3"/>
  <c r="B2058" i="3"/>
  <c r="A2058" i="3"/>
  <c r="B2057" i="3"/>
  <c r="A2057" i="3"/>
  <c r="B2056" i="3"/>
  <c r="A2056" i="3"/>
  <c r="B2055" i="3"/>
  <c r="A2055" i="3"/>
  <c r="B2054" i="3"/>
  <c r="A2054" i="3"/>
  <c r="B2053" i="3"/>
  <c r="A2053" i="3"/>
  <c r="B2052" i="3"/>
  <c r="A2052" i="3"/>
  <c r="B2051" i="3"/>
  <c r="A2051" i="3"/>
  <c r="B2050" i="3"/>
  <c r="A2050" i="3"/>
  <c r="B2049" i="3"/>
  <c r="A2049" i="3"/>
  <c r="B2048" i="3"/>
  <c r="A2048" i="3"/>
  <c r="B2047" i="3"/>
  <c r="A2047" i="3"/>
  <c r="B2046" i="3"/>
  <c r="A2046" i="3"/>
  <c r="B2045" i="3"/>
  <c r="A2045" i="3"/>
  <c r="B2044" i="3"/>
  <c r="A2044" i="3"/>
  <c r="B2043" i="3"/>
  <c r="A2043" i="3"/>
  <c r="B2042" i="3"/>
  <c r="A2042" i="3"/>
  <c r="B2041" i="3"/>
  <c r="A2041" i="3"/>
  <c r="B2040" i="3"/>
  <c r="A2040" i="3"/>
  <c r="B2039" i="3"/>
  <c r="A2039" i="3"/>
  <c r="B2038" i="3"/>
  <c r="A2038" i="3"/>
  <c r="B2037" i="3"/>
  <c r="A2037" i="3"/>
  <c r="B2036" i="3"/>
  <c r="A2036" i="3"/>
  <c r="B2035" i="3"/>
  <c r="A2035" i="3"/>
  <c r="B2034" i="3"/>
  <c r="A2034" i="3"/>
  <c r="B2033" i="3"/>
  <c r="A2033" i="3"/>
  <c r="B2032" i="3"/>
  <c r="A2032" i="3"/>
  <c r="B2031" i="3"/>
  <c r="A2031" i="3"/>
  <c r="B2030" i="3"/>
  <c r="A2030" i="3"/>
  <c r="B2029" i="3"/>
  <c r="A2029" i="3"/>
  <c r="B2028" i="3"/>
  <c r="A2028" i="3"/>
  <c r="B2027" i="3"/>
  <c r="A2027" i="3"/>
  <c r="B2026" i="3"/>
  <c r="A2026" i="3"/>
  <c r="B2025" i="3"/>
  <c r="A2025" i="3"/>
  <c r="B2024" i="3"/>
  <c r="A2024" i="3"/>
  <c r="B2023" i="3"/>
  <c r="A2023" i="3"/>
  <c r="B2022" i="3"/>
  <c r="A2022" i="3"/>
  <c r="B2021" i="3"/>
  <c r="A2021" i="3"/>
  <c r="B2020" i="3"/>
  <c r="A2020" i="3"/>
  <c r="B2019" i="3"/>
  <c r="A2019" i="3"/>
  <c r="B2018" i="3"/>
  <c r="A2018" i="3"/>
  <c r="B2017" i="3"/>
  <c r="A2017" i="3"/>
  <c r="B2016" i="3"/>
  <c r="A2016" i="3"/>
  <c r="B2015" i="3"/>
  <c r="A2015" i="3"/>
  <c r="B2014" i="3"/>
  <c r="A2014" i="3"/>
  <c r="B2013" i="3"/>
  <c r="A2013" i="3"/>
  <c r="B2012" i="3"/>
  <c r="A2012" i="3"/>
  <c r="B2011" i="3"/>
  <c r="A2011" i="3"/>
  <c r="B2010" i="3"/>
  <c r="A2010" i="3"/>
  <c r="B2009" i="3"/>
  <c r="A2009" i="3"/>
  <c r="B2008" i="3"/>
  <c r="A2008" i="3"/>
  <c r="B2007" i="3"/>
  <c r="A2007" i="3"/>
  <c r="B2006" i="3"/>
  <c r="A2006" i="3"/>
  <c r="B2005" i="3"/>
  <c r="A2005" i="3"/>
  <c r="B2004" i="3"/>
  <c r="A2004" i="3"/>
  <c r="B2003" i="3"/>
  <c r="A2003" i="3"/>
  <c r="B2002" i="3"/>
  <c r="A2002" i="3"/>
  <c r="B2001" i="3"/>
  <c r="A2001" i="3"/>
  <c r="B2000" i="3"/>
  <c r="A2000" i="3"/>
  <c r="B1999" i="3"/>
  <c r="A1999" i="3"/>
  <c r="B1998" i="3"/>
  <c r="A1998" i="3"/>
  <c r="B1997" i="3"/>
  <c r="A1997" i="3"/>
  <c r="B1996" i="3"/>
  <c r="A1996" i="3"/>
  <c r="B1995" i="3"/>
  <c r="A1995" i="3"/>
  <c r="B1994" i="3"/>
  <c r="A1994" i="3"/>
  <c r="B1993" i="3"/>
  <c r="A1993" i="3"/>
  <c r="B1992" i="3"/>
  <c r="A1992" i="3"/>
  <c r="B1991" i="3"/>
  <c r="A1991" i="3"/>
  <c r="B1990" i="3"/>
  <c r="A1990" i="3"/>
  <c r="B1989" i="3"/>
  <c r="A1989" i="3"/>
  <c r="B1988" i="3"/>
  <c r="A1988" i="3"/>
  <c r="B1987" i="3"/>
  <c r="A1987" i="3"/>
  <c r="B1986" i="3"/>
  <c r="A1986" i="3"/>
  <c r="B1985" i="3"/>
  <c r="A1985" i="3"/>
  <c r="B1984" i="3"/>
  <c r="A1984" i="3"/>
  <c r="B1983" i="3"/>
  <c r="A1983" i="3"/>
  <c r="B1982" i="3"/>
  <c r="A1982" i="3"/>
  <c r="B1981" i="3"/>
  <c r="A1981" i="3"/>
  <c r="B1980" i="3"/>
  <c r="A1980" i="3"/>
  <c r="B1979" i="3"/>
  <c r="A1979" i="3"/>
  <c r="B1978" i="3"/>
  <c r="A1978" i="3"/>
  <c r="B1977" i="3"/>
  <c r="A1977" i="3"/>
  <c r="B1976" i="3"/>
  <c r="A1976" i="3"/>
  <c r="B1975" i="3"/>
  <c r="A1975" i="3"/>
  <c r="B1974" i="3"/>
  <c r="A1974" i="3"/>
  <c r="B1973" i="3"/>
  <c r="A1973" i="3"/>
  <c r="B1972" i="3"/>
  <c r="A1972" i="3"/>
  <c r="B1971" i="3"/>
  <c r="A1971" i="3"/>
  <c r="B1970" i="3"/>
  <c r="A1970" i="3"/>
  <c r="B1969" i="3"/>
  <c r="A1969" i="3"/>
  <c r="B1968" i="3"/>
  <c r="A1968" i="3"/>
  <c r="B1967" i="3"/>
  <c r="A1967" i="3"/>
  <c r="B1966" i="3"/>
  <c r="A1966" i="3"/>
  <c r="B1965" i="3"/>
  <c r="A1965" i="3"/>
  <c r="B1964" i="3"/>
  <c r="A1964" i="3"/>
  <c r="B1963" i="3"/>
  <c r="A1963" i="3"/>
  <c r="B1962" i="3"/>
  <c r="A1962" i="3"/>
  <c r="B1961" i="3"/>
  <c r="A1961" i="3"/>
  <c r="B1960" i="3"/>
  <c r="A1960" i="3"/>
  <c r="B1959" i="3"/>
  <c r="A1959" i="3"/>
  <c r="B1958" i="3"/>
  <c r="A1958" i="3"/>
  <c r="B1957" i="3"/>
  <c r="A1957" i="3"/>
  <c r="B1956" i="3"/>
  <c r="A1956" i="3"/>
  <c r="B1955" i="3"/>
  <c r="A1955" i="3"/>
  <c r="B1954" i="3"/>
  <c r="A1954" i="3"/>
  <c r="B1953" i="3"/>
  <c r="A1953" i="3"/>
  <c r="B1952" i="3"/>
  <c r="A1952" i="3"/>
  <c r="B1951" i="3"/>
  <c r="A1951" i="3"/>
  <c r="B1950" i="3"/>
  <c r="A1950" i="3"/>
  <c r="B1949" i="3"/>
  <c r="A1949" i="3"/>
  <c r="B1948" i="3"/>
  <c r="A1948" i="3"/>
  <c r="B1947" i="3"/>
  <c r="A1947" i="3"/>
  <c r="B1946" i="3"/>
  <c r="A1946" i="3"/>
  <c r="B1945" i="3"/>
  <c r="A1945" i="3"/>
  <c r="B1944" i="3"/>
  <c r="A1944" i="3"/>
  <c r="B1943" i="3"/>
  <c r="A1943" i="3"/>
  <c r="B1942" i="3"/>
  <c r="A1942" i="3"/>
  <c r="B1941" i="3"/>
  <c r="A1941" i="3"/>
  <c r="B1940" i="3"/>
  <c r="A1940" i="3"/>
  <c r="B1939" i="3"/>
  <c r="A1939" i="3"/>
  <c r="B1938" i="3"/>
  <c r="A1938" i="3"/>
  <c r="B1937" i="3"/>
  <c r="A1937" i="3"/>
  <c r="B1936" i="3"/>
  <c r="A1936" i="3"/>
  <c r="B1935" i="3"/>
  <c r="A1935" i="3"/>
  <c r="B1934" i="3"/>
  <c r="A1934" i="3"/>
  <c r="B1933" i="3"/>
  <c r="A1933" i="3"/>
  <c r="B1932" i="3"/>
  <c r="A1932" i="3"/>
  <c r="B1931" i="3"/>
  <c r="A1931" i="3"/>
  <c r="B1930" i="3"/>
  <c r="A1930" i="3"/>
  <c r="B1929" i="3"/>
  <c r="A1929" i="3"/>
  <c r="B1928" i="3"/>
  <c r="A1928" i="3"/>
  <c r="B1927" i="3"/>
  <c r="A1927" i="3"/>
  <c r="B1926" i="3"/>
  <c r="A1926" i="3"/>
  <c r="B1925" i="3"/>
  <c r="A1925" i="3"/>
  <c r="B1924" i="3"/>
  <c r="A1924" i="3"/>
  <c r="B1923" i="3"/>
  <c r="A1923" i="3"/>
  <c r="B1922" i="3"/>
  <c r="A1922" i="3"/>
  <c r="B1921" i="3"/>
  <c r="A1921" i="3"/>
  <c r="B1920" i="3"/>
  <c r="A1920" i="3"/>
  <c r="B1919" i="3"/>
  <c r="A1919" i="3"/>
  <c r="B1918" i="3"/>
  <c r="A1918" i="3"/>
  <c r="B1917" i="3"/>
  <c r="A1917" i="3"/>
  <c r="B1916" i="3"/>
  <c r="A1916" i="3"/>
  <c r="B1915" i="3"/>
  <c r="A1915" i="3"/>
  <c r="B1914" i="3"/>
  <c r="A1914" i="3"/>
  <c r="B1913" i="3"/>
  <c r="A1913" i="3"/>
  <c r="B1912" i="3"/>
  <c r="A1912" i="3"/>
  <c r="B1911" i="3"/>
  <c r="A1911" i="3"/>
  <c r="B1910" i="3"/>
  <c r="A1910" i="3"/>
  <c r="B1909" i="3"/>
  <c r="A1909" i="3"/>
  <c r="B1908" i="3"/>
  <c r="A1908" i="3"/>
  <c r="B1907" i="3"/>
  <c r="A1907" i="3"/>
  <c r="B1906" i="3"/>
  <c r="A1906" i="3"/>
  <c r="B1905" i="3"/>
  <c r="A1905" i="3"/>
  <c r="B1904" i="3"/>
  <c r="A1904" i="3"/>
  <c r="B1903" i="3"/>
  <c r="A1903" i="3"/>
  <c r="B1902" i="3"/>
  <c r="A1902" i="3"/>
  <c r="B1901" i="3"/>
  <c r="A1901" i="3"/>
  <c r="B1900" i="3"/>
  <c r="A1900" i="3"/>
  <c r="B1899" i="3"/>
  <c r="A1899" i="3"/>
  <c r="B1898" i="3"/>
  <c r="A1898" i="3"/>
  <c r="B1897" i="3"/>
  <c r="A1897" i="3"/>
  <c r="B1896" i="3"/>
  <c r="A1896" i="3"/>
  <c r="B1895" i="3"/>
  <c r="A1895" i="3"/>
  <c r="B1894" i="3"/>
  <c r="A1894" i="3"/>
  <c r="B1893" i="3"/>
  <c r="A1893" i="3"/>
  <c r="B1892" i="3"/>
  <c r="A1892" i="3"/>
  <c r="B1891" i="3"/>
  <c r="A1891" i="3"/>
  <c r="B1890" i="3"/>
  <c r="A1890" i="3"/>
  <c r="B1889" i="3"/>
  <c r="A1889" i="3"/>
  <c r="B1888" i="3"/>
  <c r="A1888" i="3"/>
  <c r="B1887" i="3"/>
  <c r="A1887" i="3"/>
  <c r="B1886" i="3"/>
  <c r="A1886" i="3"/>
  <c r="B1885" i="3"/>
  <c r="A1885" i="3"/>
  <c r="B1884" i="3"/>
  <c r="A1884" i="3"/>
  <c r="B1883" i="3"/>
  <c r="A1883" i="3"/>
  <c r="B1882" i="3"/>
  <c r="A1882" i="3"/>
  <c r="B1881" i="3"/>
  <c r="A1881" i="3"/>
  <c r="B1880" i="3"/>
  <c r="A1880" i="3"/>
  <c r="B1879" i="3"/>
  <c r="A1879" i="3"/>
  <c r="B1878" i="3"/>
  <c r="A1878" i="3"/>
  <c r="B1877" i="3"/>
  <c r="A1877" i="3"/>
  <c r="B1876" i="3"/>
  <c r="A1876" i="3"/>
  <c r="B1875" i="3"/>
  <c r="A1875" i="3"/>
  <c r="B1874" i="3"/>
  <c r="A1874" i="3"/>
  <c r="B1873" i="3"/>
  <c r="A1873" i="3"/>
  <c r="B1872" i="3"/>
  <c r="A1872" i="3"/>
  <c r="B1871" i="3"/>
  <c r="A1871" i="3"/>
  <c r="B1870" i="3"/>
  <c r="A1870" i="3"/>
  <c r="B1869" i="3"/>
  <c r="A1869" i="3"/>
  <c r="B1868" i="3"/>
  <c r="A1868" i="3"/>
  <c r="B1867" i="3"/>
  <c r="A1867" i="3"/>
  <c r="B1866" i="3"/>
  <c r="A1866" i="3"/>
  <c r="B1865" i="3"/>
  <c r="A1865" i="3"/>
  <c r="B1864" i="3"/>
  <c r="A1864" i="3"/>
  <c r="B1863" i="3"/>
  <c r="A1863" i="3"/>
  <c r="B1862" i="3"/>
  <c r="A1862" i="3"/>
  <c r="B1861" i="3"/>
  <c r="A1861" i="3"/>
  <c r="B1860" i="3"/>
  <c r="A1860" i="3"/>
  <c r="B1859" i="3"/>
  <c r="A1859" i="3"/>
  <c r="B1858" i="3"/>
  <c r="A1858" i="3"/>
  <c r="B1857" i="3"/>
  <c r="A1857" i="3"/>
  <c r="B1856" i="3"/>
  <c r="A1856" i="3"/>
  <c r="B1855" i="3"/>
  <c r="A1855" i="3"/>
  <c r="B1854" i="3"/>
  <c r="A1854" i="3"/>
  <c r="B1853" i="3"/>
  <c r="A1853" i="3"/>
  <c r="B1852" i="3"/>
  <c r="A1852" i="3"/>
  <c r="B1851" i="3"/>
  <c r="A1851" i="3"/>
  <c r="B1850" i="3"/>
  <c r="A1850" i="3"/>
  <c r="B1849" i="3"/>
  <c r="A1849" i="3"/>
  <c r="B1848" i="3"/>
  <c r="A1848" i="3"/>
  <c r="B1847" i="3"/>
  <c r="A1847" i="3"/>
  <c r="B1846" i="3"/>
  <c r="A1846" i="3"/>
  <c r="B1845" i="3"/>
  <c r="A1845" i="3"/>
  <c r="B1844" i="3"/>
  <c r="A1844" i="3"/>
  <c r="B1843" i="3"/>
  <c r="A1843" i="3"/>
  <c r="B1842" i="3"/>
  <c r="A1842" i="3"/>
  <c r="B1841" i="3"/>
  <c r="A1841" i="3"/>
  <c r="B1840" i="3"/>
  <c r="A1840" i="3"/>
  <c r="B1839" i="3"/>
  <c r="A1839" i="3"/>
  <c r="B1838" i="3"/>
  <c r="A1838" i="3"/>
  <c r="B1837" i="3"/>
  <c r="A1837" i="3"/>
  <c r="B1836" i="3"/>
  <c r="A1836" i="3"/>
  <c r="B1835" i="3"/>
  <c r="A1835" i="3"/>
  <c r="B1834" i="3"/>
  <c r="A1834" i="3"/>
  <c r="B1833" i="3"/>
  <c r="A1833" i="3"/>
  <c r="B1832" i="3"/>
  <c r="A1832" i="3"/>
  <c r="B1831" i="3"/>
  <c r="A1831" i="3"/>
  <c r="B1830" i="3"/>
  <c r="A1830" i="3"/>
  <c r="B1829" i="3"/>
  <c r="A1829" i="3"/>
  <c r="B1828" i="3"/>
  <c r="A1828" i="3"/>
  <c r="B1827" i="3"/>
  <c r="A1827" i="3"/>
  <c r="B1826" i="3"/>
  <c r="A1826" i="3"/>
  <c r="B1825" i="3"/>
  <c r="A1825" i="3"/>
  <c r="B1824" i="3"/>
  <c r="A1824" i="3"/>
  <c r="B1823" i="3"/>
  <c r="A1823" i="3"/>
  <c r="B1822" i="3"/>
  <c r="A1822" i="3"/>
  <c r="B1821" i="3"/>
  <c r="A1821" i="3"/>
  <c r="B1820" i="3"/>
  <c r="A1820" i="3"/>
  <c r="B1819" i="3"/>
  <c r="A1819" i="3"/>
  <c r="B1818" i="3"/>
  <c r="A1818" i="3"/>
  <c r="B1817" i="3"/>
  <c r="A1817" i="3"/>
  <c r="B1816" i="3"/>
  <c r="A1816" i="3"/>
  <c r="B1815" i="3"/>
  <c r="A1815" i="3"/>
  <c r="B1814" i="3"/>
  <c r="A1814" i="3"/>
  <c r="B1813" i="3"/>
  <c r="A1813" i="3"/>
  <c r="B1812" i="3"/>
  <c r="A1812" i="3"/>
  <c r="B1811" i="3"/>
  <c r="A1811" i="3"/>
  <c r="B1810" i="3"/>
  <c r="A1810" i="3"/>
  <c r="B1809" i="3"/>
  <c r="A1809" i="3"/>
  <c r="B1808" i="3"/>
  <c r="A1808" i="3"/>
  <c r="B1807" i="3"/>
  <c r="A1807" i="3"/>
  <c r="B1806" i="3"/>
  <c r="A1806" i="3"/>
  <c r="B1805" i="3"/>
  <c r="A1805" i="3"/>
  <c r="B1804" i="3"/>
  <c r="A1804" i="3"/>
  <c r="B1803" i="3"/>
  <c r="A1803" i="3"/>
  <c r="B1802" i="3"/>
  <c r="A1802" i="3"/>
  <c r="B1801" i="3"/>
  <c r="A1801" i="3"/>
  <c r="B1800" i="3"/>
  <c r="A1800" i="3"/>
  <c r="B1799" i="3"/>
  <c r="A1799" i="3"/>
  <c r="B1798" i="3"/>
  <c r="A1798" i="3"/>
  <c r="B1797" i="3"/>
  <c r="A1797" i="3"/>
  <c r="B1796" i="3"/>
  <c r="A1796" i="3"/>
  <c r="B1795" i="3"/>
  <c r="A1795" i="3"/>
  <c r="B1794" i="3"/>
  <c r="A1794" i="3"/>
  <c r="B1793" i="3"/>
  <c r="A1793" i="3"/>
  <c r="B1792" i="3"/>
  <c r="A1792" i="3"/>
  <c r="B1791" i="3"/>
  <c r="A1791" i="3"/>
  <c r="B1790" i="3"/>
  <c r="A1790" i="3"/>
  <c r="B1789" i="3"/>
  <c r="A1789" i="3"/>
  <c r="B1788" i="3"/>
  <c r="A1788" i="3"/>
  <c r="B1787" i="3"/>
  <c r="A1787" i="3"/>
  <c r="B1786" i="3"/>
  <c r="A1786" i="3"/>
  <c r="B1785" i="3"/>
  <c r="A1785" i="3"/>
  <c r="B1784" i="3"/>
  <c r="A1784" i="3"/>
  <c r="B1783" i="3"/>
  <c r="A1783" i="3"/>
  <c r="B1782" i="3"/>
  <c r="A1782" i="3"/>
  <c r="B1781" i="3"/>
  <c r="A1781" i="3"/>
  <c r="B1780" i="3"/>
  <c r="A1780" i="3"/>
  <c r="B1779" i="3"/>
  <c r="A1779" i="3"/>
  <c r="B1778" i="3"/>
  <c r="A1778" i="3"/>
  <c r="B1777" i="3"/>
  <c r="A1777" i="3"/>
  <c r="B1776" i="3"/>
  <c r="A1776" i="3"/>
  <c r="B1775" i="3"/>
  <c r="A1775" i="3"/>
  <c r="B1774" i="3"/>
  <c r="A1774" i="3"/>
  <c r="B1773" i="3"/>
  <c r="A1773" i="3"/>
  <c r="B1772" i="3"/>
  <c r="A1772" i="3"/>
  <c r="B1771" i="3"/>
  <c r="A1771" i="3"/>
  <c r="B1770" i="3"/>
  <c r="A1770" i="3"/>
  <c r="B1769" i="3"/>
  <c r="A1769" i="3"/>
  <c r="B1768" i="3"/>
  <c r="A1768" i="3"/>
  <c r="B1767" i="3"/>
  <c r="A1767" i="3"/>
  <c r="B1766" i="3"/>
  <c r="A1766" i="3"/>
  <c r="B1765" i="3"/>
  <c r="A1765" i="3"/>
  <c r="B1764" i="3"/>
  <c r="A1764" i="3"/>
  <c r="B1763" i="3"/>
  <c r="A1763" i="3"/>
  <c r="B1762" i="3"/>
  <c r="A1762" i="3"/>
  <c r="B1761" i="3"/>
  <c r="A1761" i="3"/>
  <c r="B1760" i="3"/>
  <c r="A1760" i="3"/>
  <c r="B1759" i="3"/>
  <c r="A1759" i="3"/>
  <c r="B1758" i="3"/>
  <c r="A1758" i="3"/>
  <c r="B1757" i="3"/>
  <c r="A1757" i="3"/>
  <c r="B1756" i="3"/>
  <c r="A1756" i="3"/>
  <c r="B1755" i="3"/>
  <c r="A1755" i="3"/>
  <c r="B1754" i="3"/>
  <c r="A1754" i="3"/>
  <c r="B1753" i="3"/>
  <c r="A1753" i="3"/>
  <c r="B1752" i="3"/>
  <c r="A1752" i="3"/>
  <c r="B1751" i="3"/>
  <c r="A1751" i="3"/>
  <c r="B1750" i="3"/>
  <c r="A1750" i="3"/>
  <c r="B1749" i="3"/>
  <c r="A1749" i="3"/>
  <c r="B1748" i="3"/>
  <c r="A1748" i="3"/>
  <c r="B1747" i="3"/>
  <c r="A1747" i="3"/>
  <c r="B1746" i="3"/>
  <c r="A1746" i="3"/>
  <c r="B1745" i="3"/>
  <c r="A1745" i="3"/>
  <c r="B1744" i="3"/>
  <c r="A1744" i="3"/>
  <c r="B1743" i="3"/>
  <c r="A1743" i="3"/>
  <c r="B1742" i="3"/>
  <c r="A1742" i="3"/>
  <c r="B1741" i="3"/>
  <c r="A1741" i="3"/>
  <c r="B1740" i="3"/>
  <c r="A1740" i="3"/>
  <c r="B1739" i="3"/>
  <c r="A1739" i="3"/>
  <c r="B1738" i="3"/>
  <c r="A1738" i="3"/>
  <c r="B1737" i="3"/>
  <c r="A1737" i="3"/>
  <c r="B1736" i="3"/>
  <c r="A1736" i="3"/>
  <c r="B1735" i="3"/>
  <c r="A1735" i="3"/>
  <c r="B1734" i="3"/>
  <c r="A1734" i="3"/>
  <c r="B1733" i="3"/>
  <c r="A1733" i="3"/>
  <c r="B1732" i="3"/>
  <c r="A1732" i="3"/>
  <c r="B1731" i="3"/>
  <c r="A1731" i="3"/>
  <c r="B1730" i="3"/>
  <c r="A1730" i="3"/>
  <c r="B1729" i="3"/>
  <c r="A1729" i="3"/>
  <c r="B1728" i="3"/>
  <c r="A1728" i="3"/>
  <c r="B1727" i="3"/>
  <c r="A1727" i="3"/>
  <c r="B1726" i="3"/>
  <c r="A1726" i="3"/>
  <c r="B1725" i="3"/>
  <c r="A1725" i="3"/>
  <c r="B1724" i="3"/>
  <c r="A1724" i="3"/>
  <c r="B1723" i="3"/>
  <c r="A1723" i="3"/>
  <c r="B1722" i="3"/>
  <c r="A1722" i="3"/>
  <c r="B1721" i="3"/>
  <c r="A1721" i="3"/>
  <c r="B1720" i="3"/>
  <c r="A1720" i="3"/>
  <c r="B1719" i="3"/>
  <c r="A1719" i="3"/>
  <c r="B1718" i="3"/>
  <c r="A1718" i="3"/>
  <c r="B1717" i="3"/>
  <c r="A1717" i="3"/>
  <c r="B1716" i="3"/>
  <c r="A1716" i="3"/>
  <c r="B1715" i="3"/>
  <c r="A1715" i="3"/>
  <c r="B1714" i="3"/>
  <c r="A1714" i="3"/>
  <c r="B1713" i="3"/>
  <c r="A1713" i="3"/>
  <c r="B1712" i="3"/>
  <c r="A1712" i="3"/>
  <c r="B1711" i="3"/>
  <c r="A1711" i="3"/>
  <c r="B1710" i="3"/>
  <c r="A1710" i="3"/>
  <c r="B1709" i="3"/>
  <c r="A1709" i="3"/>
  <c r="B1708" i="3"/>
  <c r="A1708" i="3"/>
  <c r="B1707" i="3"/>
  <c r="A1707" i="3"/>
  <c r="B1706" i="3"/>
  <c r="A1706" i="3"/>
  <c r="B1705" i="3"/>
  <c r="A1705" i="3"/>
  <c r="B1704" i="3"/>
  <c r="A1704" i="3"/>
  <c r="B1703" i="3"/>
  <c r="A1703" i="3"/>
  <c r="B1702" i="3"/>
  <c r="A1702" i="3"/>
  <c r="B1701" i="3"/>
  <c r="A1701" i="3"/>
  <c r="B1700" i="3"/>
  <c r="A1700" i="3"/>
  <c r="B1699" i="3"/>
  <c r="A1699" i="3"/>
  <c r="B1698" i="3"/>
  <c r="A1698" i="3"/>
  <c r="B1697" i="3"/>
  <c r="A1697" i="3"/>
  <c r="B1696" i="3"/>
  <c r="A1696" i="3"/>
  <c r="B1695" i="3"/>
  <c r="A1695" i="3"/>
  <c r="B1694" i="3"/>
  <c r="A1694" i="3"/>
  <c r="B1693" i="3"/>
  <c r="A1693" i="3"/>
  <c r="B1692" i="3"/>
  <c r="A1692" i="3"/>
  <c r="B1691" i="3"/>
  <c r="A1691" i="3"/>
  <c r="B1690" i="3"/>
  <c r="A1690" i="3"/>
  <c r="B1689" i="3"/>
  <c r="A1689" i="3"/>
  <c r="B1688" i="3"/>
  <c r="A1688" i="3"/>
  <c r="B1687" i="3"/>
  <c r="A1687" i="3"/>
  <c r="B1686" i="3"/>
  <c r="A1686" i="3"/>
  <c r="B1685" i="3"/>
  <c r="A1685" i="3"/>
  <c r="B1684" i="3"/>
  <c r="A1684" i="3"/>
  <c r="B1683" i="3"/>
  <c r="A1683" i="3"/>
  <c r="B1682" i="3"/>
  <c r="A1682" i="3"/>
  <c r="B1681" i="3"/>
  <c r="A1681" i="3"/>
  <c r="B1680" i="3"/>
  <c r="A1680" i="3"/>
  <c r="B1679" i="3"/>
  <c r="A1679" i="3"/>
  <c r="B1678" i="3"/>
  <c r="A1678" i="3"/>
  <c r="B1677" i="3"/>
  <c r="A1677" i="3"/>
  <c r="B1676" i="3"/>
  <c r="A1676" i="3"/>
  <c r="B1675" i="3"/>
  <c r="A1675" i="3"/>
  <c r="B1674" i="3"/>
  <c r="A1674" i="3"/>
  <c r="B1673" i="3"/>
  <c r="A1673" i="3"/>
  <c r="B1672" i="3"/>
  <c r="A1672" i="3"/>
  <c r="B1671" i="3"/>
  <c r="A1671" i="3"/>
  <c r="B1670" i="3"/>
  <c r="A1670" i="3"/>
  <c r="B1669" i="3"/>
  <c r="A1669" i="3"/>
  <c r="B1668" i="3"/>
  <c r="A1668" i="3"/>
  <c r="B1667" i="3"/>
  <c r="A1667" i="3"/>
  <c r="B1666" i="3"/>
  <c r="A1666" i="3"/>
  <c r="B1665" i="3"/>
  <c r="A1665" i="3"/>
  <c r="B1664" i="3"/>
  <c r="A1664" i="3"/>
  <c r="B1663" i="3"/>
  <c r="A1663" i="3"/>
  <c r="B1662" i="3"/>
  <c r="A1662" i="3"/>
  <c r="B1661" i="3"/>
  <c r="A1661" i="3"/>
  <c r="B1660" i="3"/>
  <c r="A1660" i="3"/>
  <c r="B1659" i="3"/>
  <c r="A1659" i="3"/>
  <c r="B1658" i="3"/>
  <c r="A1658" i="3"/>
  <c r="B1657" i="3"/>
  <c r="A1657" i="3"/>
  <c r="B1656" i="3"/>
  <c r="A1656" i="3"/>
  <c r="B1655" i="3"/>
  <c r="A1655" i="3"/>
  <c r="B1654" i="3"/>
  <c r="A1654" i="3"/>
  <c r="B1653" i="3"/>
  <c r="A1653" i="3"/>
  <c r="B1652" i="3"/>
  <c r="A1652" i="3"/>
  <c r="B1651" i="3"/>
  <c r="A1651" i="3"/>
  <c r="B1650" i="3"/>
  <c r="A1650" i="3"/>
  <c r="B1649" i="3"/>
  <c r="A1649" i="3"/>
  <c r="B1648" i="3"/>
  <c r="A1648" i="3"/>
  <c r="B1647" i="3"/>
  <c r="A1647" i="3"/>
  <c r="B1646" i="3"/>
  <c r="A1646" i="3"/>
  <c r="B1645" i="3"/>
  <c r="A1645" i="3"/>
  <c r="B1644" i="3"/>
  <c r="A1644" i="3"/>
  <c r="B1643" i="3"/>
  <c r="A1643" i="3"/>
  <c r="B1642" i="3"/>
  <c r="A1642" i="3"/>
  <c r="B1641" i="3"/>
  <c r="A1641" i="3"/>
  <c r="B1640" i="3"/>
  <c r="A1640" i="3"/>
  <c r="B1639" i="3"/>
  <c r="A1639" i="3"/>
  <c r="B1638" i="3"/>
  <c r="A1638" i="3"/>
  <c r="B1637" i="3"/>
  <c r="A1637" i="3"/>
  <c r="B1636" i="3"/>
  <c r="A1636" i="3"/>
  <c r="B1635" i="3"/>
  <c r="A1635" i="3"/>
  <c r="B1634" i="3"/>
  <c r="A1634" i="3"/>
  <c r="B1633" i="3"/>
  <c r="A1633" i="3"/>
  <c r="B1632" i="3"/>
  <c r="A1632" i="3"/>
  <c r="B1631" i="3"/>
  <c r="A1631" i="3"/>
  <c r="B1630" i="3"/>
  <c r="A1630" i="3"/>
  <c r="B1629" i="3"/>
  <c r="A1629" i="3"/>
  <c r="B1628" i="3"/>
  <c r="A1628" i="3"/>
  <c r="B1627" i="3"/>
  <c r="A1627" i="3"/>
  <c r="B1626" i="3"/>
  <c r="A1626" i="3"/>
  <c r="B1625" i="3"/>
  <c r="A1625" i="3"/>
  <c r="B1624" i="3"/>
  <c r="A1624" i="3"/>
  <c r="B1623" i="3"/>
  <c r="A1623" i="3"/>
  <c r="B1622" i="3"/>
  <c r="A1622" i="3"/>
  <c r="B1621" i="3"/>
  <c r="A1621" i="3"/>
  <c r="B1620" i="3"/>
  <c r="A1620" i="3"/>
  <c r="B1619" i="3"/>
  <c r="A1619" i="3"/>
  <c r="B1618" i="3"/>
  <c r="A1618" i="3"/>
  <c r="B1617" i="3"/>
  <c r="A1617" i="3"/>
  <c r="B1616" i="3"/>
  <c r="A1616" i="3"/>
  <c r="B1615" i="3"/>
  <c r="A1615" i="3"/>
  <c r="B1614" i="3"/>
  <c r="A1614" i="3"/>
  <c r="B1613" i="3"/>
  <c r="A1613" i="3"/>
  <c r="B1612" i="3"/>
  <c r="A1612" i="3"/>
  <c r="B1611" i="3"/>
  <c r="A1611" i="3"/>
  <c r="B1610" i="3"/>
  <c r="A1610" i="3"/>
  <c r="B1609" i="3"/>
  <c r="A1609" i="3"/>
  <c r="B1608" i="3"/>
  <c r="A1608" i="3"/>
  <c r="B1607" i="3"/>
  <c r="A1607" i="3"/>
  <c r="B1606" i="3"/>
  <c r="A1606" i="3"/>
  <c r="B1605" i="3"/>
  <c r="A1605" i="3"/>
  <c r="B1604" i="3"/>
  <c r="A1604" i="3"/>
  <c r="B1603" i="3"/>
  <c r="A1603" i="3"/>
  <c r="B1602" i="3"/>
  <c r="A1602" i="3"/>
  <c r="B1601" i="3"/>
  <c r="A1601" i="3"/>
  <c r="B1600" i="3"/>
  <c r="A1600" i="3"/>
  <c r="B1599" i="3"/>
  <c r="A1599" i="3"/>
  <c r="B1598" i="3"/>
  <c r="A1598" i="3"/>
  <c r="B1597" i="3"/>
  <c r="A1597" i="3"/>
  <c r="B1596" i="3"/>
  <c r="A1596" i="3"/>
  <c r="B1595" i="3"/>
  <c r="A1595" i="3"/>
  <c r="B1594" i="3"/>
  <c r="A1594" i="3"/>
  <c r="B1593" i="3"/>
  <c r="A1593" i="3"/>
  <c r="B1592" i="3"/>
  <c r="A1592" i="3"/>
  <c r="B1591" i="3"/>
  <c r="A1591" i="3"/>
  <c r="B1590" i="3"/>
  <c r="A1590" i="3"/>
  <c r="B1589" i="3"/>
  <c r="A1589" i="3"/>
  <c r="B1588" i="3"/>
  <c r="A1588" i="3"/>
  <c r="B1587" i="3"/>
  <c r="A1587" i="3"/>
  <c r="B1586" i="3"/>
  <c r="A1586" i="3"/>
  <c r="B1585" i="3"/>
  <c r="A1585" i="3"/>
  <c r="B1584" i="3"/>
  <c r="A1584" i="3"/>
  <c r="B1583" i="3"/>
  <c r="A1583" i="3"/>
  <c r="B1582" i="3"/>
  <c r="A1582" i="3"/>
  <c r="B1581" i="3"/>
  <c r="A1581" i="3"/>
  <c r="B1580" i="3"/>
  <c r="A1580" i="3"/>
  <c r="B1579" i="3"/>
  <c r="A1579" i="3"/>
  <c r="B1578" i="3"/>
  <c r="A1578" i="3"/>
  <c r="B1577" i="3"/>
  <c r="A1577" i="3"/>
  <c r="B1576" i="3"/>
  <c r="A1576" i="3"/>
  <c r="B1575" i="3"/>
  <c r="A1575" i="3"/>
  <c r="B1574" i="3"/>
  <c r="A1574" i="3"/>
  <c r="B1573" i="3"/>
  <c r="A1573" i="3"/>
  <c r="B1572" i="3"/>
  <c r="A1572" i="3"/>
  <c r="B1571" i="3"/>
  <c r="A1571" i="3"/>
  <c r="B1570" i="3"/>
  <c r="A1570" i="3"/>
  <c r="B1569" i="3"/>
  <c r="A1569" i="3"/>
  <c r="B1568" i="3"/>
  <c r="A1568" i="3"/>
  <c r="B1567" i="3"/>
  <c r="A1567" i="3"/>
  <c r="B1566" i="3"/>
  <c r="A1566" i="3"/>
  <c r="B1565" i="3"/>
  <c r="A1565" i="3"/>
  <c r="B1564" i="3"/>
  <c r="A1564" i="3"/>
  <c r="B1563" i="3"/>
  <c r="A1563" i="3"/>
  <c r="B1562" i="3"/>
  <c r="A1562" i="3"/>
  <c r="B1561" i="3"/>
  <c r="A1561" i="3"/>
  <c r="B1560" i="3"/>
  <c r="A1560" i="3"/>
  <c r="B1559" i="3"/>
  <c r="A1559" i="3"/>
  <c r="B1558" i="3"/>
  <c r="A1558" i="3"/>
  <c r="B1557" i="3"/>
  <c r="A1557" i="3"/>
  <c r="B1556" i="3"/>
  <c r="A1556" i="3"/>
  <c r="B1555" i="3"/>
  <c r="A1555" i="3"/>
  <c r="B1554" i="3"/>
  <c r="A1554" i="3"/>
  <c r="B1553" i="3"/>
  <c r="A1553" i="3"/>
  <c r="B1552" i="3"/>
  <c r="A1552" i="3"/>
  <c r="B1551" i="3"/>
  <c r="A1551" i="3"/>
  <c r="B1550" i="3"/>
  <c r="A1550" i="3"/>
  <c r="B1549" i="3"/>
  <c r="A1549" i="3"/>
  <c r="B1548" i="3"/>
  <c r="A1548" i="3"/>
  <c r="B1547" i="3"/>
  <c r="A1547" i="3"/>
  <c r="B1546" i="3"/>
  <c r="A1546" i="3"/>
  <c r="B1545" i="3"/>
  <c r="A1545" i="3"/>
  <c r="B1544" i="3"/>
  <c r="A1544" i="3"/>
  <c r="B1543" i="3"/>
  <c r="A1543" i="3"/>
  <c r="B1542" i="3"/>
  <c r="A1542" i="3"/>
  <c r="B1541" i="3"/>
  <c r="A1541" i="3"/>
  <c r="B1540" i="3"/>
  <c r="A1540" i="3"/>
  <c r="B1539" i="3"/>
  <c r="A1539" i="3"/>
  <c r="B1538" i="3"/>
  <c r="A1538" i="3"/>
  <c r="B1537" i="3"/>
  <c r="A1537" i="3"/>
  <c r="B1536" i="3"/>
  <c r="A1536" i="3"/>
  <c r="B1535" i="3"/>
  <c r="A1535" i="3"/>
  <c r="B1534" i="3"/>
  <c r="A1534" i="3"/>
  <c r="B1533" i="3"/>
  <c r="A1533" i="3"/>
  <c r="B1532" i="3"/>
  <c r="A1532" i="3"/>
  <c r="B1531" i="3"/>
  <c r="A1531" i="3"/>
  <c r="B1530" i="3"/>
  <c r="A1530" i="3"/>
  <c r="B1529" i="3"/>
  <c r="A1529" i="3"/>
  <c r="B1528" i="3"/>
  <c r="A1528" i="3"/>
  <c r="B1527" i="3"/>
  <c r="A1527" i="3"/>
  <c r="B1526" i="3"/>
  <c r="A1526" i="3"/>
  <c r="B1525" i="3"/>
  <c r="A1525" i="3"/>
  <c r="B1524" i="3"/>
  <c r="A1524" i="3"/>
  <c r="B1523" i="3"/>
  <c r="A1523" i="3"/>
  <c r="B1522" i="3"/>
  <c r="A1522" i="3"/>
  <c r="B1521" i="3"/>
  <c r="A1521" i="3"/>
  <c r="B1520" i="3"/>
  <c r="A1520" i="3"/>
  <c r="B1519" i="3"/>
  <c r="A1519" i="3"/>
  <c r="B1518" i="3"/>
  <c r="A1518" i="3"/>
  <c r="B1517" i="3"/>
  <c r="A1517" i="3"/>
  <c r="B1516" i="3"/>
  <c r="A1516" i="3"/>
  <c r="B1515" i="3"/>
  <c r="A1515" i="3"/>
  <c r="B1514" i="3"/>
  <c r="A1514" i="3"/>
  <c r="B1513" i="3"/>
  <c r="A1513" i="3"/>
  <c r="B1512" i="3"/>
  <c r="A1512" i="3"/>
  <c r="B1511" i="3"/>
  <c r="A1511" i="3"/>
  <c r="B1510" i="3"/>
  <c r="A1510" i="3"/>
  <c r="B1509" i="3"/>
  <c r="A1509" i="3"/>
  <c r="B1508" i="3"/>
  <c r="A1508" i="3"/>
  <c r="B1507" i="3"/>
  <c r="A1507" i="3"/>
  <c r="B1506" i="3"/>
  <c r="A1506" i="3"/>
  <c r="B1505" i="3"/>
  <c r="A1505" i="3"/>
  <c r="B1504" i="3"/>
  <c r="A1504" i="3"/>
  <c r="B1503" i="3"/>
  <c r="A1503" i="3"/>
  <c r="B1502" i="3"/>
  <c r="A1502" i="3"/>
  <c r="B1501" i="3"/>
  <c r="A1501" i="3"/>
  <c r="B1500" i="3"/>
  <c r="A1500" i="3"/>
  <c r="B1499" i="3"/>
  <c r="A1499" i="3"/>
  <c r="B1498" i="3"/>
  <c r="A1498" i="3"/>
  <c r="B1497" i="3"/>
  <c r="A1497" i="3"/>
  <c r="B1496" i="3"/>
  <c r="A1496" i="3"/>
  <c r="B1495" i="3"/>
  <c r="A1495" i="3"/>
  <c r="B1494" i="3"/>
  <c r="A1494" i="3"/>
  <c r="B1493" i="3"/>
  <c r="A1493" i="3"/>
  <c r="B1492" i="3"/>
  <c r="A1492" i="3"/>
  <c r="B1491" i="3"/>
  <c r="A1491" i="3"/>
  <c r="B1490" i="3"/>
  <c r="A1490" i="3"/>
  <c r="B1489" i="3"/>
  <c r="A1489" i="3"/>
  <c r="B1488" i="3"/>
  <c r="A1488" i="3"/>
  <c r="B1487" i="3"/>
  <c r="A1487" i="3"/>
  <c r="B1486" i="3"/>
  <c r="A1486" i="3"/>
  <c r="B1485" i="3"/>
  <c r="A1485" i="3"/>
  <c r="B1484" i="3"/>
  <c r="A1484" i="3"/>
  <c r="B1483" i="3"/>
  <c r="A1483" i="3"/>
  <c r="B1482" i="3"/>
  <c r="A1482" i="3"/>
  <c r="B1481" i="3"/>
  <c r="A1481" i="3"/>
  <c r="B1480" i="3"/>
  <c r="A1480" i="3"/>
  <c r="B1479" i="3"/>
  <c r="A1479" i="3"/>
  <c r="B1478" i="3"/>
  <c r="A1478" i="3"/>
  <c r="B1477" i="3"/>
  <c r="A1477" i="3"/>
  <c r="B1476" i="3"/>
  <c r="A1476" i="3"/>
  <c r="B1475" i="3"/>
  <c r="A1475" i="3"/>
  <c r="B1474" i="3"/>
  <c r="A1474" i="3"/>
  <c r="B1473" i="3"/>
  <c r="A1473" i="3"/>
  <c r="B1472" i="3"/>
  <c r="A1472" i="3"/>
  <c r="B1471" i="3"/>
  <c r="A1471" i="3"/>
  <c r="B1470" i="3"/>
  <c r="A1470" i="3"/>
  <c r="B1469" i="3"/>
  <c r="A1469" i="3"/>
  <c r="B1468" i="3"/>
  <c r="A1468" i="3"/>
  <c r="B1467" i="3"/>
  <c r="A1467" i="3"/>
  <c r="B1466" i="3"/>
  <c r="A1466" i="3"/>
  <c r="B1465" i="3"/>
  <c r="A1465" i="3"/>
  <c r="B1464" i="3"/>
  <c r="A1464" i="3"/>
  <c r="B1463" i="3"/>
  <c r="A1463" i="3"/>
  <c r="B1462" i="3"/>
  <c r="A1462" i="3"/>
  <c r="B1461" i="3"/>
  <c r="A1461" i="3"/>
  <c r="B1460" i="3"/>
  <c r="A1460" i="3"/>
  <c r="B1459" i="3"/>
  <c r="A1459" i="3"/>
  <c r="B1458" i="3"/>
  <c r="A1458" i="3"/>
  <c r="B1457" i="3"/>
  <c r="A1457" i="3"/>
  <c r="B1456" i="3"/>
  <c r="A1456" i="3"/>
  <c r="B1455" i="3"/>
  <c r="A1455" i="3"/>
  <c r="B1454" i="3"/>
  <c r="A1454" i="3"/>
  <c r="B1453" i="3"/>
  <c r="A1453" i="3"/>
  <c r="B1452" i="3"/>
  <c r="A1452" i="3"/>
  <c r="B1451" i="3"/>
  <c r="A1451" i="3"/>
  <c r="B1450" i="3"/>
  <c r="A1450" i="3"/>
  <c r="B1449" i="3"/>
  <c r="A1449" i="3"/>
  <c r="B1448" i="3"/>
  <c r="A1448" i="3"/>
  <c r="B1447" i="3"/>
  <c r="A1447" i="3"/>
  <c r="B1446" i="3"/>
  <c r="A1446" i="3"/>
  <c r="B1445" i="3"/>
  <c r="A1445" i="3"/>
  <c r="B1444" i="3"/>
  <c r="A1444" i="3"/>
  <c r="B1443" i="3"/>
  <c r="A1443" i="3"/>
  <c r="B1442" i="3"/>
  <c r="A1442" i="3"/>
  <c r="B1441" i="3"/>
  <c r="A1441" i="3"/>
  <c r="B1440" i="3"/>
  <c r="A1440" i="3"/>
  <c r="B1439" i="3"/>
  <c r="A1439" i="3"/>
  <c r="B1438" i="3"/>
  <c r="A1438" i="3"/>
  <c r="B1437" i="3"/>
  <c r="A1437" i="3"/>
  <c r="B1436" i="3"/>
  <c r="A1436" i="3"/>
  <c r="B1435" i="3"/>
  <c r="A1435" i="3"/>
  <c r="B1434" i="3"/>
  <c r="A1434" i="3"/>
  <c r="B1433" i="3"/>
  <c r="A1433" i="3"/>
  <c r="B1432" i="3"/>
  <c r="A1432" i="3"/>
  <c r="B1431" i="3"/>
  <c r="A1431" i="3"/>
  <c r="B1430" i="3"/>
  <c r="A1430" i="3"/>
  <c r="B1429" i="3"/>
  <c r="A1429" i="3"/>
  <c r="B1428" i="3"/>
  <c r="A1428" i="3"/>
  <c r="B1427" i="3"/>
  <c r="A1427" i="3"/>
  <c r="B1426" i="3"/>
  <c r="A1426" i="3"/>
  <c r="B1425" i="3"/>
  <c r="A1425" i="3"/>
  <c r="B1424" i="3"/>
  <c r="A1424" i="3"/>
  <c r="B1423" i="3"/>
  <c r="A1423" i="3"/>
  <c r="B1422" i="3"/>
  <c r="A1422" i="3"/>
  <c r="B1421" i="3"/>
  <c r="A1421" i="3"/>
  <c r="B1420" i="3"/>
  <c r="A1420" i="3"/>
  <c r="B1419" i="3"/>
  <c r="A1419" i="3"/>
  <c r="B1418" i="3"/>
  <c r="A1418" i="3"/>
  <c r="B1417" i="3"/>
  <c r="A1417" i="3"/>
  <c r="B1416" i="3"/>
  <c r="A1416" i="3"/>
  <c r="B1415" i="3"/>
  <c r="A1415" i="3"/>
  <c r="B1414" i="3"/>
  <c r="A1414" i="3"/>
  <c r="B1413" i="3"/>
  <c r="A1413" i="3"/>
  <c r="B1412" i="3"/>
  <c r="A1412" i="3"/>
  <c r="B1411" i="3"/>
  <c r="A1411" i="3"/>
  <c r="B1410" i="3"/>
  <c r="A1410" i="3"/>
  <c r="B1409" i="3"/>
  <c r="A1409" i="3"/>
  <c r="B1408" i="3"/>
  <c r="A1408" i="3"/>
  <c r="B1407" i="3"/>
  <c r="A1407" i="3"/>
  <c r="B1406" i="3"/>
  <c r="A1406" i="3"/>
  <c r="B1405" i="3"/>
  <c r="A1405" i="3"/>
  <c r="B1404" i="3"/>
  <c r="A1404" i="3"/>
  <c r="B1403" i="3"/>
  <c r="A1403" i="3"/>
  <c r="B1402" i="3"/>
  <c r="A1402" i="3"/>
  <c r="B1401" i="3"/>
  <c r="A1401" i="3"/>
  <c r="B1400" i="3"/>
  <c r="A1400" i="3"/>
  <c r="B1399" i="3"/>
  <c r="A1399" i="3"/>
  <c r="B1398" i="3"/>
  <c r="A1398" i="3"/>
  <c r="B1397" i="3"/>
  <c r="A1397" i="3"/>
  <c r="B1396" i="3"/>
  <c r="A1396" i="3"/>
  <c r="B1395" i="3"/>
  <c r="A1395" i="3"/>
  <c r="B1394" i="3"/>
  <c r="A1394" i="3"/>
  <c r="B1393" i="3"/>
  <c r="A1393" i="3"/>
  <c r="B1392" i="3"/>
  <c r="A1392" i="3"/>
  <c r="B1391" i="3"/>
  <c r="A1391" i="3"/>
  <c r="B1390" i="3"/>
  <c r="A1390" i="3"/>
  <c r="B1389" i="3"/>
  <c r="A1389" i="3"/>
  <c r="B1388" i="3"/>
  <c r="A1388" i="3"/>
  <c r="B1387" i="3"/>
  <c r="A1387" i="3"/>
  <c r="B1386" i="3"/>
  <c r="A1386" i="3"/>
  <c r="B1385" i="3"/>
  <c r="A1385" i="3"/>
  <c r="B1384" i="3"/>
  <c r="A1384" i="3"/>
  <c r="B1383" i="3"/>
  <c r="A1383" i="3"/>
  <c r="B1382" i="3"/>
  <c r="A1382" i="3"/>
  <c r="B1381" i="3"/>
  <c r="A1381" i="3"/>
  <c r="B1380" i="3"/>
  <c r="A1380" i="3"/>
  <c r="B1379" i="3"/>
  <c r="A1379" i="3"/>
  <c r="B1378" i="3"/>
  <c r="A1378" i="3"/>
  <c r="B1377" i="3"/>
  <c r="A1377" i="3"/>
  <c r="B1376" i="3"/>
  <c r="A1376" i="3"/>
  <c r="B1375" i="3"/>
  <c r="A1375" i="3"/>
  <c r="B1374" i="3"/>
  <c r="A1374" i="3"/>
  <c r="B1373" i="3"/>
  <c r="A1373" i="3"/>
  <c r="B1372" i="3"/>
  <c r="A1372" i="3"/>
  <c r="B1371" i="3"/>
  <c r="A1371" i="3"/>
  <c r="B1370" i="3"/>
  <c r="A1370" i="3"/>
  <c r="B1369" i="3"/>
  <c r="A1369" i="3"/>
  <c r="B1368" i="3"/>
  <c r="A1368" i="3"/>
  <c r="B1367" i="3"/>
  <c r="A1367" i="3"/>
  <c r="B1366" i="3"/>
  <c r="A1366" i="3"/>
  <c r="B1365" i="3"/>
  <c r="A1365" i="3"/>
  <c r="B1364" i="3"/>
  <c r="A1364" i="3"/>
  <c r="B1363" i="3"/>
  <c r="A1363" i="3"/>
  <c r="B1362" i="3"/>
  <c r="A1362" i="3"/>
  <c r="B1361" i="3"/>
  <c r="A1361" i="3"/>
  <c r="B1360" i="3"/>
  <c r="A1360" i="3"/>
  <c r="B1359" i="3"/>
  <c r="A1359" i="3"/>
  <c r="B1358" i="3"/>
  <c r="A1358" i="3"/>
  <c r="B1357" i="3"/>
  <c r="A1357" i="3"/>
  <c r="B1356" i="3"/>
  <c r="A1356" i="3"/>
  <c r="B1355" i="3"/>
  <c r="A1355" i="3"/>
  <c r="B1354" i="3"/>
  <c r="A1354" i="3"/>
  <c r="B1353" i="3"/>
  <c r="A1353" i="3"/>
  <c r="B1352" i="3"/>
  <c r="A1352" i="3"/>
  <c r="B1351" i="3"/>
  <c r="A1351" i="3"/>
  <c r="B1350" i="3"/>
  <c r="A1350" i="3"/>
  <c r="B1349" i="3"/>
  <c r="A1349" i="3"/>
  <c r="B1348" i="3"/>
  <c r="A1348" i="3"/>
  <c r="B1347" i="3"/>
  <c r="A1347" i="3"/>
  <c r="B1346" i="3"/>
  <c r="A1346" i="3"/>
  <c r="B1345" i="3"/>
  <c r="A1345" i="3"/>
  <c r="B1344" i="3"/>
  <c r="A1344" i="3"/>
  <c r="B1343" i="3"/>
  <c r="A1343" i="3"/>
  <c r="B1342" i="3"/>
  <c r="A1342" i="3"/>
  <c r="B1341" i="3"/>
  <c r="A1341" i="3"/>
  <c r="B1340" i="3"/>
  <c r="A1340" i="3"/>
  <c r="B1339" i="3"/>
  <c r="A1339" i="3"/>
  <c r="B1338" i="3"/>
  <c r="A1338" i="3"/>
  <c r="B1337" i="3"/>
  <c r="A1337" i="3"/>
  <c r="B1336" i="3"/>
  <c r="A1336" i="3"/>
  <c r="B1335" i="3"/>
  <c r="A1335" i="3"/>
  <c r="B1334" i="3"/>
  <c r="A1334" i="3"/>
  <c r="B1333" i="3"/>
  <c r="A1333" i="3"/>
  <c r="B1332" i="3"/>
  <c r="A1332" i="3"/>
  <c r="B1331" i="3"/>
  <c r="A1331" i="3"/>
  <c r="B1330" i="3"/>
  <c r="A1330" i="3"/>
  <c r="B1329" i="3"/>
  <c r="A1329" i="3"/>
  <c r="B1328" i="3"/>
  <c r="A1328" i="3"/>
  <c r="B1327" i="3"/>
  <c r="A1327" i="3"/>
  <c r="B1326" i="3"/>
  <c r="A1326" i="3"/>
  <c r="B1325" i="3"/>
  <c r="A1325" i="3"/>
  <c r="B1324" i="3"/>
  <c r="A1324" i="3"/>
  <c r="B1323" i="3"/>
  <c r="A1323" i="3"/>
  <c r="B1322" i="3"/>
  <c r="A1322" i="3"/>
  <c r="B1321" i="3"/>
  <c r="A1321" i="3"/>
  <c r="B1320" i="3"/>
  <c r="A1320" i="3"/>
  <c r="B1319" i="3"/>
  <c r="A1319" i="3"/>
  <c r="B1318" i="3"/>
  <c r="A1318" i="3"/>
  <c r="B1317" i="3"/>
  <c r="A1317" i="3"/>
  <c r="B1316" i="3"/>
  <c r="A1316" i="3"/>
  <c r="B1315" i="3"/>
  <c r="A1315" i="3"/>
  <c r="B1314" i="3"/>
  <c r="A1314" i="3"/>
  <c r="B1313" i="3"/>
  <c r="A1313" i="3"/>
  <c r="B1312" i="3"/>
  <c r="A1312" i="3"/>
  <c r="B1311" i="3"/>
  <c r="A1311" i="3"/>
  <c r="B1310" i="3"/>
  <c r="A1310" i="3"/>
  <c r="B1309" i="3"/>
  <c r="A1309" i="3"/>
  <c r="B1308" i="3"/>
  <c r="A1308" i="3"/>
  <c r="B1307" i="3"/>
  <c r="A1307" i="3"/>
  <c r="B1306" i="3"/>
  <c r="A1306" i="3"/>
  <c r="B1305" i="3"/>
  <c r="A1305" i="3"/>
  <c r="B1304" i="3"/>
  <c r="A1304" i="3"/>
  <c r="B1303" i="3"/>
  <c r="A1303" i="3"/>
  <c r="B1302" i="3"/>
  <c r="A1302" i="3"/>
  <c r="B1301" i="3"/>
  <c r="A1301" i="3"/>
  <c r="B1300" i="3"/>
  <c r="A1300" i="3"/>
  <c r="B1299" i="3"/>
  <c r="A1299" i="3"/>
  <c r="B1298" i="3"/>
  <c r="A1298" i="3"/>
  <c r="B1297" i="3"/>
  <c r="A1297" i="3"/>
  <c r="B1296" i="3"/>
  <c r="A1296" i="3"/>
  <c r="B1295" i="3"/>
  <c r="A1295" i="3"/>
  <c r="B1294" i="3"/>
  <c r="A1294" i="3"/>
  <c r="B1293" i="3"/>
  <c r="A1293" i="3"/>
  <c r="B1292" i="3"/>
  <c r="A1292" i="3"/>
  <c r="B1291" i="3"/>
  <c r="A1291" i="3"/>
  <c r="B1290" i="3"/>
  <c r="A1290" i="3"/>
  <c r="B1289" i="3"/>
  <c r="A1289" i="3"/>
  <c r="B1288" i="3"/>
  <c r="A1288" i="3"/>
  <c r="B1287" i="3"/>
  <c r="A1287" i="3"/>
  <c r="B1286" i="3"/>
  <c r="A1286" i="3"/>
  <c r="B1285" i="3"/>
  <c r="A1285" i="3"/>
  <c r="B1284" i="3"/>
  <c r="A1284" i="3"/>
  <c r="B1283" i="3"/>
  <c r="A1283" i="3"/>
  <c r="B1282" i="3"/>
  <c r="A1282" i="3"/>
  <c r="B1281" i="3"/>
  <c r="A1281" i="3"/>
  <c r="B1280" i="3"/>
  <c r="A1280" i="3"/>
  <c r="B1279" i="3"/>
  <c r="A1279" i="3"/>
  <c r="B1278" i="3"/>
  <c r="A1278" i="3"/>
  <c r="B1277" i="3"/>
  <c r="A1277" i="3"/>
  <c r="B1276" i="3"/>
  <c r="A1276" i="3"/>
  <c r="B1275" i="3"/>
  <c r="A1275" i="3"/>
  <c r="B1274" i="3"/>
  <c r="A1274" i="3"/>
  <c r="B1273" i="3"/>
  <c r="A1273" i="3"/>
  <c r="B1272" i="3"/>
  <c r="A1272" i="3"/>
  <c r="B1271" i="3"/>
  <c r="A1271" i="3"/>
  <c r="B1270" i="3"/>
  <c r="A1270" i="3"/>
  <c r="B1269" i="3"/>
  <c r="A1269" i="3"/>
  <c r="B1268" i="3"/>
  <c r="A1268" i="3"/>
  <c r="B1267" i="3"/>
  <c r="A1267" i="3"/>
  <c r="B1266" i="3"/>
  <c r="A1266" i="3"/>
  <c r="B1265" i="3"/>
  <c r="A1265" i="3"/>
  <c r="B1264" i="3"/>
  <c r="A1264" i="3"/>
  <c r="B1263" i="3"/>
  <c r="A1263" i="3"/>
  <c r="B1262" i="3"/>
  <c r="A1262" i="3"/>
  <c r="B1261" i="3"/>
  <c r="A1261" i="3"/>
  <c r="B1260" i="3"/>
  <c r="A1260" i="3"/>
  <c r="B1259" i="3"/>
  <c r="A1259" i="3"/>
  <c r="B1258" i="3"/>
  <c r="A1258" i="3"/>
  <c r="B1257" i="3"/>
  <c r="A1257" i="3"/>
  <c r="B1256" i="3"/>
  <c r="A1256" i="3"/>
  <c r="B1255" i="3"/>
  <c r="A1255" i="3"/>
  <c r="B1254" i="3"/>
  <c r="A1254" i="3"/>
  <c r="B1253" i="3"/>
  <c r="A1253" i="3"/>
  <c r="B1252" i="3"/>
  <c r="A1252" i="3"/>
  <c r="B1251" i="3"/>
  <c r="A1251" i="3"/>
  <c r="B1250" i="3"/>
  <c r="A1250" i="3"/>
  <c r="B1249" i="3"/>
  <c r="A1249" i="3"/>
  <c r="B1248" i="3"/>
  <c r="A1248" i="3"/>
  <c r="B1247" i="3"/>
  <c r="A1247" i="3"/>
  <c r="B1246" i="3"/>
  <c r="A1246" i="3"/>
  <c r="B1245" i="3"/>
  <c r="A1245" i="3"/>
  <c r="B1244" i="3"/>
  <c r="A1244" i="3"/>
  <c r="B1243" i="3"/>
  <c r="A1243" i="3"/>
  <c r="B1242" i="3"/>
  <c r="A1242" i="3"/>
  <c r="B1241" i="3"/>
  <c r="A1241" i="3"/>
  <c r="B1240" i="3"/>
  <c r="A1240" i="3"/>
  <c r="B1239" i="3"/>
  <c r="A1239" i="3"/>
  <c r="B1238" i="3"/>
  <c r="A1238" i="3"/>
  <c r="B1237" i="3"/>
  <c r="A1237" i="3"/>
  <c r="B1236" i="3"/>
  <c r="A1236" i="3"/>
  <c r="B1235" i="3"/>
  <c r="A1235" i="3"/>
  <c r="B1234" i="3"/>
  <c r="A1234" i="3"/>
  <c r="B1233" i="3"/>
  <c r="A1233" i="3"/>
  <c r="B1232" i="3"/>
  <c r="A1232" i="3"/>
  <c r="B1231" i="3"/>
  <c r="A1231" i="3"/>
  <c r="B1230" i="3"/>
  <c r="A1230" i="3"/>
  <c r="B1229" i="3"/>
  <c r="A1229" i="3"/>
  <c r="B1228" i="3"/>
  <c r="A1228" i="3"/>
  <c r="B1227" i="3"/>
  <c r="A1227" i="3"/>
  <c r="B1226" i="3"/>
  <c r="A1226" i="3"/>
  <c r="B1225" i="3"/>
  <c r="A1225" i="3"/>
  <c r="B1224" i="3"/>
  <c r="A1224" i="3"/>
  <c r="B1223" i="3"/>
  <c r="A1223" i="3"/>
  <c r="B1222" i="3"/>
  <c r="A1222" i="3"/>
  <c r="B1221" i="3"/>
  <c r="A1221" i="3"/>
  <c r="B1220" i="3"/>
  <c r="A1220" i="3"/>
  <c r="B1219" i="3"/>
  <c r="A1219" i="3"/>
  <c r="B1218" i="3"/>
  <c r="A1218" i="3"/>
  <c r="B1217" i="3"/>
  <c r="A1217" i="3"/>
  <c r="B1216" i="3"/>
  <c r="A1216" i="3"/>
  <c r="B1215" i="3"/>
  <c r="A1215" i="3"/>
  <c r="B1214" i="3"/>
  <c r="A1214" i="3"/>
  <c r="B1213" i="3"/>
  <c r="A1213" i="3"/>
  <c r="B1212" i="3"/>
  <c r="A1212" i="3"/>
  <c r="B1211" i="3"/>
  <c r="A1211" i="3"/>
  <c r="B1210" i="3"/>
  <c r="A1210" i="3"/>
  <c r="B1209" i="3"/>
  <c r="A1209" i="3"/>
  <c r="B1208" i="3"/>
  <c r="A1208" i="3"/>
  <c r="B1207" i="3"/>
  <c r="A1207" i="3"/>
  <c r="B1206" i="3"/>
  <c r="A1206" i="3"/>
  <c r="B1205" i="3"/>
  <c r="A1205" i="3"/>
  <c r="B1204" i="3"/>
  <c r="A1204" i="3"/>
  <c r="B1203" i="3"/>
  <c r="A1203" i="3"/>
  <c r="B1202" i="3"/>
  <c r="A1202" i="3"/>
  <c r="B1201" i="3"/>
  <c r="A1201" i="3"/>
  <c r="B1200" i="3"/>
  <c r="A1200" i="3"/>
  <c r="B1199" i="3"/>
  <c r="A1199" i="3"/>
  <c r="B1198" i="3"/>
  <c r="A1198" i="3"/>
  <c r="B1197" i="3"/>
  <c r="A1197" i="3"/>
  <c r="B1196" i="3"/>
  <c r="A1196" i="3"/>
  <c r="B1195" i="3"/>
  <c r="A1195" i="3"/>
  <c r="B1194" i="3"/>
  <c r="A1194" i="3"/>
  <c r="B1193" i="3"/>
  <c r="A1193" i="3"/>
  <c r="B1192" i="3"/>
  <c r="A1192" i="3"/>
  <c r="B1191" i="3"/>
  <c r="A1191" i="3"/>
  <c r="B1190" i="3"/>
  <c r="A1190" i="3"/>
  <c r="B1189" i="3"/>
  <c r="A1189" i="3"/>
  <c r="B1188" i="3"/>
  <c r="A1188" i="3"/>
  <c r="B1187" i="3"/>
  <c r="A1187" i="3"/>
  <c r="B1186" i="3"/>
  <c r="A1186" i="3"/>
  <c r="B1185" i="3"/>
  <c r="A1185" i="3"/>
  <c r="B1184" i="3"/>
  <c r="A1184" i="3"/>
  <c r="B1183" i="3"/>
  <c r="A1183" i="3"/>
  <c r="B1182" i="3"/>
  <c r="A1182" i="3"/>
  <c r="B1181" i="3"/>
  <c r="A1181" i="3"/>
  <c r="B1180" i="3"/>
  <c r="A1180" i="3"/>
  <c r="B1179" i="3"/>
  <c r="A1179" i="3"/>
  <c r="B1178" i="3"/>
  <c r="A1178" i="3"/>
  <c r="B1177" i="3"/>
  <c r="A1177" i="3"/>
  <c r="B1176" i="3"/>
  <c r="A1176" i="3"/>
  <c r="B1175" i="3"/>
  <c r="A1175" i="3"/>
  <c r="B1174" i="3"/>
  <c r="A1174" i="3"/>
  <c r="B1173" i="3"/>
  <c r="A1173" i="3"/>
  <c r="B1172" i="3"/>
  <c r="A1172" i="3"/>
  <c r="B1171" i="3"/>
  <c r="A1171" i="3"/>
  <c r="B1170" i="3"/>
  <c r="A1170" i="3"/>
  <c r="B1169" i="3"/>
  <c r="A1169" i="3"/>
  <c r="B1168" i="3"/>
  <c r="A1168" i="3"/>
  <c r="B1167" i="3"/>
  <c r="A1167" i="3"/>
  <c r="B1166" i="3"/>
  <c r="A1166" i="3"/>
  <c r="B1165" i="3"/>
  <c r="A1165" i="3"/>
  <c r="B1164" i="3"/>
  <c r="A1164" i="3"/>
  <c r="B1163" i="3"/>
  <c r="A1163" i="3"/>
  <c r="B1162" i="3"/>
  <c r="A1162" i="3"/>
  <c r="B1161" i="3"/>
  <c r="A1161" i="3"/>
  <c r="B1160" i="3"/>
  <c r="A1160" i="3"/>
  <c r="B1159" i="3"/>
  <c r="A1159" i="3"/>
  <c r="B1158" i="3"/>
  <c r="A1158" i="3"/>
  <c r="B1157" i="3"/>
  <c r="A1157" i="3"/>
  <c r="B1156" i="3"/>
  <c r="A1156" i="3"/>
  <c r="B1155" i="3"/>
  <c r="A1155" i="3"/>
  <c r="B1154" i="3"/>
  <c r="A1154" i="3"/>
  <c r="B1153" i="3"/>
  <c r="A1153" i="3"/>
  <c r="B1152" i="3"/>
  <c r="A1152" i="3"/>
  <c r="B1151" i="3"/>
  <c r="A1151" i="3"/>
  <c r="B1150" i="3"/>
  <c r="A1150" i="3"/>
  <c r="B1149" i="3"/>
  <c r="A1149" i="3"/>
  <c r="B1148" i="3"/>
  <c r="A1148" i="3"/>
  <c r="B1147" i="3"/>
  <c r="A1147" i="3"/>
  <c r="B1146" i="3"/>
  <c r="A1146" i="3"/>
  <c r="B1145" i="3"/>
  <c r="A1145" i="3"/>
  <c r="B1144" i="3"/>
  <c r="A1144" i="3"/>
  <c r="B1143" i="3"/>
  <c r="A1143" i="3"/>
  <c r="B1142" i="3"/>
  <c r="A1142" i="3"/>
  <c r="B1141" i="3"/>
  <c r="A1141" i="3"/>
  <c r="B1140" i="3"/>
  <c r="A1140" i="3"/>
  <c r="B1139" i="3"/>
  <c r="A1139" i="3"/>
  <c r="B1138" i="3"/>
  <c r="A1138" i="3"/>
  <c r="B1137" i="3"/>
  <c r="A1137" i="3"/>
  <c r="B1136" i="3"/>
  <c r="A1136" i="3"/>
  <c r="B1135" i="3"/>
  <c r="A1135" i="3"/>
  <c r="B1134" i="3"/>
  <c r="A1134" i="3"/>
  <c r="B1133" i="3"/>
  <c r="A1133" i="3"/>
  <c r="B1132" i="3"/>
  <c r="A1132" i="3"/>
  <c r="B1131" i="3"/>
  <c r="A1131" i="3"/>
  <c r="B1130" i="3"/>
  <c r="A1130" i="3"/>
  <c r="B1129" i="3"/>
  <c r="A1129" i="3"/>
  <c r="B1128" i="3"/>
  <c r="A1128" i="3"/>
  <c r="B1127" i="3"/>
  <c r="A1127" i="3"/>
  <c r="B1126" i="3"/>
  <c r="A1126" i="3"/>
  <c r="B1125" i="3"/>
  <c r="A1125" i="3"/>
  <c r="B1124" i="3"/>
  <c r="A1124" i="3"/>
  <c r="B1123" i="3"/>
  <c r="A1123" i="3"/>
  <c r="B1122" i="3"/>
  <c r="A1122" i="3"/>
  <c r="B1121" i="3"/>
  <c r="A1121" i="3"/>
  <c r="B1120" i="3"/>
  <c r="A1120" i="3"/>
  <c r="B1119" i="3"/>
  <c r="A1119" i="3"/>
  <c r="B1118" i="3"/>
  <c r="A1118" i="3"/>
  <c r="B1117" i="3"/>
  <c r="A1117" i="3"/>
  <c r="B1116" i="3"/>
  <c r="A1116" i="3"/>
  <c r="B1115" i="3"/>
  <c r="A1115" i="3"/>
  <c r="B1114" i="3"/>
  <c r="A1114" i="3"/>
  <c r="B1113" i="3"/>
  <c r="A1113" i="3"/>
  <c r="B1112" i="3"/>
  <c r="A1112" i="3"/>
  <c r="B1111" i="3"/>
  <c r="A1111" i="3"/>
  <c r="B1110" i="3"/>
  <c r="A1110" i="3"/>
  <c r="B1109" i="3"/>
  <c r="A1109" i="3"/>
  <c r="B1108" i="3"/>
  <c r="A1108" i="3"/>
  <c r="B1107" i="3"/>
  <c r="A1107" i="3"/>
  <c r="B1106" i="3"/>
  <c r="A1106" i="3"/>
  <c r="B1105" i="3"/>
  <c r="A1105" i="3"/>
  <c r="B1104" i="3"/>
  <c r="A1104" i="3"/>
  <c r="B1103" i="3"/>
  <c r="A1103" i="3"/>
  <c r="B1102" i="3"/>
  <c r="A1102" i="3"/>
  <c r="B1101" i="3"/>
  <c r="A1101" i="3"/>
  <c r="B1100" i="3"/>
  <c r="A1100" i="3"/>
  <c r="B1099" i="3"/>
  <c r="A1099" i="3"/>
  <c r="B1098" i="3"/>
  <c r="A1098" i="3"/>
  <c r="B1097" i="3"/>
  <c r="A1097" i="3"/>
  <c r="B1096" i="3"/>
  <c r="A1096" i="3"/>
  <c r="B1095" i="3"/>
  <c r="A1095" i="3"/>
  <c r="B1094" i="3"/>
  <c r="A1094" i="3"/>
  <c r="B1093" i="3"/>
  <c r="A1093" i="3"/>
  <c r="B1092" i="3"/>
  <c r="A1092" i="3"/>
  <c r="B1091" i="3"/>
  <c r="A1091" i="3"/>
  <c r="B1090" i="3"/>
  <c r="A1090" i="3"/>
  <c r="B1089" i="3"/>
  <c r="A1089" i="3"/>
  <c r="B1088" i="3"/>
  <c r="A1088" i="3"/>
  <c r="B1087" i="3"/>
  <c r="A1087" i="3"/>
  <c r="B1086" i="3"/>
  <c r="A1086" i="3"/>
  <c r="B1085" i="3"/>
  <c r="A1085" i="3"/>
  <c r="B1084" i="3"/>
  <c r="A1084" i="3"/>
  <c r="B1083" i="3"/>
  <c r="A1083" i="3"/>
  <c r="B1082" i="3"/>
  <c r="A1082" i="3"/>
  <c r="B1081" i="3"/>
  <c r="A1081" i="3"/>
  <c r="B1080" i="3"/>
  <c r="A1080" i="3"/>
  <c r="B1079" i="3"/>
  <c r="A1079" i="3"/>
  <c r="B1078" i="3"/>
  <c r="A1078" i="3"/>
  <c r="B1077" i="3"/>
  <c r="A1077" i="3"/>
  <c r="B1076" i="3"/>
  <c r="A1076" i="3"/>
  <c r="B1075" i="3"/>
  <c r="A1075" i="3"/>
  <c r="B1074" i="3"/>
  <c r="A1074" i="3"/>
  <c r="B1073" i="3"/>
  <c r="A1073" i="3"/>
  <c r="B1072" i="3"/>
  <c r="A1072" i="3"/>
  <c r="B1071" i="3"/>
  <c r="A1071" i="3"/>
  <c r="B1070" i="3"/>
  <c r="A1070" i="3"/>
  <c r="B1069" i="3"/>
  <c r="A1069" i="3"/>
  <c r="B1068" i="3"/>
  <c r="A1068" i="3"/>
  <c r="B1067" i="3"/>
  <c r="A1067" i="3"/>
  <c r="B1066" i="3"/>
  <c r="A1066" i="3"/>
  <c r="B1065" i="3"/>
  <c r="A1065" i="3"/>
  <c r="B1064" i="3"/>
  <c r="A1064" i="3"/>
  <c r="B1063" i="3"/>
  <c r="A1063" i="3"/>
  <c r="B1062" i="3"/>
  <c r="A1062" i="3"/>
  <c r="B1061" i="3"/>
  <c r="A1061" i="3"/>
  <c r="B1060" i="3"/>
  <c r="A1060" i="3"/>
  <c r="B1059" i="3"/>
  <c r="A1059" i="3"/>
  <c r="B1058" i="3"/>
  <c r="A1058" i="3"/>
  <c r="B1057" i="3"/>
  <c r="A1057" i="3"/>
  <c r="B1056" i="3"/>
  <c r="A1056" i="3"/>
  <c r="B1055" i="3"/>
  <c r="A1055" i="3"/>
  <c r="B1054" i="3"/>
  <c r="A1054" i="3"/>
  <c r="B1053" i="3"/>
  <c r="A1053" i="3"/>
  <c r="B1052" i="3"/>
  <c r="A1052" i="3"/>
  <c r="B1051" i="3"/>
  <c r="A1051" i="3"/>
  <c r="B1050" i="3"/>
  <c r="A1050" i="3"/>
  <c r="B1049" i="3"/>
  <c r="A1049" i="3"/>
  <c r="B1048" i="3"/>
  <c r="A1048" i="3"/>
  <c r="B1047" i="3"/>
  <c r="A1047" i="3"/>
  <c r="B1046" i="3"/>
  <c r="A1046" i="3"/>
  <c r="B1045" i="3"/>
  <c r="A1045" i="3"/>
  <c r="B1044" i="3"/>
  <c r="A1044" i="3"/>
  <c r="B1043" i="3"/>
  <c r="A1043" i="3"/>
  <c r="B1042" i="3"/>
  <c r="A1042" i="3"/>
  <c r="B1041" i="3"/>
  <c r="A1041" i="3"/>
  <c r="B1040" i="3"/>
  <c r="A1040" i="3"/>
  <c r="B1039" i="3"/>
  <c r="A1039" i="3"/>
  <c r="B1038" i="3"/>
  <c r="A1038" i="3"/>
  <c r="B1037" i="3"/>
  <c r="A1037" i="3"/>
  <c r="B1036" i="3"/>
  <c r="A1036" i="3"/>
  <c r="B1035" i="3"/>
  <c r="A1035" i="3"/>
  <c r="B1034" i="3"/>
  <c r="A1034" i="3"/>
  <c r="B1033" i="3"/>
  <c r="A1033" i="3"/>
  <c r="B1032" i="3"/>
  <c r="A1032" i="3"/>
  <c r="B1031" i="3"/>
  <c r="A1031" i="3"/>
  <c r="B1030" i="3"/>
  <c r="A1030" i="3"/>
  <c r="B1029" i="3"/>
  <c r="A1029" i="3"/>
  <c r="B1028" i="3"/>
  <c r="A1028" i="3"/>
  <c r="B1027" i="3"/>
  <c r="A1027" i="3"/>
  <c r="B1026" i="3"/>
  <c r="A1026" i="3"/>
  <c r="B1025" i="3"/>
  <c r="A1025" i="3"/>
  <c r="B1024" i="3"/>
  <c r="A1024" i="3"/>
  <c r="B1023" i="3"/>
  <c r="A1023" i="3"/>
  <c r="B1022" i="3"/>
  <c r="A1022" i="3"/>
  <c r="B1021" i="3"/>
  <c r="A1021" i="3"/>
  <c r="B1020" i="3"/>
  <c r="A1020" i="3"/>
  <c r="B1019" i="3"/>
  <c r="A1019" i="3"/>
  <c r="B1018" i="3"/>
  <c r="A1018" i="3"/>
  <c r="B1017" i="3"/>
  <c r="A1017" i="3"/>
  <c r="B1016" i="3"/>
  <c r="A1016" i="3"/>
  <c r="B1015" i="3"/>
  <c r="A1015" i="3"/>
  <c r="B1014" i="3"/>
  <c r="A1014" i="3"/>
  <c r="B1013" i="3"/>
  <c r="A1013" i="3"/>
  <c r="B1012" i="3"/>
  <c r="A1012" i="3"/>
  <c r="B1011" i="3"/>
  <c r="A1011" i="3"/>
  <c r="B1010" i="3"/>
  <c r="A1010" i="3"/>
  <c r="B1009" i="3"/>
  <c r="A1009" i="3"/>
  <c r="B1008" i="3"/>
  <c r="A1008" i="3"/>
  <c r="B1007" i="3"/>
  <c r="A1007" i="3"/>
  <c r="B1006" i="3"/>
  <c r="A1006" i="3"/>
  <c r="B1005" i="3"/>
  <c r="A1005" i="3"/>
  <c r="B1004" i="3"/>
  <c r="A1004" i="3"/>
  <c r="B1003" i="3"/>
  <c r="A1003" i="3"/>
  <c r="B1002" i="3"/>
  <c r="A1002" i="3"/>
  <c r="B1001" i="3"/>
  <c r="A1001" i="3"/>
  <c r="B1000" i="3"/>
  <c r="A1000" i="3"/>
  <c r="B999" i="3"/>
  <c r="A999" i="3"/>
  <c r="B998" i="3"/>
  <c r="A998" i="3"/>
  <c r="B997" i="3"/>
  <c r="A997" i="3"/>
  <c r="B996" i="3"/>
  <c r="A996" i="3"/>
  <c r="B995" i="3"/>
  <c r="A995" i="3"/>
  <c r="B994" i="3"/>
  <c r="A994" i="3"/>
  <c r="B993" i="3"/>
  <c r="A993" i="3"/>
  <c r="B992" i="3"/>
  <c r="A992" i="3"/>
  <c r="B991" i="3"/>
  <c r="A991" i="3"/>
  <c r="B990" i="3"/>
  <c r="A990" i="3"/>
  <c r="B989" i="3"/>
  <c r="A989" i="3"/>
  <c r="B988" i="3"/>
  <c r="A988" i="3"/>
  <c r="B987" i="3"/>
  <c r="A987" i="3"/>
  <c r="B986" i="3"/>
  <c r="A986" i="3"/>
  <c r="B985" i="3"/>
  <c r="A985" i="3"/>
  <c r="B984" i="3"/>
  <c r="A984" i="3"/>
  <c r="B983" i="3"/>
  <c r="A983" i="3"/>
  <c r="B982" i="3"/>
  <c r="A982" i="3"/>
  <c r="B981" i="3"/>
  <c r="A981" i="3"/>
  <c r="B980" i="3"/>
  <c r="A980" i="3"/>
  <c r="B979" i="3"/>
  <c r="A979" i="3"/>
  <c r="B978" i="3"/>
  <c r="A978" i="3"/>
  <c r="B977" i="3"/>
  <c r="A977" i="3"/>
  <c r="B976" i="3"/>
  <c r="A976" i="3"/>
  <c r="B975" i="3"/>
  <c r="A975" i="3"/>
  <c r="B974" i="3"/>
  <c r="A974" i="3"/>
  <c r="B973" i="3"/>
  <c r="A973" i="3"/>
  <c r="B972" i="3"/>
  <c r="A972" i="3"/>
  <c r="B971" i="3"/>
  <c r="A971" i="3"/>
  <c r="B970" i="3"/>
  <c r="A970" i="3"/>
  <c r="B969" i="3"/>
  <c r="A969" i="3"/>
  <c r="B968" i="3"/>
  <c r="A968" i="3"/>
  <c r="B967" i="3"/>
  <c r="A967" i="3"/>
  <c r="B966" i="3"/>
  <c r="A966" i="3"/>
  <c r="B965" i="3"/>
  <c r="A965" i="3"/>
  <c r="B964" i="3"/>
  <c r="A964" i="3"/>
  <c r="B963" i="3"/>
  <c r="A963" i="3"/>
  <c r="B962" i="3"/>
  <c r="A962" i="3"/>
  <c r="B961" i="3"/>
  <c r="A961" i="3"/>
  <c r="B960" i="3"/>
  <c r="A960" i="3"/>
  <c r="B959" i="3"/>
  <c r="A959" i="3"/>
  <c r="B958" i="3"/>
  <c r="A958" i="3"/>
  <c r="B957" i="3"/>
  <c r="A957" i="3"/>
  <c r="B956" i="3"/>
  <c r="A956" i="3"/>
  <c r="B955" i="3"/>
  <c r="A955" i="3"/>
  <c r="B954" i="3"/>
  <c r="A954" i="3"/>
  <c r="B953" i="3"/>
  <c r="A953" i="3"/>
  <c r="B952" i="3"/>
  <c r="A952" i="3"/>
  <c r="B951" i="3"/>
  <c r="A951" i="3"/>
  <c r="B950" i="3"/>
  <c r="A950" i="3"/>
  <c r="B949" i="3"/>
  <c r="A949" i="3"/>
  <c r="B948" i="3"/>
  <c r="A948" i="3"/>
  <c r="B947" i="3"/>
  <c r="A947" i="3"/>
  <c r="B946" i="3"/>
  <c r="A946" i="3"/>
  <c r="B945" i="3"/>
  <c r="A945" i="3"/>
  <c r="B944" i="3"/>
  <c r="A944" i="3"/>
  <c r="B943" i="3"/>
  <c r="A943" i="3"/>
  <c r="B942" i="3"/>
  <c r="A942" i="3"/>
  <c r="B941" i="3"/>
  <c r="A941" i="3"/>
  <c r="B940" i="3"/>
  <c r="A940" i="3"/>
  <c r="B939" i="3"/>
  <c r="A939" i="3"/>
  <c r="B938" i="3"/>
  <c r="A938" i="3"/>
  <c r="B937" i="3"/>
  <c r="A937" i="3"/>
  <c r="B936" i="3"/>
  <c r="A936" i="3"/>
  <c r="B935" i="3"/>
  <c r="A935" i="3"/>
  <c r="B934" i="3"/>
  <c r="A934" i="3"/>
  <c r="B933" i="3"/>
  <c r="A933" i="3"/>
  <c r="B932" i="3"/>
  <c r="A932" i="3"/>
  <c r="B931" i="3"/>
  <c r="A931" i="3"/>
  <c r="B930" i="3"/>
  <c r="A930" i="3"/>
  <c r="B929" i="3"/>
  <c r="A929" i="3"/>
  <c r="B928" i="3"/>
  <c r="A928" i="3"/>
  <c r="B927" i="3"/>
  <c r="A927" i="3"/>
  <c r="B926" i="3"/>
  <c r="A926" i="3"/>
  <c r="B925" i="3"/>
  <c r="A925" i="3"/>
  <c r="B924" i="3"/>
  <c r="A924" i="3"/>
  <c r="B923" i="3"/>
  <c r="A923" i="3"/>
  <c r="B922" i="3"/>
  <c r="A922" i="3"/>
  <c r="B921" i="3"/>
  <c r="A921" i="3"/>
  <c r="B920" i="3"/>
  <c r="A920" i="3"/>
  <c r="B919" i="3"/>
  <c r="A919" i="3"/>
  <c r="B918" i="3"/>
  <c r="A918" i="3"/>
  <c r="B917" i="3"/>
  <c r="A917" i="3"/>
  <c r="B916" i="3"/>
  <c r="A916" i="3"/>
  <c r="B915" i="3"/>
  <c r="A915" i="3"/>
  <c r="B914" i="3"/>
  <c r="A914" i="3"/>
  <c r="B913" i="3"/>
  <c r="A913" i="3"/>
  <c r="B912" i="3"/>
  <c r="A912" i="3"/>
  <c r="B911" i="3"/>
  <c r="A911" i="3"/>
  <c r="B910" i="3"/>
  <c r="A910" i="3"/>
  <c r="B909" i="3"/>
  <c r="A909" i="3"/>
  <c r="B908" i="3"/>
  <c r="A908" i="3"/>
  <c r="B907" i="3"/>
  <c r="A907" i="3"/>
  <c r="B906" i="3"/>
  <c r="A906" i="3"/>
  <c r="B905" i="3"/>
  <c r="A905" i="3"/>
  <c r="B904" i="3"/>
  <c r="A904" i="3"/>
  <c r="B903" i="3"/>
  <c r="A903" i="3"/>
  <c r="B902" i="3"/>
  <c r="A902" i="3"/>
  <c r="B901" i="3"/>
  <c r="A901" i="3"/>
  <c r="B900" i="3"/>
  <c r="A900" i="3"/>
  <c r="B899" i="3"/>
  <c r="A899" i="3"/>
  <c r="B898" i="3"/>
  <c r="A898" i="3"/>
  <c r="B897" i="3"/>
  <c r="A897" i="3"/>
  <c r="B896" i="3"/>
  <c r="A896" i="3"/>
  <c r="B895" i="3"/>
  <c r="A895" i="3"/>
  <c r="B894" i="3"/>
  <c r="A894" i="3"/>
  <c r="B893" i="3"/>
  <c r="A893" i="3"/>
  <c r="B892" i="3"/>
  <c r="A892" i="3"/>
  <c r="B891" i="3"/>
  <c r="A891" i="3"/>
  <c r="B890" i="3"/>
  <c r="A890" i="3"/>
  <c r="B889" i="3"/>
  <c r="A889" i="3"/>
  <c r="B888" i="3"/>
  <c r="A888" i="3"/>
  <c r="B887" i="3"/>
  <c r="A887" i="3"/>
  <c r="B886" i="3"/>
  <c r="A886" i="3"/>
  <c r="B885" i="3"/>
  <c r="A885" i="3"/>
  <c r="B884" i="3"/>
  <c r="A884" i="3"/>
  <c r="B883" i="3"/>
  <c r="A883" i="3"/>
  <c r="B882" i="3"/>
  <c r="A882" i="3"/>
  <c r="B881" i="3"/>
  <c r="A881" i="3"/>
  <c r="B880" i="3"/>
  <c r="A880" i="3"/>
  <c r="B879" i="3"/>
  <c r="A879" i="3"/>
  <c r="B878" i="3"/>
  <c r="A878" i="3"/>
  <c r="B877" i="3"/>
  <c r="A877" i="3"/>
  <c r="B876" i="3"/>
  <c r="A876" i="3"/>
  <c r="B875" i="3"/>
  <c r="A875" i="3"/>
  <c r="B874" i="3"/>
  <c r="A874" i="3"/>
  <c r="B873" i="3"/>
  <c r="A873" i="3"/>
  <c r="B872" i="3"/>
  <c r="A872" i="3"/>
  <c r="B871" i="3"/>
  <c r="A871" i="3"/>
  <c r="B870" i="3"/>
  <c r="A870" i="3"/>
  <c r="B869" i="3"/>
  <c r="A869" i="3"/>
  <c r="B868" i="3"/>
  <c r="A868" i="3"/>
  <c r="B867" i="3"/>
  <c r="A867" i="3"/>
  <c r="B866" i="3"/>
  <c r="A866" i="3"/>
  <c r="B865" i="3"/>
  <c r="A865" i="3"/>
  <c r="B864" i="3"/>
  <c r="A864" i="3"/>
  <c r="B863" i="3"/>
  <c r="A863" i="3"/>
  <c r="B862" i="3"/>
  <c r="A862" i="3"/>
  <c r="B861" i="3"/>
  <c r="A861" i="3"/>
  <c r="B860" i="3"/>
  <c r="A860" i="3"/>
  <c r="B859" i="3"/>
  <c r="A859" i="3"/>
  <c r="B858" i="3"/>
  <c r="A858" i="3"/>
  <c r="B857" i="3"/>
  <c r="A857" i="3"/>
  <c r="B856" i="3"/>
  <c r="A856" i="3"/>
  <c r="B855" i="3"/>
  <c r="A855" i="3"/>
  <c r="B854" i="3"/>
  <c r="A854" i="3"/>
  <c r="B853" i="3"/>
  <c r="A853" i="3"/>
  <c r="B852" i="3"/>
  <c r="A852" i="3"/>
  <c r="B851" i="3"/>
  <c r="A851" i="3"/>
  <c r="B850" i="3"/>
  <c r="A850" i="3"/>
  <c r="B849" i="3"/>
  <c r="A849" i="3"/>
  <c r="B848" i="3"/>
  <c r="A848" i="3"/>
  <c r="B847" i="3"/>
  <c r="A847" i="3"/>
  <c r="B846" i="3"/>
  <c r="A846" i="3"/>
  <c r="B845" i="3"/>
  <c r="A845" i="3"/>
  <c r="B844" i="3"/>
  <c r="A844" i="3"/>
  <c r="B843" i="3"/>
  <c r="A843" i="3"/>
  <c r="B842" i="3"/>
  <c r="A842" i="3"/>
  <c r="B841" i="3"/>
  <c r="A841" i="3"/>
  <c r="B840" i="3"/>
  <c r="A840" i="3"/>
  <c r="B839" i="3"/>
  <c r="A839" i="3"/>
  <c r="B838" i="3"/>
  <c r="A838" i="3"/>
  <c r="B837" i="3"/>
  <c r="A837" i="3"/>
  <c r="B836" i="3"/>
  <c r="A836" i="3"/>
  <c r="B835" i="3"/>
  <c r="A835" i="3"/>
  <c r="B834" i="3"/>
  <c r="A834" i="3"/>
  <c r="B833" i="3"/>
  <c r="A833" i="3"/>
  <c r="B832" i="3"/>
  <c r="A832" i="3"/>
  <c r="B831" i="3"/>
  <c r="A831" i="3"/>
  <c r="B830" i="3"/>
  <c r="A830" i="3"/>
  <c r="B829" i="3"/>
  <c r="A829" i="3"/>
  <c r="B828" i="3"/>
  <c r="A828" i="3"/>
  <c r="B827" i="3"/>
  <c r="A827" i="3"/>
  <c r="B826" i="3"/>
  <c r="A826" i="3"/>
  <c r="B825" i="3"/>
  <c r="A825" i="3"/>
  <c r="B824" i="3"/>
  <c r="A824" i="3"/>
  <c r="B823" i="3"/>
  <c r="A823" i="3"/>
  <c r="B822" i="3"/>
  <c r="A822" i="3"/>
  <c r="B821" i="3"/>
  <c r="A821" i="3"/>
  <c r="B820" i="3"/>
  <c r="A820" i="3"/>
  <c r="B819" i="3"/>
  <c r="A819" i="3"/>
  <c r="B818" i="3"/>
  <c r="A818" i="3"/>
  <c r="B817" i="3"/>
  <c r="A817" i="3"/>
  <c r="B816" i="3"/>
  <c r="A816" i="3"/>
  <c r="B815" i="3"/>
  <c r="A815" i="3"/>
  <c r="B814" i="3"/>
  <c r="A814" i="3"/>
  <c r="B813" i="3"/>
  <c r="A813" i="3"/>
  <c r="B812" i="3"/>
  <c r="A812" i="3"/>
  <c r="B811" i="3"/>
  <c r="A811" i="3"/>
  <c r="B810" i="3"/>
  <c r="A810" i="3"/>
  <c r="B809" i="3"/>
  <c r="A809" i="3"/>
  <c r="B808" i="3"/>
  <c r="A808" i="3"/>
  <c r="B807" i="3"/>
  <c r="A807" i="3"/>
  <c r="B806" i="3"/>
  <c r="A806" i="3"/>
  <c r="B805" i="3"/>
  <c r="A805" i="3"/>
  <c r="B804" i="3"/>
  <c r="A804" i="3"/>
  <c r="B803" i="3"/>
  <c r="A803" i="3"/>
  <c r="B802" i="3"/>
  <c r="A802" i="3"/>
  <c r="B801" i="3"/>
  <c r="A801" i="3"/>
  <c r="B800" i="3"/>
  <c r="A800" i="3"/>
  <c r="B799" i="3"/>
  <c r="A799" i="3"/>
  <c r="B798" i="3"/>
  <c r="A798" i="3"/>
  <c r="B797" i="3"/>
  <c r="A797" i="3"/>
  <c r="B796" i="3"/>
  <c r="A796" i="3"/>
  <c r="B795" i="3"/>
  <c r="A795" i="3"/>
  <c r="B794" i="3"/>
  <c r="A794" i="3"/>
  <c r="B793" i="3"/>
  <c r="A793" i="3"/>
  <c r="B792" i="3"/>
  <c r="A792" i="3"/>
  <c r="B791" i="3"/>
  <c r="A791" i="3"/>
  <c r="B790" i="3"/>
  <c r="A790" i="3"/>
  <c r="B789" i="3"/>
  <c r="A789" i="3"/>
  <c r="B788" i="3"/>
  <c r="A788" i="3"/>
  <c r="B787" i="3"/>
  <c r="A787" i="3"/>
  <c r="B786" i="3"/>
  <c r="A786" i="3"/>
  <c r="B785" i="3"/>
  <c r="A785" i="3"/>
  <c r="B784" i="3"/>
  <c r="A784" i="3"/>
  <c r="B783" i="3"/>
  <c r="A783" i="3"/>
  <c r="B782" i="3"/>
  <c r="A782" i="3"/>
  <c r="B781" i="3"/>
  <c r="A781" i="3"/>
  <c r="B780" i="3"/>
  <c r="A780" i="3"/>
  <c r="B779" i="3"/>
  <c r="A779" i="3"/>
  <c r="B778" i="3"/>
  <c r="A778" i="3"/>
  <c r="B777" i="3"/>
  <c r="A777" i="3"/>
  <c r="B776" i="3"/>
  <c r="A776" i="3"/>
  <c r="B775" i="3"/>
  <c r="A775" i="3"/>
  <c r="B774" i="3"/>
  <c r="A774" i="3"/>
  <c r="B773" i="3"/>
  <c r="A773" i="3"/>
  <c r="B772" i="3"/>
  <c r="A772" i="3"/>
  <c r="B771" i="3"/>
  <c r="A771" i="3"/>
  <c r="B770" i="3"/>
  <c r="A770" i="3"/>
  <c r="B769" i="3"/>
  <c r="A769" i="3"/>
  <c r="B768" i="3"/>
  <c r="A768" i="3"/>
  <c r="B767" i="3"/>
  <c r="A767" i="3"/>
  <c r="B766" i="3"/>
  <c r="A766" i="3"/>
  <c r="B765" i="3"/>
  <c r="A765" i="3"/>
  <c r="B764" i="3"/>
  <c r="A764" i="3"/>
  <c r="B763" i="3"/>
  <c r="A763" i="3"/>
  <c r="B762" i="3"/>
  <c r="A762" i="3"/>
  <c r="B761" i="3"/>
  <c r="A761" i="3"/>
  <c r="B760" i="3"/>
  <c r="A760" i="3"/>
  <c r="B759" i="3"/>
  <c r="A759" i="3"/>
  <c r="B758" i="3"/>
  <c r="A758" i="3"/>
  <c r="B757" i="3"/>
  <c r="A757" i="3"/>
  <c r="B756" i="3"/>
  <c r="A756" i="3"/>
  <c r="B755" i="3"/>
  <c r="A755" i="3"/>
  <c r="B754" i="3"/>
  <c r="A754" i="3"/>
  <c r="B753" i="3"/>
  <c r="A753" i="3"/>
  <c r="B752" i="3"/>
  <c r="A752" i="3"/>
  <c r="B751" i="3"/>
  <c r="A751" i="3"/>
  <c r="B750" i="3"/>
  <c r="A750" i="3"/>
  <c r="B749" i="3"/>
  <c r="A749" i="3"/>
  <c r="B748" i="3"/>
  <c r="A748" i="3"/>
  <c r="B747" i="3"/>
  <c r="A747" i="3"/>
  <c r="B746" i="3"/>
  <c r="A746" i="3"/>
  <c r="B745" i="3"/>
  <c r="A745" i="3"/>
  <c r="B744" i="3"/>
  <c r="A744" i="3"/>
  <c r="B743" i="3"/>
  <c r="A743" i="3"/>
  <c r="B742" i="3"/>
  <c r="A742" i="3"/>
  <c r="B741" i="3"/>
  <c r="A741" i="3"/>
  <c r="B740" i="3"/>
  <c r="A740" i="3"/>
  <c r="B739" i="3"/>
  <c r="A739" i="3"/>
  <c r="B738" i="3"/>
  <c r="A738" i="3"/>
  <c r="B737" i="3"/>
  <c r="A737" i="3"/>
  <c r="B736" i="3"/>
  <c r="A736" i="3"/>
  <c r="B735" i="3"/>
  <c r="A735" i="3"/>
  <c r="B734" i="3"/>
  <c r="A734" i="3"/>
  <c r="B733" i="3"/>
  <c r="A733" i="3"/>
  <c r="B732" i="3"/>
  <c r="A732" i="3"/>
  <c r="B731" i="3"/>
  <c r="A731" i="3"/>
  <c r="B730" i="3"/>
  <c r="A730" i="3"/>
  <c r="B729" i="3"/>
  <c r="A729" i="3"/>
  <c r="B728" i="3"/>
  <c r="A728" i="3"/>
  <c r="B727" i="3"/>
  <c r="A727" i="3"/>
  <c r="B726" i="3"/>
  <c r="A726" i="3"/>
  <c r="B725" i="3"/>
  <c r="A725" i="3"/>
  <c r="B724" i="3"/>
  <c r="A724" i="3"/>
  <c r="B723" i="3"/>
  <c r="A723" i="3"/>
  <c r="B722" i="3"/>
  <c r="A722" i="3"/>
  <c r="B721" i="3"/>
  <c r="A721" i="3"/>
  <c r="B720" i="3"/>
  <c r="A720" i="3"/>
  <c r="B719" i="3"/>
  <c r="A719" i="3"/>
  <c r="B718" i="3"/>
  <c r="A718" i="3"/>
  <c r="B717" i="3"/>
  <c r="A717" i="3"/>
  <c r="B716" i="3"/>
  <c r="A716" i="3"/>
  <c r="B715" i="3"/>
  <c r="A715" i="3"/>
  <c r="B714" i="3"/>
  <c r="A714" i="3"/>
  <c r="B713" i="3"/>
  <c r="A713" i="3"/>
  <c r="B712" i="3"/>
  <c r="A712" i="3"/>
  <c r="B711" i="3"/>
  <c r="A711" i="3"/>
  <c r="B710" i="3"/>
  <c r="A710" i="3"/>
  <c r="B709" i="3"/>
  <c r="A709" i="3"/>
  <c r="B708" i="3"/>
  <c r="A708" i="3"/>
  <c r="B707" i="3"/>
  <c r="A707" i="3"/>
  <c r="B706" i="3"/>
  <c r="A706" i="3"/>
  <c r="B705" i="3"/>
  <c r="A705" i="3"/>
  <c r="B704" i="3"/>
  <c r="A704" i="3"/>
  <c r="B703" i="3"/>
  <c r="A703" i="3"/>
  <c r="B702" i="3"/>
  <c r="A702" i="3"/>
  <c r="B701" i="3"/>
  <c r="A701" i="3"/>
  <c r="B700" i="3"/>
  <c r="A700" i="3"/>
  <c r="B699" i="3"/>
  <c r="A699" i="3"/>
  <c r="B698" i="3"/>
  <c r="A698" i="3"/>
  <c r="B697" i="3"/>
  <c r="A697" i="3"/>
  <c r="B696" i="3"/>
  <c r="A696" i="3"/>
  <c r="B695" i="3"/>
  <c r="A695" i="3"/>
  <c r="B694" i="3"/>
  <c r="A694" i="3"/>
  <c r="B693" i="3"/>
  <c r="A693" i="3"/>
  <c r="B692" i="3"/>
  <c r="A692" i="3"/>
  <c r="B691" i="3"/>
  <c r="A691" i="3"/>
  <c r="B690" i="3"/>
  <c r="A690" i="3"/>
  <c r="B689" i="3"/>
  <c r="A689" i="3"/>
  <c r="B688" i="3"/>
  <c r="A688" i="3"/>
  <c r="B687" i="3"/>
  <c r="A687" i="3"/>
  <c r="B686" i="3"/>
  <c r="A686" i="3"/>
  <c r="B685" i="3"/>
  <c r="A685" i="3"/>
  <c r="B684" i="3"/>
  <c r="A684" i="3"/>
  <c r="B683" i="3"/>
  <c r="A683" i="3"/>
  <c r="B682" i="3"/>
  <c r="A682" i="3"/>
  <c r="B681" i="3"/>
  <c r="A681" i="3"/>
  <c r="B680" i="3"/>
  <c r="A680" i="3"/>
  <c r="B679" i="3"/>
  <c r="A679" i="3"/>
  <c r="B678" i="3"/>
  <c r="A678" i="3"/>
  <c r="B677" i="3"/>
  <c r="A677" i="3"/>
  <c r="B676" i="3"/>
  <c r="A676" i="3"/>
  <c r="B675" i="3"/>
  <c r="A675" i="3"/>
  <c r="B674" i="3"/>
  <c r="A674" i="3"/>
  <c r="B673" i="3"/>
  <c r="A673" i="3"/>
  <c r="B672" i="3"/>
  <c r="A672" i="3"/>
  <c r="B671" i="3"/>
  <c r="A671" i="3"/>
  <c r="B670" i="3"/>
  <c r="A670" i="3"/>
  <c r="B669" i="3"/>
  <c r="A669" i="3"/>
  <c r="B668" i="3"/>
  <c r="A668" i="3"/>
  <c r="B667" i="3"/>
  <c r="A667" i="3"/>
  <c r="B666" i="3"/>
  <c r="A666" i="3"/>
  <c r="B665" i="3"/>
  <c r="A665" i="3"/>
  <c r="B664" i="3"/>
  <c r="A664" i="3"/>
  <c r="B663" i="3"/>
  <c r="A663" i="3"/>
  <c r="B662" i="3"/>
  <c r="A662" i="3"/>
  <c r="B661" i="3"/>
  <c r="A661" i="3"/>
  <c r="B660" i="3"/>
  <c r="A660" i="3"/>
  <c r="B659" i="3"/>
  <c r="A659" i="3"/>
  <c r="B658" i="3"/>
  <c r="A658" i="3"/>
  <c r="B657" i="3"/>
  <c r="A657" i="3"/>
  <c r="B656" i="3"/>
  <c r="A656" i="3"/>
  <c r="B655" i="3"/>
  <c r="A655" i="3"/>
  <c r="B654" i="3"/>
  <c r="A654" i="3"/>
  <c r="B653" i="3"/>
  <c r="A653" i="3"/>
  <c r="B652" i="3"/>
  <c r="A652" i="3"/>
  <c r="B651" i="3"/>
  <c r="A651" i="3"/>
  <c r="B650" i="3"/>
  <c r="A650" i="3"/>
  <c r="B649" i="3"/>
  <c r="A649" i="3"/>
  <c r="B648" i="3"/>
  <c r="A648" i="3"/>
  <c r="B647" i="3"/>
  <c r="A647" i="3"/>
  <c r="B646" i="3"/>
  <c r="A646" i="3"/>
  <c r="B645" i="3"/>
  <c r="A645" i="3"/>
  <c r="B644" i="3"/>
  <c r="A644" i="3"/>
  <c r="B643" i="3"/>
  <c r="A643" i="3"/>
  <c r="B642" i="3"/>
  <c r="A642" i="3"/>
  <c r="B641" i="3"/>
  <c r="A641" i="3"/>
  <c r="B640" i="3"/>
  <c r="A640" i="3"/>
  <c r="B639" i="3"/>
  <c r="A639" i="3"/>
  <c r="B638" i="3"/>
  <c r="A638" i="3"/>
  <c r="B637" i="3"/>
  <c r="A637" i="3"/>
  <c r="B636" i="3"/>
  <c r="A636" i="3"/>
  <c r="B635" i="3"/>
  <c r="A635" i="3"/>
  <c r="B634" i="3"/>
  <c r="A634" i="3"/>
  <c r="B633" i="3"/>
  <c r="A633" i="3"/>
  <c r="B632" i="3"/>
  <c r="A632" i="3"/>
  <c r="B631" i="3"/>
  <c r="A631" i="3"/>
  <c r="B630" i="3"/>
  <c r="A630" i="3"/>
  <c r="B629" i="3"/>
  <c r="A629" i="3"/>
  <c r="B628" i="3"/>
  <c r="A628" i="3"/>
  <c r="B627" i="3"/>
  <c r="A627" i="3"/>
  <c r="B626" i="3"/>
  <c r="A626" i="3"/>
  <c r="B625" i="3"/>
  <c r="A625" i="3"/>
  <c r="B624" i="3"/>
  <c r="A624" i="3"/>
  <c r="B623" i="3"/>
  <c r="A623" i="3"/>
  <c r="B622" i="3"/>
  <c r="A622" i="3"/>
  <c r="B621" i="3"/>
  <c r="A621" i="3"/>
  <c r="B620" i="3"/>
  <c r="A620" i="3"/>
  <c r="B619" i="3"/>
  <c r="A619" i="3"/>
  <c r="B618" i="3"/>
  <c r="A618" i="3"/>
  <c r="B617" i="3"/>
  <c r="A617" i="3"/>
  <c r="B616" i="3"/>
  <c r="A616" i="3"/>
  <c r="B615" i="3"/>
  <c r="A615" i="3"/>
  <c r="B614" i="3"/>
  <c r="A614" i="3"/>
  <c r="B613" i="3"/>
  <c r="A613" i="3"/>
  <c r="B612" i="3"/>
  <c r="A612" i="3"/>
  <c r="B611" i="3"/>
  <c r="A611" i="3"/>
  <c r="B610" i="3"/>
  <c r="A610" i="3"/>
  <c r="B609" i="3"/>
  <c r="A609" i="3"/>
  <c r="B608" i="3"/>
  <c r="A608" i="3"/>
  <c r="B607" i="3"/>
  <c r="A607" i="3"/>
  <c r="B606" i="3"/>
  <c r="A606" i="3"/>
  <c r="B605" i="3"/>
  <c r="A605" i="3"/>
  <c r="B604" i="3"/>
  <c r="A604" i="3"/>
  <c r="B603" i="3"/>
  <c r="A603" i="3"/>
  <c r="B602" i="3"/>
  <c r="A602" i="3"/>
  <c r="B601" i="3"/>
  <c r="A601" i="3"/>
  <c r="B600" i="3"/>
  <c r="A600" i="3"/>
  <c r="B599" i="3"/>
  <c r="A599" i="3"/>
  <c r="B598" i="3"/>
  <c r="A598" i="3"/>
  <c r="B597" i="3"/>
  <c r="A597" i="3"/>
  <c r="B596" i="3"/>
  <c r="A596" i="3"/>
  <c r="B595" i="3"/>
  <c r="A595" i="3"/>
  <c r="B594" i="3"/>
  <c r="A594" i="3"/>
  <c r="B593" i="3"/>
  <c r="A593" i="3"/>
  <c r="B592" i="3"/>
  <c r="A592" i="3"/>
  <c r="B591" i="3"/>
  <c r="A591" i="3"/>
  <c r="B590" i="3"/>
  <c r="A590" i="3"/>
  <c r="B589" i="3"/>
  <c r="A589" i="3"/>
  <c r="B588" i="3"/>
  <c r="A588" i="3"/>
  <c r="B587" i="3"/>
  <c r="A587" i="3"/>
  <c r="B586" i="3"/>
  <c r="A586" i="3"/>
  <c r="B585" i="3"/>
  <c r="A585" i="3"/>
  <c r="B584" i="3"/>
  <c r="A584" i="3"/>
  <c r="B583" i="3"/>
  <c r="A583" i="3"/>
  <c r="B582" i="3"/>
  <c r="A582" i="3"/>
  <c r="B581" i="3"/>
  <c r="A581" i="3"/>
  <c r="B580" i="3"/>
  <c r="A580" i="3"/>
  <c r="B579" i="3"/>
  <c r="A579" i="3"/>
  <c r="B578" i="3"/>
  <c r="A578" i="3"/>
  <c r="B577" i="3"/>
  <c r="A577" i="3"/>
  <c r="B576" i="3"/>
  <c r="A576" i="3"/>
  <c r="B575" i="3"/>
  <c r="A575" i="3"/>
  <c r="B574" i="3"/>
  <c r="A574" i="3"/>
  <c r="B573" i="3"/>
  <c r="A573" i="3"/>
  <c r="B572" i="3"/>
  <c r="A572" i="3"/>
  <c r="B571" i="3"/>
  <c r="A571" i="3"/>
  <c r="B570" i="3"/>
  <c r="A570" i="3"/>
  <c r="B569" i="3"/>
  <c r="A569" i="3"/>
  <c r="B568" i="3"/>
  <c r="A568" i="3"/>
  <c r="B567" i="3"/>
  <c r="A567" i="3"/>
  <c r="B566" i="3"/>
  <c r="A566" i="3"/>
  <c r="B565" i="3"/>
  <c r="A565" i="3"/>
  <c r="B564" i="3"/>
  <c r="A564" i="3"/>
  <c r="B563" i="3"/>
  <c r="A563" i="3"/>
  <c r="B562" i="3"/>
  <c r="A562" i="3"/>
  <c r="B561" i="3"/>
  <c r="A561" i="3"/>
  <c r="B560" i="3"/>
  <c r="A560" i="3"/>
  <c r="B559" i="3"/>
  <c r="A559" i="3"/>
  <c r="B558" i="3"/>
  <c r="A558" i="3"/>
  <c r="B557" i="3"/>
  <c r="A557" i="3"/>
  <c r="B556" i="3"/>
  <c r="A556" i="3"/>
  <c r="B555" i="3"/>
  <c r="A555" i="3"/>
  <c r="B554" i="3"/>
  <c r="A554" i="3"/>
  <c r="B553" i="3"/>
  <c r="A553" i="3"/>
  <c r="B552" i="3"/>
  <c r="A552" i="3"/>
  <c r="B551" i="3"/>
  <c r="A551" i="3"/>
  <c r="B550" i="3"/>
  <c r="A550" i="3"/>
  <c r="B549" i="3"/>
  <c r="A549" i="3"/>
  <c r="B548" i="3"/>
  <c r="A548" i="3"/>
  <c r="B547" i="3"/>
  <c r="A547" i="3"/>
  <c r="B546" i="3"/>
  <c r="A546" i="3"/>
  <c r="B545" i="3"/>
  <c r="A545" i="3"/>
  <c r="B544" i="3"/>
  <c r="A544" i="3"/>
  <c r="B543" i="3"/>
  <c r="A543" i="3"/>
  <c r="B542" i="3"/>
  <c r="A542" i="3"/>
  <c r="B541" i="3"/>
  <c r="A541" i="3"/>
  <c r="B540" i="3"/>
  <c r="A540" i="3"/>
  <c r="B539" i="3"/>
  <c r="A539" i="3"/>
  <c r="B538" i="3"/>
  <c r="A538" i="3"/>
  <c r="B537" i="3"/>
  <c r="A537" i="3"/>
  <c r="B536" i="3"/>
  <c r="A536" i="3"/>
  <c r="B535" i="3"/>
  <c r="A535" i="3"/>
  <c r="B534" i="3"/>
  <c r="A534" i="3"/>
  <c r="B533" i="3"/>
  <c r="A533" i="3"/>
  <c r="B532" i="3"/>
  <c r="A532" i="3"/>
  <c r="B531" i="3"/>
  <c r="A531" i="3"/>
  <c r="B530" i="3"/>
  <c r="A530" i="3"/>
  <c r="B529" i="3"/>
  <c r="A529" i="3"/>
  <c r="B528" i="3"/>
  <c r="A528" i="3"/>
  <c r="B527" i="3"/>
  <c r="A527" i="3"/>
  <c r="B526" i="3"/>
  <c r="A526" i="3"/>
  <c r="B525" i="3"/>
  <c r="A525" i="3"/>
  <c r="B524" i="3"/>
  <c r="A524" i="3"/>
  <c r="B523" i="3"/>
  <c r="A523" i="3"/>
  <c r="B522" i="3"/>
  <c r="A522" i="3"/>
  <c r="B521" i="3"/>
  <c r="A521" i="3"/>
  <c r="B520" i="3"/>
  <c r="A520" i="3"/>
  <c r="B519" i="3"/>
  <c r="A519" i="3"/>
  <c r="B518" i="3"/>
  <c r="A518" i="3"/>
  <c r="B517" i="3"/>
  <c r="A517" i="3"/>
  <c r="B516" i="3"/>
  <c r="A516" i="3"/>
  <c r="B515" i="3"/>
  <c r="A515" i="3"/>
  <c r="B514" i="3"/>
  <c r="A514" i="3"/>
  <c r="B513" i="3"/>
  <c r="A513" i="3"/>
  <c r="B512" i="3"/>
  <c r="A512" i="3"/>
  <c r="B511" i="3"/>
  <c r="A511" i="3"/>
  <c r="B510" i="3"/>
  <c r="A510" i="3"/>
  <c r="B509" i="3"/>
  <c r="A509" i="3"/>
  <c r="B508" i="3"/>
  <c r="A508" i="3"/>
  <c r="B507" i="3"/>
  <c r="A507" i="3"/>
  <c r="B506" i="3"/>
  <c r="A506" i="3"/>
  <c r="B505" i="3"/>
  <c r="A505" i="3"/>
  <c r="B504" i="3"/>
  <c r="A504" i="3"/>
  <c r="B503" i="3"/>
  <c r="A503" i="3"/>
  <c r="B502" i="3"/>
  <c r="A502" i="3"/>
  <c r="B501" i="3"/>
  <c r="A501" i="3"/>
  <c r="B500" i="3"/>
  <c r="A500" i="3"/>
  <c r="B499" i="3"/>
  <c r="A499" i="3"/>
  <c r="B498" i="3"/>
  <c r="A498" i="3"/>
  <c r="B497" i="3"/>
  <c r="A497" i="3"/>
  <c r="B496" i="3"/>
  <c r="A496" i="3"/>
  <c r="B495" i="3"/>
  <c r="A495" i="3"/>
  <c r="B494" i="3"/>
  <c r="A494" i="3"/>
  <c r="B493" i="3"/>
  <c r="A493" i="3"/>
  <c r="B492" i="3"/>
  <c r="A492" i="3"/>
  <c r="B491" i="3"/>
  <c r="A491" i="3"/>
  <c r="B490" i="3"/>
  <c r="A490" i="3"/>
  <c r="B489" i="3"/>
  <c r="A489" i="3"/>
  <c r="B488" i="3"/>
  <c r="A488" i="3"/>
  <c r="B487" i="3"/>
  <c r="A487" i="3"/>
  <c r="B486" i="3"/>
  <c r="A486" i="3"/>
  <c r="B485" i="3"/>
  <c r="A485" i="3"/>
  <c r="B484" i="3"/>
  <c r="A484" i="3"/>
  <c r="B483" i="3"/>
  <c r="A483" i="3"/>
  <c r="B482" i="3"/>
  <c r="A482" i="3"/>
  <c r="B481" i="3"/>
  <c r="A481" i="3"/>
  <c r="B480" i="3"/>
  <c r="A480" i="3"/>
  <c r="B479" i="3"/>
  <c r="A479" i="3"/>
  <c r="B478" i="3"/>
  <c r="A478" i="3"/>
  <c r="B477" i="3"/>
  <c r="A477" i="3"/>
  <c r="B476" i="3"/>
  <c r="A476" i="3"/>
  <c r="B475" i="3"/>
  <c r="A475" i="3"/>
  <c r="B474" i="3"/>
  <c r="A474" i="3"/>
  <c r="B473" i="3"/>
  <c r="A473" i="3"/>
  <c r="B472" i="3"/>
  <c r="A472" i="3"/>
  <c r="B471" i="3"/>
  <c r="A471" i="3"/>
  <c r="B470" i="3"/>
  <c r="A470" i="3"/>
  <c r="B469" i="3"/>
  <c r="A469" i="3"/>
  <c r="B468" i="3"/>
  <c r="A468" i="3"/>
  <c r="B467" i="3"/>
  <c r="A467" i="3"/>
  <c r="B466" i="3"/>
  <c r="A466" i="3"/>
  <c r="B465" i="3"/>
  <c r="A465" i="3"/>
  <c r="B464" i="3"/>
  <c r="A464" i="3"/>
  <c r="B463" i="3"/>
  <c r="A463" i="3"/>
  <c r="B462" i="3"/>
  <c r="A462" i="3"/>
  <c r="B461" i="3"/>
  <c r="A461" i="3"/>
  <c r="B460" i="3"/>
  <c r="A460" i="3"/>
  <c r="B459" i="3"/>
  <c r="A459" i="3"/>
  <c r="B458" i="3"/>
  <c r="A458" i="3"/>
  <c r="B457" i="3"/>
  <c r="A457" i="3"/>
  <c r="B456" i="3"/>
  <c r="A456" i="3"/>
  <c r="B455" i="3"/>
  <c r="A455" i="3"/>
  <c r="B454" i="3"/>
  <c r="A454" i="3"/>
  <c r="B453" i="3"/>
  <c r="A453" i="3"/>
  <c r="B452" i="3"/>
  <c r="A452" i="3"/>
  <c r="B451" i="3"/>
  <c r="A451" i="3"/>
  <c r="B450" i="3"/>
  <c r="A450" i="3"/>
  <c r="B449" i="3"/>
  <c r="A449" i="3"/>
  <c r="B448" i="3"/>
  <c r="A448" i="3"/>
  <c r="B447" i="3"/>
  <c r="A447" i="3"/>
  <c r="B446" i="3"/>
  <c r="A446" i="3"/>
  <c r="B445" i="3"/>
  <c r="A445" i="3"/>
  <c r="B444" i="3"/>
  <c r="A444" i="3"/>
  <c r="B443" i="3"/>
  <c r="A443" i="3"/>
  <c r="B442" i="3"/>
  <c r="A442" i="3"/>
  <c r="B441" i="3"/>
  <c r="A441" i="3"/>
  <c r="B440" i="3"/>
  <c r="A440" i="3"/>
  <c r="B439" i="3"/>
  <c r="A439" i="3"/>
  <c r="B438" i="3"/>
  <c r="A438" i="3"/>
  <c r="B437" i="3"/>
  <c r="A437" i="3"/>
  <c r="B436" i="3"/>
  <c r="A436" i="3"/>
  <c r="B435" i="3"/>
  <c r="A435" i="3"/>
  <c r="B434" i="3"/>
  <c r="A434" i="3"/>
  <c r="B433" i="3"/>
  <c r="A433" i="3"/>
  <c r="B432" i="3"/>
  <c r="A432" i="3"/>
  <c r="B431" i="3"/>
  <c r="A431" i="3"/>
  <c r="B430" i="3"/>
  <c r="A430" i="3"/>
  <c r="B429" i="3"/>
  <c r="A429" i="3"/>
  <c r="B428" i="3"/>
  <c r="A428" i="3"/>
  <c r="B427" i="3"/>
  <c r="A427" i="3"/>
  <c r="B426" i="3"/>
  <c r="A426" i="3"/>
  <c r="B425" i="3"/>
  <c r="A425" i="3"/>
  <c r="B424" i="3"/>
  <c r="A424" i="3"/>
  <c r="B423" i="3"/>
  <c r="A423" i="3"/>
  <c r="B422" i="3"/>
  <c r="A422" i="3"/>
  <c r="B421" i="3"/>
  <c r="A421" i="3"/>
  <c r="B420" i="3"/>
  <c r="A420" i="3"/>
  <c r="B419" i="3"/>
  <c r="A419" i="3"/>
  <c r="B418" i="3"/>
  <c r="A418" i="3"/>
  <c r="B417" i="3"/>
  <c r="A417" i="3"/>
  <c r="B416" i="3"/>
  <c r="A416" i="3"/>
  <c r="B415" i="3"/>
  <c r="A415" i="3"/>
  <c r="B414" i="3"/>
  <c r="A414" i="3"/>
  <c r="B413" i="3"/>
  <c r="A413" i="3"/>
  <c r="B412" i="3"/>
  <c r="A412" i="3"/>
  <c r="B411" i="3"/>
  <c r="A411" i="3"/>
  <c r="B410" i="3"/>
  <c r="A410" i="3"/>
  <c r="B409" i="3"/>
  <c r="A409" i="3"/>
  <c r="B408" i="3"/>
  <c r="A408" i="3"/>
  <c r="B407" i="3"/>
  <c r="A407" i="3"/>
  <c r="B406" i="3"/>
  <c r="A406" i="3"/>
  <c r="B405" i="3"/>
  <c r="A405" i="3"/>
  <c r="B404" i="3"/>
  <c r="A404" i="3"/>
  <c r="B403" i="3"/>
  <c r="A403" i="3"/>
  <c r="B402" i="3"/>
  <c r="A402" i="3"/>
  <c r="B401" i="3"/>
  <c r="A401" i="3"/>
  <c r="B400" i="3"/>
  <c r="A400" i="3"/>
  <c r="B399" i="3"/>
  <c r="A399" i="3"/>
  <c r="B398" i="3"/>
  <c r="A398" i="3"/>
  <c r="B397" i="3"/>
  <c r="A397" i="3"/>
  <c r="B396" i="3"/>
  <c r="A396" i="3"/>
  <c r="B395" i="3"/>
  <c r="A395" i="3"/>
  <c r="B394" i="3"/>
  <c r="A394" i="3"/>
  <c r="B393" i="3"/>
  <c r="A393" i="3"/>
  <c r="B392" i="3"/>
  <c r="A392" i="3"/>
  <c r="B391" i="3"/>
  <c r="A391" i="3"/>
  <c r="B390" i="3"/>
  <c r="A390" i="3"/>
  <c r="B389" i="3"/>
  <c r="A389" i="3"/>
  <c r="B388" i="3"/>
  <c r="A388" i="3"/>
  <c r="B387" i="3"/>
  <c r="A387" i="3"/>
  <c r="B386" i="3"/>
  <c r="A386" i="3"/>
  <c r="B385" i="3"/>
  <c r="A385" i="3"/>
  <c r="B384" i="3"/>
  <c r="A384" i="3"/>
  <c r="B383" i="3"/>
  <c r="A383" i="3"/>
  <c r="B382" i="3"/>
  <c r="A382" i="3"/>
  <c r="B381" i="3"/>
  <c r="A381" i="3"/>
  <c r="B380" i="3"/>
  <c r="A380" i="3"/>
  <c r="B379" i="3"/>
  <c r="A379" i="3"/>
  <c r="B378" i="3"/>
  <c r="A378" i="3"/>
  <c r="B377" i="3"/>
  <c r="A377" i="3"/>
  <c r="B376" i="3"/>
  <c r="A376" i="3"/>
  <c r="B375" i="3"/>
  <c r="A375" i="3"/>
  <c r="B374" i="3"/>
  <c r="A374" i="3"/>
  <c r="B373" i="3"/>
  <c r="A373" i="3"/>
  <c r="B372" i="3"/>
  <c r="A372" i="3"/>
  <c r="B371" i="3"/>
  <c r="A371" i="3"/>
  <c r="B370" i="3"/>
  <c r="A370" i="3"/>
  <c r="B369" i="3"/>
  <c r="A369" i="3"/>
  <c r="B368" i="3"/>
  <c r="A368" i="3"/>
  <c r="B367" i="3"/>
  <c r="A367" i="3"/>
  <c r="B366" i="3"/>
  <c r="A366" i="3"/>
  <c r="B365" i="3"/>
  <c r="A365" i="3"/>
  <c r="B364" i="3"/>
  <c r="A364" i="3"/>
  <c r="B363" i="3"/>
  <c r="A363" i="3"/>
  <c r="B362" i="3"/>
  <c r="A362" i="3"/>
  <c r="B361" i="3"/>
  <c r="A361" i="3"/>
  <c r="B360" i="3"/>
  <c r="A360" i="3"/>
  <c r="B359" i="3"/>
  <c r="A359" i="3"/>
  <c r="B358" i="3"/>
  <c r="A358" i="3"/>
  <c r="B357" i="3"/>
  <c r="A357" i="3"/>
  <c r="B356" i="3"/>
  <c r="A356" i="3"/>
  <c r="B355" i="3"/>
  <c r="A355" i="3"/>
  <c r="B354" i="3"/>
  <c r="A354" i="3"/>
  <c r="B353" i="3"/>
  <c r="A353" i="3"/>
  <c r="B352" i="3"/>
  <c r="A352" i="3"/>
  <c r="B351" i="3"/>
  <c r="A351" i="3"/>
  <c r="B350" i="3"/>
  <c r="A350" i="3"/>
  <c r="B349" i="3"/>
  <c r="A349" i="3"/>
  <c r="B348" i="3"/>
  <c r="A348" i="3"/>
  <c r="B347" i="3"/>
  <c r="A347" i="3"/>
  <c r="B346" i="3"/>
  <c r="A346" i="3"/>
  <c r="B345" i="3"/>
  <c r="A345" i="3"/>
  <c r="B344" i="3"/>
  <c r="A344" i="3"/>
  <c r="B343" i="3"/>
  <c r="A343" i="3"/>
  <c r="B342" i="3"/>
  <c r="A342" i="3"/>
  <c r="B341" i="3"/>
  <c r="A341" i="3"/>
  <c r="B340" i="3"/>
  <c r="A340" i="3"/>
  <c r="B339" i="3"/>
  <c r="A339" i="3"/>
  <c r="B338" i="3"/>
  <c r="A338" i="3"/>
  <c r="B337" i="3"/>
  <c r="A337" i="3"/>
  <c r="B336" i="3"/>
  <c r="A336" i="3"/>
  <c r="B335" i="3"/>
  <c r="A335" i="3"/>
  <c r="B334" i="3"/>
  <c r="A334" i="3"/>
  <c r="B333" i="3"/>
  <c r="A333" i="3"/>
  <c r="B332" i="3"/>
  <c r="A332" i="3"/>
  <c r="B331" i="3"/>
  <c r="A331" i="3"/>
  <c r="B330" i="3"/>
  <c r="A330" i="3"/>
  <c r="B329" i="3"/>
  <c r="A329" i="3"/>
  <c r="B328" i="3"/>
  <c r="A328" i="3"/>
  <c r="B327" i="3"/>
  <c r="A327" i="3"/>
  <c r="B326" i="3"/>
  <c r="A326" i="3"/>
  <c r="B325" i="3"/>
  <c r="A325" i="3"/>
  <c r="B324" i="3"/>
  <c r="A324" i="3"/>
  <c r="B323" i="3"/>
  <c r="A323" i="3"/>
  <c r="B322" i="3"/>
  <c r="A322" i="3"/>
  <c r="B321" i="3"/>
  <c r="A321" i="3"/>
  <c r="B320" i="3"/>
  <c r="A320" i="3"/>
  <c r="B319" i="3"/>
  <c r="A319" i="3"/>
  <c r="B318" i="3"/>
  <c r="A318" i="3"/>
  <c r="B317" i="3"/>
  <c r="A317" i="3"/>
  <c r="B316" i="3"/>
  <c r="A316" i="3"/>
  <c r="B315" i="3"/>
  <c r="A315" i="3"/>
  <c r="B314" i="3"/>
  <c r="A314" i="3"/>
  <c r="B313" i="3"/>
  <c r="A313" i="3"/>
  <c r="B312" i="3"/>
  <c r="A312" i="3"/>
  <c r="B311" i="3"/>
  <c r="A311" i="3"/>
  <c r="B310" i="3"/>
  <c r="A310" i="3"/>
  <c r="B309" i="3"/>
  <c r="A309" i="3"/>
  <c r="B308" i="3"/>
  <c r="A308" i="3"/>
  <c r="B307" i="3"/>
  <c r="A307" i="3"/>
  <c r="B306" i="3"/>
  <c r="A306" i="3"/>
  <c r="B305" i="3"/>
  <c r="A305" i="3"/>
  <c r="B304" i="3"/>
  <c r="A304" i="3"/>
  <c r="B303" i="3"/>
  <c r="A303" i="3"/>
  <c r="B302" i="3"/>
  <c r="A302" i="3"/>
  <c r="B301" i="3"/>
  <c r="A301" i="3"/>
  <c r="B300" i="3"/>
  <c r="A300" i="3"/>
  <c r="B299" i="3"/>
  <c r="A299" i="3"/>
  <c r="B298" i="3"/>
  <c r="A298" i="3"/>
  <c r="B297" i="3"/>
  <c r="A297" i="3"/>
  <c r="B296" i="3"/>
  <c r="A296" i="3"/>
  <c r="B295" i="3"/>
  <c r="A295" i="3"/>
  <c r="B294" i="3"/>
  <c r="A294" i="3"/>
  <c r="B293" i="3"/>
  <c r="A293" i="3"/>
  <c r="B292" i="3"/>
  <c r="A292" i="3"/>
  <c r="B291" i="3"/>
  <c r="A291" i="3"/>
  <c r="B290" i="3"/>
  <c r="A290" i="3"/>
  <c r="B289" i="3"/>
  <c r="A289" i="3"/>
  <c r="B288" i="3"/>
  <c r="A288" i="3"/>
  <c r="B287" i="3"/>
  <c r="A287" i="3"/>
  <c r="B286" i="3"/>
  <c r="A286" i="3"/>
  <c r="B285" i="3"/>
  <c r="A285" i="3"/>
  <c r="B284" i="3"/>
  <c r="A284" i="3"/>
  <c r="B283" i="3"/>
  <c r="A283" i="3"/>
  <c r="B282" i="3"/>
  <c r="A282" i="3"/>
  <c r="B281" i="3"/>
  <c r="A281" i="3"/>
  <c r="B280" i="3"/>
  <c r="A280" i="3"/>
  <c r="B279" i="3"/>
  <c r="A279" i="3"/>
  <c r="B278" i="3"/>
  <c r="A278" i="3"/>
  <c r="B277" i="3"/>
  <c r="A277" i="3"/>
  <c r="B276" i="3"/>
  <c r="A276" i="3"/>
  <c r="B275" i="3"/>
  <c r="A275" i="3"/>
  <c r="B274" i="3"/>
  <c r="A274" i="3"/>
  <c r="B273" i="3"/>
  <c r="A273" i="3"/>
  <c r="B272" i="3"/>
  <c r="A272" i="3"/>
  <c r="B271" i="3"/>
  <c r="A271" i="3"/>
  <c r="B270" i="3"/>
  <c r="A270" i="3"/>
  <c r="B269" i="3"/>
  <c r="A269" i="3"/>
  <c r="B268" i="3"/>
  <c r="A268" i="3"/>
  <c r="B267" i="3"/>
  <c r="A267" i="3"/>
  <c r="B266" i="3"/>
  <c r="A266" i="3"/>
  <c r="B265" i="3"/>
  <c r="A265" i="3"/>
  <c r="B264" i="3"/>
  <c r="A264" i="3"/>
  <c r="B263" i="3"/>
  <c r="A263" i="3"/>
  <c r="B262" i="3"/>
  <c r="A262" i="3"/>
  <c r="B261" i="3"/>
  <c r="A261" i="3"/>
  <c r="B260" i="3"/>
  <c r="A260" i="3"/>
  <c r="B259" i="3"/>
  <c r="A259" i="3"/>
  <c r="B258" i="3"/>
  <c r="A258" i="3"/>
  <c r="B257" i="3"/>
  <c r="A257" i="3"/>
  <c r="B256" i="3"/>
  <c r="A256" i="3"/>
  <c r="B255" i="3"/>
  <c r="A255" i="3"/>
  <c r="B254" i="3"/>
  <c r="A254" i="3"/>
  <c r="B253" i="3"/>
  <c r="A253" i="3"/>
  <c r="B252" i="3"/>
  <c r="A252" i="3"/>
  <c r="B251" i="3"/>
  <c r="A251" i="3"/>
  <c r="B250" i="3"/>
  <c r="A250" i="3"/>
  <c r="B249" i="3"/>
  <c r="A249" i="3"/>
  <c r="B248" i="3"/>
  <c r="A248" i="3"/>
  <c r="B247" i="3"/>
  <c r="A247" i="3"/>
  <c r="B246" i="3"/>
  <c r="A246" i="3"/>
  <c r="B245" i="3"/>
  <c r="A245" i="3"/>
  <c r="B244" i="3"/>
  <c r="A244" i="3"/>
  <c r="B243" i="3"/>
  <c r="A243" i="3"/>
  <c r="B242" i="3"/>
  <c r="A242" i="3"/>
  <c r="B241" i="3"/>
  <c r="A241" i="3"/>
  <c r="B240" i="3"/>
  <c r="A240" i="3"/>
  <c r="B239" i="3"/>
  <c r="A239" i="3"/>
  <c r="B238" i="3"/>
  <c r="A238" i="3"/>
  <c r="B237" i="3"/>
  <c r="A237" i="3"/>
  <c r="B236" i="3"/>
  <c r="A236" i="3"/>
  <c r="B235" i="3"/>
  <c r="A235" i="3"/>
  <c r="B234" i="3"/>
  <c r="A234" i="3"/>
  <c r="B233" i="3"/>
  <c r="A233" i="3"/>
  <c r="B232" i="3"/>
  <c r="A232" i="3"/>
  <c r="B231" i="3"/>
  <c r="A231" i="3"/>
  <c r="B230" i="3"/>
  <c r="A230" i="3"/>
  <c r="B229" i="3"/>
  <c r="A229" i="3"/>
  <c r="B228" i="3"/>
  <c r="A228" i="3"/>
  <c r="B227" i="3"/>
  <c r="A227" i="3"/>
  <c r="B226" i="3"/>
  <c r="A226" i="3"/>
  <c r="B225" i="3"/>
  <c r="A225" i="3"/>
  <c r="B224" i="3"/>
  <c r="A224" i="3"/>
  <c r="B223" i="3"/>
  <c r="A223" i="3"/>
  <c r="B222" i="3"/>
  <c r="A222" i="3"/>
  <c r="B221" i="3"/>
  <c r="A221" i="3"/>
  <c r="B220" i="3"/>
  <c r="A220" i="3"/>
  <c r="B219" i="3"/>
  <c r="A219" i="3"/>
  <c r="B218" i="3"/>
  <c r="A218" i="3"/>
  <c r="B217" i="3"/>
  <c r="A217" i="3"/>
  <c r="B216" i="3"/>
  <c r="A216" i="3"/>
  <c r="B215" i="3"/>
  <c r="A215" i="3"/>
  <c r="B214" i="3"/>
  <c r="A214" i="3"/>
  <c r="B213" i="3"/>
  <c r="A213" i="3"/>
  <c r="B212" i="3"/>
  <c r="A212" i="3"/>
  <c r="B211" i="3"/>
  <c r="A211" i="3"/>
  <c r="B210" i="3"/>
  <c r="A210" i="3"/>
  <c r="B209" i="3"/>
  <c r="A209" i="3"/>
  <c r="B208" i="3"/>
  <c r="A208" i="3"/>
  <c r="B207" i="3"/>
  <c r="A207" i="3"/>
  <c r="B206" i="3"/>
  <c r="A206" i="3"/>
  <c r="B205" i="3"/>
  <c r="A205" i="3"/>
  <c r="B204" i="3"/>
  <c r="A204" i="3"/>
  <c r="B203" i="3"/>
  <c r="A203" i="3"/>
  <c r="B202" i="3"/>
  <c r="A202" i="3"/>
  <c r="B201" i="3"/>
  <c r="A201" i="3"/>
  <c r="B200" i="3"/>
  <c r="A200" i="3"/>
  <c r="B199" i="3"/>
  <c r="A199" i="3"/>
  <c r="B198" i="3"/>
  <c r="A198" i="3"/>
  <c r="B197" i="3"/>
  <c r="A197" i="3"/>
  <c r="B196" i="3"/>
  <c r="A196" i="3"/>
  <c r="B195" i="3"/>
  <c r="A195" i="3"/>
  <c r="B194" i="3"/>
  <c r="A194" i="3"/>
  <c r="B193" i="3"/>
  <c r="A193" i="3"/>
  <c r="B192" i="3"/>
  <c r="A192" i="3"/>
  <c r="B191" i="3"/>
  <c r="A191" i="3"/>
  <c r="B190" i="3"/>
  <c r="A190" i="3"/>
  <c r="B189" i="3"/>
  <c r="A189" i="3"/>
  <c r="B188" i="3"/>
  <c r="A188" i="3"/>
  <c r="B187" i="3"/>
  <c r="A187" i="3"/>
  <c r="B186" i="3"/>
  <c r="A186" i="3"/>
  <c r="B185" i="3"/>
  <c r="A185" i="3"/>
  <c r="B184" i="3"/>
  <c r="A184" i="3"/>
  <c r="B183" i="3"/>
  <c r="A183" i="3"/>
  <c r="B182" i="3"/>
  <c r="A182" i="3"/>
  <c r="B181" i="3"/>
  <c r="A181" i="3"/>
  <c r="B180" i="3"/>
  <c r="A180" i="3"/>
  <c r="B179" i="3"/>
  <c r="A179" i="3"/>
  <c r="B178" i="3"/>
  <c r="A178" i="3"/>
  <c r="B177" i="3"/>
  <c r="A177" i="3"/>
  <c r="B176" i="3"/>
  <c r="A176" i="3"/>
  <c r="B175" i="3"/>
  <c r="A175" i="3"/>
  <c r="B174" i="3"/>
  <c r="A174" i="3"/>
  <c r="B173" i="3"/>
  <c r="A173" i="3"/>
  <c r="B172" i="3"/>
  <c r="A172" i="3"/>
  <c r="B171" i="3"/>
  <c r="A171" i="3"/>
  <c r="B170" i="3"/>
  <c r="A170" i="3"/>
  <c r="B169" i="3"/>
  <c r="A169" i="3"/>
  <c r="B168" i="3"/>
  <c r="A168" i="3"/>
  <c r="B167" i="3"/>
  <c r="A167" i="3"/>
  <c r="B166" i="3"/>
  <c r="A166" i="3"/>
  <c r="B165" i="3"/>
  <c r="A165" i="3"/>
  <c r="B164" i="3"/>
  <c r="A164" i="3"/>
  <c r="B163" i="3"/>
  <c r="A163" i="3"/>
  <c r="B162" i="3"/>
  <c r="A162" i="3"/>
  <c r="B161" i="3"/>
  <c r="A161" i="3"/>
  <c r="B160" i="3"/>
  <c r="A160" i="3"/>
  <c r="B159" i="3"/>
  <c r="A159" i="3"/>
  <c r="B158" i="3"/>
  <c r="A158" i="3"/>
  <c r="B157" i="3"/>
  <c r="A157" i="3"/>
  <c r="B156" i="3"/>
  <c r="A156" i="3"/>
  <c r="B155" i="3"/>
  <c r="A155" i="3"/>
  <c r="B154" i="3"/>
  <c r="A154" i="3"/>
  <c r="B153" i="3"/>
  <c r="A153" i="3"/>
  <c r="B152" i="3"/>
  <c r="A152" i="3"/>
  <c r="B151" i="3"/>
  <c r="A151" i="3"/>
  <c r="B150" i="3"/>
  <c r="A150" i="3"/>
  <c r="B149" i="3"/>
  <c r="A149" i="3"/>
  <c r="B148" i="3"/>
  <c r="A148" i="3"/>
  <c r="B147" i="3"/>
  <c r="A147" i="3"/>
  <c r="B146" i="3"/>
  <c r="A146" i="3"/>
  <c r="B145" i="3"/>
  <c r="A145" i="3"/>
  <c r="B144" i="3"/>
  <c r="A144" i="3"/>
  <c r="B143" i="3"/>
  <c r="A143" i="3"/>
  <c r="B142" i="3"/>
  <c r="A142" i="3"/>
  <c r="B141" i="3"/>
  <c r="A141" i="3"/>
  <c r="B140" i="3"/>
  <c r="A140" i="3"/>
  <c r="B139" i="3"/>
  <c r="A139" i="3"/>
  <c r="B138" i="3"/>
  <c r="A138" i="3"/>
  <c r="B137" i="3"/>
  <c r="A137" i="3"/>
  <c r="B136" i="3"/>
  <c r="A136" i="3"/>
  <c r="B135" i="3"/>
  <c r="A135" i="3"/>
  <c r="B134" i="3"/>
  <c r="A134" i="3"/>
  <c r="B133" i="3"/>
  <c r="A133" i="3"/>
  <c r="B132" i="3"/>
  <c r="A132" i="3"/>
  <c r="B131" i="3"/>
  <c r="A131" i="3"/>
  <c r="B130" i="3"/>
  <c r="A130" i="3"/>
  <c r="B129" i="3"/>
  <c r="A129" i="3"/>
  <c r="B128" i="3"/>
  <c r="A128" i="3"/>
  <c r="B127" i="3"/>
  <c r="A127" i="3"/>
  <c r="B126" i="3"/>
  <c r="A126" i="3"/>
  <c r="B125" i="3"/>
  <c r="A125" i="3"/>
  <c r="B124" i="3"/>
  <c r="A124" i="3"/>
  <c r="B123" i="3"/>
  <c r="A123" i="3"/>
  <c r="B122" i="3"/>
  <c r="A122" i="3"/>
  <c r="B121" i="3"/>
  <c r="A121" i="3"/>
  <c r="B120" i="3"/>
  <c r="A120" i="3"/>
  <c r="B119" i="3"/>
  <c r="A119" i="3"/>
  <c r="B118" i="3"/>
  <c r="A118" i="3"/>
  <c r="B117" i="3"/>
  <c r="A117" i="3"/>
  <c r="B116" i="3"/>
  <c r="A116" i="3"/>
  <c r="B115" i="3"/>
  <c r="A115" i="3"/>
  <c r="B114" i="3"/>
  <c r="A114" i="3"/>
  <c r="B113" i="3"/>
  <c r="A113" i="3"/>
  <c r="B112" i="3"/>
  <c r="A112" i="3"/>
  <c r="B111" i="3"/>
  <c r="A111" i="3"/>
  <c r="B110" i="3"/>
  <c r="A110" i="3"/>
  <c r="B109" i="3"/>
  <c r="A109" i="3"/>
  <c r="B108" i="3"/>
  <c r="A108" i="3"/>
  <c r="B107" i="3"/>
  <c r="A107" i="3"/>
  <c r="B106" i="3"/>
  <c r="A106" i="3"/>
  <c r="B105" i="3"/>
  <c r="A105" i="3"/>
  <c r="B104" i="3"/>
  <c r="A104" i="3"/>
  <c r="B103" i="3"/>
  <c r="A103" i="3"/>
  <c r="B102" i="3"/>
  <c r="A102" i="3"/>
  <c r="B101" i="3"/>
  <c r="A101" i="3"/>
  <c r="B100" i="3"/>
  <c r="A100" i="3"/>
  <c r="B99" i="3"/>
  <c r="A99" i="3"/>
  <c r="B98" i="3"/>
  <c r="A98" i="3"/>
  <c r="B97" i="3"/>
  <c r="A97" i="3"/>
  <c r="B96" i="3"/>
  <c r="A96" i="3"/>
  <c r="B95" i="3"/>
  <c r="A95" i="3"/>
  <c r="B94" i="3"/>
  <c r="A94" i="3"/>
  <c r="B93" i="3"/>
  <c r="A93" i="3"/>
  <c r="B92" i="3"/>
  <c r="A92" i="3"/>
  <c r="B91" i="3"/>
  <c r="A91" i="3"/>
  <c r="B90" i="3"/>
  <c r="A90" i="3"/>
  <c r="B89" i="3"/>
  <c r="A89" i="3"/>
  <c r="B88" i="3"/>
  <c r="A88" i="3"/>
  <c r="B87" i="3"/>
  <c r="A87" i="3"/>
  <c r="B86" i="3"/>
  <c r="A86" i="3"/>
  <c r="B85" i="3"/>
  <c r="A85" i="3"/>
  <c r="B84" i="3"/>
  <c r="A84" i="3"/>
  <c r="B83" i="3"/>
  <c r="A83" i="3"/>
  <c r="B82" i="3"/>
  <c r="A82" i="3"/>
  <c r="B81" i="3"/>
  <c r="A81" i="3"/>
  <c r="B80" i="3"/>
  <c r="A80" i="3"/>
  <c r="B79" i="3"/>
  <c r="A79" i="3"/>
  <c r="B78" i="3"/>
  <c r="A78" i="3"/>
  <c r="B77" i="3"/>
  <c r="A77" i="3"/>
  <c r="B76" i="3"/>
  <c r="A76" i="3"/>
  <c r="B75" i="3"/>
  <c r="A75" i="3"/>
  <c r="B74" i="3"/>
  <c r="A74" i="3"/>
  <c r="B73" i="3"/>
  <c r="A73" i="3"/>
  <c r="B72" i="3"/>
  <c r="A72" i="3"/>
  <c r="B71" i="3"/>
  <c r="A71" i="3"/>
  <c r="B70" i="3"/>
  <c r="A70" i="3"/>
  <c r="B69" i="3"/>
  <c r="A69" i="3"/>
  <c r="B68" i="3"/>
  <c r="A68" i="3"/>
  <c r="B67" i="3"/>
  <c r="A67" i="3"/>
  <c r="B66" i="3"/>
  <c r="A66" i="3"/>
  <c r="B65" i="3"/>
  <c r="A65" i="3"/>
  <c r="B64" i="3"/>
  <c r="A64" i="3"/>
  <c r="B63" i="3"/>
  <c r="A63" i="3"/>
  <c r="B62" i="3"/>
  <c r="A62" i="3"/>
  <c r="B61" i="3"/>
  <c r="A61" i="3"/>
  <c r="B60" i="3"/>
  <c r="A60" i="3"/>
  <c r="B59" i="3"/>
  <c r="A59" i="3"/>
  <c r="B58" i="3"/>
  <c r="A58" i="3"/>
  <c r="B57" i="3"/>
  <c r="A57" i="3"/>
  <c r="B56" i="3"/>
  <c r="A56" i="3"/>
  <c r="B55" i="3"/>
  <c r="A55" i="3"/>
  <c r="B54" i="3"/>
  <c r="A54" i="3"/>
  <c r="B53" i="3"/>
  <c r="A53" i="3"/>
  <c r="B52" i="3"/>
  <c r="A52" i="3"/>
  <c r="B51" i="3"/>
  <c r="A51" i="3"/>
  <c r="B50" i="3"/>
  <c r="A50" i="3"/>
  <c r="B49" i="3"/>
  <c r="A49" i="3"/>
  <c r="B48" i="3"/>
  <c r="A48" i="3"/>
  <c r="B47" i="3"/>
  <c r="A47" i="3"/>
  <c r="B46" i="3"/>
  <c r="A46" i="3"/>
  <c r="B45" i="3"/>
  <c r="A45" i="3"/>
  <c r="B44" i="3"/>
  <c r="A44" i="3"/>
  <c r="B43" i="3"/>
  <c r="A43" i="3"/>
  <c r="B42" i="3"/>
  <c r="A42" i="3"/>
  <c r="B41" i="3"/>
  <c r="A41" i="3"/>
  <c r="B40" i="3"/>
  <c r="A40" i="3"/>
  <c r="B39" i="3"/>
  <c r="A39" i="3"/>
  <c r="B38" i="3"/>
  <c r="A38" i="3"/>
  <c r="B37" i="3"/>
  <c r="A37" i="3"/>
  <c r="B36" i="3"/>
  <c r="A36" i="3"/>
  <c r="B35" i="3"/>
  <c r="A35" i="3"/>
  <c r="B34" i="3"/>
  <c r="A34" i="3"/>
  <c r="B33" i="3"/>
  <c r="A33" i="3"/>
  <c r="B32" i="3"/>
  <c r="A32" i="3"/>
  <c r="B31" i="3"/>
  <c r="A31" i="3"/>
  <c r="B30" i="3"/>
  <c r="A30" i="3"/>
  <c r="B29" i="3"/>
  <c r="A29" i="3"/>
  <c r="B28" i="3"/>
  <c r="A28" i="3"/>
  <c r="B27" i="3"/>
  <c r="A27" i="3"/>
  <c r="B26" i="3"/>
  <c r="A26" i="3"/>
  <c r="B25" i="3"/>
  <c r="A25" i="3"/>
  <c r="B24" i="3"/>
  <c r="A24" i="3"/>
  <c r="B23" i="3"/>
  <c r="A23" i="3"/>
  <c r="B22" i="3"/>
  <c r="A22" i="3"/>
  <c r="B21" i="3"/>
  <c r="A21" i="3"/>
  <c r="B20" i="3"/>
  <c r="A20" i="3"/>
  <c r="B19" i="3"/>
  <c r="A19" i="3"/>
  <c r="B18" i="3"/>
  <c r="A18" i="3"/>
  <c r="B17" i="3"/>
  <c r="A17" i="3"/>
  <c r="B16" i="3"/>
  <c r="A16" i="3"/>
  <c r="B15" i="3"/>
  <c r="A15" i="3"/>
  <c r="B14" i="3"/>
  <c r="A14" i="3"/>
  <c r="B13" i="3"/>
  <c r="A13" i="3"/>
  <c r="B12" i="3"/>
  <c r="A12" i="3"/>
  <c r="B11" i="3"/>
  <c r="A11" i="3"/>
  <c r="B10" i="3"/>
  <c r="A10" i="3"/>
  <c r="B9" i="3"/>
  <c r="A9" i="3"/>
  <c r="B8" i="3"/>
  <c r="A8" i="3"/>
  <c r="B7" i="3"/>
  <c r="A7" i="3"/>
  <c r="B6" i="3"/>
  <c r="A6" i="3"/>
  <c r="B5" i="3"/>
  <c r="A5" i="3"/>
  <c r="B4" i="3"/>
  <c r="A4" i="3"/>
  <c r="W3825" i="3" l="1"/>
  <c r="W5748" i="3"/>
  <c r="W5726" i="3"/>
  <c r="W5703" i="3"/>
  <c r="W5684" i="3"/>
  <c r="W5662" i="3"/>
  <c r="W5639" i="3"/>
  <c r="W5620" i="3"/>
  <c r="W5598" i="3"/>
  <c r="W5575" i="3"/>
  <c r="W5556" i="3"/>
  <c r="W5534" i="3"/>
  <c r="W5477" i="3"/>
  <c r="W5404" i="3"/>
  <c r="W5331" i="3"/>
  <c r="W5257" i="3"/>
  <c r="W5183" i="3"/>
  <c r="W5083" i="3"/>
  <c r="W4854" i="3"/>
  <c r="W4597" i="3"/>
  <c r="W4291" i="3"/>
  <c r="W4941" i="3"/>
  <c r="W4973" i="3"/>
  <c r="W5005" i="3"/>
  <c r="W5037" i="3"/>
  <c r="W5060" i="3"/>
  <c r="W5076" i="3"/>
  <c r="W5091" i="3"/>
  <c r="W5102" i="3"/>
  <c r="W5116" i="3"/>
  <c r="W5127" i="3"/>
  <c r="W5141" i="3"/>
  <c r="W5155" i="3"/>
  <c r="W5166" i="3"/>
  <c r="W5180" i="3"/>
  <c r="W5190" i="3"/>
  <c r="W5199" i="3"/>
  <c r="W5208" i="3"/>
  <c r="W5217" i="3"/>
  <c r="W5227" i="3"/>
  <c r="W5236" i="3"/>
  <c r="W5245" i="3"/>
  <c r="W5254" i="3"/>
  <c r="W5263" i="3"/>
  <c r="W5272" i="3"/>
  <c r="W5281" i="3"/>
  <c r="W5291" i="3"/>
  <c r="W5300" i="3"/>
  <c r="W5309" i="3"/>
  <c r="W5318" i="3"/>
  <c r="W5327" i="3"/>
  <c r="W5336" i="3"/>
  <c r="W5345" i="3"/>
  <c r="W5355" i="3"/>
  <c r="W5364" i="3"/>
  <c r="W5373" i="3"/>
  <c r="W5382" i="3"/>
  <c r="W5391" i="3"/>
  <c r="W5400" i="3"/>
  <c r="W5409" i="3"/>
  <c r="W5419" i="3"/>
  <c r="W5428" i="3"/>
  <c r="W5437" i="3"/>
  <c r="W5446" i="3"/>
  <c r="W5455" i="3"/>
  <c r="W5464" i="3"/>
  <c r="W5473" i="3"/>
  <c r="W5483" i="3"/>
  <c r="W5492" i="3"/>
  <c r="W5500" i="3"/>
  <c r="W5508" i="3"/>
  <c r="W5516" i="3"/>
  <c r="W5524" i="3"/>
  <c r="W5532" i="3"/>
  <c r="W4885" i="3"/>
  <c r="W4917" i="3"/>
  <c r="W4949" i="3"/>
  <c r="W4981" i="3"/>
  <c r="W5013" i="3"/>
  <c r="W5044" i="3"/>
  <c r="W5062" i="3"/>
  <c r="W5078" i="3"/>
  <c r="W5093" i="3"/>
  <c r="W5107" i="3"/>
  <c r="W5118" i="3"/>
  <c r="W5132" i="3"/>
  <c r="W5143" i="3"/>
  <c r="W5157" i="3"/>
  <c r="W5171" i="3"/>
  <c r="W5182" i="3"/>
  <c r="W5192" i="3"/>
  <c r="W5201" i="3"/>
  <c r="W5211" i="3"/>
  <c r="W5220" i="3"/>
  <c r="W5229" i="3"/>
  <c r="W5238" i="3"/>
  <c r="W5247" i="3"/>
  <c r="W5256" i="3"/>
  <c r="W5265" i="3"/>
  <c r="W5275" i="3"/>
  <c r="W5284" i="3"/>
  <c r="W5293" i="3"/>
  <c r="W5302" i="3"/>
  <c r="W5311" i="3"/>
  <c r="W5320" i="3"/>
  <c r="W5329" i="3"/>
  <c r="W5339" i="3"/>
  <c r="W5348" i="3"/>
  <c r="W5357" i="3"/>
  <c r="W5366" i="3"/>
  <c r="W5375" i="3"/>
  <c r="W5384" i="3"/>
  <c r="W5393" i="3"/>
  <c r="W5403" i="3"/>
  <c r="W5412" i="3"/>
  <c r="W5421" i="3"/>
  <c r="W5430" i="3"/>
  <c r="W5439" i="3"/>
  <c r="W5448" i="3"/>
  <c r="W5457" i="3"/>
  <c r="W5467" i="3"/>
  <c r="W5476" i="3"/>
  <c r="W5485" i="3"/>
  <c r="W5494" i="3"/>
  <c r="W5502" i="3"/>
  <c r="W5510" i="3"/>
  <c r="W5518" i="3"/>
  <c r="W5743" i="3"/>
  <c r="W5702" i="3"/>
  <c r="W5679" i="3"/>
  <c r="W5638" i="3"/>
  <c r="W5596" i="3"/>
  <c r="W5551" i="3"/>
  <c r="W5468" i="3"/>
  <c r="W5321" i="3"/>
  <c r="W5067" i="3"/>
  <c r="W4822" i="3"/>
  <c r="W3738" i="3"/>
  <c r="W2399" i="3"/>
  <c r="W5742" i="3"/>
  <c r="W5719" i="3"/>
  <c r="W5700" i="3"/>
  <c r="W5678" i="3"/>
  <c r="W5655" i="3"/>
  <c r="W5636" i="3"/>
  <c r="W5614" i="3"/>
  <c r="W5591" i="3"/>
  <c r="W5572" i="3"/>
  <c r="W5550" i="3"/>
  <c r="W5526" i="3"/>
  <c r="W5459" i="3"/>
  <c r="W5385" i="3"/>
  <c r="W5312" i="3"/>
  <c r="W5239" i="3"/>
  <c r="W5158" i="3"/>
  <c r="W5045" i="3"/>
  <c r="W4790" i="3"/>
  <c r="W4524" i="3"/>
  <c r="W4189" i="3"/>
  <c r="W3655" i="3"/>
  <c r="W5724" i="3"/>
  <c r="W5660" i="3"/>
  <c r="W5615" i="3"/>
  <c r="W5574" i="3"/>
  <c r="W5527" i="3"/>
  <c r="W5395" i="3"/>
  <c r="W5248" i="3"/>
  <c r="W5172" i="3"/>
  <c r="W4561" i="3"/>
  <c r="W4241" i="3"/>
  <c r="W5759" i="3"/>
  <c r="W5740" i="3"/>
  <c r="W5718" i="3"/>
  <c r="W5695" i="3"/>
  <c r="W5676" i="3"/>
  <c r="W5654" i="3"/>
  <c r="W5631" i="3"/>
  <c r="W5612" i="3"/>
  <c r="W5590" i="3"/>
  <c r="W5567" i="3"/>
  <c r="W5548" i="3"/>
  <c r="W5519" i="3"/>
  <c r="W5449" i="3"/>
  <c r="W5376" i="3"/>
  <c r="W5303" i="3"/>
  <c r="W5230" i="3"/>
  <c r="W5147" i="3"/>
  <c r="W5014" i="3"/>
  <c r="W4758" i="3"/>
  <c r="W4488" i="3"/>
  <c r="W4138" i="3"/>
  <c r="W3569" i="3"/>
  <c r="W2143" i="3"/>
  <c r="W5758" i="3"/>
  <c r="W5735" i="3"/>
  <c r="W5716" i="3"/>
  <c r="W5694" i="3"/>
  <c r="W5671" i="3"/>
  <c r="W5652" i="3"/>
  <c r="W5630" i="3"/>
  <c r="W5607" i="3"/>
  <c r="W5588" i="3"/>
  <c r="W5566" i="3"/>
  <c r="W5543" i="3"/>
  <c r="W5511" i="3"/>
  <c r="W5440" i="3"/>
  <c r="W5367" i="3"/>
  <c r="W5294" i="3"/>
  <c r="W5221" i="3"/>
  <c r="W5133" i="3"/>
  <c r="W4982" i="3"/>
  <c r="W4726" i="3"/>
  <c r="W4451" i="3"/>
  <c r="W4081" i="3"/>
  <c r="W3466" i="3"/>
  <c r="W5756" i="3"/>
  <c r="W5734" i="3"/>
  <c r="W5711" i="3"/>
  <c r="W5692" i="3"/>
  <c r="W5670" i="3"/>
  <c r="W5647" i="3"/>
  <c r="W5628" i="3"/>
  <c r="W5606" i="3"/>
  <c r="W5583" i="3"/>
  <c r="W5564" i="3"/>
  <c r="W5542" i="3"/>
  <c r="W5503" i="3"/>
  <c r="W5431" i="3"/>
  <c r="W5358" i="3"/>
  <c r="W5285" i="3"/>
  <c r="W5212" i="3"/>
  <c r="W5119" i="3"/>
  <c r="W4950" i="3"/>
  <c r="W4694" i="3"/>
  <c r="W4415" i="3"/>
  <c r="W4017" i="3"/>
  <c r="W3304" i="3"/>
  <c r="W5751" i="3"/>
  <c r="W5732" i="3"/>
  <c r="W5710" i="3"/>
  <c r="W5687" i="3"/>
  <c r="W5668" i="3"/>
  <c r="W5646" i="3"/>
  <c r="W5623" i="3"/>
  <c r="W5604" i="3"/>
  <c r="W5582" i="3"/>
  <c r="W5559" i="3"/>
  <c r="W5540" i="3"/>
  <c r="W5495" i="3"/>
  <c r="W5422" i="3"/>
  <c r="W5349" i="3"/>
  <c r="W5276" i="3"/>
  <c r="W5203" i="3"/>
  <c r="W5108" i="3"/>
  <c r="W4918" i="3"/>
  <c r="W4662" i="3"/>
  <c r="W4378" i="3"/>
  <c r="W3953" i="3"/>
  <c r="W2961" i="3"/>
  <c r="W5750" i="3"/>
  <c r="W5727" i="3"/>
  <c r="W5708" i="3"/>
  <c r="W5686" i="3"/>
  <c r="W5663" i="3"/>
  <c r="W5644" i="3"/>
  <c r="W5622" i="3"/>
  <c r="W5599" i="3"/>
  <c r="W5580" i="3"/>
  <c r="W5558" i="3"/>
  <c r="W5535" i="3"/>
  <c r="W5486" i="3"/>
  <c r="W5413" i="3"/>
  <c r="W5340" i="3"/>
  <c r="W5267" i="3"/>
  <c r="W5193" i="3"/>
  <c r="W5094" i="3"/>
  <c r="W4886" i="3"/>
  <c r="W4630" i="3"/>
  <c r="W4338" i="3"/>
  <c r="W3889" i="3"/>
  <c r="W2545" i="3"/>
  <c r="W4853" i="3"/>
  <c r="W4821" i="3"/>
  <c r="W4789" i="3"/>
  <c r="W4757" i="3"/>
  <c r="W4725" i="3"/>
  <c r="W4693" i="3"/>
  <c r="W4661" i="3"/>
  <c r="W4629" i="3"/>
  <c r="W4596" i="3"/>
  <c r="W4560" i="3"/>
  <c r="W4523" i="3"/>
  <c r="W4487" i="3"/>
  <c r="W4450" i="3"/>
  <c r="W4413" i="3"/>
  <c r="W4377" i="3"/>
  <c r="W4337" i="3"/>
  <c r="W4290" i="3"/>
  <c r="W4239" i="3"/>
  <c r="W4187" i="3"/>
  <c r="W4137" i="3"/>
  <c r="W4079" i="3"/>
  <c r="W4015" i="3"/>
  <c r="W3951" i="3"/>
  <c r="W3887" i="3"/>
  <c r="W3823" i="3"/>
  <c r="W3737" i="3"/>
  <c r="W3650" i="3"/>
  <c r="W3567" i="3"/>
  <c r="W3465" i="3"/>
  <c r="W3302" i="3"/>
  <c r="W2960" i="3"/>
  <c r="W2544" i="3"/>
  <c r="W5757" i="3"/>
  <c r="W5749" i="3"/>
  <c r="W5741" i="3"/>
  <c r="W5733" i="3"/>
  <c r="W5725" i="3"/>
  <c r="W5717" i="3"/>
  <c r="W5709" i="3"/>
  <c r="W5701" i="3"/>
  <c r="W5693" i="3"/>
  <c r="W5685" i="3"/>
  <c r="W5677" i="3"/>
  <c r="W5669" i="3"/>
  <c r="W5661" i="3"/>
  <c r="W5653" i="3"/>
  <c r="W5645" i="3"/>
  <c r="W5637" i="3"/>
  <c r="W5629" i="3"/>
  <c r="W5621" i="3"/>
  <c r="W5613" i="3"/>
  <c r="W5605" i="3"/>
  <c r="W5597" i="3"/>
  <c r="W5589" i="3"/>
  <c r="W5581" i="3"/>
  <c r="W5573" i="3"/>
  <c r="W5565" i="3"/>
  <c r="W5557" i="3"/>
  <c r="W5549" i="3"/>
  <c r="W5541" i="3"/>
  <c r="W5533" i="3"/>
  <c r="W5525" i="3"/>
  <c r="W5517" i="3"/>
  <c r="W5509" i="3"/>
  <c r="W5501" i="3"/>
  <c r="W5493" i="3"/>
  <c r="W5484" i="3"/>
  <c r="W5475" i="3"/>
  <c r="W5465" i="3"/>
  <c r="W5456" i="3"/>
  <c r="W5447" i="3"/>
  <c r="W5438" i="3"/>
  <c r="W5429" i="3"/>
  <c r="W5420" i="3"/>
  <c r="W5411" i="3"/>
  <c r="W5401" i="3"/>
  <c r="W5392" i="3"/>
  <c r="W5383" i="3"/>
  <c r="W5374" i="3"/>
  <c r="W5365" i="3"/>
  <c r="W5356" i="3"/>
  <c r="W5347" i="3"/>
  <c r="W5337" i="3"/>
  <c r="W5328" i="3"/>
  <c r="W5319" i="3"/>
  <c r="W5310" i="3"/>
  <c r="W5301" i="3"/>
  <c r="W5292" i="3"/>
  <c r="W5283" i="3"/>
  <c r="W5273" i="3"/>
  <c r="W5264" i="3"/>
  <c r="W5255" i="3"/>
  <c r="W5246" i="3"/>
  <c r="W5237" i="3"/>
  <c r="W5228" i="3"/>
  <c r="W5219" i="3"/>
  <c r="W5209" i="3"/>
  <c r="W5200" i="3"/>
  <c r="W5191" i="3"/>
  <c r="W5181" i="3"/>
  <c r="W5167" i="3"/>
  <c r="W5156" i="3"/>
  <c r="W5142" i="3"/>
  <c r="W5131" i="3"/>
  <c r="W5117" i="3"/>
  <c r="W5103" i="3"/>
  <c r="W5092" i="3"/>
  <c r="W5077" i="3"/>
  <c r="W5061" i="3"/>
  <c r="W5038" i="3"/>
  <c r="W5006" i="3"/>
  <c r="W4974" i="3"/>
  <c r="W4942" i="3"/>
  <c r="W4910" i="3"/>
  <c r="W4878" i="3"/>
  <c r="W4846" i="3"/>
  <c r="W4814" i="3"/>
  <c r="W4782" i="3"/>
  <c r="W4750" i="3"/>
  <c r="W4718" i="3"/>
  <c r="W4686" i="3"/>
  <c r="W4654" i="3"/>
  <c r="W4622" i="3"/>
  <c r="W4588" i="3"/>
  <c r="W4552" i="3"/>
  <c r="W4515" i="3"/>
  <c r="W4479" i="3"/>
  <c r="W4442" i="3"/>
  <c r="W4405" i="3"/>
  <c r="W4369" i="3"/>
  <c r="W4327" i="3"/>
  <c r="W4279" i="3"/>
  <c r="W4227" i="3"/>
  <c r="W4177" i="3"/>
  <c r="W4125" i="3"/>
  <c r="W4065" i="3"/>
  <c r="W4001" i="3"/>
  <c r="W3937" i="3"/>
  <c r="W3873" i="3"/>
  <c r="W3802" i="3"/>
  <c r="W3719" i="3"/>
  <c r="W3633" i="3"/>
  <c r="W3546" i="3"/>
  <c r="W3434" i="3"/>
  <c r="W3217" i="3"/>
  <c r="W2878" i="3"/>
  <c r="W2402" i="3"/>
  <c r="W4909" i="3"/>
  <c r="W4877" i="3"/>
  <c r="W4845" i="3"/>
  <c r="W4813" i="3"/>
  <c r="W4781" i="3"/>
  <c r="W4749" i="3"/>
  <c r="W4717" i="3"/>
  <c r="W4685" i="3"/>
  <c r="W4653" i="3"/>
  <c r="W4621" i="3"/>
  <c r="W4587" i="3"/>
  <c r="W4551" i="3"/>
  <c r="W4514" i="3"/>
  <c r="W4477" i="3"/>
  <c r="W4441" i="3"/>
  <c r="W4404" i="3"/>
  <c r="W4368" i="3"/>
  <c r="W4325" i="3"/>
  <c r="W4277" i="3"/>
  <c r="W4226" i="3"/>
  <c r="W4175" i="3"/>
  <c r="W4123" i="3"/>
  <c r="W4063" i="3"/>
  <c r="W3999" i="3"/>
  <c r="W3935" i="3"/>
  <c r="W3871" i="3"/>
  <c r="W3801" i="3"/>
  <c r="W3714" i="3"/>
  <c r="W3631" i="3"/>
  <c r="W3545" i="3"/>
  <c r="W3433" i="3"/>
  <c r="W3216" i="3"/>
  <c r="W2873" i="3"/>
  <c r="W5755" i="3"/>
  <c r="W5747" i="3"/>
  <c r="W5739" i="3"/>
  <c r="W5731" i="3"/>
  <c r="W5723" i="3"/>
  <c r="W5715" i="3"/>
  <c r="W5707" i="3"/>
  <c r="W5699" i="3"/>
  <c r="W5691" i="3"/>
  <c r="W5683" i="3"/>
  <c r="W5675" i="3"/>
  <c r="W5667" i="3"/>
  <c r="W5659" i="3"/>
  <c r="W5651" i="3"/>
  <c r="W5643" i="3"/>
  <c r="W5635" i="3"/>
  <c r="W5627" i="3"/>
  <c r="W5619" i="3"/>
  <c r="W5611" i="3"/>
  <c r="W5603" i="3"/>
  <c r="W5595" i="3"/>
  <c r="W5587" i="3"/>
  <c r="W5579" i="3"/>
  <c r="W5571" i="3"/>
  <c r="W5563" i="3"/>
  <c r="W5555" i="3"/>
  <c r="W5547" i="3"/>
  <c r="W5539" i="3"/>
  <c r="W5531" i="3"/>
  <c r="W5523" i="3"/>
  <c r="W5515" i="3"/>
  <c r="W5507" i="3"/>
  <c r="W5499" i="3"/>
  <c r="W5491" i="3"/>
  <c r="W5481" i="3"/>
  <c r="W5472" i="3"/>
  <c r="W5463" i="3"/>
  <c r="W5454" i="3"/>
  <c r="W5445" i="3"/>
  <c r="W5436" i="3"/>
  <c r="W5427" i="3"/>
  <c r="W5417" i="3"/>
  <c r="W5408" i="3"/>
  <c r="W5399" i="3"/>
  <c r="W5390" i="3"/>
  <c r="W5381" i="3"/>
  <c r="W5372" i="3"/>
  <c r="W5363" i="3"/>
  <c r="W5353" i="3"/>
  <c r="W5344" i="3"/>
  <c r="W5335" i="3"/>
  <c r="W5326" i="3"/>
  <c r="W5317" i="3"/>
  <c r="W5308" i="3"/>
  <c r="W5299" i="3"/>
  <c r="W5289" i="3"/>
  <c r="W5280" i="3"/>
  <c r="W5271" i="3"/>
  <c r="W5262" i="3"/>
  <c r="W5253" i="3"/>
  <c r="W5244" i="3"/>
  <c r="W5235" i="3"/>
  <c r="W5225" i="3"/>
  <c r="W5216" i="3"/>
  <c r="W5207" i="3"/>
  <c r="W5198" i="3"/>
  <c r="W5189" i="3"/>
  <c r="W5179" i="3"/>
  <c r="W5165" i="3"/>
  <c r="W5151" i="3"/>
  <c r="W5140" i="3"/>
  <c r="W5126" i="3"/>
  <c r="W5115" i="3"/>
  <c r="W5101" i="3"/>
  <c r="W5087" i="3"/>
  <c r="W5075" i="3"/>
  <c r="W5054" i="3"/>
  <c r="W5030" i="3"/>
  <c r="W4998" i="3"/>
  <c r="W4966" i="3"/>
  <c r="W4934" i="3"/>
  <c r="W4902" i="3"/>
  <c r="W4870" i="3"/>
  <c r="W4838" i="3"/>
  <c r="W4806" i="3"/>
  <c r="W4774" i="3"/>
  <c r="W4742" i="3"/>
  <c r="W4710" i="3"/>
  <c r="W4678" i="3"/>
  <c r="W4646" i="3"/>
  <c r="W4614" i="3"/>
  <c r="W4579" i="3"/>
  <c r="W4543" i="3"/>
  <c r="W4506" i="3"/>
  <c r="W4469" i="3"/>
  <c r="W4433" i="3"/>
  <c r="W4396" i="3"/>
  <c r="W4359" i="3"/>
  <c r="W4316" i="3"/>
  <c r="W4266" i="3"/>
  <c r="W4215" i="3"/>
  <c r="W4163" i="3"/>
  <c r="W4113" i="3"/>
  <c r="W4049" i="3"/>
  <c r="W3985" i="3"/>
  <c r="W3921" i="3"/>
  <c r="W3857" i="3"/>
  <c r="W3783" i="3"/>
  <c r="W3697" i="3"/>
  <c r="W3610" i="3"/>
  <c r="W3527" i="3"/>
  <c r="W3402" i="3"/>
  <c r="W3134" i="3"/>
  <c r="W2792" i="3"/>
  <c r="W2148" i="3"/>
  <c r="W4" i="3"/>
  <c r="W5754" i="3"/>
  <c r="W5746" i="3"/>
  <c r="W5738" i="3"/>
  <c r="W5730" i="3"/>
  <c r="W5722" i="3"/>
  <c r="W5714" i="3"/>
  <c r="W5706" i="3"/>
  <c r="W5698" i="3"/>
  <c r="W5690" i="3"/>
  <c r="W5682" i="3"/>
  <c r="W5674" i="3"/>
  <c r="W5666" i="3"/>
  <c r="W5658" i="3"/>
  <c r="W5650" i="3"/>
  <c r="W5642" i="3"/>
  <c r="W5634" i="3"/>
  <c r="W5626" i="3"/>
  <c r="W5618" i="3"/>
  <c r="W5610" i="3"/>
  <c r="W5602" i="3"/>
  <c r="W5594" i="3"/>
  <c r="W5586" i="3"/>
  <c r="W5578" i="3"/>
  <c r="W5570" i="3"/>
  <c r="W5562" i="3"/>
  <c r="W5554" i="3"/>
  <c r="W5546" i="3"/>
  <c r="W5538" i="3"/>
  <c r="W5530" i="3"/>
  <c r="W5522" i="3"/>
  <c r="W5514" i="3"/>
  <c r="W5506" i="3"/>
  <c r="W5498" i="3"/>
  <c r="W5489" i="3"/>
  <c r="W5480" i="3"/>
  <c r="W5471" i="3"/>
  <c r="W5462" i="3"/>
  <c r="W5453" i="3"/>
  <c r="W5444" i="3"/>
  <c r="W5435" i="3"/>
  <c r="W5425" i="3"/>
  <c r="W5416" i="3"/>
  <c r="W5407" i="3"/>
  <c r="W5398" i="3"/>
  <c r="W5389" i="3"/>
  <c r="W5380" i="3"/>
  <c r="W5371" i="3"/>
  <c r="W5361" i="3"/>
  <c r="W5352" i="3"/>
  <c r="W5343" i="3"/>
  <c r="W5334" i="3"/>
  <c r="W5325" i="3"/>
  <c r="W5316" i="3"/>
  <c r="W5307" i="3"/>
  <c r="W5297" i="3"/>
  <c r="W5288" i="3"/>
  <c r="W5279" i="3"/>
  <c r="W5270" i="3"/>
  <c r="W5261" i="3"/>
  <c r="W5252" i="3"/>
  <c r="W5243" i="3"/>
  <c r="W5233" i="3"/>
  <c r="W5224" i="3"/>
  <c r="W5215" i="3"/>
  <c r="W5206" i="3"/>
  <c r="W5197" i="3"/>
  <c r="W5188" i="3"/>
  <c r="W5175" i="3"/>
  <c r="W5164" i="3"/>
  <c r="W5150" i="3"/>
  <c r="W5139" i="3"/>
  <c r="W5125" i="3"/>
  <c r="W5111" i="3"/>
  <c r="W5100" i="3"/>
  <c r="W5086" i="3"/>
  <c r="W5070" i="3"/>
  <c r="W5053" i="3"/>
  <c r="W5029" i="3"/>
  <c r="W4997" i="3"/>
  <c r="W4965" i="3"/>
  <c r="W4933" i="3"/>
  <c r="W4901" i="3"/>
  <c r="W4869" i="3"/>
  <c r="W4837" i="3"/>
  <c r="W4805" i="3"/>
  <c r="W4773" i="3"/>
  <c r="W4741" i="3"/>
  <c r="W4709" i="3"/>
  <c r="W4677" i="3"/>
  <c r="W4645" i="3"/>
  <c r="W4613" i="3"/>
  <c r="W4578" i="3"/>
  <c r="W4541" i="3"/>
  <c r="W4505" i="3"/>
  <c r="W4468" i="3"/>
  <c r="W4432" i="3"/>
  <c r="W4395" i="3"/>
  <c r="W4357" i="3"/>
  <c r="W4315" i="3"/>
  <c r="W4265" i="3"/>
  <c r="W4213" i="3"/>
  <c r="W4162" i="3"/>
  <c r="W4111" i="3"/>
  <c r="W4047" i="3"/>
  <c r="W3983" i="3"/>
  <c r="W3919" i="3"/>
  <c r="W3855" i="3"/>
  <c r="W3778" i="3"/>
  <c r="W3695" i="3"/>
  <c r="W3609" i="3"/>
  <c r="W3522" i="3"/>
  <c r="W3401" i="3"/>
  <c r="W3129" i="3"/>
  <c r="W2790" i="3"/>
  <c r="J13" i="5"/>
  <c r="J22" i="5"/>
  <c r="J30" i="5"/>
  <c r="J38" i="5"/>
  <c r="J46" i="5"/>
  <c r="J54" i="5"/>
  <c r="J62" i="5"/>
  <c r="J70" i="5"/>
  <c r="J78" i="5"/>
  <c r="J86" i="5"/>
  <c r="J94" i="5"/>
  <c r="J102" i="5"/>
  <c r="J110" i="5"/>
  <c r="J118" i="5"/>
  <c r="J126" i="5"/>
  <c r="J134" i="5"/>
  <c r="J142" i="5"/>
  <c r="J150" i="5"/>
  <c r="J158" i="5"/>
  <c r="J166" i="5"/>
  <c r="J174" i="5"/>
  <c r="J182" i="5"/>
  <c r="J190" i="5"/>
  <c r="J198" i="5"/>
  <c r="J206" i="5"/>
  <c r="J214" i="5"/>
  <c r="J222" i="5"/>
  <c r="J53" i="5"/>
  <c r="J117" i="5"/>
  <c r="J173" i="5"/>
  <c r="J6" i="5"/>
  <c r="Q493" i="1" s="1"/>
  <c r="J14" i="5"/>
  <c r="J23" i="5"/>
  <c r="J31" i="5"/>
  <c r="J39" i="5"/>
  <c r="J47" i="5"/>
  <c r="J55" i="5"/>
  <c r="J63" i="5"/>
  <c r="J71" i="5"/>
  <c r="J79" i="5"/>
  <c r="J87" i="5"/>
  <c r="J95" i="5"/>
  <c r="J103" i="5"/>
  <c r="J111" i="5"/>
  <c r="J119" i="5"/>
  <c r="J127" i="5"/>
  <c r="J135" i="5"/>
  <c r="J143" i="5"/>
  <c r="J151" i="5"/>
  <c r="J159" i="5"/>
  <c r="J167" i="5"/>
  <c r="J175" i="5"/>
  <c r="J183" i="5"/>
  <c r="J191" i="5"/>
  <c r="J199" i="5"/>
  <c r="J207" i="5"/>
  <c r="J215" i="5"/>
  <c r="J223" i="5"/>
  <c r="J37" i="5"/>
  <c r="J93" i="5"/>
  <c r="J149" i="5"/>
  <c r="J213" i="5"/>
  <c r="J7" i="5"/>
  <c r="J16" i="5"/>
  <c r="J24" i="5"/>
  <c r="J32" i="5"/>
  <c r="J40" i="5"/>
  <c r="J48" i="5"/>
  <c r="J56" i="5"/>
  <c r="J64" i="5"/>
  <c r="J72" i="5"/>
  <c r="J80" i="5"/>
  <c r="J88" i="5"/>
  <c r="J96" i="5"/>
  <c r="J104" i="5"/>
  <c r="J112" i="5"/>
  <c r="J120" i="5"/>
  <c r="J128" i="5"/>
  <c r="J136" i="5"/>
  <c r="J144" i="5"/>
  <c r="J152" i="5"/>
  <c r="J160" i="5"/>
  <c r="J168" i="5"/>
  <c r="J176" i="5"/>
  <c r="J184" i="5"/>
  <c r="J192" i="5"/>
  <c r="J200" i="5"/>
  <c r="J208" i="5"/>
  <c r="J216" i="5"/>
  <c r="J224" i="5"/>
  <c r="J209" i="5"/>
  <c r="J225" i="5"/>
  <c r="J5" i="5"/>
  <c r="J21" i="5"/>
  <c r="J109" i="5"/>
  <c r="J157" i="5"/>
  <c r="J197" i="5"/>
  <c r="J8" i="5"/>
  <c r="J17" i="5"/>
  <c r="J25" i="5"/>
  <c r="J33" i="5"/>
  <c r="J41" i="5"/>
  <c r="J49" i="5"/>
  <c r="J57" i="5"/>
  <c r="J65" i="5"/>
  <c r="J73" i="5"/>
  <c r="J81" i="5"/>
  <c r="J89" i="5"/>
  <c r="J97" i="5"/>
  <c r="J105" i="5"/>
  <c r="J113" i="5"/>
  <c r="J121" i="5"/>
  <c r="J129" i="5"/>
  <c r="J137" i="5"/>
  <c r="J145" i="5"/>
  <c r="J153" i="5"/>
  <c r="J161" i="5"/>
  <c r="J169" i="5"/>
  <c r="J177" i="5"/>
  <c r="J185" i="5"/>
  <c r="J193" i="5"/>
  <c r="J201" i="5"/>
  <c r="J217" i="5"/>
  <c r="J29" i="5"/>
  <c r="J77" i="5"/>
  <c r="J133" i="5"/>
  <c r="J181" i="5"/>
  <c r="J9" i="5"/>
  <c r="J18" i="5"/>
  <c r="J26" i="5"/>
  <c r="J34" i="5"/>
  <c r="J42" i="5"/>
  <c r="J50" i="5"/>
  <c r="J58" i="5"/>
  <c r="J66" i="5"/>
  <c r="J74" i="5"/>
  <c r="J82" i="5"/>
  <c r="J90" i="5"/>
  <c r="J98" i="5"/>
  <c r="J106" i="5"/>
  <c r="J114" i="5"/>
  <c r="J122" i="5"/>
  <c r="J130" i="5"/>
  <c r="J138" i="5"/>
  <c r="J146" i="5"/>
  <c r="J154" i="5"/>
  <c r="J162" i="5"/>
  <c r="J170" i="5"/>
  <c r="J178" i="5"/>
  <c r="J186" i="5"/>
  <c r="J194" i="5"/>
  <c r="J202" i="5"/>
  <c r="J210" i="5"/>
  <c r="J218" i="5"/>
  <c r="J61" i="5"/>
  <c r="J85" i="5"/>
  <c r="J141" i="5"/>
  <c r="J205" i="5"/>
  <c r="J10" i="5"/>
  <c r="J19" i="5"/>
  <c r="J27" i="5"/>
  <c r="J35" i="5"/>
  <c r="J43" i="5"/>
  <c r="J51" i="5"/>
  <c r="J59" i="5"/>
  <c r="J67" i="5"/>
  <c r="J75" i="5"/>
  <c r="J83" i="5"/>
  <c r="J91" i="5"/>
  <c r="J99" i="5"/>
  <c r="J107" i="5"/>
  <c r="J115" i="5"/>
  <c r="J123" i="5"/>
  <c r="J131" i="5"/>
  <c r="J139" i="5"/>
  <c r="J147" i="5"/>
  <c r="J155" i="5"/>
  <c r="J163" i="5"/>
  <c r="J171" i="5"/>
  <c r="J179" i="5"/>
  <c r="J187" i="5"/>
  <c r="J195" i="5"/>
  <c r="J203" i="5"/>
  <c r="J211" i="5"/>
  <c r="J219" i="5"/>
  <c r="J12" i="5"/>
  <c r="J69" i="5"/>
  <c r="J125" i="5"/>
  <c r="J189" i="5"/>
  <c r="J11" i="5"/>
  <c r="J20" i="5"/>
  <c r="J28" i="5"/>
  <c r="J36" i="5"/>
  <c r="J44" i="5"/>
  <c r="J52" i="5"/>
  <c r="J60" i="5"/>
  <c r="J68" i="5"/>
  <c r="J76" i="5"/>
  <c r="J84" i="5"/>
  <c r="J92" i="5"/>
  <c r="J100" i="5"/>
  <c r="J108" i="5"/>
  <c r="J116" i="5"/>
  <c r="J124" i="5"/>
  <c r="J132" i="5"/>
  <c r="J140" i="5"/>
  <c r="J148" i="5"/>
  <c r="J156" i="5"/>
  <c r="J164" i="5"/>
  <c r="J172" i="5"/>
  <c r="J180" i="5"/>
  <c r="J188" i="5"/>
  <c r="J196" i="5"/>
  <c r="J204" i="5"/>
  <c r="J212" i="5"/>
  <c r="J220" i="5"/>
  <c r="J45" i="5"/>
  <c r="J101" i="5"/>
  <c r="J165" i="5"/>
  <c r="J221" i="5"/>
  <c r="J15" i="5"/>
  <c r="E10" i="4"/>
  <c r="E18" i="4"/>
  <c r="E26" i="4"/>
  <c r="E34" i="4"/>
  <c r="E42" i="4"/>
  <c r="E50" i="4"/>
  <c r="E58" i="4"/>
  <c r="E66" i="4"/>
  <c r="E74" i="4"/>
  <c r="E82" i="4"/>
  <c r="E90" i="4"/>
  <c r="E98" i="4"/>
  <c r="E106" i="4"/>
  <c r="E114" i="4"/>
  <c r="E122" i="4"/>
  <c r="E130" i="4"/>
  <c r="E138" i="4"/>
  <c r="E146" i="4"/>
  <c r="E154" i="4"/>
  <c r="E162" i="4"/>
  <c r="E170" i="4"/>
  <c r="E178" i="4"/>
  <c r="E186" i="4"/>
  <c r="E194" i="4"/>
  <c r="E202" i="4"/>
  <c r="E210" i="4"/>
  <c r="E218" i="4"/>
  <c r="E226" i="4"/>
  <c r="E234" i="4"/>
  <c r="E242" i="4"/>
  <c r="E250" i="4"/>
  <c r="E258" i="4"/>
  <c r="E266" i="4"/>
  <c r="E274" i="4"/>
  <c r="E282" i="4"/>
  <c r="E290" i="4"/>
  <c r="E298" i="4"/>
  <c r="E306" i="4"/>
  <c r="E314" i="4"/>
  <c r="E322" i="4"/>
  <c r="E330" i="4"/>
  <c r="E338" i="4"/>
  <c r="E346" i="4"/>
  <c r="E354" i="4"/>
  <c r="E362" i="4"/>
  <c r="E370" i="4"/>
  <c r="E378" i="4"/>
  <c r="W10" i="3"/>
  <c r="W18" i="3"/>
  <c r="W26" i="3"/>
  <c r="E5" i="4"/>
  <c r="E13" i="4"/>
  <c r="E21" i="4"/>
  <c r="E29" i="4"/>
  <c r="E37" i="4"/>
  <c r="E45" i="4"/>
  <c r="E53" i="4"/>
  <c r="E61" i="4"/>
  <c r="E69" i="4"/>
  <c r="E77" i="4"/>
  <c r="E85" i="4"/>
  <c r="E93" i="4"/>
  <c r="E101" i="4"/>
  <c r="E109" i="4"/>
  <c r="E117" i="4"/>
  <c r="E125" i="4"/>
  <c r="E133" i="4"/>
  <c r="E141" i="4"/>
  <c r="E149" i="4"/>
  <c r="E157" i="4"/>
  <c r="E165" i="4"/>
  <c r="E173" i="4"/>
  <c r="E181" i="4"/>
  <c r="E189" i="4"/>
  <c r="E197" i="4"/>
  <c r="E205" i="4"/>
  <c r="E213" i="4"/>
  <c r="E221" i="4"/>
  <c r="E229" i="4"/>
  <c r="E237" i="4"/>
  <c r="E245" i="4"/>
  <c r="E253" i="4"/>
  <c r="E261" i="4"/>
  <c r="E269" i="4"/>
  <c r="E277" i="4"/>
  <c r="E285" i="4"/>
  <c r="E293" i="4"/>
  <c r="E301" i="4"/>
  <c r="E309" i="4"/>
  <c r="E317" i="4"/>
  <c r="E325" i="4"/>
  <c r="E333" i="4"/>
  <c r="E341" i="4"/>
  <c r="E349" i="4"/>
  <c r="E357" i="4"/>
  <c r="E365" i="4"/>
  <c r="E373" i="4"/>
  <c r="W5" i="3"/>
  <c r="W13" i="3"/>
  <c r="W21" i="3"/>
  <c r="W29" i="3"/>
  <c r="E6" i="4"/>
  <c r="E14" i="4"/>
  <c r="E22" i="4"/>
  <c r="E30" i="4"/>
  <c r="E38" i="4"/>
  <c r="E46" i="4"/>
  <c r="E54" i="4"/>
  <c r="E62" i="4"/>
  <c r="E70" i="4"/>
  <c r="E78" i="4"/>
  <c r="E86" i="4"/>
  <c r="E94" i="4"/>
  <c r="E102" i="4"/>
  <c r="E110" i="4"/>
  <c r="E118" i="4"/>
  <c r="E126" i="4"/>
  <c r="E134" i="4"/>
  <c r="E142" i="4"/>
  <c r="E150" i="4"/>
  <c r="E158" i="4"/>
  <c r="E166" i="4"/>
  <c r="E174" i="4"/>
  <c r="E182" i="4"/>
  <c r="E190" i="4"/>
  <c r="E198" i="4"/>
  <c r="E206" i="4"/>
  <c r="E214" i="4"/>
  <c r="E222" i="4"/>
  <c r="E230" i="4"/>
  <c r="E238" i="4"/>
  <c r="E246" i="4"/>
  <c r="E254" i="4"/>
  <c r="E262" i="4"/>
  <c r="E270" i="4"/>
  <c r="E278" i="4"/>
  <c r="E286" i="4"/>
  <c r="E294" i="4"/>
  <c r="E302" i="4"/>
  <c r="E310" i="4"/>
  <c r="E318" i="4"/>
  <c r="E326" i="4"/>
  <c r="E334" i="4"/>
  <c r="E342" i="4"/>
  <c r="E350" i="4"/>
  <c r="E358" i="4"/>
  <c r="E366" i="4"/>
  <c r="E374" i="4"/>
  <c r="W6" i="3"/>
  <c r="W14" i="3"/>
  <c r="W22" i="3"/>
  <c r="W30" i="3"/>
  <c r="W38" i="3"/>
  <c r="W46" i="3"/>
  <c r="W54" i="3"/>
  <c r="W62" i="3"/>
  <c r="W70" i="3"/>
  <c r="W78" i="3"/>
  <c r="E15" i="4"/>
  <c r="E27" i="4"/>
  <c r="E40" i="4"/>
  <c r="E52" i="4"/>
  <c r="E65" i="4"/>
  <c r="E79" i="4"/>
  <c r="E91" i="4"/>
  <c r="E104" i="4"/>
  <c r="E116" i="4"/>
  <c r="E129" i="4"/>
  <c r="E143" i="4"/>
  <c r="E155" i="4"/>
  <c r="E168" i="4"/>
  <c r="E180" i="4"/>
  <c r="E193" i="4"/>
  <c r="E207" i="4"/>
  <c r="E219" i="4"/>
  <c r="E232" i="4"/>
  <c r="E244" i="4"/>
  <c r="E257" i="4"/>
  <c r="E271" i="4"/>
  <c r="E283" i="4"/>
  <c r="E296" i="4"/>
  <c r="E308" i="4"/>
  <c r="E321" i="4"/>
  <c r="E335" i="4"/>
  <c r="E347" i="4"/>
  <c r="E360" i="4"/>
  <c r="E372" i="4"/>
  <c r="W9" i="3"/>
  <c r="W23" i="3"/>
  <c r="W34" i="3"/>
  <c r="W43" i="3"/>
  <c r="W52" i="3"/>
  <c r="W61" i="3"/>
  <c r="W71" i="3"/>
  <c r="W80" i="3"/>
  <c r="W88" i="3"/>
  <c r="W96" i="3"/>
  <c r="W104" i="3"/>
  <c r="W112" i="3"/>
  <c r="W120" i="3"/>
  <c r="W128" i="3"/>
  <c r="W136" i="3"/>
  <c r="W144" i="3"/>
  <c r="W152" i="3"/>
  <c r="W160" i="3"/>
  <c r="W168" i="3"/>
  <c r="W176" i="3"/>
  <c r="W184" i="3"/>
  <c r="W192" i="3"/>
  <c r="W200" i="3"/>
  <c r="W208" i="3"/>
  <c r="W216" i="3"/>
  <c r="W224" i="3"/>
  <c r="W232" i="3"/>
  <c r="W240" i="3"/>
  <c r="W248" i="3"/>
  <c r="W256" i="3"/>
  <c r="W264" i="3"/>
  <c r="E3" i="4"/>
  <c r="E16" i="4"/>
  <c r="E28" i="4"/>
  <c r="E41" i="4"/>
  <c r="E55" i="4"/>
  <c r="E67" i="4"/>
  <c r="E7" i="4"/>
  <c r="E19" i="4"/>
  <c r="E32" i="4"/>
  <c r="E44" i="4"/>
  <c r="E57" i="4"/>
  <c r="E71" i="4"/>
  <c r="E83" i="4"/>
  <c r="E96" i="4"/>
  <c r="E108" i="4"/>
  <c r="E121" i="4"/>
  <c r="E135" i="4"/>
  <c r="E147" i="4"/>
  <c r="E160" i="4"/>
  <c r="E172" i="4"/>
  <c r="E185" i="4"/>
  <c r="E199" i="4"/>
  <c r="E211" i="4"/>
  <c r="E224" i="4"/>
  <c r="E236" i="4"/>
  <c r="E249" i="4"/>
  <c r="E263" i="4"/>
  <c r="E275" i="4"/>
  <c r="E288" i="4"/>
  <c r="E300" i="4"/>
  <c r="E313" i="4"/>
  <c r="E327" i="4"/>
  <c r="E339" i="4"/>
  <c r="E352" i="4"/>
  <c r="E364" i="4"/>
  <c r="E377" i="4"/>
  <c r="W15" i="3"/>
  <c r="W27" i="3"/>
  <c r="W37" i="3"/>
  <c r="W47" i="3"/>
  <c r="W56" i="3"/>
  <c r="W65" i="3"/>
  <c r="W74" i="3"/>
  <c r="W83" i="3"/>
  <c r="W91" i="3"/>
  <c r="W99" i="3"/>
  <c r="W107" i="3"/>
  <c r="W115" i="3"/>
  <c r="W123" i="3"/>
  <c r="W131" i="3"/>
  <c r="W139" i="3"/>
  <c r="W147" i="3"/>
  <c r="W155" i="3"/>
  <c r="W163" i="3"/>
  <c r="W171" i="3"/>
  <c r="W179" i="3"/>
  <c r="W187" i="3"/>
  <c r="W195" i="3"/>
  <c r="W203" i="3"/>
  <c r="W211" i="3"/>
  <c r="W219" i="3"/>
  <c r="W227" i="3"/>
  <c r="W235" i="3"/>
  <c r="W243" i="3"/>
  <c r="W251" i="3"/>
  <c r="W259" i="3"/>
  <c r="W267" i="3"/>
  <c r="W275" i="3"/>
  <c r="W283" i="3"/>
  <c r="W291" i="3"/>
  <c r="W299" i="3"/>
  <c r="W307" i="3"/>
  <c r="W315" i="3"/>
  <c r="W323" i="3"/>
  <c r="W331" i="3"/>
  <c r="W339" i="3"/>
  <c r="E8" i="4"/>
  <c r="E20" i="4"/>
  <c r="E33" i="4"/>
  <c r="E47" i="4"/>
  <c r="E59" i="4"/>
  <c r="E72" i="4"/>
  <c r="E84" i="4"/>
  <c r="E97" i="4"/>
  <c r="E111" i="4"/>
  <c r="E123" i="4"/>
  <c r="E136" i="4"/>
  <c r="E148" i="4"/>
  <c r="E161" i="4"/>
  <c r="E175" i="4"/>
  <c r="E187" i="4"/>
  <c r="E200" i="4"/>
  <c r="E212" i="4"/>
  <c r="E225" i="4"/>
  <c r="E239" i="4"/>
  <c r="E251" i="4"/>
  <c r="E264" i="4"/>
  <c r="E276" i="4"/>
  <c r="E289" i="4"/>
  <c r="E303" i="4"/>
  <c r="E315" i="4"/>
  <c r="E328" i="4"/>
  <c r="E340" i="4"/>
  <c r="E353" i="4"/>
  <c r="E367" i="4"/>
  <c r="E379" i="4"/>
  <c r="W16" i="3"/>
  <c r="W28" i="3"/>
  <c r="W39" i="3"/>
  <c r="W48" i="3"/>
  <c r="W57" i="3"/>
  <c r="W66" i="3"/>
  <c r="W75" i="3"/>
  <c r="W84" i="3"/>
  <c r="W92" i="3"/>
  <c r="W100" i="3"/>
  <c r="W108" i="3"/>
  <c r="W116" i="3"/>
  <c r="W124" i="3"/>
  <c r="W132" i="3"/>
  <c r="W140" i="3"/>
  <c r="W148" i="3"/>
  <c r="W156" i="3"/>
  <c r="W164" i="3"/>
  <c r="W172" i="3"/>
  <c r="W180" i="3"/>
  <c r="W188" i="3"/>
  <c r="W196" i="3"/>
  <c r="W204" i="3"/>
  <c r="W212" i="3"/>
  <c r="W220" i="3"/>
  <c r="W228" i="3"/>
  <c r="W236" i="3"/>
  <c r="W244" i="3"/>
  <c r="W252" i="3"/>
  <c r="W260" i="3"/>
  <c r="E17" i="4"/>
  <c r="E43" i="4"/>
  <c r="E68" i="4"/>
  <c r="E89" i="4"/>
  <c r="E112" i="4"/>
  <c r="E131" i="4"/>
  <c r="E152" i="4"/>
  <c r="E171" i="4"/>
  <c r="E192" i="4"/>
  <c r="E215" i="4"/>
  <c r="E233" i="4"/>
  <c r="E255" i="4"/>
  <c r="E273" i="4"/>
  <c r="E295" i="4"/>
  <c r="E316" i="4"/>
  <c r="E336" i="4"/>
  <c r="E356" i="4"/>
  <c r="E376" i="4"/>
  <c r="W20" i="3"/>
  <c r="W40" i="3"/>
  <c r="W53" i="3"/>
  <c r="W68" i="3"/>
  <c r="W82" i="3"/>
  <c r="W95" i="3"/>
  <c r="W109" i="3"/>
  <c r="W121" i="3"/>
  <c r="W134" i="3"/>
  <c r="W146" i="3"/>
  <c r="W159" i="3"/>
  <c r="W173" i="3"/>
  <c r="W185" i="3"/>
  <c r="W198" i="3"/>
  <c r="W210" i="3"/>
  <c r="W223" i="3"/>
  <c r="W237" i="3"/>
  <c r="W249" i="3"/>
  <c r="W262" i="3"/>
  <c r="W272" i="3"/>
  <c r="W281" i="3"/>
  <c r="W290" i="3"/>
  <c r="W300" i="3"/>
  <c r="W309" i="3"/>
  <c r="W318" i="3"/>
  <c r="W327" i="3"/>
  <c r="W336" i="3"/>
  <c r="W345" i="3"/>
  <c r="W353" i="3"/>
  <c r="W361" i="3"/>
  <c r="W369" i="3"/>
  <c r="W377" i="3"/>
  <c r="W385" i="3"/>
  <c r="W393" i="3"/>
  <c r="W401" i="3"/>
  <c r="W409" i="3"/>
  <c r="W417" i="3"/>
  <c r="W425" i="3"/>
  <c r="W433" i="3"/>
  <c r="W441" i="3"/>
  <c r="W449" i="3"/>
  <c r="W457" i="3"/>
  <c r="W465" i="3"/>
  <c r="W473" i="3"/>
  <c r="W481" i="3"/>
  <c r="W489" i="3"/>
  <c r="W497" i="3"/>
  <c r="W505" i="3"/>
  <c r="W513" i="3"/>
  <c r="W521" i="3"/>
  <c r="W529" i="3"/>
  <c r="W537" i="3"/>
  <c r="W545" i="3"/>
  <c r="W553" i="3"/>
  <c r="W561" i="3"/>
  <c r="W569" i="3"/>
  <c r="W577" i="3"/>
  <c r="W585" i="3"/>
  <c r="W593" i="3"/>
  <c r="E23" i="4"/>
  <c r="E48" i="4"/>
  <c r="E73" i="4"/>
  <c r="E92" i="4"/>
  <c r="E113" i="4"/>
  <c r="E132" i="4"/>
  <c r="E153" i="4"/>
  <c r="E176" i="4"/>
  <c r="E195" i="4"/>
  <c r="E216" i="4"/>
  <c r="E235" i="4"/>
  <c r="E256" i="4"/>
  <c r="E279" i="4"/>
  <c r="E297" i="4"/>
  <c r="E319" i="4"/>
  <c r="E337" i="4"/>
  <c r="E359" i="4"/>
  <c r="E2" i="4"/>
  <c r="W24" i="3"/>
  <c r="W41" i="3"/>
  <c r="W55" i="3"/>
  <c r="W69" i="3"/>
  <c r="W85" i="3"/>
  <c r="W97" i="3"/>
  <c r="W110" i="3"/>
  <c r="W122" i="3"/>
  <c r="W135" i="3"/>
  <c r="W149" i="3"/>
  <c r="W161" i="3"/>
  <c r="W174" i="3"/>
  <c r="W186" i="3"/>
  <c r="E25" i="4"/>
  <c r="E51" i="4"/>
  <c r="E76" i="4"/>
  <c r="E99" i="4"/>
  <c r="E119" i="4"/>
  <c r="E139" i="4"/>
  <c r="E159" i="4"/>
  <c r="E179" i="4"/>
  <c r="E201" i="4"/>
  <c r="E220" i="4"/>
  <c r="E241" i="4"/>
  <c r="E260" i="4"/>
  <c r="E281" i="4"/>
  <c r="E304" i="4"/>
  <c r="E323" i="4"/>
  <c r="E344" i="4"/>
  <c r="E363" i="4"/>
  <c r="W8" i="3"/>
  <c r="W31" i="3"/>
  <c r="W44" i="3"/>
  <c r="W59" i="3"/>
  <c r="W73" i="3"/>
  <c r="W87" i="3"/>
  <c r="W101" i="3"/>
  <c r="W113" i="3"/>
  <c r="W126" i="3"/>
  <c r="W138" i="3"/>
  <c r="W151" i="3"/>
  <c r="W165" i="3"/>
  <c r="W177" i="3"/>
  <c r="W190" i="3"/>
  <c r="W202" i="3"/>
  <c r="W215" i="3"/>
  <c r="W229" i="3"/>
  <c r="W241" i="3"/>
  <c r="W254" i="3"/>
  <c r="W266" i="3"/>
  <c r="W276" i="3"/>
  <c r="W285" i="3"/>
  <c r="W294" i="3"/>
  <c r="W303" i="3"/>
  <c r="W312" i="3"/>
  <c r="W321" i="3"/>
  <c r="W330" i="3"/>
  <c r="W340" i="3"/>
  <c r="W348" i="3"/>
  <c r="W356" i="3"/>
  <c r="W364" i="3"/>
  <c r="W372" i="3"/>
  <c r="W380" i="3"/>
  <c r="W388" i="3"/>
  <c r="W396" i="3"/>
  <c r="W404" i="3"/>
  <c r="W412" i="3"/>
  <c r="W420" i="3"/>
  <c r="W428" i="3"/>
  <c r="W436" i="3"/>
  <c r="W444" i="3"/>
  <c r="W452" i="3"/>
  <c r="W460" i="3"/>
  <c r="W468" i="3"/>
  <c r="W476" i="3"/>
  <c r="W484" i="3"/>
  <c r="W492" i="3"/>
  <c r="W500" i="3"/>
  <c r="W508" i="3"/>
  <c r="W516" i="3"/>
  <c r="W524" i="3"/>
  <c r="W532" i="3"/>
  <c r="W540" i="3"/>
  <c r="W548" i="3"/>
  <c r="W556" i="3"/>
  <c r="W564" i="3"/>
  <c r="W572" i="3"/>
  <c r="W580" i="3"/>
  <c r="W588" i="3"/>
  <c r="W596" i="3"/>
  <c r="W604" i="3"/>
  <c r="W612" i="3"/>
  <c r="W620" i="3"/>
  <c r="W628" i="3"/>
  <c r="W636" i="3"/>
  <c r="W644" i="3"/>
  <c r="W652" i="3"/>
  <c r="W660" i="3"/>
  <c r="W668" i="3"/>
  <c r="W676" i="3"/>
  <c r="W684" i="3"/>
  <c r="W692" i="3"/>
  <c r="W700" i="3"/>
  <c r="W708" i="3"/>
  <c r="W716" i="3"/>
  <c r="W724" i="3"/>
  <c r="E4" i="4"/>
  <c r="E31" i="4"/>
  <c r="E56" i="4"/>
  <c r="E80" i="4"/>
  <c r="E100" i="4"/>
  <c r="E120" i="4"/>
  <c r="E140" i="4"/>
  <c r="E163" i="4"/>
  <c r="E183" i="4"/>
  <c r="E203" i="4"/>
  <c r="E223" i="4"/>
  <c r="E243" i="4"/>
  <c r="E265" i="4"/>
  <c r="E284" i="4"/>
  <c r="E305" i="4"/>
  <c r="E324" i="4"/>
  <c r="E345" i="4"/>
  <c r="E368" i="4"/>
  <c r="W11" i="3"/>
  <c r="W32" i="3"/>
  <c r="W45" i="3"/>
  <c r="W60" i="3"/>
  <c r="W76" i="3"/>
  <c r="W89" i="3"/>
  <c r="W102" i="3"/>
  <c r="W114" i="3"/>
  <c r="W127" i="3"/>
  <c r="W141" i="3"/>
  <c r="W153" i="3"/>
  <c r="W166" i="3"/>
  <c r="W178" i="3"/>
  <c r="W191" i="3"/>
  <c r="W205" i="3"/>
  <c r="W217" i="3"/>
  <c r="W230" i="3"/>
  <c r="W242" i="3"/>
  <c r="W255" i="3"/>
  <c r="W268" i="3"/>
  <c r="W277" i="3"/>
  <c r="W286" i="3"/>
  <c r="W295" i="3"/>
  <c r="W304" i="3"/>
  <c r="W313" i="3"/>
  <c r="W322" i="3"/>
  <c r="W332" i="3"/>
  <c r="W341" i="3"/>
  <c r="W349" i="3"/>
  <c r="W357" i="3"/>
  <c r="W365" i="3"/>
  <c r="W373" i="3"/>
  <c r="W381" i="3"/>
  <c r="W389" i="3"/>
  <c r="W397" i="3"/>
  <c r="W405" i="3"/>
  <c r="W413" i="3"/>
  <c r="W421" i="3"/>
  <c r="W429" i="3"/>
  <c r="W437" i="3"/>
  <c r="W445" i="3"/>
  <c r="W453" i="3"/>
  <c r="W461" i="3"/>
  <c r="W469" i="3"/>
  <c r="W477" i="3"/>
  <c r="W485" i="3"/>
  <c r="W493" i="3"/>
  <c r="W501" i="3"/>
  <c r="W509" i="3"/>
  <c r="W517" i="3"/>
  <c r="W525" i="3"/>
  <c r="W533" i="3"/>
  <c r="W541" i="3"/>
  <c r="W549" i="3"/>
  <c r="W557" i="3"/>
  <c r="W565" i="3"/>
  <c r="W573" i="3"/>
  <c r="W581" i="3"/>
  <c r="W589" i="3"/>
  <c r="W597" i="3"/>
  <c r="E24" i="4"/>
  <c r="E75" i="4"/>
  <c r="E115" i="4"/>
  <c r="E156" i="4"/>
  <c r="E196" i="4"/>
  <c r="E240" i="4"/>
  <c r="E280" i="4"/>
  <c r="E320" i="4"/>
  <c r="E361" i="4"/>
  <c r="W25" i="3"/>
  <c r="W58" i="3"/>
  <c r="W86" i="3"/>
  <c r="W111" i="3"/>
  <c r="W137" i="3"/>
  <c r="W162" i="3"/>
  <c r="W189" i="3"/>
  <c r="W209" i="3"/>
  <c r="W231" i="3"/>
  <c r="W250" i="3"/>
  <c r="W270" i="3"/>
  <c r="W284" i="3"/>
  <c r="W298" i="3"/>
  <c r="W314" i="3"/>
  <c r="W328" i="3"/>
  <c r="W343" i="3"/>
  <c r="W355" i="3"/>
  <c r="W368" i="3"/>
  <c r="W382" i="3"/>
  <c r="W394" i="3"/>
  <c r="W407" i="3"/>
  <c r="W419" i="3"/>
  <c r="W432" i="3"/>
  <c r="W446" i="3"/>
  <c r="W458" i="3"/>
  <c r="W471" i="3"/>
  <c r="W483" i="3"/>
  <c r="W496" i="3"/>
  <c r="W510" i="3"/>
  <c r="W522" i="3"/>
  <c r="W535" i="3"/>
  <c r="W547" i="3"/>
  <c r="W560" i="3"/>
  <c r="W574" i="3"/>
  <c r="W586" i="3"/>
  <c r="W599" i="3"/>
  <c r="W608" i="3"/>
  <c r="W617" i="3"/>
  <c r="W626" i="3"/>
  <c r="W635" i="3"/>
  <c r="W645" i="3"/>
  <c r="W654" i="3"/>
  <c r="W663" i="3"/>
  <c r="W672" i="3"/>
  <c r="W681" i="3"/>
  <c r="W690" i="3"/>
  <c r="W699" i="3"/>
  <c r="W709" i="3"/>
  <c r="W718" i="3"/>
  <c r="W727" i="3"/>
  <c r="W735" i="3"/>
  <c r="W743" i="3"/>
  <c r="W751" i="3"/>
  <c r="W759" i="3"/>
  <c r="W767" i="3"/>
  <c r="W775" i="3"/>
  <c r="W783" i="3"/>
  <c r="W791" i="3"/>
  <c r="W799" i="3"/>
  <c r="W807" i="3"/>
  <c r="W815" i="3"/>
  <c r="W823" i="3"/>
  <c r="W831" i="3"/>
  <c r="W839" i="3"/>
  <c r="W847" i="3"/>
  <c r="W855" i="3"/>
  <c r="W863" i="3"/>
  <c r="W871" i="3"/>
  <c r="W879" i="3"/>
  <c r="W887" i="3"/>
  <c r="W895" i="3"/>
  <c r="W903" i="3"/>
  <c r="W911" i="3"/>
  <c r="W919" i="3"/>
  <c r="W927" i="3"/>
  <c r="W935" i="3"/>
  <c r="W943" i="3"/>
  <c r="E35" i="4"/>
  <c r="E81" i="4"/>
  <c r="E124" i="4"/>
  <c r="E164" i="4"/>
  <c r="E204" i="4"/>
  <c r="E247" i="4"/>
  <c r="E287" i="4"/>
  <c r="E329" i="4"/>
  <c r="E369" i="4"/>
  <c r="W33" i="3"/>
  <c r="W63" i="3"/>
  <c r="W90" i="3"/>
  <c r="W117" i="3"/>
  <c r="W142" i="3"/>
  <c r="W167" i="3"/>
  <c r="W193" i="3"/>
  <c r="W213" i="3"/>
  <c r="W233" i="3"/>
  <c r="W253" i="3"/>
  <c r="W271" i="3"/>
  <c r="W287" i="3"/>
  <c r="W301" i="3"/>
  <c r="W316" i="3"/>
  <c r="W329" i="3"/>
  <c r="W344" i="3"/>
  <c r="W358" i="3"/>
  <c r="W370" i="3"/>
  <c r="W383" i="3"/>
  <c r="W395" i="3"/>
  <c r="W408" i="3"/>
  <c r="W422" i="3"/>
  <c r="W434" i="3"/>
  <c r="W447" i="3"/>
  <c r="W459" i="3"/>
  <c r="W472" i="3"/>
  <c r="W486" i="3"/>
  <c r="W498" i="3"/>
  <c r="W511" i="3"/>
  <c r="W523" i="3"/>
  <c r="W536" i="3"/>
  <c r="W550" i="3"/>
  <c r="W562" i="3"/>
  <c r="W575" i="3"/>
  <c r="W587" i="3"/>
  <c r="W600" i="3"/>
  <c r="W609" i="3"/>
  <c r="W618" i="3"/>
  <c r="W627" i="3"/>
  <c r="W637" i="3"/>
  <c r="W646" i="3"/>
  <c r="W655" i="3"/>
  <c r="W664" i="3"/>
  <c r="W673" i="3"/>
  <c r="W682" i="3"/>
  <c r="W691" i="3"/>
  <c r="W701" i="3"/>
  <c r="W710" i="3"/>
  <c r="W719" i="3"/>
  <c r="W728" i="3"/>
  <c r="W736" i="3"/>
  <c r="W744" i="3"/>
  <c r="W752" i="3"/>
  <c r="W760" i="3"/>
  <c r="W768" i="3"/>
  <c r="W776" i="3"/>
  <c r="W784" i="3"/>
  <c r="W792" i="3"/>
  <c r="W800" i="3"/>
  <c r="W808" i="3"/>
  <c r="W816" i="3"/>
  <c r="W824" i="3"/>
  <c r="W832" i="3"/>
  <c r="W840" i="3"/>
  <c r="W848" i="3"/>
  <c r="W856" i="3"/>
  <c r="W864" i="3"/>
  <c r="W872" i="3"/>
  <c r="W880" i="3"/>
  <c r="W888" i="3"/>
  <c r="W896" i="3"/>
  <c r="W904" i="3"/>
  <c r="E36" i="4"/>
  <c r="E87" i="4"/>
  <c r="E127" i="4"/>
  <c r="E167" i="4"/>
  <c r="E208" i="4"/>
  <c r="E248" i="4"/>
  <c r="E291" i="4"/>
  <c r="E331" i="4"/>
  <c r="E371" i="4"/>
  <c r="W35" i="3"/>
  <c r="W64" i="3"/>
  <c r="W93" i="3"/>
  <c r="W118" i="3"/>
  <c r="W143" i="3"/>
  <c r="W169" i="3"/>
  <c r="W194" i="3"/>
  <c r="W214" i="3"/>
  <c r="W234" i="3"/>
  <c r="W257" i="3"/>
  <c r="W273" i="3"/>
  <c r="W288" i="3"/>
  <c r="W302" i="3"/>
  <c r="W317" i="3"/>
  <c r="W333" i="3"/>
  <c r="W346" i="3"/>
  <c r="W359" i="3"/>
  <c r="W371" i="3"/>
  <c r="W384" i="3"/>
  <c r="W398" i="3"/>
  <c r="W410" i="3"/>
  <c r="W423" i="3"/>
  <c r="W435" i="3"/>
  <c r="W448" i="3"/>
  <c r="W462" i="3"/>
  <c r="W474" i="3"/>
  <c r="W487" i="3"/>
  <c r="W499" i="3"/>
  <c r="W512" i="3"/>
  <c r="W526" i="3"/>
  <c r="W538" i="3"/>
  <c r="W551" i="3"/>
  <c r="W563" i="3"/>
  <c r="W576" i="3"/>
  <c r="W590" i="3"/>
  <c r="W601" i="3"/>
  <c r="W610" i="3"/>
  <c r="W619" i="3"/>
  <c r="W629" i="3"/>
  <c r="W638" i="3"/>
  <c r="W647" i="3"/>
  <c r="W656" i="3"/>
  <c r="W665" i="3"/>
  <c r="W674" i="3"/>
  <c r="W683" i="3"/>
  <c r="W693" i="3"/>
  <c r="W702" i="3"/>
  <c r="W711" i="3"/>
  <c r="W720" i="3"/>
  <c r="W729" i="3"/>
  <c r="W737" i="3"/>
  <c r="W745" i="3"/>
  <c r="W753" i="3"/>
  <c r="W761" i="3"/>
  <c r="W769" i="3"/>
  <c r="W777" i="3"/>
  <c r="W785" i="3"/>
  <c r="W793" i="3"/>
  <c r="W801" i="3"/>
  <c r="W809" i="3"/>
  <c r="W817" i="3"/>
  <c r="W825" i="3"/>
  <c r="W833" i="3"/>
  <c r="W841" i="3"/>
  <c r="W849" i="3"/>
  <c r="W857" i="3"/>
  <c r="W865" i="3"/>
  <c r="W873" i="3"/>
  <c r="W881" i="3"/>
  <c r="W889" i="3"/>
  <c r="W897" i="3"/>
  <c r="W905" i="3"/>
  <c r="E39" i="4"/>
  <c r="E88" i="4"/>
  <c r="E128" i="4"/>
  <c r="E169" i="4"/>
  <c r="E209" i="4"/>
  <c r="E252" i="4"/>
  <c r="E292" i="4"/>
  <c r="E332" i="4"/>
  <c r="E375" i="4"/>
  <c r="W36" i="3"/>
  <c r="W67" i="3"/>
  <c r="W94" i="3"/>
  <c r="W119" i="3"/>
  <c r="W145" i="3"/>
  <c r="W170" i="3"/>
  <c r="W197" i="3"/>
  <c r="W218" i="3"/>
  <c r="W238" i="3"/>
  <c r="W258" i="3"/>
  <c r="W274" i="3"/>
  <c r="W289" i="3"/>
  <c r="W305" i="3"/>
  <c r="W319" i="3"/>
  <c r="W334" i="3"/>
  <c r="W347" i="3"/>
  <c r="W360" i="3"/>
  <c r="W374" i="3"/>
  <c r="W386" i="3"/>
  <c r="W399" i="3"/>
  <c r="W411" i="3"/>
  <c r="W424" i="3"/>
  <c r="W438" i="3"/>
  <c r="W450" i="3"/>
  <c r="W463" i="3"/>
  <c r="W475" i="3"/>
  <c r="W488" i="3"/>
  <c r="W502" i="3"/>
  <c r="W514" i="3"/>
  <c r="W527" i="3"/>
  <c r="W539" i="3"/>
  <c r="W552" i="3"/>
  <c r="W566" i="3"/>
  <c r="W578" i="3"/>
  <c r="W591" i="3"/>
  <c r="W602" i="3"/>
  <c r="W611" i="3"/>
  <c r="W621" i="3"/>
  <c r="W630" i="3"/>
  <c r="W639" i="3"/>
  <c r="W648" i="3"/>
  <c r="W657" i="3"/>
  <c r="W666" i="3"/>
  <c r="W675" i="3"/>
  <c r="W685" i="3"/>
  <c r="W694" i="3"/>
  <c r="W703" i="3"/>
  <c r="W712" i="3"/>
  <c r="W721" i="3"/>
  <c r="W730" i="3"/>
  <c r="W738" i="3"/>
  <c r="W746" i="3"/>
  <c r="W754" i="3"/>
  <c r="W762" i="3"/>
  <c r="W770" i="3"/>
  <c r="W778" i="3"/>
  <c r="W786" i="3"/>
  <c r="W794" i="3"/>
  <c r="W802" i="3"/>
  <c r="W810" i="3"/>
  <c r="W818" i="3"/>
  <c r="W826" i="3"/>
  <c r="W834" i="3"/>
  <c r="W842" i="3"/>
  <c r="W850" i="3"/>
  <c r="W858" i="3"/>
  <c r="W866" i="3"/>
  <c r="W874" i="3"/>
  <c r="W882" i="3"/>
  <c r="W890" i="3"/>
  <c r="W898" i="3"/>
  <c r="W906" i="3"/>
  <c r="W914" i="3"/>
  <c r="W922" i="3"/>
  <c r="W930" i="3"/>
  <c r="E49" i="4"/>
  <c r="E95" i="4"/>
  <c r="E137" i="4"/>
  <c r="E177" i="4"/>
  <c r="E217" i="4"/>
  <c r="E259" i="4"/>
  <c r="E299" i="4"/>
  <c r="E343" i="4"/>
  <c r="W7" i="3"/>
  <c r="W42" i="3"/>
  <c r="W72" i="3"/>
  <c r="W98" i="3"/>
  <c r="W125" i="3"/>
  <c r="W150" i="3"/>
  <c r="W175" i="3"/>
  <c r="W199" i="3"/>
  <c r="W221" i="3"/>
  <c r="W239" i="3"/>
  <c r="W261" i="3"/>
  <c r="W278" i="3"/>
  <c r="W292" i="3"/>
  <c r="W306" i="3"/>
  <c r="W320" i="3"/>
  <c r="W335" i="3"/>
  <c r="W350" i="3"/>
  <c r="W362" i="3"/>
  <c r="W375" i="3"/>
  <c r="W387" i="3"/>
  <c r="W400" i="3"/>
  <c r="W414" i="3"/>
  <c r="W426" i="3"/>
  <c r="W439" i="3"/>
  <c r="W451" i="3"/>
  <c r="W464" i="3"/>
  <c r="W478" i="3"/>
  <c r="W490" i="3"/>
  <c r="W503" i="3"/>
  <c r="W515" i="3"/>
  <c r="W528" i="3"/>
  <c r="W542" i="3"/>
  <c r="W554" i="3"/>
  <c r="W567" i="3"/>
  <c r="W579" i="3"/>
  <c r="W592" i="3"/>
  <c r="W603" i="3"/>
  <c r="W613" i="3"/>
  <c r="W622" i="3"/>
  <c r="W631" i="3"/>
  <c r="W640" i="3"/>
  <c r="W649" i="3"/>
  <c r="W658" i="3"/>
  <c r="W667" i="3"/>
  <c r="W677" i="3"/>
  <c r="W686" i="3"/>
  <c r="W695" i="3"/>
  <c r="W704" i="3"/>
  <c r="W713" i="3"/>
  <c r="W722" i="3"/>
  <c r="W731" i="3"/>
  <c r="W739" i="3"/>
  <c r="W747" i="3"/>
  <c r="W755" i="3"/>
  <c r="W763" i="3"/>
  <c r="W771" i="3"/>
  <c r="W779" i="3"/>
  <c r="W787" i="3"/>
  <c r="W795" i="3"/>
  <c r="W803" i="3"/>
  <c r="W811" i="3"/>
  <c r="W819" i="3"/>
  <c r="W827" i="3"/>
  <c r="W835" i="3"/>
  <c r="W843" i="3"/>
  <c r="W851" i="3"/>
  <c r="W859" i="3"/>
  <c r="W867" i="3"/>
  <c r="W875" i="3"/>
  <c r="W883" i="3"/>
  <c r="W891" i="3"/>
  <c r="W899" i="3"/>
  <c r="W907" i="3"/>
  <c r="W915" i="3"/>
  <c r="W923" i="3"/>
  <c r="W931" i="3"/>
  <c r="W939" i="3"/>
  <c r="W947" i="3"/>
  <c r="W955" i="3"/>
  <c r="W963" i="3"/>
  <c r="W971" i="3"/>
  <c r="W979" i="3"/>
  <c r="W987" i="3"/>
  <c r="W995" i="3"/>
  <c r="W1003" i="3"/>
  <c r="W1011" i="3"/>
  <c r="W1019" i="3"/>
  <c r="W1027" i="3"/>
  <c r="W1035" i="3"/>
  <c r="W1043" i="3"/>
  <c r="E105" i="4"/>
  <c r="E227" i="4"/>
  <c r="E312" i="4"/>
  <c r="W50" i="3"/>
  <c r="W129" i="3"/>
  <c r="W183" i="3"/>
  <c r="W246" i="3"/>
  <c r="W293" i="3"/>
  <c r="W326" i="3"/>
  <c r="W366" i="3"/>
  <c r="W402" i="3"/>
  <c r="W431" i="3"/>
  <c r="W467" i="3"/>
  <c r="W504" i="3"/>
  <c r="W534" i="3"/>
  <c r="W570" i="3"/>
  <c r="W605" i="3"/>
  <c r="W625" i="3"/>
  <c r="W651" i="3"/>
  <c r="W678" i="3"/>
  <c r="W698" i="3"/>
  <c r="W725" i="3"/>
  <c r="W748" i="3"/>
  <c r="W766" i="3"/>
  <c r="W789" i="3"/>
  <c r="W812" i="3"/>
  <c r="W830" i="3"/>
  <c r="W853" i="3"/>
  <c r="W876" i="3"/>
  <c r="W894" i="3"/>
  <c r="W913" i="3"/>
  <c r="W926" i="3"/>
  <c r="W938" i="3"/>
  <c r="W949" i="3"/>
  <c r="W958" i="3"/>
  <c r="W967" i="3"/>
  <c r="W976" i="3"/>
  <c r="W985" i="3"/>
  <c r="W994" i="3"/>
  <c r="W1004" i="3"/>
  <c r="W1013" i="3"/>
  <c r="W1022" i="3"/>
  <c r="W1031" i="3"/>
  <c r="W1040" i="3"/>
  <c r="W1049" i="3"/>
  <c r="W1057" i="3"/>
  <c r="W1065" i="3"/>
  <c r="W1073" i="3"/>
  <c r="W1081" i="3"/>
  <c r="W1089" i="3"/>
  <c r="W1097" i="3"/>
  <c r="W1105" i="3"/>
  <c r="W1113" i="3"/>
  <c r="W1121" i="3"/>
  <c r="W1129" i="3"/>
  <c r="W1137" i="3"/>
  <c r="W1145" i="3"/>
  <c r="W1153" i="3"/>
  <c r="W1161" i="3"/>
  <c r="W1169" i="3"/>
  <c r="W1177" i="3"/>
  <c r="W1185" i="3"/>
  <c r="W1193" i="3"/>
  <c r="W1201" i="3"/>
  <c r="W1209" i="3"/>
  <c r="W1217" i="3"/>
  <c r="W1225" i="3"/>
  <c r="W1233" i="3"/>
  <c r="W1241" i="3"/>
  <c r="W1249" i="3"/>
  <c r="W1257" i="3"/>
  <c r="W1265" i="3"/>
  <c r="W1273" i="3"/>
  <c r="W1281" i="3"/>
  <c r="W1289" i="3"/>
  <c r="W1297" i="3"/>
  <c r="W1305" i="3"/>
  <c r="W1313" i="3"/>
  <c r="W1321" i="3"/>
  <c r="W1329" i="3"/>
  <c r="W1337" i="3"/>
  <c r="W1345" i="3"/>
  <c r="W1353" i="3"/>
  <c r="W1361" i="3"/>
  <c r="W1369" i="3"/>
  <c r="W1377" i="3"/>
  <c r="W1385" i="3"/>
  <c r="W1393" i="3"/>
  <c r="W1401" i="3"/>
  <c r="W1409" i="3"/>
  <c r="W1417" i="3"/>
  <c r="W1425" i="3"/>
  <c r="W1433" i="3"/>
  <c r="W1441" i="3"/>
  <c r="W1449" i="3"/>
  <c r="W1457" i="3"/>
  <c r="W1465" i="3"/>
  <c r="W1473" i="3"/>
  <c r="W1481" i="3"/>
  <c r="W1489" i="3"/>
  <c r="W1497" i="3"/>
  <c r="W1505" i="3"/>
  <c r="W1513" i="3"/>
  <c r="W1521" i="3"/>
  <c r="W1529" i="3"/>
  <c r="W1537" i="3"/>
  <c r="W1545" i="3"/>
  <c r="W1553" i="3"/>
  <c r="W1561" i="3"/>
  <c r="W1569" i="3"/>
  <c r="W1577" i="3"/>
  <c r="W1585" i="3"/>
  <c r="W1593" i="3"/>
  <c r="W1601" i="3"/>
  <c r="W1609" i="3"/>
  <c r="W1617" i="3"/>
  <c r="W1625" i="3"/>
  <c r="W1633" i="3"/>
  <c r="W1641" i="3"/>
  <c r="W1649" i="3"/>
  <c r="W1657" i="3"/>
  <c r="W1665" i="3"/>
  <c r="W1673" i="3"/>
  <c r="W1681" i="3"/>
  <c r="W1689" i="3"/>
  <c r="W1697" i="3"/>
  <c r="W1705" i="3"/>
  <c r="W1713" i="3"/>
  <c r="W1721" i="3"/>
  <c r="W1729" i="3"/>
  <c r="W1737" i="3"/>
  <c r="W1745" i="3"/>
  <c r="W1753" i="3"/>
  <c r="W1761" i="3"/>
  <c r="W1769" i="3"/>
  <c r="W1777" i="3"/>
  <c r="W1785" i="3"/>
  <c r="W1793" i="3"/>
  <c r="W1801" i="3"/>
  <c r="W1809" i="3"/>
  <c r="E9" i="4"/>
  <c r="E107" i="4"/>
  <c r="E228" i="4"/>
  <c r="E348" i="4"/>
  <c r="W51" i="3"/>
  <c r="W130" i="3"/>
  <c r="W201" i="3"/>
  <c r="W247" i="3"/>
  <c r="W296" i="3"/>
  <c r="W337" i="3"/>
  <c r="W367" i="3"/>
  <c r="W403" i="3"/>
  <c r="W440" i="3"/>
  <c r="W470" i="3"/>
  <c r="W506" i="3"/>
  <c r="W543" i="3"/>
  <c r="W571" i="3"/>
  <c r="W606" i="3"/>
  <c r="W632" i="3"/>
  <c r="W653" i="3"/>
  <c r="W679" i="3"/>
  <c r="W705" i="3"/>
  <c r="W726" i="3"/>
  <c r="W749" i="3"/>
  <c r="W772" i="3"/>
  <c r="W790" i="3"/>
  <c r="W813" i="3"/>
  <c r="W836" i="3"/>
  <c r="W854" i="3"/>
  <c r="W877" i="3"/>
  <c r="W900" i="3"/>
  <c r="W916" i="3"/>
  <c r="W928" i="3"/>
  <c r="W940" i="3"/>
  <c r="W950" i="3"/>
  <c r="W959" i="3"/>
  <c r="W968" i="3"/>
  <c r="W977" i="3"/>
  <c r="W986" i="3"/>
  <c r="W996" i="3"/>
  <c r="W1005" i="3"/>
  <c r="W1014" i="3"/>
  <c r="W1023" i="3"/>
  <c r="W1032" i="3"/>
  <c r="W1041" i="3"/>
  <c r="W1050" i="3"/>
  <c r="W1058" i="3"/>
  <c r="W1066" i="3"/>
  <c r="W1074" i="3"/>
  <c r="W1082" i="3"/>
  <c r="W1090" i="3"/>
  <c r="W1098" i="3"/>
  <c r="W1106" i="3"/>
  <c r="W1114" i="3"/>
  <c r="W1122" i="3"/>
  <c r="W1130" i="3"/>
  <c r="W1138" i="3"/>
  <c r="W1146" i="3"/>
  <c r="W1154" i="3"/>
  <c r="W1162" i="3"/>
  <c r="W1170" i="3"/>
  <c r="W1178" i="3"/>
  <c r="W1186" i="3"/>
  <c r="W1194" i="3"/>
  <c r="W1202" i="3"/>
  <c r="W1210" i="3"/>
  <c r="W1218" i="3"/>
  <c r="W1226" i="3"/>
  <c r="W1234" i="3"/>
  <c r="W1242" i="3"/>
  <c r="W1250" i="3"/>
  <c r="W1258" i="3"/>
  <c r="W1266" i="3"/>
  <c r="W1274" i="3"/>
  <c r="W1282" i="3"/>
  <c r="W1290" i="3"/>
  <c r="W1298" i="3"/>
  <c r="W1306" i="3"/>
  <c r="W1314" i="3"/>
  <c r="W1322" i="3"/>
  <c r="W1330" i="3"/>
  <c r="W1338" i="3"/>
  <c r="W1346" i="3"/>
  <c r="W1354" i="3"/>
  <c r="W1362" i="3"/>
  <c r="W1370" i="3"/>
  <c r="W1378" i="3"/>
  <c r="W1386" i="3"/>
  <c r="W1394" i="3"/>
  <c r="W1402" i="3"/>
  <c r="W1410" i="3"/>
  <c r="W1418" i="3"/>
  <c r="W1426" i="3"/>
  <c r="W1434" i="3"/>
  <c r="W1442" i="3"/>
  <c r="W1450" i="3"/>
  <c r="W1458" i="3"/>
  <c r="W1466" i="3"/>
  <c r="W1474" i="3"/>
  <c r="W1482" i="3"/>
  <c r="W1490" i="3"/>
  <c r="W1498" i="3"/>
  <c r="W1506" i="3"/>
  <c r="W1514" i="3"/>
  <c r="W1522" i="3"/>
  <c r="W1530" i="3"/>
  <c r="W1538" i="3"/>
  <c r="W1546" i="3"/>
  <c r="W1554" i="3"/>
  <c r="W1562" i="3"/>
  <c r="W1570" i="3"/>
  <c r="W1578" i="3"/>
  <c r="W1586" i="3"/>
  <c r="W1594" i="3"/>
  <c r="W1602" i="3"/>
  <c r="W1610" i="3"/>
  <c r="W1618" i="3"/>
  <c r="W1626" i="3"/>
  <c r="W1634" i="3"/>
  <c r="W1642" i="3"/>
  <c r="W1650" i="3"/>
  <c r="W1658" i="3"/>
  <c r="W1666" i="3"/>
  <c r="W1674" i="3"/>
  <c r="W1682" i="3"/>
  <c r="W1690" i="3"/>
  <c r="W1698" i="3"/>
  <c r="W1706" i="3"/>
  <c r="W1714" i="3"/>
  <c r="W1722" i="3"/>
  <c r="W1730" i="3"/>
  <c r="W1738" i="3"/>
  <c r="W1746" i="3"/>
  <c r="W1754" i="3"/>
  <c r="W1762" i="3"/>
  <c r="W1770" i="3"/>
  <c r="W1778" i="3"/>
  <c r="W1786" i="3"/>
  <c r="W1794" i="3"/>
  <c r="W1802" i="3"/>
  <c r="W1810" i="3"/>
  <c r="W1818" i="3"/>
  <c r="W1826" i="3"/>
  <c r="W1834" i="3"/>
  <c r="W1842" i="3"/>
  <c r="W1850" i="3"/>
  <c r="W1858" i="3"/>
  <c r="W1866" i="3"/>
  <c r="W1874" i="3"/>
  <c r="W1882" i="3"/>
  <c r="W1890" i="3"/>
  <c r="W1898" i="3"/>
  <c r="W1906" i="3"/>
  <c r="W1914" i="3"/>
  <c r="W1922" i="3"/>
  <c r="W1930" i="3"/>
  <c r="W1938" i="3"/>
  <c r="W1946" i="3"/>
  <c r="W1954" i="3"/>
  <c r="E11" i="4"/>
  <c r="E144" i="4"/>
  <c r="E231" i="4"/>
  <c r="E351" i="4"/>
  <c r="W77" i="3"/>
  <c r="W133" i="3"/>
  <c r="W206" i="3"/>
  <c r="W263" i="3"/>
  <c r="W297" i="3"/>
  <c r="W338" i="3"/>
  <c r="W376" i="3"/>
  <c r="W406" i="3"/>
  <c r="W442" i="3"/>
  <c r="W479" i="3"/>
  <c r="W507" i="3"/>
  <c r="W544" i="3"/>
  <c r="W582" i="3"/>
  <c r="W607" i="3"/>
  <c r="W633" i="3"/>
  <c r="W659" i="3"/>
  <c r="W680" i="3"/>
  <c r="W706" i="3"/>
  <c r="W732" i="3"/>
  <c r="W750" i="3"/>
  <c r="W773" i="3"/>
  <c r="W796" i="3"/>
  <c r="W814" i="3"/>
  <c r="W837" i="3"/>
  <c r="W860" i="3"/>
  <c r="W878" i="3"/>
  <c r="W901" i="3"/>
  <c r="W917" i="3"/>
  <c r="W929" i="3"/>
  <c r="W941" i="3"/>
  <c r="W951" i="3"/>
  <c r="W960" i="3"/>
  <c r="W969" i="3"/>
  <c r="W978" i="3"/>
  <c r="W988" i="3"/>
  <c r="W997" i="3"/>
  <c r="W1006" i="3"/>
  <c r="W1015" i="3"/>
  <c r="W1024" i="3"/>
  <c r="W1033" i="3"/>
  <c r="W1042" i="3"/>
  <c r="W1051" i="3"/>
  <c r="W1059" i="3"/>
  <c r="W1067" i="3"/>
  <c r="W1075" i="3"/>
  <c r="W1083" i="3"/>
  <c r="W1091" i="3"/>
  <c r="W1099" i="3"/>
  <c r="W1107" i="3"/>
  <c r="W1115" i="3"/>
  <c r="W1123" i="3"/>
  <c r="W1131" i="3"/>
  <c r="W1139" i="3"/>
  <c r="W1147" i="3"/>
  <c r="W1155" i="3"/>
  <c r="W1163" i="3"/>
  <c r="W1171" i="3"/>
  <c r="W1179" i="3"/>
  <c r="W1187" i="3"/>
  <c r="W1195" i="3"/>
  <c r="W1203" i="3"/>
  <c r="W1211" i="3"/>
  <c r="W1219" i="3"/>
  <c r="W1227" i="3"/>
  <c r="W1235" i="3"/>
  <c r="W1243" i="3"/>
  <c r="W1251" i="3"/>
  <c r="W1259" i="3"/>
  <c r="W1267" i="3"/>
  <c r="W1275" i="3"/>
  <c r="W1283" i="3"/>
  <c r="W1291" i="3"/>
  <c r="W1299" i="3"/>
  <c r="W1307" i="3"/>
  <c r="W1315" i="3"/>
  <c r="W1323" i="3"/>
  <c r="W1331" i="3"/>
  <c r="W1339" i="3"/>
  <c r="W1347" i="3"/>
  <c r="W1355" i="3"/>
  <c r="W1363" i="3"/>
  <c r="W1371" i="3"/>
  <c r="W1379" i="3"/>
  <c r="W1387" i="3"/>
  <c r="W1395" i="3"/>
  <c r="W1403" i="3"/>
  <c r="W1411" i="3"/>
  <c r="W1419" i="3"/>
  <c r="W1427" i="3"/>
  <c r="W1435" i="3"/>
  <c r="W1443" i="3"/>
  <c r="W1451" i="3"/>
  <c r="W1459" i="3"/>
  <c r="W1467" i="3"/>
  <c r="W1475" i="3"/>
  <c r="W1483" i="3"/>
  <c r="W1491" i="3"/>
  <c r="W1499" i="3"/>
  <c r="W1507" i="3"/>
  <c r="W1515" i="3"/>
  <c r="W1523" i="3"/>
  <c r="W1531" i="3"/>
  <c r="W1539" i="3"/>
  <c r="W1547" i="3"/>
  <c r="W1555" i="3"/>
  <c r="W1563" i="3"/>
  <c r="W1571" i="3"/>
  <c r="W1579" i="3"/>
  <c r="W1587" i="3"/>
  <c r="W1595" i="3"/>
  <c r="W1603" i="3"/>
  <c r="W1611" i="3"/>
  <c r="W1619" i="3"/>
  <c r="W1627" i="3"/>
  <c r="W1635" i="3"/>
  <c r="W1643" i="3"/>
  <c r="W1651" i="3"/>
  <c r="W1659" i="3"/>
  <c r="W1667" i="3"/>
  <c r="W1675" i="3"/>
  <c r="W1683" i="3"/>
  <c r="W1691" i="3"/>
  <c r="W1699" i="3"/>
  <c r="W1707" i="3"/>
  <c r="W1715" i="3"/>
  <c r="W1723" i="3"/>
  <c r="W1731" i="3"/>
  <c r="W1739" i="3"/>
  <c r="W1747" i="3"/>
  <c r="W1755" i="3"/>
  <c r="W1763" i="3"/>
  <c r="W1771" i="3"/>
  <c r="W1779" i="3"/>
  <c r="W1787" i="3"/>
  <c r="E12" i="4"/>
  <c r="E145" i="4"/>
  <c r="E267" i="4"/>
  <c r="E355" i="4"/>
  <c r="W79" i="3"/>
  <c r="W154" i="3"/>
  <c r="W207" i="3"/>
  <c r="W265" i="3"/>
  <c r="W308" i="3"/>
  <c r="W342" i="3"/>
  <c r="W378" i="3"/>
  <c r="W415" i="3"/>
  <c r="W443" i="3"/>
  <c r="W480" i="3"/>
  <c r="W518" i="3"/>
  <c r="W546" i="3"/>
  <c r="W583" i="3"/>
  <c r="W614" i="3"/>
  <c r="W634" i="3"/>
  <c r="W661" i="3"/>
  <c r="W687" i="3"/>
  <c r="W707" i="3"/>
  <c r="W733" i="3"/>
  <c r="W756" i="3"/>
  <c r="W774" i="3"/>
  <c r="W797" i="3"/>
  <c r="W820" i="3"/>
  <c r="W838" i="3"/>
  <c r="W861" i="3"/>
  <c r="W884" i="3"/>
  <c r="W902" i="3"/>
  <c r="W918" i="3"/>
  <c r="W932" i="3"/>
  <c r="W942" i="3"/>
  <c r="W952" i="3"/>
  <c r="W961" i="3"/>
  <c r="W970" i="3"/>
  <c r="W980" i="3"/>
  <c r="W989" i="3"/>
  <c r="W998" i="3"/>
  <c r="W1007" i="3"/>
  <c r="W1016" i="3"/>
  <c r="W1025" i="3"/>
  <c r="W1034" i="3"/>
  <c r="W1044" i="3"/>
  <c r="W1052" i="3"/>
  <c r="W1060" i="3"/>
  <c r="W1068" i="3"/>
  <c r="W1076" i="3"/>
  <c r="W1084" i="3"/>
  <c r="W1092" i="3"/>
  <c r="W1100" i="3"/>
  <c r="W1108" i="3"/>
  <c r="W1116" i="3"/>
  <c r="W1124" i="3"/>
  <c r="W1132" i="3"/>
  <c r="W1140" i="3"/>
  <c r="W1148" i="3"/>
  <c r="W1156" i="3"/>
  <c r="W1164" i="3"/>
  <c r="W1172" i="3"/>
  <c r="W1180" i="3"/>
  <c r="W1188" i="3"/>
  <c r="W1196" i="3"/>
  <c r="W1204" i="3"/>
  <c r="W1212" i="3"/>
  <c r="W1220" i="3"/>
  <c r="W1228" i="3"/>
  <c r="W1236" i="3"/>
  <c r="W1244" i="3"/>
  <c r="W1252" i="3"/>
  <c r="W1260" i="3"/>
  <c r="W1268" i="3"/>
  <c r="W1276" i="3"/>
  <c r="W1284" i="3"/>
  <c r="W1292" i="3"/>
  <c r="W1300" i="3"/>
  <c r="W1308" i="3"/>
  <c r="W1316" i="3"/>
  <c r="W1324" i="3"/>
  <c r="W1332" i="3"/>
  <c r="W1340" i="3"/>
  <c r="W1348" i="3"/>
  <c r="W1356" i="3"/>
  <c r="W1364" i="3"/>
  <c r="W1372" i="3"/>
  <c r="W1380" i="3"/>
  <c r="W1388" i="3"/>
  <c r="W1396" i="3"/>
  <c r="W1404" i="3"/>
  <c r="W1412" i="3"/>
  <c r="W1420" i="3"/>
  <c r="W1428" i="3"/>
  <c r="W1436" i="3"/>
  <c r="W1444" i="3"/>
  <c r="W1452" i="3"/>
  <c r="W1460" i="3"/>
  <c r="W1468" i="3"/>
  <c r="W1476" i="3"/>
  <c r="W1484" i="3"/>
  <c r="W1492" i="3"/>
  <c r="W1500" i="3"/>
  <c r="W1508" i="3"/>
  <c r="W1516" i="3"/>
  <c r="W1524" i="3"/>
  <c r="W1532" i="3"/>
  <c r="W1540" i="3"/>
  <c r="W1548" i="3"/>
  <c r="W1556" i="3"/>
  <c r="W1564" i="3"/>
  <c r="W1572" i="3"/>
  <c r="W1580" i="3"/>
  <c r="W1588" i="3"/>
  <c r="W1596" i="3"/>
  <c r="W1604" i="3"/>
  <c r="W1612" i="3"/>
  <c r="W1620" i="3"/>
  <c r="W1628" i="3"/>
  <c r="W1636" i="3"/>
  <c r="W1644" i="3"/>
  <c r="W1652" i="3"/>
  <c r="W1660" i="3"/>
  <c r="W1668" i="3"/>
  <c r="W1676" i="3"/>
  <c r="W1684" i="3"/>
  <c r="W1692" i="3"/>
  <c r="W1700" i="3"/>
  <c r="W1708" i="3"/>
  <c r="W1716" i="3"/>
  <c r="W1724" i="3"/>
  <c r="W1732" i="3"/>
  <c r="W1740" i="3"/>
  <c r="W1748" i="3"/>
  <c r="W1756" i="3"/>
  <c r="W1764" i="3"/>
  <c r="W1772" i="3"/>
  <c r="W1780" i="3"/>
  <c r="W1788" i="3"/>
  <c r="W1796" i="3"/>
  <c r="W1804" i="3"/>
  <c r="W1812" i="3"/>
  <c r="W1820" i="3"/>
  <c r="W1828" i="3"/>
  <c r="W1836" i="3"/>
  <c r="W1844" i="3"/>
  <c r="W1852" i="3"/>
  <c r="W1860" i="3"/>
  <c r="W1868" i="3"/>
  <c r="W1876" i="3"/>
  <c r="W1884" i="3"/>
  <c r="W1892" i="3"/>
  <c r="W1900" i="3"/>
  <c r="W1908" i="3"/>
  <c r="W1916" i="3"/>
  <c r="W1924" i="3"/>
  <c r="W1932" i="3"/>
  <c r="W1940" i="3"/>
  <c r="W1948" i="3"/>
  <c r="W1956" i="3"/>
  <c r="W1964" i="3"/>
  <c r="W1972" i="3"/>
  <c r="W1980" i="3"/>
  <c r="W1988" i="3"/>
  <c r="W1996" i="3"/>
  <c r="W2004" i="3"/>
  <c r="W2012" i="3"/>
  <c r="W2020" i="3"/>
  <c r="W2028" i="3"/>
  <c r="W2036" i="3"/>
  <c r="E60" i="4"/>
  <c r="E151" i="4"/>
  <c r="E268" i="4"/>
  <c r="W12" i="3"/>
  <c r="W81" i="3"/>
  <c r="W157" i="3"/>
  <c r="W222" i="3"/>
  <c r="W269" i="3"/>
  <c r="W310" i="3"/>
  <c r="W351" i="3"/>
  <c r="W379" i="3"/>
  <c r="W416" i="3"/>
  <c r="W454" i="3"/>
  <c r="W482" i="3"/>
  <c r="W519" i="3"/>
  <c r="W555" i="3"/>
  <c r="W584" i="3"/>
  <c r="W615" i="3"/>
  <c r="W641" i="3"/>
  <c r="W662" i="3"/>
  <c r="W688" i="3"/>
  <c r="W714" i="3"/>
  <c r="W734" i="3"/>
  <c r="W757" i="3"/>
  <c r="W780" i="3"/>
  <c r="W798" i="3"/>
  <c r="W821" i="3"/>
  <c r="W844" i="3"/>
  <c r="W862" i="3"/>
  <c r="W885" i="3"/>
  <c r="W908" i="3"/>
  <c r="W920" i="3"/>
  <c r="W933" i="3"/>
  <c r="W944" i="3"/>
  <c r="W953" i="3"/>
  <c r="W962" i="3"/>
  <c r="W972" i="3"/>
  <c r="W981" i="3"/>
  <c r="W990" i="3"/>
  <c r="W999" i="3"/>
  <c r="W1008" i="3"/>
  <c r="W1017" i="3"/>
  <c r="W1026" i="3"/>
  <c r="W1036" i="3"/>
  <c r="W1045" i="3"/>
  <c r="W1053" i="3"/>
  <c r="W1061" i="3"/>
  <c r="W1069" i="3"/>
  <c r="W1077" i="3"/>
  <c r="W1085" i="3"/>
  <c r="W1093" i="3"/>
  <c r="W1101" i="3"/>
  <c r="W1109" i="3"/>
  <c r="W1117" i="3"/>
  <c r="W1125" i="3"/>
  <c r="W1133" i="3"/>
  <c r="W1141" i="3"/>
  <c r="W1149" i="3"/>
  <c r="W1157" i="3"/>
  <c r="W1165" i="3"/>
  <c r="W1173" i="3"/>
  <c r="W1181" i="3"/>
  <c r="W1189" i="3"/>
  <c r="W1197" i="3"/>
  <c r="W1205" i="3"/>
  <c r="W1213" i="3"/>
  <c r="W1221" i="3"/>
  <c r="W1229" i="3"/>
  <c r="W1237" i="3"/>
  <c r="W1245" i="3"/>
  <c r="W1253" i="3"/>
  <c r="W1261" i="3"/>
  <c r="W1269" i="3"/>
  <c r="W1277" i="3"/>
  <c r="W1285" i="3"/>
  <c r="W1293" i="3"/>
  <c r="W1301" i="3"/>
  <c r="W1309" i="3"/>
  <c r="W1317" i="3"/>
  <c r="W1325" i="3"/>
  <c r="W1333" i="3"/>
  <c r="W1341" i="3"/>
  <c r="W1349" i="3"/>
  <c r="W1357" i="3"/>
  <c r="W1365" i="3"/>
  <c r="W1373" i="3"/>
  <c r="W1381" i="3"/>
  <c r="W1389" i="3"/>
  <c r="W1397" i="3"/>
  <c r="W1405" i="3"/>
  <c r="W1413" i="3"/>
  <c r="W1421" i="3"/>
  <c r="W1429" i="3"/>
  <c r="W1437" i="3"/>
  <c r="W1445" i="3"/>
  <c r="W1453" i="3"/>
  <c r="W1461" i="3"/>
  <c r="W1469" i="3"/>
  <c r="W1477" i="3"/>
  <c r="W1485" i="3"/>
  <c r="W1493" i="3"/>
  <c r="W1501" i="3"/>
  <c r="W1509" i="3"/>
  <c r="W1517" i="3"/>
  <c r="W1525" i="3"/>
  <c r="W1533" i="3"/>
  <c r="W1541" i="3"/>
  <c r="W1549" i="3"/>
  <c r="W1557" i="3"/>
  <c r="W1565" i="3"/>
  <c r="W1573" i="3"/>
  <c r="W1581" i="3"/>
  <c r="W1589" i="3"/>
  <c r="W1597" i="3"/>
  <c r="W1605" i="3"/>
  <c r="W1613" i="3"/>
  <c r="W1621" i="3"/>
  <c r="W1629" i="3"/>
  <c r="W1637" i="3"/>
  <c r="W1645" i="3"/>
  <c r="W1653" i="3"/>
  <c r="W1661" i="3"/>
  <c r="W1669" i="3"/>
  <c r="W1677" i="3"/>
  <c r="W1685" i="3"/>
  <c r="W1693" i="3"/>
  <c r="W1701" i="3"/>
  <c r="W1709" i="3"/>
  <c r="W1717" i="3"/>
  <c r="W1725" i="3"/>
  <c r="W1733" i="3"/>
  <c r="W1741" i="3"/>
  <c r="W1749" i="3"/>
  <c r="W1757" i="3"/>
  <c r="W1765" i="3"/>
  <c r="W1773" i="3"/>
  <c r="W1781" i="3"/>
  <c r="W1789" i="3"/>
  <c r="W1797" i="3"/>
  <c r="W1805" i="3"/>
  <c r="W1813" i="3"/>
  <c r="W1821" i="3"/>
  <c r="W1829" i="3"/>
  <c r="W1837" i="3"/>
  <c r="W1845" i="3"/>
  <c r="W1853" i="3"/>
  <c r="W1861" i="3"/>
  <c r="W1869" i="3"/>
  <c r="W1877" i="3"/>
  <c r="W1885" i="3"/>
  <c r="W1893" i="3"/>
  <c r="W1901" i="3"/>
  <c r="W1909" i="3"/>
  <c r="W1917" i="3"/>
  <c r="W1925" i="3"/>
  <c r="W1933" i="3"/>
  <c r="W1941" i="3"/>
  <c r="W1949" i="3"/>
  <c r="W1957" i="3"/>
  <c r="W1965" i="3"/>
  <c r="W1973" i="3"/>
  <c r="W1981" i="3"/>
  <c r="W1989" i="3"/>
  <c r="E103" i="4"/>
  <c r="E191" i="4"/>
  <c r="E311" i="4"/>
  <c r="W49" i="3"/>
  <c r="W106" i="3"/>
  <c r="W182" i="3"/>
  <c r="W245" i="3"/>
  <c r="W17" i="3"/>
  <c r="W279" i="3"/>
  <c r="W363" i="3"/>
  <c r="W456" i="3"/>
  <c r="W558" i="3"/>
  <c r="W624" i="3"/>
  <c r="W696" i="3"/>
  <c r="W758" i="3"/>
  <c r="W806" i="3"/>
  <c r="W869" i="3"/>
  <c r="W921" i="3"/>
  <c r="W948" i="3"/>
  <c r="W974" i="3"/>
  <c r="W1000" i="3"/>
  <c r="W1021" i="3"/>
  <c r="W1047" i="3"/>
  <c r="W1070" i="3"/>
  <c r="W1088" i="3"/>
  <c r="W1111" i="3"/>
  <c r="W1134" i="3"/>
  <c r="W1152" i="3"/>
  <c r="W1175" i="3"/>
  <c r="W1198" i="3"/>
  <c r="W1216" i="3"/>
  <c r="W1239" i="3"/>
  <c r="W1262" i="3"/>
  <c r="W1280" i="3"/>
  <c r="W1303" i="3"/>
  <c r="W1326" i="3"/>
  <c r="W1344" i="3"/>
  <c r="W1367" i="3"/>
  <c r="W1390" i="3"/>
  <c r="W1408" i="3"/>
  <c r="W1431" i="3"/>
  <c r="W1454" i="3"/>
  <c r="W1472" i="3"/>
  <c r="W1495" i="3"/>
  <c r="W1518" i="3"/>
  <c r="W1536" i="3"/>
  <c r="W1559" i="3"/>
  <c r="W1582" i="3"/>
  <c r="W1600" i="3"/>
  <c r="W1623" i="3"/>
  <c r="W1646" i="3"/>
  <c r="W1664" i="3"/>
  <c r="W1687" i="3"/>
  <c r="W1710" i="3"/>
  <c r="W1728" i="3"/>
  <c r="W1751" i="3"/>
  <c r="W1774" i="3"/>
  <c r="W1792" i="3"/>
  <c r="W1808" i="3"/>
  <c r="W1823" i="3"/>
  <c r="W1835" i="3"/>
  <c r="W1848" i="3"/>
  <c r="W1862" i="3"/>
  <c r="W1873" i="3"/>
  <c r="W1887" i="3"/>
  <c r="W1899" i="3"/>
  <c r="W1912" i="3"/>
  <c r="W1926" i="3"/>
  <c r="W1937" i="3"/>
  <c r="W1951" i="3"/>
  <c r="W1962" i="3"/>
  <c r="W1974" i="3"/>
  <c r="W1984" i="3"/>
  <c r="W1994" i="3"/>
  <c r="W2003" i="3"/>
  <c r="W2013" i="3"/>
  <c r="W2022" i="3"/>
  <c r="W2031" i="3"/>
  <c r="W2040" i="3"/>
  <c r="W2048" i="3"/>
  <c r="W2056" i="3"/>
  <c r="W2064" i="3"/>
  <c r="W2072" i="3"/>
  <c r="W2080" i="3"/>
  <c r="W2088" i="3"/>
  <c r="W2096" i="3"/>
  <c r="W2104" i="3"/>
  <c r="W2112" i="3"/>
  <c r="W2120" i="3"/>
  <c r="W2128" i="3"/>
  <c r="W2136" i="3"/>
  <c r="W2144" i="3"/>
  <c r="W2152" i="3"/>
  <c r="W2160" i="3"/>
  <c r="W2168" i="3"/>
  <c r="W2176" i="3"/>
  <c r="W2184" i="3"/>
  <c r="W2192" i="3"/>
  <c r="W2200" i="3"/>
  <c r="W2208" i="3"/>
  <c r="W2216" i="3"/>
  <c r="W2224" i="3"/>
  <c r="W2232" i="3"/>
  <c r="W2240" i="3"/>
  <c r="W2248" i="3"/>
  <c r="W2256" i="3"/>
  <c r="W2264" i="3"/>
  <c r="W2272" i="3"/>
  <c r="W2280" i="3"/>
  <c r="W2288" i="3"/>
  <c r="W2296" i="3"/>
  <c r="W2304" i="3"/>
  <c r="W2312" i="3"/>
  <c r="W2320" i="3"/>
  <c r="W2328" i="3"/>
  <c r="W2336" i="3"/>
  <c r="W2344" i="3"/>
  <c r="W2352" i="3"/>
  <c r="W2360" i="3"/>
  <c r="W2368" i="3"/>
  <c r="W2376" i="3"/>
  <c r="W2384" i="3"/>
  <c r="W2392" i="3"/>
  <c r="W2400" i="3"/>
  <c r="W2408" i="3"/>
  <c r="W2416" i="3"/>
  <c r="W2424" i="3"/>
  <c r="W2432" i="3"/>
  <c r="W2440" i="3"/>
  <c r="W2448" i="3"/>
  <c r="W2456" i="3"/>
  <c r="W2464" i="3"/>
  <c r="W2472" i="3"/>
  <c r="W19" i="3"/>
  <c r="W280" i="3"/>
  <c r="W390" i="3"/>
  <c r="W466" i="3"/>
  <c r="W559" i="3"/>
  <c r="W642" i="3"/>
  <c r="W697" i="3"/>
  <c r="W764" i="3"/>
  <c r="W822" i="3"/>
  <c r="W870" i="3"/>
  <c r="W924" i="3"/>
  <c r="W954" i="3"/>
  <c r="W975" i="3"/>
  <c r="W1001" i="3"/>
  <c r="W1028" i="3"/>
  <c r="W1048" i="3"/>
  <c r="W1071" i="3"/>
  <c r="W1094" i="3"/>
  <c r="W1112" i="3"/>
  <c r="W1135" i="3"/>
  <c r="W1158" i="3"/>
  <c r="W1176" i="3"/>
  <c r="W1199" i="3"/>
  <c r="W1222" i="3"/>
  <c r="W1240" i="3"/>
  <c r="W1263" i="3"/>
  <c r="W1286" i="3"/>
  <c r="W1304" i="3"/>
  <c r="W1327" i="3"/>
  <c r="W1350" i="3"/>
  <c r="W1368" i="3"/>
  <c r="W1391" i="3"/>
  <c r="W1414" i="3"/>
  <c r="W1432" i="3"/>
  <c r="W1455" i="3"/>
  <c r="W1478" i="3"/>
  <c r="W1496" i="3"/>
  <c r="W1519" i="3"/>
  <c r="W1542" i="3"/>
  <c r="W1560" i="3"/>
  <c r="W1583" i="3"/>
  <c r="W1606" i="3"/>
  <c r="W1624" i="3"/>
  <c r="W1647" i="3"/>
  <c r="W1670" i="3"/>
  <c r="W1688" i="3"/>
  <c r="W1711" i="3"/>
  <c r="W1734" i="3"/>
  <c r="W1752" i="3"/>
  <c r="W1775" i="3"/>
  <c r="W1795" i="3"/>
  <c r="W1811" i="3"/>
  <c r="W1824" i="3"/>
  <c r="W1838" i="3"/>
  <c r="W1849" i="3"/>
  <c r="W1863" i="3"/>
  <c r="W1875" i="3"/>
  <c r="W1888" i="3"/>
  <c r="W1902" i="3"/>
  <c r="W1913" i="3"/>
  <c r="W1927" i="3"/>
  <c r="W1939" i="3"/>
  <c r="W1952" i="3"/>
  <c r="W1963" i="3"/>
  <c r="W1975" i="3"/>
  <c r="W1985" i="3"/>
  <c r="W1995" i="3"/>
  <c r="W2005" i="3"/>
  <c r="W2014" i="3"/>
  <c r="W2023" i="3"/>
  <c r="W2032" i="3"/>
  <c r="W2041" i="3"/>
  <c r="W2049" i="3"/>
  <c r="W2057" i="3"/>
  <c r="W2065" i="3"/>
  <c r="W2073" i="3"/>
  <c r="W2081" i="3"/>
  <c r="W2089" i="3"/>
  <c r="W2097" i="3"/>
  <c r="W2105" i="3"/>
  <c r="W2113" i="3"/>
  <c r="W2121" i="3"/>
  <c r="W2129" i="3"/>
  <c r="W2137" i="3"/>
  <c r="W2145" i="3"/>
  <c r="W2153" i="3"/>
  <c r="W2161" i="3"/>
  <c r="W2169" i="3"/>
  <c r="W2177" i="3"/>
  <c r="W2185" i="3"/>
  <c r="W2193" i="3"/>
  <c r="W2201" i="3"/>
  <c r="W2209" i="3"/>
  <c r="W2217" i="3"/>
  <c r="W2225" i="3"/>
  <c r="W2233" i="3"/>
  <c r="W2241" i="3"/>
  <c r="W2249" i="3"/>
  <c r="W2257" i="3"/>
  <c r="W2265" i="3"/>
  <c r="W2273" i="3"/>
  <c r="W2281" i="3"/>
  <c r="W2289" i="3"/>
  <c r="W2297" i="3"/>
  <c r="W2305" i="3"/>
  <c r="W2313" i="3"/>
  <c r="W2321" i="3"/>
  <c r="W2329" i="3"/>
  <c r="W2337" i="3"/>
  <c r="W2345" i="3"/>
  <c r="W2353" i="3"/>
  <c r="W2361" i="3"/>
  <c r="W2369" i="3"/>
  <c r="W2377" i="3"/>
  <c r="W2385" i="3"/>
  <c r="W2393" i="3"/>
  <c r="W2401" i="3"/>
  <c r="W2409" i="3"/>
  <c r="E63" i="4"/>
  <c r="W103" i="3"/>
  <c r="W282" i="3"/>
  <c r="W391" i="3"/>
  <c r="W491" i="3"/>
  <c r="W568" i="3"/>
  <c r="W643" i="3"/>
  <c r="W715" i="3"/>
  <c r="W765" i="3"/>
  <c r="W828" i="3"/>
  <c r="W886" i="3"/>
  <c r="W925" i="3"/>
  <c r="W956" i="3"/>
  <c r="W982" i="3"/>
  <c r="W1002" i="3"/>
  <c r="W1029" i="3"/>
  <c r="W1054" i="3"/>
  <c r="W1072" i="3"/>
  <c r="W1095" i="3"/>
  <c r="W1118" i="3"/>
  <c r="W1136" i="3"/>
  <c r="W1159" i="3"/>
  <c r="W1182" i="3"/>
  <c r="W1200" i="3"/>
  <c r="W1223" i="3"/>
  <c r="W1246" i="3"/>
  <c r="W1264" i="3"/>
  <c r="W1287" i="3"/>
  <c r="W1310" i="3"/>
  <c r="W1328" i="3"/>
  <c r="W1351" i="3"/>
  <c r="W1374" i="3"/>
  <c r="W1392" i="3"/>
  <c r="W1415" i="3"/>
  <c r="W1438" i="3"/>
  <c r="W1456" i="3"/>
  <c r="W1479" i="3"/>
  <c r="W1502" i="3"/>
  <c r="W1520" i="3"/>
  <c r="W1543" i="3"/>
  <c r="W1566" i="3"/>
  <c r="W1584" i="3"/>
  <c r="W1607" i="3"/>
  <c r="W1630" i="3"/>
  <c r="W1648" i="3"/>
  <c r="W1671" i="3"/>
  <c r="W1694" i="3"/>
  <c r="W1712" i="3"/>
  <c r="W1735" i="3"/>
  <c r="W1758" i="3"/>
  <c r="W1776" i="3"/>
  <c r="W1798" i="3"/>
  <c r="W1814" i="3"/>
  <c r="W1825" i="3"/>
  <c r="W1839" i="3"/>
  <c r="W1851" i="3"/>
  <c r="W1864" i="3"/>
  <c r="W1878" i="3"/>
  <c r="W1889" i="3"/>
  <c r="W1903" i="3"/>
  <c r="W1915" i="3"/>
  <c r="W1928" i="3"/>
  <c r="W1942" i="3"/>
  <c r="W1953" i="3"/>
  <c r="W1966" i="3"/>
  <c r="W1976" i="3"/>
  <c r="W1986" i="3"/>
  <c r="W1997" i="3"/>
  <c r="W2006" i="3"/>
  <c r="W2015" i="3"/>
  <c r="W2024" i="3"/>
  <c r="W2033" i="3"/>
  <c r="W2042" i="3"/>
  <c r="W2050" i="3"/>
  <c r="W2058" i="3"/>
  <c r="W2066" i="3"/>
  <c r="W2074" i="3"/>
  <c r="W2082" i="3"/>
  <c r="W2090" i="3"/>
  <c r="W2098" i="3"/>
  <c r="W2106" i="3"/>
  <c r="W2114" i="3"/>
  <c r="W2122" i="3"/>
  <c r="W2130" i="3"/>
  <c r="W2138" i="3"/>
  <c r="W2146" i="3"/>
  <c r="W2154" i="3"/>
  <c r="W2162" i="3"/>
  <c r="W2170" i="3"/>
  <c r="W2178" i="3"/>
  <c r="W2186" i="3"/>
  <c r="W2194" i="3"/>
  <c r="W2202" i="3"/>
  <c r="W2210" i="3"/>
  <c r="W2218" i="3"/>
  <c r="W2226" i="3"/>
  <c r="W2234" i="3"/>
  <c r="W2242" i="3"/>
  <c r="W2250" i="3"/>
  <c r="W2258" i="3"/>
  <c r="W2266" i="3"/>
  <c r="W2274" i="3"/>
  <c r="W2282" i="3"/>
  <c r="W2290" i="3"/>
  <c r="W2298" i="3"/>
  <c r="W2306" i="3"/>
  <c r="W2314" i="3"/>
  <c r="W2322" i="3"/>
  <c r="W2330" i="3"/>
  <c r="W2338" i="3"/>
  <c r="W2346" i="3"/>
  <c r="W2354" i="3"/>
  <c r="W2362" i="3"/>
  <c r="W2370" i="3"/>
  <c r="W2378" i="3"/>
  <c r="W2386" i="3"/>
  <c r="W2394" i="3"/>
  <c r="E64" i="4"/>
  <c r="W105" i="3"/>
  <c r="W311" i="3"/>
  <c r="W392" i="3"/>
  <c r="W494" i="3"/>
  <c r="W594" i="3"/>
  <c r="W650" i="3"/>
  <c r="W717" i="3"/>
  <c r="W781" i="3"/>
  <c r="W829" i="3"/>
  <c r="W892" i="3"/>
  <c r="W934" i="3"/>
  <c r="W957" i="3"/>
  <c r="W983" i="3"/>
  <c r="W1009" i="3"/>
  <c r="W1030" i="3"/>
  <c r="W1055" i="3"/>
  <c r="W1078" i="3"/>
  <c r="W1096" i="3"/>
  <c r="W1119" i="3"/>
  <c r="W1142" i="3"/>
  <c r="W1160" i="3"/>
  <c r="W1183" i="3"/>
  <c r="W1206" i="3"/>
  <c r="W1224" i="3"/>
  <c r="W1247" i="3"/>
  <c r="W1270" i="3"/>
  <c r="W1288" i="3"/>
  <c r="W1311" i="3"/>
  <c r="W1334" i="3"/>
  <c r="W1352" i="3"/>
  <c r="W1375" i="3"/>
  <c r="W1398" i="3"/>
  <c r="W1416" i="3"/>
  <c r="W1439" i="3"/>
  <c r="W1462" i="3"/>
  <c r="W1480" i="3"/>
  <c r="W1503" i="3"/>
  <c r="W1526" i="3"/>
  <c r="W1544" i="3"/>
  <c r="W1567" i="3"/>
  <c r="W1590" i="3"/>
  <c r="W1608" i="3"/>
  <c r="W1631" i="3"/>
  <c r="W1654" i="3"/>
  <c r="W1672" i="3"/>
  <c r="W1695" i="3"/>
  <c r="W1718" i="3"/>
  <c r="W1736" i="3"/>
  <c r="W1759" i="3"/>
  <c r="W1782" i="3"/>
  <c r="W1799" i="3"/>
  <c r="W1815" i="3"/>
  <c r="W1827" i="3"/>
  <c r="W1840" i="3"/>
  <c r="W1854" i="3"/>
  <c r="W1865" i="3"/>
  <c r="W1879" i="3"/>
  <c r="W1891" i="3"/>
  <c r="W1904" i="3"/>
  <c r="W1918" i="3"/>
  <c r="W1929" i="3"/>
  <c r="W1943" i="3"/>
  <c r="W1955" i="3"/>
  <c r="W1967" i="3"/>
  <c r="W1977" i="3"/>
  <c r="W1987" i="3"/>
  <c r="W1998" i="3"/>
  <c r="W2007" i="3"/>
  <c r="W2016" i="3"/>
  <c r="W2025" i="3"/>
  <c r="W2034" i="3"/>
  <c r="W2043" i="3"/>
  <c r="W2051" i="3"/>
  <c r="W2059" i="3"/>
  <c r="W2067" i="3"/>
  <c r="W2075" i="3"/>
  <c r="W2083" i="3"/>
  <c r="W2091" i="3"/>
  <c r="W2099" i="3"/>
  <c r="W2107" i="3"/>
  <c r="W2115" i="3"/>
  <c r="W2123" i="3"/>
  <c r="W2131" i="3"/>
  <c r="W2139" i="3"/>
  <c r="W2147" i="3"/>
  <c r="W2155" i="3"/>
  <c r="W2163" i="3"/>
  <c r="W2171" i="3"/>
  <c r="W2179" i="3"/>
  <c r="W2187" i="3"/>
  <c r="W2195" i="3"/>
  <c r="W2203" i="3"/>
  <c r="W2211" i="3"/>
  <c r="W2219" i="3"/>
  <c r="W2227" i="3"/>
  <c r="W2235" i="3"/>
  <c r="W2243" i="3"/>
  <c r="W2251" i="3"/>
  <c r="W2259" i="3"/>
  <c r="W2267" i="3"/>
  <c r="W2275" i="3"/>
  <c r="W2283" i="3"/>
  <c r="W2291" i="3"/>
  <c r="W2299" i="3"/>
  <c r="W2307" i="3"/>
  <c r="W2315" i="3"/>
  <c r="W2323" i="3"/>
  <c r="W2331" i="3"/>
  <c r="W2339" i="3"/>
  <c r="W2347" i="3"/>
  <c r="W2355" i="3"/>
  <c r="W2363" i="3"/>
  <c r="W2371" i="3"/>
  <c r="W2379" i="3"/>
  <c r="W2387" i="3"/>
  <c r="W2395" i="3"/>
  <c r="W2403" i="3"/>
  <c r="W2411" i="3"/>
  <c r="W2419" i="3"/>
  <c r="W2427" i="3"/>
  <c r="W2435" i="3"/>
  <c r="E188" i="4"/>
  <c r="W181" i="3"/>
  <c r="W325" i="3"/>
  <c r="W427" i="3"/>
  <c r="W520" i="3"/>
  <c r="W598" i="3"/>
  <c r="W670" i="3"/>
  <c r="W740" i="3"/>
  <c r="W788" i="3"/>
  <c r="W846" i="3"/>
  <c r="W909" i="3"/>
  <c r="W937" i="3"/>
  <c r="W965" i="3"/>
  <c r="W991" i="3"/>
  <c r="W1012" i="3"/>
  <c r="W1038" i="3"/>
  <c r="W1062" i="3"/>
  <c r="W1080" i="3"/>
  <c r="W1103" i="3"/>
  <c r="W1126" i="3"/>
  <c r="W1144" i="3"/>
  <c r="W1167" i="3"/>
  <c r="W1190" i="3"/>
  <c r="W1208" i="3"/>
  <c r="W1231" i="3"/>
  <c r="W1254" i="3"/>
  <c r="W1272" i="3"/>
  <c r="W1295" i="3"/>
  <c r="W1318" i="3"/>
  <c r="W1336" i="3"/>
  <c r="W1359" i="3"/>
  <c r="W1382" i="3"/>
  <c r="W1400" i="3"/>
  <c r="W1423" i="3"/>
  <c r="W1446" i="3"/>
  <c r="W1464" i="3"/>
  <c r="W1487" i="3"/>
  <c r="W1510" i="3"/>
  <c r="W1528" i="3"/>
  <c r="W1551" i="3"/>
  <c r="W1574" i="3"/>
  <c r="W1592" i="3"/>
  <c r="W1615" i="3"/>
  <c r="W1638" i="3"/>
  <c r="W1656" i="3"/>
  <c r="W1679" i="3"/>
  <c r="W1702" i="3"/>
  <c r="W1720" i="3"/>
  <c r="W1743" i="3"/>
  <c r="W1766" i="3"/>
  <c r="W1784" i="3"/>
  <c r="W1803" i="3"/>
  <c r="W1817" i="3"/>
  <c r="W1831" i="3"/>
  <c r="W1843" i="3"/>
  <c r="W1856" i="3"/>
  <c r="W1870" i="3"/>
  <c r="W1881" i="3"/>
  <c r="W1895" i="3"/>
  <c r="W1907" i="3"/>
  <c r="W1920" i="3"/>
  <c r="W1934" i="3"/>
  <c r="W1945" i="3"/>
  <c r="W1959" i="3"/>
  <c r="W1969" i="3"/>
  <c r="W1979" i="3"/>
  <c r="W1991" i="3"/>
  <c r="W2000" i="3"/>
  <c r="W2009" i="3"/>
  <c r="W2018" i="3"/>
  <c r="W2027" i="3"/>
  <c r="W2037" i="3"/>
  <c r="W2045" i="3"/>
  <c r="W2053" i="3"/>
  <c r="W2061" i="3"/>
  <c r="W2069" i="3"/>
  <c r="W2077" i="3"/>
  <c r="W2085" i="3"/>
  <c r="W2093" i="3"/>
  <c r="W2101" i="3"/>
  <c r="W2109" i="3"/>
  <c r="W2117" i="3"/>
  <c r="W2125" i="3"/>
  <c r="W2133" i="3"/>
  <c r="W2141" i="3"/>
  <c r="E184" i="4"/>
  <c r="W354" i="3"/>
  <c r="W616" i="3"/>
  <c r="W782" i="3"/>
  <c r="W912" i="3"/>
  <c r="W992" i="3"/>
  <c r="W1056" i="3"/>
  <c r="W1110" i="3"/>
  <c r="W1168" i="3"/>
  <c r="W1230" i="3"/>
  <c r="W1279" i="3"/>
  <c r="W1342" i="3"/>
  <c r="W1399" i="3"/>
  <c r="W1448" i="3"/>
  <c r="W1511" i="3"/>
  <c r="W1568" i="3"/>
  <c r="W1622" i="3"/>
  <c r="W1680" i="3"/>
  <c r="W1742" i="3"/>
  <c r="W1791" i="3"/>
  <c r="W1832" i="3"/>
  <c r="W1867" i="3"/>
  <c r="W1897" i="3"/>
  <c r="W1935" i="3"/>
  <c r="W1968" i="3"/>
  <c r="W1993" i="3"/>
  <c r="W2019" i="3"/>
  <c r="W2044" i="3"/>
  <c r="W2063" i="3"/>
  <c r="W2086" i="3"/>
  <c r="W2108" i="3"/>
  <c r="W2127" i="3"/>
  <c r="W2149" i="3"/>
  <c r="W2165" i="3"/>
  <c r="W2181" i="3"/>
  <c r="W2197" i="3"/>
  <c r="W2213" i="3"/>
  <c r="W2229" i="3"/>
  <c r="W2245" i="3"/>
  <c r="W2261" i="3"/>
  <c r="W2277" i="3"/>
  <c r="W2293" i="3"/>
  <c r="W2309" i="3"/>
  <c r="W2325" i="3"/>
  <c r="W2341" i="3"/>
  <c r="W2357" i="3"/>
  <c r="W2373" i="3"/>
  <c r="W2389" i="3"/>
  <c r="W2404" i="3"/>
  <c r="W2415" i="3"/>
  <c r="W2426" i="3"/>
  <c r="W2437" i="3"/>
  <c r="W2446" i="3"/>
  <c r="W2455" i="3"/>
  <c r="W2465" i="3"/>
  <c r="W2474" i="3"/>
  <c r="W2482" i="3"/>
  <c r="W2490" i="3"/>
  <c r="W2498" i="3"/>
  <c r="W2506" i="3"/>
  <c r="W2514" i="3"/>
  <c r="W2522" i="3"/>
  <c r="W2530" i="3"/>
  <c r="W2538" i="3"/>
  <c r="W2546" i="3"/>
  <c r="W2554" i="3"/>
  <c r="W2562" i="3"/>
  <c r="W2570" i="3"/>
  <c r="W2578" i="3"/>
  <c r="W2586" i="3"/>
  <c r="W2594" i="3"/>
  <c r="W2602" i="3"/>
  <c r="W2610" i="3"/>
  <c r="W2618" i="3"/>
  <c r="W2626" i="3"/>
  <c r="W2634" i="3"/>
  <c r="W2642" i="3"/>
  <c r="W2650" i="3"/>
  <c r="W2658" i="3"/>
  <c r="W2666" i="3"/>
  <c r="W2674" i="3"/>
  <c r="W2682" i="3"/>
  <c r="W2690" i="3"/>
  <c r="W2698" i="3"/>
  <c r="W2706" i="3"/>
  <c r="W2714" i="3"/>
  <c r="W2722" i="3"/>
  <c r="W2730" i="3"/>
  <c r="W2738" i="3"/>
  <c r="W2746" i="3"/>
  <c r="W2754" i="3"/>
  <c r="W2762" i="3"/>
  <c r="W2770" i="3"/>
  <c r="W2778" i="3"/>
  <c r="W2786" i="3"/>
  <c r="W2794" i="3"/>
  <c r="W2802" i="3"/>
  <c r="W2810" i="3"/>
  <c r="W2818" i="3"/>
  <c r="W2826" i="3"/>
  <c r="W2834" i="3"/>
  <c r="W2842" i="3"/>
  <c r="W2850" i="3"/>
  <c r="W2858" i="3"/>
  <c r="W2866" i="3"/>
  <c r="W2874" i="3"/>
  <c r="W2882" i="3"/>
  <c r="W2890" i="3"/>
  <c r="W2898" i="3"/>
  <c r="W2906" i="3"/>
  <c r="W2914" i="3"/>
  <c r="W2922" i="3"/>
  <c r="W2930" i="3"/>
  <c r="W2938" i="3"/>
  <c r="W2946" i="3"/>
  <c r="W2954" i="3"/>
  <c r="W2962" i="3"/>
  <c r="W2970" i="3"/>
  <c r="W2978" i="3"/>
  <c r="W2986" i="3"/>
  <c r="W2994" i="3"/>
  <c r="W3002" i="3"/>
  <c r="W3010" i="3"/>
  <c r="W3018" i="3"/>
  <c r="W3026" i="3"/>
  <c r="W3034" i="3"/>
  <c r="W3042" i="3"/>
  <c r="W3050" i="3"/>
  <c r="W3058" i="3"/>
  <c r="W3066" i="3"/>
  <c r="W3074" i="3"/>
  <c r="W3082" i="3"/>
  <c r="W3090" i="3"/>
  <c r="W3098" i="3"/>
  <c r="W3106" i="3"/>
  <c r="W3114" i="3"/>
  <c r="W3122" i="3"/>
  <c r="W3130" i="3"/>
  <c r="W3138" i="3"/>
  <c r="W3146" i="3"/>
  <c r="W3154" i="3"/>
  <c r="W3162" i="3"/>
  <c r="W3170" i="3"/>
  <c r="W3178" i="3"/>
  <c r="W3186" i="3"/>
  <c r="W3194" i="3"/>
  <c r="W3202" i="3"/>
  <c r="W3210" i="3"/>
  <c r="W3218" i="3"/>
  <c r="W3226" i="3"/>
  <c r="W3234" i="3"/>
  <c r="W3242" i="3"/>
  <c r="W3250" i="3"/>
  <c r="W3258" i="3"/>
  <c r="W3266" i="3"/>
  <c r="W3274" i="3"/>
  <c r="W3282" i="3"/>
  <c r="W3290" i="3"/>
  <c r="W3298" i="3"/>
  <c r="W3306" i="3"/>
  <c r="W3314" i="3"/>
  <c r="W3322" i="3"/>
  <c r="W3330" i="3"/>
  <c r="W3338" i="3"/>
  <c r="W3346" i="3"/>
  <c r="W3354" i="3"/>
  <c r="W3362" i="3"/>
  <c r="E272" i="4"/>
  <c r="W418" i="3"/>
  <c r="W623" i="3"/>
  <c r="W804" i="3"/>
  <c r="W936" i="3"/>
  <c r="W993" i="3"/>
  <c r="W1063" i="3"/>
  <c r="W1120" i="3"/>
  <c r="W1174" i="3"/>
  <c r="W1232" i="3"/>
  <c r="W1294" i="3"/>
  <c r="W1343" i="3"/>
  <c r="W1406" i="3"/>
  <c r="W1463" i="3"/>
  <c r="W1512" i="3"/>
  <c r="W1575" i="3"/>
  <c r="W1632" i="3"/>
  <c r="W1686" i="3"/>
  <c r="W1744" i="3"/>
  <c r="W1800" i="3"/>
  <c r="W1833" i="3"/>
  <c r="W1871" i="3"/>
  <c r="W1905" i="3"/>
  <c r="W1936" i="3"/>
  <c r="W1970" i="3"/>
  <c r="W1999" i="3"/>
  <c r="W2021" i="3"/>
  <c r="W2046" i="3"/>
  <c r="W2068" i="3"/>
  <c r="W2087" i="3"/>
  <c r="W2110" i="3"/>
  <c r="W2132" i="3"/>
  <c r="W2150" i="3"/>
  <c r="W2166" i="3"/>
  <c r="W2182" i="3"/>
  <c r="W2198" i="3"/>
  <c r="W2214" i="3"/>
  <c r="W2230" i="3"/>
  <c r="W2246" i="3"/>
  <c r="W2262" i="3"/>
  <c r="W2278" i="3"/>
  <c r="W2294" i="3"/>
  <c r="W2310" i="3"/>
  <c r="W2326" i="3"/>
  <c r="W2342" i="3"/>
  <c r="W2358" i="3"/>
  <c r="W2374" i="3"/>
  <c r="W2390" i="3"/>
  <c r="W2405" i="3"/>
  <c r="W2417" i="3"/>
  <c r="W2428" i="3"/>
  <c r="W2438" i="3"/>
  <c r="W2447" i="3"/>
  <c r="W2457" i="3"/>
  <c r="W2466" i="3"/>
  <c r="W2475" i="3"/>
  <c r="W2483" i="3"/>
  <c r="W2491" i="3"/>
  <c r="W2499" i="3"/>
  <c r="W2507" i="3"/>
  <c r="W2515" i="3"/>
  <c r="W2523" i="3"/>
  <c r="W2531" i="3"/>
  <c r="W2539" i="3"/>
  <c r="W2547" i="3"/>
  <c r="W2555" i="3"/>
  <c r="W2563" i="3"/>
  <c r="W2571" i="3"/>
  <c r="W2579" i="3"/>
  <c r="W2587" i="3"/>
  <c r="W2595" i="3"/>
  <c r="W2603" i="3"/>
  <c r="W2611" i="3"/>
  <c r="W2619" i="3"/>
  <c r="W2627" i="3"/>
  <c r="W2635" i="3"/>
  <c r="W2643" i="3"/>
  <c r="W2651" i="3"/>
  <c r="W2659" i="3"/>
  <c r="W2667" i="3"/>
  <c r="W2675" i="3"/>
  <c r="W2683" i="3"/>
  <c r="W2691" i="3"/>
  <c r="W2699" i="3"/>
  <c r="W2707" i="3"/>
  <c r="W2715" i="3"/>
  <c r="W2723" i="3"/>
  <c r="W2731" i="3"/>
  <c r="W2739" i="3"/>
  <c r="W2747" i="3"/>
  <c r="W2755" i="3"/>
  <c r="W2763" i="3"/>
  <c r="W2771" i="3"/>
  <c r="W2779" i="3"/>
  <c r="W2787" i="3"/>
  <c r="W2795" i="3"/>
  <c r="W2803" i="3"/>
  <c r="W2811" i="3"/>
  <c r="W2819" i="3"/>
  <c r="W2827" i="3"/>
  <c r="W2835" i="3"/>
  <c r="W2843" i="3"/>
  <c r="W2851" i="3"/>
  <c r="W2859" i="3"/>
  <c r="W2867" i="3"/>
  <c r="W2875" i="3"/>
  <c r="W2883" i="3"/>
  <c r="W2891" i="3"/>
  <c r="W2899" i="3"/>
  <c r="W2907" i="3"/>
  <c r="W2915" i="3"/>
  <c r="W2923" i="3"/>
  <c r="W2931" i="3"/>
  <c r="W2939" i="3"/>
  <c r="W2947" i="3"/>
  <c r="W2955" i="3"/>
  <c r="W2963" i="3"/>
  <c r="W2971" i="3"/>
  <c r="W2979" i="3"/>
  <c r="W2987" i="3"/>
  <c r="W2995" i="3"/>
  <c r="W3003" i="3"/>
  <c r="W3011" i="3"/>
  <c r="W3019" i="3"/>
  <c r="W3027" i="3"/>
  <c r="W3035" i="3"/>
  <c r="W3043" i="3"/>
  <c r="W3051" i="3"/>
  <c r="W3059" i="3"/>
  <c r="W3067" i="3"/>
  <c r="W3075" i="3"/>
  <c r="W3083" i="3"/>
  <c r="W3091" i="3"/>
  <c r="W3099" i="3"/>
  <c r="W3107" i="3"/>
  <c r="W3115" i="3"/>
  <c r="W3123" i="3"/>
  <c r="W3131" i="3"/>
  <c r="W3139" i="3"/>
  <c r="W3147" i="3"/>
  <c r="W3155" i="3"/>
  <c r="W3163" i="3"/>
  <c r="W3171" i="3"/>
  <c r="W3179" i="3"/>
  <c r="W3187" i="3"/>
  <c r="W3195" i="3"/>
  <c r="W3203" i="3"/>
  <c r="W3211" i="3"/>
  <c r="W3219" i="3"/>
  <c r="W3227" i="3"/>
  <c r="W3235" i="3"/>
  <c r="W3243" i="3"/>
  <c r="W3251" i="3"/>
  <c r="W3259" i="3"/>
  <c r="W3267" i="3"/>
  <c r="W3275" i="3"/>
  <c r="W3283" i="3"/>
  <c r="W3291" i="3"/>
  <c r="W3299" i="3"/>
  <c r="E307" i="4"/>
  <c r="W430" i="3"/>
  <c r="W669" i="3"/>
  <c r="W805" i="3"/>
  <c r="W945" i="3"/>
  <c r="W1010" i="3"/>
  <c r="W1064" i="3"/>
  <c r="W1127" i="3"/>
  <c r="W1184" i="3"/>
  <c r="W1238" i="3"/>
  <c r="W1296" i="3"/>
  <c r="W1358" i="3"/>
  <c r="W1407" i="3"/>
  <c r="W1470" i="3"/>
  <c r="W1527" i="3"/>
  <c r="W1576" i="3"/>
  <c r="W1639" i="3"/>
  <c r="W1696" i="3"/>
  <c r="W1750" i="3"/>
  <c r="W1806" i="3"/>
  <c r="W1841" i="3"/>
  <c r="W1872" i="3"/>
  <c r="W1910" i="3"/>
  <c r="W1944" i="3"/>
  <c r="W1971" i="3"/>
  <c r="W2001" i="3"/>
  <c r="W2026" i="3"/>
  <c r="W2047" i="3"/>
  <c r="W2070" i="3"/>
  <c r="W2092" i="3"/>
  <c r="W2111" i="3"/>
  <c r="W2134" i="3"/>
  <c r="W2151" i="3"/>
  <c r="W2167" i="3"/>
  <c r="W2183" i="3"/>
  <c r="W2199" i="3"/>
  <c r="W2215" i="3"/>
  <c r="W2231" i="3"/>
  <c r="W2247" i="3"/>
  <c r="W2263" i="3"/>
  <c r="W2279" i="3"/>
  <c r="W2295" i="3"/>
  <c r="W2311" i="3"/>
  <c r="W2327" i="3"/>
  <c r="W2343" i="3"/>
  <c r="W2359" i="3"/>
  <c r="W2375" i="3"/>
  <c r="W2391" i="3"/>
  <c r="W2406" i="3"/>
  <c r="W2418" i="3"/>
  <c r="W2429" i="3"/>
  <c r="W2439" i="3"/>
  <c r="W2449" i="3"/>
  <c r="W2458" i="3"/>
  <c r="W2467" i="3"/>
  <c r="W2476" i="3"/>
  <c r="W2484" i="3"/>
  <c r="W2492" i="3"/>
  <c r="W2500" i="3"/>
  <c r="W2508" i="3"/>
  <c r="W2516" i="3"/>
  <c r="W2524" i="3"/>
  <c r="W2532" i="3"/>
  <c r="W2540" i="3"/>
  <c r="W2548" i="3"/>
  <c r="W2556" i="3"/>
  <c r="W2564" i="3"/>
  <c r="W2572" i="3"/>
  <c r="W2580" i="3"/>
  <c r="W2588" i="3"/>
  <c r="W2596" i="3"/>
  <c r="W2604" i="3"/>
  <c r="W2612" i="3"/>
  <c r="W2620" i="3"/>
  <c r="W2628" i="3"/>
  <c r="W2636" i="3"/>
  <c r="W2644" i="3"/>
  <c r="W2652" i="3"/>
  <c r="W2660" i="3"/>
  <c r="W2668" i="3"/>
  <c r="W2676" i="3"/>
  <c r="W2684" i="3"/>
  <c r="W2692" i="3"/>
  <c r="W2700" i="3"/>
  <c r="W2708" i="3"/>
  <c r="W2716" i="3"/>
  <c r="W2724" i="3"/>
  <c r="W2732" i="3"/>
  <c r="W2740" i="3"/>
  <c r="W2748" i="3"/>
  <c r="W2756" i="3"/>
  <c r="W2764" i="3"/>
  <c r="W2772" i="3"/>
  <c r="W2780" i="3"/>
  <c r="W2788" i="3"/>
  <c r="W2796" i="3"/>
  <c r="W2804" i="3"/>
  <c r="W2812" i="3"/>
  <c r="W2820" i="3"/>
  <c r="W2828" i="3"/>
  <c r="W2836" i="3"/>
  <c r="W2844" i="3"/>
  <c r="W2852" i="3"/>
  <c r="W2860" i="3"/>
  <c r="W2868" i="3"/>
  <c r="W2876" i="3"/>
  <c r="W2884" i="3"/>
  <c r="W2892" i="3"/>
  <c r="W2900" i="3"/>
  <c r="W2908" i="3"/>
  <c r="W2916" i="3"/>
  <c r="W2924" i="3"/>
  <c r="W2932" i="3"/>
  <c r="W2940" i="3"/>
  <c r="W2948" i="3"/>
  <c r="W2956" i="3"/>
  <c r="W2964" i="3"/>
  <c r="W2972" i="3"/>
  <c r="W2980" i="3"/>
  <c r="W2988" i="3"/>
  <c r="W2996" i="3"/>
  <c r="W3004" i="3"/>
  <c r="W3012" i="3"/>
  <c r="W3020" i="3"/>
  <c r="W3028" i="3"/>
  <c r="W3036" i="3"/>
  <c r="W3044" i="3"/>
  <c r="W3052" i="3"/>
  <c r="W3060" i="3"/>
  <c r="W3068" i="3"/>
  <c r="W3076" i="3"/>
  <c r="W3084" i="3"/>
  <c r="W3092" i="3"/>
  <c r="W3100" i="3"/>
  <c r="W3108" i="3"/>
  <c r="W3116" i="3"/>
  <c r="W3124" i="3"/>
  <c r="W3132" i="3"/>
  <c r="W3140" i="3"/>
  <c r="W3148" i="3"/>
  <c r="W3156" i="3"/>
  <c r="W3164" i="3"/>
  <c r="W3172" i="3"/>
  <c r="W3180" i="3"/>
  <c r="W3188" i="3"/>
  <c r="W3196" i="3"/>
  <c r="W3204" i="3"/>
  <c r="W3212" i="3"/>
  <c r="W3220" i="3"/>
  <c r="W3228" i="3"/>
  <c r="W3236" i="3"/>
  <c r="W3244" i="3"/>
  <c r="W3252" i="3"/>
  <c r="W3260" i="3"/>
  <c r="W3268" i="3"/>
  <c r="W3276" i="3"/>
  <c r="W3284" i="3"/>
  <c r="W3292" i="3"/>
  <c r="W3300" i="3"/>
  <c r="W3308" i="3"/>
  <c r="W3316" i="3"/>
  <c r="W3324" i="3"/>
  <c r="W3332" i="3"/>
  <c r="W3340" i="3"/>
  <c r="W3348" i="3"/>
  <c r="W3356" i="3"/>
  <c r="W3364" i="3"/>
  <c r="W158" i="3"/>
  <c r="W455" i="3"/>
  <c r="W671" i="3"/>
  <c r="W845" i="3"/>
  <c r="W946" i="3"/>
  <c r="W1018" i="3"/>
  <c r="W1079" i="3"/>
  <c r="W1128" i="3"/>
  <c r="W1191" i="3"/>
  <c r="W1248" i="3"/>
  <c r="W1302" i="3"/>
  <c r="W1360" i="3"/>
  <c r="W1422" i="3"/>
  <c r="W1471" i="3"/>
  <c r="W1534" i="3"/>
  <c r="W1591" i="3"/>
  <c r="W1640" i="3"/>
  <c r="W1703" i="3"/>
  <c r="W1760" i="3"/>
  <c r="W1807" i="3"/>
  <c r="W1846" i="3"/>
  <c r="W1880" i="3"/>
  <c r="W1911" i="3"/>
  <c r="W1947" i="3"/>
  <c r="W1978" i="3"/>
  <c r="W2002" i="3"/>
  <c r="W2029" i="3"/>
  <c r="W2052" i="3"/>
  <c r="W2071" i="3"/>
  <c r="W2094" i="3"/>
  <c r="W2116" i="3"/>
  <c r="W2135" i="3"/>
  <c r="W2156" i="3"/>
  <c r="W2172" i="3"/>
  <c r="W2188" i="3"/>
  <c r="W2204" i="3"/>
  <c r="W2220" i="3"/>
  <c r="W2236" i="3"/>
  <c r="W2252" i="3"/>
  <c r="W2268" i="3"/>
  <c r="W2284" i="3"/>
  <c r="W2300" i="3"/>
  <c r="W2316" i="3"/>
  <c r="W2332" i="3"/>
  <c r="W2348" i="3"/>
  <c r="W2364" i="3"/>
  <c r="W2380" i="3"/>
  <c r="W2396" i="3"/>
  <c r="W2407" i="3"/>
  <c r="W2420" i="3"/>
  <c r="W2430" i="3"/>
  <c r="W2441" i="3"/>
  <c r="W2450" i="3"/>
  <c r="W2459" i="3"/>
  <c r="W2468" i="3"/>
  <c r="W2477" i="3"/>
  <c r="W2485" i="3"/>
  <c r="W2493" i="3"/>
  <c r="W2501" i="3"/>
  <c r="W2509" i="3"/>
  <c r="W2517" i="3"/>
  <c r="W2525" i="3"/>
  <c r="W2533" i="3"/>
  <c r="W2541" i="3"/>
  <c r="W2549" i="3"/>
  <c r="W2557" i="3"/>
  <c r="W2565" i="3"/>
  <c r="W2573" i="3"/>
  <c r="W2581" i="3"/>
  <c r="W2589" i="3"/>
  <c r="W2597" i="3"/>
  <c r="W2605" i="3"/>
  <c r="W2613" i="3"/>
  <c r="W2621" i="3"/>
  <c r="W2629" i="3"/>
  <c r="W2637" i="3"/>
  <c r="W2645" i="3"/>
  <c r="W2653" i="3"/>
  <c r="W2661" i="3"/>
  <c r="W2669" i="3"/>
  <c r="W2677" i="3"/>
  <c r="W2685" i="3"/>
  <c r="W2693" i="3"/>
  <c r="W2701" i="3"/>
  <c r="W2709" i="3"/>
  <c r="W2717" i="3"/>
  <c r="W2725" i="3"/>
  <c r="W2733" i="3"/>
  <c r="W2741" i="3"/>
  <c r="W2749" i="3"/>
  <c r="W2757" i="3"/>
  <c r="W2765" i="3"/>
  <c r="W2773" i="3"/>
  <c r="W2781" i="3"/>
  <c r="W2789" i="3"/>
  <c r="W2797" i="3"/>
  <c r="W2805" i="3"/>
  <c r="W2813" i="3"/>
  <c r="W2821" i="3"/>
  <c r="W2829" i="3"/>
  <c r="W2837" i="3"/>
  <c r="W2845" i="3"/>
  <c r="W2853" i="3"/>
  <c r="W2861" i="3"/>
  <c r="W2869" i="3"/>
  <c r="W2877" i="3"/>
  <c r="W2885" i="3"/>
  <c r="W2893" i="3"/>
  <c r="W2901" i="3"/>
  <c r="W2909" i="3"/>
  <c r="W2917" i="3"/>
  <c r="W2925" i="3"/>
  <c r="W2933" i="3"/>
  <c r="W2941" i="3"/>
  <c r="W2949" i="3"/>
  <c r="W2957" i="3"/>
  <c r="W2965" i="3"/>
  <c r="W2973" i="3"/>
  <c r="W2981" i="3"/>
  <c r="W2989" i="3"/>
  <c r="W2997" i="3"/>
  <c r="W3005" i="3"/>
  <c r="W3013" i="3"/>
  <c r="W3021" i="3"/>
  <c r="W3029" i="3"/>
  <c r="W3037" i="3"/>
  <c r="W3045" i="3"/>
  <c r="W3053" i="3"/>
  <c r="W3061" i="3"/>
  <c r="W3069" i="3"/>
  <c r="W3077" i="3"/>
  <c r="W3085" i="3"/>
  <c r="W3093" i="3"/>
  <c r="W3101" i="3"/>
  <c r="W3109" i="3"/>
  <c r="W3117" i="3"/>
  <c r="W3125" i="3"/>
  <c r="W3133" i="3"/>
  <c r="W3141" i="3"/>
  <c r="W3149" i="3"/>
  <c r="W3157" i="3"/>
  <c r="W3165" i="3"/>
  <c r="W3173" i="3"/>
  <c r="W3181" i="3"/>
  <c r="W3189" i="3"/>
  <c r="W3197" i="3"/>
  <c r="W3205" i="3"/>
  <c r="W3213" i="3"/>
  <c r="W3221" i="3"/>
  <c r="W3229" i="3"/>
  <c r="W3237" i="3"/>
  <c r="W3245" i="3"/>
  <c r="W3253" i="3"/>
  <c r="W3261" i="3"/>
  <c r="W3269" i="3"/>
  <c r="W3277" i="3"/>
  <c r="W3285" i="3"/>
  <c r="W3293" i="3"/>
  <c r="W3301" i="3"/>
  <c r="W3309" i="3"/>
  <c r="W3317" i="3"/>
  <c r="W3325" i="3"/>
  <c r="W3333" i="3"/>
  <c r="W3341" i="3"/>
  <c r="W3349" i="3"/>
  <c r="W3357" i="3"/>
  <c r="W225" i="3"/>
  <c r="W495" i="3"/>
  <c r="W689" i="3"/>
  <c r="W852" i="3"/>
  <c r="W964" i="3"/>
  <c r="W1020" i="3"/>
  <c r="W1086" i="3"/>
  <c r="W1143" i="3"/>
  <c r="W1192" i="3"/>
  <c r="W1255" i="3"/>
  <c r="W1312" i="3"/>
  <c r="W1366" i="3"/>
  <c r="W1424" i="3"/>
  <c r="W1486" i="3"/>
  <c r="W1535" i="3"/>
  <c r="W1598" i="3"/>
  <c r="W1655" i="3"/>
  <c r="W1704" i="3"/>
  <c r="W1767" i="3"/>
  <c r="W1816" i="3"/>
  <c r="W1847" i="3"/>
  <c r="W1883" i="3"/>
  <c r="W1919" i="3"/>
  <c r="W1950" i="3"/>
  <c r="W1982" i="3"/>
  <c r="W2008" i="3"/>
  <c r="W2030" i="3"/>
  <c r="W2054" i="3"/>
  <c r="W2076" i="3"/>
  <c r="W2095" i="3"/>
  <c r="W2118" i="3"/>
  <c r="W2140" i="3"/>
  <c r="W2157" i="3"/>
  <c r="W2173" i="3"/>
  <c r="W2189" i="3"/>
  <c r="W2205" i="3"/>
  <c r="W2221" i="3"/>
  <c r="W2237" i="3"/>
  <c r="W2253" i="3"/>
  <c r="W2269" i="3"/>
  <c r="W2285" i="3"/>
  <c r="W2301" i="3"/>
  <c r="W2317" i="3"/>
  <c r="W2333" i="3"/>
  <c r="W2349" i="3"/>
  <c r="W2365" i="3"/>
  <c r="W2381" i="3"/>
  <c r="W2397" i="3"/>
  <c r="W2410" i="3"/>
  <c r="W2421" i="3"/>
  <c r="W2431" i="3"/>
  <c r="W2442" i="3"/>
  <c r="W2451" i="3"/>
  <c r="W2460" i="3"/>
  <c r="W2469" i="3"/>
  <c r="W2478" i="3"/>
  <c r="W2486" i="3"/>
  <c r="W2494" i="3"/>
  <c r="W2502" i="3"/>
  <c r="W2510" i="3"/>
  <c r="W2518" i="3"/>
  <c r="W2526" i="3"/>
  <c r="W2534" i="3"/>
  <c r="W2542" i="3"/>
  <c r="W2550" i="3"/>
  <c r="W2558" i="3"/>
  <c r="W2566" i="3"/>
  <c r="W2574" i="3"/>
  <c r="W2582" i="3"/>
  <c r="W2590" i="3"/>
  <c r="W2598" i="3"/>
  <c r="W2606" i="3"/>
  <c r="W2614" i="3"/>
  <c r="W2622" i="3"/>
  <c r="W2630" i="3"/>
  <c r="W2638" i="3"/>
  <c r="W2646" i="3"/>
  <c r="W2654" i="3"/>
  <c r="W2662" i="3"/>
  <c r="W2670" i="3"/>
  <c r="W2678" i="3"/>
  <c r="W2686" i="3"/>
  <c r="W2694" i="3"/>
  <c r="W2702" i="3"/>
  <c r="W2710" i="3"/>
  <c r="W2718" i="3"/>
  <c r="W2726" i="3"/>
  <c r="W2734" i="3"/>
  <c r="W2742" i="3"/>
  <c r="W2750" i="3"/>
  <c r="W2758" i="3"/>
  <c r="W2766" i="3"/>
  <c r="W226" i="3"/>
  <c r="W530" i="3"/>
  <c r="W723" i="3"/>
  <c r="W868" i="3"/>
  <c r="W966" i="3"/>
  <c r="W1037" i="3"/>
  <c r="W1087" i="3"/>
  <c r="W1150" i="3"/>
  <c r="W1207" i="3"/>
  <c r="W1256" i="3"/>
  <c r="W1319" i="3"/>
  <c r="W1376" i="3"/>
  <c r="W1430" i="3"/>
  <c r="W1488" i="3"/>
  <c r="W1550" i="3"/>
  <c r="W1599" i="3"/>
  <c r="W1662" i="3"/>
  <c r="W1719" i="3"/>
  <c r="W1768" i="3"/>
  <c r="W1819" i="3"/>
  <c r="W1855" i="3"/>
  <c r="W1886" i="3"/>
  <c r="W1921" i="3"/>
  <c r="W1958" i="3"/>
  <c r="W1983" i="3"/>
  <c r="W2010" i="3"/>
  <c r="W2035" i="3"/>
  <c r="W2055" i="3"/>
  <c r="W2078" i="3"/>
  <c r="W2100" i="3"/>
  <c r="W2119" i="3"/>
  <c r="W2142" i="3"/>
  <c r="W2158" i="3"/>
  <c r="W2174" i="3"/>
  <c r="W2190" i="3"/>
  <c r="W2206" i="3"/>
  <c r="W2222" i="3"/>
  <c r="W2238" i="3"/>
  <c r="W2254" i="3"/>
  <c r="W2270" i="3"/>
  <c r="W2286" i="3"/>
  <c r="W2302" i="3"/>
  <c r="W2318" i="3"/>
  <c r="W2334" i="3"/>
  <c r="W2350" i="3"/>
  <c r="W2366" i="3"/>
  <c r="W2382" i="3"/>
  <c r="W2398" i="3"/>
  <c r="W2412" i="3"/>
  <c r="W2422" i="3"/>
  <c r="W2433" i="3"/>
  <c r="W2443" i="3"/>
  <c r="W2452" i="3"/>
  <c r="W2461" i="3"/>
  <c r="W2470" i="3"/>
  <c r="W2479" i="3"/>
  <c r="W2487" i="3"/>
  <c r="W2495" i="3"/>
  <c r="W2503" i="3"/>
  <c r="W2511" i="3"/>
  <c r="W2519" i="3"/>
  <c r="W2527" i="3"/>
  <c r="W2535" i="3"/>
  <c r="W2543" i="3"/>
  <c r="W2551" i="3"/>
  <c r="W2559" i="3"/>
  <c r="W2567" i="3"/>
  <c r="W2575" i="3"/>
  <c r="W2583" i="3"/>
  <c r="W2591" i="3"/>
  <c r="W2599" i="3"/>
  <c r="W2607" i="3"/>
  <c r="W2615" i="3"/>
  <c r="W2623" i="3"/>
  <c r="W2631" i="3"/>
  <c r="W2639" i="3"/>
  <c r="W2647" i="3"/>
  <c r="W2655" i="3"/>
  <c r="W2663" i="3"/>
  <c r="W2671" i="3"/>
  <c r="W2679" i="3"/>
  <c r="W2687" i="3"/>
  <c r="W2695" i="3"/>
  <c r="W2703" i="3"/>
  <c r="W2711" i="3"/>
  <c r="W2719" i="3"/>
  <c r="W2727" i="3"/>
  <c r="W2735" i="3"/>
  <c r="W2743" i="3"/>
  <c r="W2751" i="3"/>
  <c r="W2759" i="3"/>
  <c r="W2767" i="3"/>
  <c r="W2775" i="3"/>
  <c r="W2783" i="3"/>
  <c r="W2791" i="3"/>
  <c r="W2799" i="3"/>
  <c r="W2807" i="3"/>
  <c r="W2815" i="3"/>
  <c r="W2823" i="3"/>
  <c r="W2831" i="3"/>
  <c r="W2839" i="3"/>
  <c r="W2847" i="3"/>
  <c r="W2855" i="3"/>
  <c r="W2863" i="3"/>
  <c r="W2871" i="3"/>
  <c r="W2879" i="3"/>
  <c r="W2887" i="3"/>
  <c r="W2895" i="3"/>
  <c r="W2903" i="3"/>
  <c r="W2911" i="3"/>
  <c r="W2919" i="3"/>
  <c r="W2927" i="3"/>
  <c r="W2935" i="3"/>
  <c r="W2943" i="3"/>
  <c r="W2951" i="3"/>
  <c r="W2959" i="3"/>
  <c r="W2967" i="3"/>
  <c r="W2975" i="3"/>
  <c r="W2983" i="3"/>
  <c r="W2991" i="3"/>
  <c r="W2999" i="3"/>
  <c r="W3007" i="3"/>
  <c r="W3015" i="3"/>
  <c r="W3023" i="3"/>
  <c r="W3031" i="3"/>
  <c r="W3039" i="3"/>
  <c r="W3047" i="3"/>
  <c r="W3055" i="3"/>
  <c r="W3063" i="3"/>
  <c r="W3071" i="3"/>
  <c r="W3079" i="3"/>
  <c r="W3087" i="3"/>
  <c r="W3095" i="3"/>
  <c r="W3103" i="3"/>
  <c r="W3111" i="3"/>
  <c r="W3119" i="3"/>
  <c r="W3127" i="3"/>
  <c r="W3135" i="3"/>
  <c r="W3143" i="3"/>
  <c r="W3151" i="3"/>
  <c r="W3159" i="3"/>
  <c r="W3167" i="3"/>
  <c r="W3175" i="3"/>
  <c r="W3183" i="3"/>
  <c r="W3191" i="3"/>
  <c r="W3199" i="3"/>
  <c r="W3207" i="3"/>
  <c r="W3215" i="3"/>
  <c r="W3223" i="3"/>
  <c r="W3231" i="3"/>
  <c r="W3239" i="3"/>
  <c r="W3247" i="3"/>
  <c r="W3255" i="3"/>
  <c r="W3263" i="3"/>
  <c r="W3271" i="3"/>
  <c r="W3279" i="3"/>
  <c r="W3287" i="3"/>
  <c r="W3295" i="3"/>
  <c r="W3303" i="3"/>
  <c r="W3311" i="3"/>
  <c r="W3319" i="3"/>
  <c r="W3327" i="3"/>
  <c r="W3335" i="3"/>
  <c r="W3343" i="3"/>
  <c r="W3351" i="3"/>
  <c r="W3359" i="3"/>
  <c r="W3367" i="3"/>
  <c r="W3375" i="3"/>
  <c r="W3383" i="3"/>
  <c r="W3391" i="3"/>
  <c r="W324" i="3"/>
  <c r="W973" i="3"/>
  <c r="W1214" i="3"/>
  <c r="W1440" i="3"/>
  <c r="W1663" i="3"/>
  <c r="W1857" i="3"/>
  <c r="W1990" i="3"/>
  <c r="W2079" i="3"/>
  <c r="W2159" i="3"/>
  <c r="W2223" i="3"/>
  <c r="W2287" i="3"/>
  <c r="W2351" i="3"/>
  <c r="W2413" i="3"/>
  <c r="W2453" i="3"/>
  <c r="W2488" i="3"/>
  <c r="W2520" i="3"/>
  <c r="W2552" i="3"/>
  <c r="W2584" i="3"/>
  <c r="W2616" i="3"/>
  <c r="W2648" i="3"/>
  <c r="W2680" i="3"/>
  <c r="W2712" i="3"/>
  <c r="W2744" i="3"/>
  <c r="W2774" i="3"/>
  <c r="W2793" i="3"/>
  <c r="W2816" i="3"/>
  <c r="W2838" i="3"/>
  <c r="W2857" i="3"/>
  <c r="W2880" i="3"/>
  <c r="W2902" i="3"/>
  <c r="W2921" i="3"/>
  <c r="W2944" i="3"/>
  <c r="W2966" i="3"/>
  <c r="W2985" i="3"/>
  <c r="W3008" i="3"/>
  <c r="W3030" i="3"/>
  <c r="W3049" i="3"/>
  <c r="W3072" i="3"/>
  <c r="W3094" i="3"/>
  <c r="W3113" i="3"/>
  <c r="W3136" i="3"/>
  <c r="W3158" i="3"/>
  <c r="W3177" i="3"/>
  <c r="W3200" i="3"/>
  <c r="W3222" i="3"/>
  <c r="W3241" i="3"/>
  <c r="W3264" i="3"/>
  <c r="W3286" i="3"/>
  <c r="W3305" i="3"/>
  <c r="W3321" i="3"/>
  <c r="W3337" i="3"/>
  <c r="W3353" i="3"/>
  <c r="W3368" i="3"/>
  <c r="W3377" i="3"/>
  <c r="W3386" i="3"/>
  <c r="W3395" i="3"/>
  <c r="W3403" i="3"/>
  <c r="W3411" i="3"/>
  <c r="W3419" i="3"/>
  <c r="W3427" i="3"/>
  <c r="W3435" i="3"/>
  <c r="W3443" i="3"/>
  <c r="W3451" i="3"/>
  <c r="W3459" i="3"/>
  <c r="W3467" i="3"/>
  <c r="W3475" i="3"/>
  <c r="W3483" i="3"/>
  <c r="W3491" i="3"/>
  <c r="W3499" i="3"/>
  <c r="W3507" i="3"/>
  <c r="W3515" i="3"/>
  <c r="W3523" i="3"/>
  <c r="W3531" i="3"/>
  <c r="W3539" i="3"/>
  <c r="W3547" i="3"/>
  <c r="W3555" i="3"/>
  <c r="W3563" i="3"/>
  <c r="W3571" i="3"/>
  <c r="W3579" i="3"/>
  <c r="W3587" i="3"/>
  <c r="W3595" i="3"/>
  <c r="W3603" i="3"/>
  <c r="W3611" i="3"/>
  <c r="W3619" i="3"/>
  <c r="W3627" i="3"/>
  <c r="W3635" i="3"/>
  <c r="W3643" i="3"/>
  <c r="W3651" i="3"/>
  <c r="W3659" i="3"/>
  <c r="W3667" i="3"/>
  <c r="W3675" i="3"/>
  <c r="W3683" i="3"/>
  <c r="W3691" i="3"/>
  <c r="W3699" i="3"/>
  <c r="W3707" i="3"/>
  <c r="W3715" i="3"/>
  <c r="W3723" i="3"/>
  <c r="W3731" i="3"/>
  <c r="W3739" i="3"/>
  <c r="W3747" i="3"/>
  <c r="W3755" i="3"/>
  <c r="W3763" i="3"/>
  <c r="W3771" i="3"/>
  <c r="W3779" i="3"/>
  <c r="W3787" i="3"/>
  <c r="W3795" i="3"/>
  <c r="W3803" i="3"/>
  <c r="W3811" i="3"/>
  <c r="W3819" i="3"/>
  <c r="W352" i="3"/>
  <c r="W984" i="3"/>
  <c r="W1215" i="3"/>
  <c r="W1447" i="3"/>
  <c r="W1678" i="3"/>
  <c r="W1859" i="3"/>
  <c r="W1992" i="3"/>
  <c r="W2084" i="3"/>
  <c r="W2164" i="3"/>
  <c r="W2228" i="3"/>
  <c r="W2292" i="3"/>
  <c r="W2356" i="3"/>
  <c r="W2414" i="3"/>
  <c r="W2454" i="3"/>
  <c r="W2489" i="3"/>
  <c r="W2521" i="3"/>
  <c r="W2553" i="3"/>
  <c r="W2585" i="3"/>
  <c r="W2617" i="3"/>
  <c r="W2649" i="3"/>
  <c r="W2681" i="3"/>
  <c r="W2713" i="3"/>
  <c r="W2745" i="3"/>
  <c r="W2776" i="3"/>
  <c r="W2798" i="3"/>
  <c r="W2817" i="3"/>
  <c r="W2840" i="3"/>
  <c r="W2862" i="3"/>
  <c r="W2881" i="3"/>
  <c r="W2904" i="3"/>
  <c r="W2926" i="3"/>
  <c r="W2945" i="3"/>
  <c r="W2968" i="3"/>
  <c r="W2990" i="3"/>
  <c r="W3009" i="3"/>
  <c r="W3032" i="3"/>
  <c r="W3054" i="3"/>
  <c r="W3073" i="3"/>
  <c r="W3096" i="3"/>
  <c r="W3118" i="3"/>
  <c r="W3137" i="3"/>
  <c r="W3160" i="3"/>
  <c r="W3182" i="3"/>
  <c r="W3201" i="3"/>
  <c r="W3224" i="3"/>
  <c r="W3246" i="3"/>
  <c r="W3265" i="3"/>
  <c r="W3288" i="3"/>
  <c r="W3307" i="3"/>
  <c r="W3323" i="3"/>
  <c r="W3339" i="3"/>
  <c r="W3355" i="3"/>
  <c r="W3369" i="3"/>
  <c r="W3378" i="3"/>
  <c r="W3387" i="3"/>
  <c r="W3396" i="3"/>
  <c r="W3404" i="3"/>
  <c r="W3412" i="3"/>
  <c r="W3420" i="3"/>
  <c r="W3428" i="3"/>
  <c r="W3436" i="3"/>
  <c r="W3444" i="3"/>
  <c r="W3452" i="3"/>
  <c r="W3460" i="3"/>
  <c r="W3468" i="3"/>
  <c r="W3476" i="3"/>
  <c r="W3484" i="3"/>
  <c r="W3492" i="3"/>
  <c r="W3500" i="3"/>
  <c r="W3508" i="3"/>
  <c r="W3516" i="3"/>
  <c r="W3524" i="3"/>
  <c r="W3532" i="3"/>
  <c r="W3540" i="3"/>
  <c r="W3548" i="3"/>
  <c r="W3556" i="3"/>
  <c r="W3564" i="3"/>
  <c r="W3572" i="3"/>
  <c r="W3580" i="3"/>
  <c r="W3588" i="3"/>
  <c r="W3596" i="3"/>
  <c r="W3604" i="3"/>
  <c r="W3612" i="3"/>
  <c r="W3620" i="3"/>
  <c r="W3628" i="3"/>
  <c r="W3636" i="3"/>
  <c r="W3644" i="3"/>
  <c r="W3652" i="3"/>
  <c r="W3660" i="3"/>
  <c r="W3668" i="3"/>
  <c r="W3676" i="3"/>
  <c r="W3684" i="3"/>
  <c r="W3692" i="3"/>
  <c r="W3700" i="3"/>
  <c r="W3708" i="3"/>
  <c r="W3716" i="3"/>
  <c r="W3724" i="3"/>
  <c r="W3732" i="3"/>
  <c r="W3740" i="3"/>
  <c r="W3748" i="3"/>
  <c r="W3756" i="3"/>
  <c r="W3764" i="3"/>
  <c r="W3772" i="3"/>
  <c r="W3780" i="3"/>
  <c r="W3788" i="3"/>
  <c r="W3796" i="3"/>
  <c r="W3804" i="3"/>
  <c r="W3812" i="3"/>
  <c r="W3820" i="3"/>
  <c r="W3828" i="3"/>
  <c r="W3836" i="3"/>
  <c r="W3844" i="3"/>
  <c r="W3852" i="3"/>
  <c r="W3860" i="3"/>
  <c r="W3868" i="3"/>
  <c r="W3876" i="3"/>
  <c r="W3884" i="3"/>
  <c r="W3892" i="3"/>
  <c r="W3900" i="3"/>
  <c r="W3908" i="3"/>
  <c r="W3916" i="3"/>
  <c r="W3924" i="3"/>
  <c r="W3932" i="3"/>
  <c r="W3940" i="3"/>
  <c r="W3948" i="3"/>
  <c r="W3956" i="3"/>
  <c r="W3964" i="3"/>
  <c r="W3972" i="3"/>
  <c r="W3980" i="3"/>
  <c r="W3988" i="3"/>
  <c r="W3996" i="3"/>
  <c r="W4004" i="3"/>
  <c r="W4012" i="3"/>
  <c r="W4020" i="3"/>
  <c r="W4028" i="3"/>
  <c r="W4036" i="3"/>
  <c r="W4044" i="3"/>
  <c r="W4052" i="3"/>
  <c r="W4060" i="3"/>
  <c r="W4068" i="3"/>
  <c r="W4076" i="3"/>
  <c r="W4084" i="3"/>
  <c r="W4092" i="3"/>
  <c r="W4100" i="3"/>
  <c r="W4108" i="3"/>
  <c r="W4116" i="3"/>
  <c r="W4124" i="3"/>
  <c r="W4132" i="3"/>
  <c r="W4140" i="3"/>
  <c r="W4148" i="3"/>
  <c r="W4156" i="3"/>
  <c r="W4164" i="3"/>
  <c r="W4172" i="3"/>
  <c r="W4180" i="3"/>
  <c r="W4188" i="3"/>
  <c r="W4196" i="3"/>
  <c r="W4204" i="3"/>
  <c r="W4212" i="3"/>
  <c r="W4220" i="3"/>
  <c r="W4228" i="3"/>
  <c r="W4236" i="3"/>
  <c r="W4244" i="3"/>
  <c r="W4252" i="3"/>
  <c r="W4260" i="3"/>
  <c r="W4268" i="3"/>
  <c r="W4276" i="3"/>
  <c r="W4284" i="3"/>
  <c r="W4292" i="3"/>
  <c r="W4300" i="3"/>
  <c r="W4308" i="3"/>
  <c r="W531" i="3"/>
  <c r="W1039" i="3"/>
  <c r="W1271" i="3"/>
  <c r="W1494" i="3"/>
  <c r="W1726" i="3"/>
  <c r="W1894" i="3"/>
  <c r="W2011" i="3"/>
  <c r="W2102" i="3"/>
  <c r="W2175" i="3"/>
  <c r="W2239" i="3"/>
  <c r="W2303" i="3"/>
  <c r="W2367" i="3"/>
  <c r="W2423" i="3"/>
  <c r="W2462" i="3"/>
  <c r="W2496" i="3"/>
  <c r="W2528" i="3"/>
  <c r="W2560" i="3"/>
  <c r="W2592" i="3"/>
  <c r="W2624" i="3"/>
  <c r="W2656" i="3"/>
  <c r="W2688" i="3"/>
  <c r="W2720" i="3"/>
  <c r="W2752" i="3"/>
  <c r="W2777" i="3"/>
  <c r="W2800" i="3"/>
  <c r="W2822" i="3"/>
  <c r="W2841" i="3"/>
  <c r="W2864" i="3"/>
  <c r="W2886" i="3"/>
  <c r="W2905" i="3"/>
  <c r="W2928" i="3"/>
  <c r="W2950" i="3"/>
  <c r="W2969" i="3"/>
  <c r="W2992" i="3"/>
  <c r="W3014" i="3"/>
  <c r="W3033" i="3"/>
  <c r="W3056" i="3"/>
  <c r="W3078" i="3"/>
  <c r="W3097" i="3"/>
  <c r="W3120" i="3"/>
  <c r="W3142" i="3"/>
  <c r="W3161" i="3"/>
  <c r="W3184" i="3"/>
  <c r="W3206" i="3"/>
  <c r="W3225" i="3"/>
  <c r="W3248" i="3"/>
  <c r="W3270" i="3"/>
  <c r="W3289" i="3"/>
  <c r="W3310" i="3"/>
  <c r="W3326" i="3"/>
  <c r="W3342" i="3"/>
  <c r="W3358" i="3"/>
  <c r="W3370" i="3"/>
  <c r="W3379" i="3"/>
  <c r="W3388" i="3"/>
  <c r="W3397" i="3"/>
  <c r="W3405" i="3"/>
  <c r="W3413" i="3"/>
  <c r="W3421" i="3"/>
  <c r="W3429" i="3"/>
  <c r="W3437" i="3"/>
  <c r="W3445" i="3"/>
  <c r="W3453" i="3"/>
  <c r="W3461" i="3"/>
  <c r="W3469" i="3"/>
  <c r="W3477" i="3"/>
  <c r="W3485" i="3"/>
  <c r="W3493" i="3"/>
  <c r="W3501" i="3"/>
  <c r="W3509" i="3"/>
  <c r="W3517" i="3"/>
  <c r="W3525" i="3"/>
  <c r="W3533" i="3"/>
  <c r="W3541" i="3"/>
  <c r="W3549" i="3"/>
  <c r="W3557" i="3"/>
  <c r="W3565" i="3"/>
  <c r="W3573" i="3"/>
  <c r="W3581" i="3"/>
  <c r="W3589" i="3"/>
  <c r="W3597" i="3"/>
  <c r="W3605" i="3"/>
  <c r="W3613" i="3"/>
  <c r="W3621" i="3"/>
  <c r="W3629" i="3"/>
  <c r="W3637" i="3"/>
  <c r="W3645" i="3"/>
  <c r="W3653" i="3"/>
  <c r="W3661" i="3"/>
  <c r="W3669" i="3"/>
  <c r="W3677" i="3"/>
  <c r="W3685" i="3"/>
  <c r="W3693" i="3"/>
  <c r="W3701" i="3"/>
  <c r="W3709" i="3"/>
  <c r="W3717" i="3"/>
  <c r="W3725" i="3"/>
  <c r="W3733" i="3"/>
  <c r="W3741" i="3"/>
  <c r="W3749" i="3"/>
  <c r="W3757" i="3"/>
  <c r="W3765" i="3"/>
  <c r="W3773" i="3"/>
  <c r="W3781" i="3"/>
  <c r="W3789" i="3"/>
  <c r="W3797" i="3"/>
  <c r="W3805" i="3"/>
  <c r="W3813" i="3"/>
  <c r="W3821" i="3"/>
  <c r="W3829" i="3"/>
  <c r="W3837" i="3"/>
  <c r="W3845" i="3"/>
  <c r="W3853" i="3"/>
  <c r="W3861" i="3"/>
  <c r="W3869" i="3"/>
  <c r="W3877" i="3"/>
  <c r="W3885" i="3"/>
  <c r="W3893" i="3"/>
  <c r="W3901" i="3"/>
  <c r="W3909" i="3"/>
  <c r="W3917" i="3"/>
  <c r="W3925" i="3"/>
  <c r="W3933" i="3"/>
  <c r="W3941" i="3"/>
  <c r="W3949" i="3"/>
  <c r="W3957" i="3"/>
  <c r="W3965" i="3"/>
  <c r="W3973" i="3"/>
  <c r="W3981" i="3"/>
  <c r="W3989" i="3"/>
  <c r="W3997" i="3"/>
  <c r="W4005" i="3"/>
  <c r="W4013" i="3"/>
  <c r="W4021" i="3"/>
  <c r="W4029" i="3"/>
  <c r="W4037" i="3"/>
  <c r="W4045" i="3"/>
  <c r="W4053" i="3"/>
  <c r="W4061" i="3"/>
  <c r="W4069" i="3"/>
  <c r="W4077" i="3"/>
  <c r="W4085" i="3"/>
  <c r="W4093" i="3"/>
  <c r="W4101" i="3"/>
  <c r="W4109" i="3"/>
  <c r="W595" i="3"/>
  <c r="W1046" i="3"/>
  <c r="W1278" i="3"/>
  <c r="W1504" i="3"/>
  <c r="W1727" i="3"/>
  <c r="W1896" i="3"/>
  <c r="W2017" i="3"/>
  <c r="W2103" i="3"/>
  <c r="W2180" i="3"/>
  <c r="W2244" i="3"/>
  <c r="W2308" i="3"/>
  <c r="W2372" i="3"/>
  <c r="W2425" i="3"/>
  <c r="W2463" i="3"/>
  <c r="W2497" i="3"/>
  <c r="W2529" i="3"/>
  <c r="W2561" i="3"/>
  <c r="W2593" i="3"/>
  <c r="W2625" i="3"/>
  <c r="W2657" i="3"/>
  <c r="W2689" i="3"/>
  <c r="W2721" i="3"/>
  <c r="W2753" i="3"/>
  <c r="W2782" i="3"/>
  <c r="W2801" i="3"/>
  <c r="W2824" i="3"/>
  <c r="W2846" i="3"/>
  <c r="W2865" i="3"/>
  <c r="W2888" i="3"/>
  <c r="W2910" i="3"/>
  <c r="W2929" i="3"/>
  <c r="W2952" i="3"/>
  <c r="W2974" i="3"/>
  <c r="W2993" i="3"/>
  <c r="W3016" i="3"/>
  <c r="W3038" i="3"/>
  <c r="W3057" i="3"/>
  <c r="W3080" i="3"/>
  <c r="W3102" i="3"/>
  <c r="W3121" i="3"/>
  <c r="W3144" i="3"/>
  <c r="W3166" i="3"/>
  <c r="W3185" i="3"/>
  <c r="W3208" i="3"/>
  <c r="W3230" i="3"/>
  <c r="W3249" i="3"/>
  <c r="W3272" i="3"/>
  <c r="W3294" i="3"/>
  <c r="W3312" i="3"/>
  <c r="W3328" i="3"/>
  <c r="W3344" i="3"/>
  <c r="W3360" i="3"/>
  <c r="W3371" i="3"/>
  <c r="W3380" i="3"/>
  <c r="W3389" i="3"/>
  <c r="W3398" i="3"/>
  <c r="W3406" i="3"/>
  <c r="W3414" i="3"/>
  <c r="W3422" i="3"/>
  <c r="W3430" i="3"/>
  <c r="W3438" i="3"/>
  <c r="W3446" i="3"/>
  <c r="W3454" i="3"/>
  <c r="W3462" i="3"/>
  <c r="W3470" i="3"/>
  <c r="W3478" i="3"/>
  <c r="W3486" i="3"/>
  <c r="W3494" i="3"/>
  <c r="W3502" i="3"/>
  <c r="W3510" i="3"/>
  <c r="W3518" i="3"/>
  <c r="W3526" i="3"/>
  <c r="W3534" i="3"/>
  <c r="W3542" i="3"/>
  <c r="W3550" i="3"/>
  <c r="W3558" i="3"/>
  <c r="W3566" i="3"/>
  <c r="W3574" i="3"/>
  <c r="W3582" i="3"/>
  <c r="W3590" i="3"/>
  <c r="W3598" i="3"/>
  <c r="W3606" i="3"/>
  <c r="W3614" i="3"/>
  <c r="W3622" i="3"/>
  <c r="W3630" i="3"/>
  <c r="W3638" i="3"/>
  <c r="W3646" i="3"/>
  <c r="W3654" i="3"/>
  <c r="W3662" i="3"/>
  <c r="W3670" i="3"/>
  <c r="W3678" i="3"/>
  <c r="W3686" i="3"/>
  <c r="W3694" i="3"/>
  <c r="W3702" i="3"/>
  <c r="W3710" i="3"/>
  <c r="W3718" i="3"/>
  <c r="W3726" i="3"/>
  <c r="W3734" i="3"/>
  <c r="W3742" i="3"/>
  <c r="W3750" i="3"/>
  <c r="W3758" i="3"/>
  <c r="W3766" i="3"/>
  <c r="W3774" i="3"/>
  <c r="W3782" i="3"/>
  <c r="W3790" i="3"/>
  <c r="W3798" i="3"/>
  <c r="W3806" i="3"/>
  <c r="W3814" i="3"/>
  <c r="W3822" i="3"/>
  <c r="W3830" i="3"/>
  <c r="W3838" i="3"/>
  <c r="W3846" i="3"/>
  <c r="W3854" i="3"/>
  <c r="W3862" i="3"/>
  <c r="W3870" i="3"/>
  <c r="W3878" i="3"/>
  <c r="W3886" i="3"/>
  <c r="W3894" i="3"/>
  <c r="W3902" i="3"/>
  <c r="W3910" i="3"/>
  <c r="W3918" i="3"/>
  <c r="W3926" i="3"/>
  <c r="W3934" i="3"/>
  <c r="W3942" i="3"/>
  <c r="W3950" i="3"/>
  <c r="W3958" i="3"/>
  <c r="W3966" i="3"/>
  <c r="W3974" i="3"/>
  <c r="W3982" i="3"/>
  <c r="W3990" i="3"/>
  <c r="W3998" i="3"/>
  <c r="W4006" i="3"/>
  <c r="W4014" i="3"/>
  <c r="W4022" i="3"/>
  <c r="W4030" i="3"/>
  <c r="W4038" i="3"/>
  <c r="W4046" i="3"/>
  <c r="W4054" i="3"/>
  <c r="W4062" i="3"/>
  <c r="W4070" i="3"/>
  <c r="W4078" i="3"/>
  <c r="W4086" i="3"/>
  <c r="W4094" i="3"/>
  <c r="W4102" i="3"/>
  <c r="W4110" i="3"/>
  <c r="W4118" i="3"/>
  <c r="W4126" i="3"/>
  <c r="W4134" i="3"/>
  <c r="W4142" i="3"/>
  <c r="W4150" i="3"/>
  <c r="W4158" i="3"/>
  <c r="W4166" i="3"/>
  <c r="W4174" i="3"/>
  <c r="W4182" i="3"/>
  <c r="W4190" i="3"/>
  <c r="W4198" i="3"/>
  <c r="W4206" i="3"/>
  <c r="W4214" i="3"/>
  <c r="W4222" i="3"/>
  <c r="W4230" i="3"/>
  <c r="W4238" i="3"/>
  <c r="W4246" i="3"/>
  <c r="W4254" i="3"/>
  <c r="W4262" i="3"/>
  <c r="W4270" i="3"/>
  <c r="W4278" i="3"/>
  <c r="W4286" i="3"/>
  <c r="W4294" i="3"/>
  <c r="W4302" i="3"/>
  <c r="W4310" i="3"/>
  <c r="W4318" i="3"/>
  <c r="W4326" i="3"/>
  <c r="W4334" i="3"/>
  <c r="W4342" i="3"/>
  <c r="W4350" i="3"/>
  <c r="W4358" i="3"/>
  <c r="W4366" i="3"/>
  <c r="W4374" i="3"/>
  <c r="W4382" i="3"/>
  <c r="W4390" i="3"/>
  <c r="W4398" i="3"/>
  <c r="W4406" i="3"/>
  <c r="W4414" i="3"/>
  <c r="W4422" i="3"/>
  <c r="W4430" i="3"/>
  <c r="W4438" i="3"/>
  <c r="W4446" i="3"/>
  <c r="W4454" i="3"/>
  <c r="W4462" i="3"/>
  <c r="W4470" i="3"/>
  <c r="W4478" i="3"/>
  <c r="W4486" i="3"/>
  <c r="W4494" i="3"/>
  <c r="W4502" i="3"/>
  <c r="W4510" i="3"/>
  <c r="W4518" i="3"/>
  <c r="W4526" i="3"/>
  <c r="W4534" i="3"/>
  <c r="W4542" i="3"/>
  <c r="W4550" i="3"/>
  <c r="W4558" i="3"/>
  <c r="W4566" i="3"/>
  <c r="W4574" i="3"/>
  <c r="W4582" i="3"/>
  <c r="W4590" i="3"/>
  <c r="W4598" i="3"/>
  <c r="W741" i="3"/>
  <c r="W1102" i="3"/>
  <c r="W1320" i="3"/>
  <c r="W1552" i="3"/>
  <c r="W1783" i="3"/>
  <c r="W1923" i="3"/>
  <c r="W2038" i="3"/>
  <c r="W2124" i="3"/>
  <c r="W2191" i="3"/>
  <c r="W2255" i="3"/>
  <c r="W2319" i="3"/>
  <c r="W2383" i="3"/>
  <c r="W2434" i="3"/>
  <c r="W2471" i="3"/>
  <c r="W2504" i="3"/>
  <c r="W2536" i="3"/>
  <c r="W2568" i="3"/>
  <c r="W2600" i="3"/>
  <c r="W2632" i="3"/>
  <c r="W2664" i="3"/>
  <c r="W2696" i="3"/>
  <c r="W2728" i="3"/>
  <c r="W2760" i="3"/>
  <c r="W2784" i="3"/>
  <c r="W2806" i="3"/>
  <c r="W2825" i="3"/>
  <c r="W2848" i="3"/>
  <c r="W2870" i="3"/>
  <c r="W2889" i="3"/>
  <c r="W2912" i="3"/>
  <c r="W2934" i="3"/>
  <c r="W2953" i="3"/>
  <c r="W2976" i="3"/>
  <c r="W2998" i="3"/>
  <c r="W3017" i="3"/>
  <c r="W3040" i="3"/>
  <c r="W3062" i="3"/>
  <c r="W3081" i="3"/>
  <c r="W3104" i="3"/>
  <c r="W3126" i="3"/>
  <c r="W3145" i="3"/>
  <c r="W3168" i="3"/>
  <c r="W3190" i="3"/>
  <c r="W3209" i="3"/>
  <c r="W3232" i="3"/>
  <c r="W3254" i="3"/>
  <c r="W3273" i="3"/>
  <c r="W3296" i="3"/>
  <c r="W3313" i="3"/>
  <c r="W3329" i="3"/>
  <c r="W3345" i="3"/>
  <c r="W3361" i="3"/>
  <c r="W3372" i="3"/>
  <c r="W3381" i="3"/>
  <c r="W3390" i="3"/>
  <c r="W3399" i="3"/>
  <c r="W3407" i="3"/>
  <c r="W3415" i="3"/>
  <c r="W3423" i="3"/>
  <c r="W3431" i="3"/>
  <c r="W3439" i="3"/>
  <c r="W3447" i="3"/>
  <c r="W3455" i="3"/>
  <c r="W3463" i="3"/>
  <c r="W3471" i="3"/>
  <c r="W3479" i="3"/>
  <c r="W3487" i="3"/>
  <c r="W3495" i="3"/>
  <c r="W3503" i="3"/>
  <c r="W3511" i="3"/>
  <c r="W742" i="3"/>
  <c r="W1104" i="3"/>
  <c r="W1335" i="3"/>
  <c r="W1558" i="3"/>
  <c r="W1790" i="3"/>
  <c r="W1931" i="3"/>
  <c r="W2039" i="3"/>
  <c r="W2126" i="3"/>
  <c r="W2196" i="3"/>
  <c r="W2260" i="3"/>
  <c r="W2324" i="3"/>
  <c r="W2388" i="3"/>
  <c r="W2436" i="3"/>
  <c r="W2473" i="3"/>
  <c r="W2505" i="3"/>
  <c r="W2537" i="3"/>
  <c r="W2569" i="3"/>
  <c r="W2601" i="3"/>
  <c r="W2633" i="3"/>
  <c r="W2665" i="3"/>
  <c r="W2697" i="3"/>
  <c r="W2729" i="3"/>
  <c r="W2761" i="3"/>
  <c r="W2785" i="3"/>
  <c r="W2808" i="3"/>
  <c r="W2830" i="3"/>
  <c r="W2849" i="3"/>
  <c r="W2872" i="3"/>
  <c r="W2894" i="3"/>
  <c r="W2913" i="3"/>
  <c r="W2936" i="3"/>
  <c r="W2958" i="3"/>
  <c r="W2977" i="3"/>
  <c r="W3000" i="3"/>
  <c r="W3022" i="3"/>
  <c r="W3041" i="3"/>
  <c r="W3064" i="3"/>
  <c r="W3086" i="3"/>
  <c r="W3105" i="3"/>
  <c r="W3128" i="3"/>
  <c r="W3150" i="3"/>
  <c r="W3169" i="3"/>
  <c r="W3192" i="3"/>
  <c r="W3214" i="3"/>
  <c r="W3233" i="3"/>
  <c r="W3256" i="3"/>
  <c r="W3278" i="3"/>
  <c r="W3297" i="3"/>
  <c r="W3315" i="3"/>
  <c r="W3331" i="3"/>
  <c r="W3347" i="3"/>
  <c r="W3363" i="3"/>
  <c r="W3373" i="3"/>
  <c r="W3382" i="3"/>
  <c r="W3392" i="3"/>
  <c r="W3400" i="3"/>
  <c r="W3408" i="3"/>
  <c r="W3416" i="3"/>
  <c r="W3424" i="3"/>
  <c r="W3432" i="3"/>
  <c r="W3440" i="3"/>
  <c r="W3448" i="3"/>
  <c r="W3456" i="3"/>
  <c r="W3464" i="3"/>
  <c r="W3472" i="3"/>
  <c r="W3480" i="3"/>
  <c r="W3488" i="3"/>
  <c r="W3496" i="3"/>
  <c r="W3504" i="3"/>
  <c r="W3512" i="3"/>
  <c r="W3520" i="3"/>
  <c r="W3528" i="3"/>
  <c r="W3536" i="3"/>
  <c r="W3544" i="3"/>
  <c r="W3552" i="3"/>
  <c r="W3560" i="3"/>
  <c r="W3568" i="3"/>
  <c r="W3576" i="3"/>
  <c r="W3584" i="3"/>
  <c r="W3592" i="3"/>
  <c r="W3600" i="3"/>
  <c r="W3608" i="3"/>
  <c r="W3616" i="3"/>
  <c r="W3624" i="3"/>
  <c r="W3632" i="3"/>
  <c r="W3640" i="3"/>
  <c r="W3648" i="3"/>
  <c r="W3656" i="3"/>
  <c r="W3664" i="3"/>
  <c r="W3672" i="3"/>
  <c r="W3680" i="3"/>
  <c r="W3688" i="3"/>
  <c r="W3696" i="3"/>
  <c r="W3704" i="3"/>
  <c r="W3712" i="3"/>
  <c r="W3720" i="3"/>
  <c r="W3728" i="3"/>
  <c r="W3736" i="3"/>
  <c r="W3744" i="3"/>
  <c r="W3752" i="3"/>
  <c r="W3760" i="3"/>
  <c r="W3768" i="3"/>
  <c r="W3776" i="3"/>
  <c r="W3784" i="3"/>
  <c r="W3792" i="3"/>
  <c r="W3800" i="3"/>
  <c r="W3808" i="3"/>
  <c r="W3816" i="3"/>
  <c r="W3824" i="3"/>
  <c r="W3832" i="3"/>
  <c r="W3840" i="3"/>
  <c r="W3848" i="3"/>
  <c r="W3856" i="3"/>
  <c r="W3864" i="3"/>
  <c r="W3872" i="3"/>
  <c r="W3880" i="3"/>
  <c r="W3888" i="3"/>
  <c r="W3896" i="3"/>
  <c r="W3904" i="3"/>
  <c r="W3912" i="3"/>
  <c r="W3920" i="3"/>
  <c r="W3928" i="3"/>
  <c r="W3936" i="3"/>
  <c r="W3944" i="3"/>
  <c r="W3952" i="3"/>
  <c r="W3960" i="3"/>
  <c r="W3968" i="3"/>
  <c r="W3976" i="3"/>
  <c r="W3984" i="3"/>
  <c r="W3992" i="3"/>
  <c r="W4000" i="3"/>
  <c r="W4008" i="3"/>
  <c r="W4016" i="3"/>
  <c r="W4024" i="3"/>
  <c r="W4032" i="3"/>
  <c r="W4040" i="3"/>
  <c r="W4048" i="3"/>
  <c r="W4056" i="3"/>
  <c r="W4064" i="3"/>
  <c r="W4072" i="3"/>
  <c r="W4080" i="3"/>
  <c r="W4088" i="3"/>
  <c r="W4096" i="3"/>
  <c r="W4104" i="3"/>
  <c r="W4112" i="3"/>
  <c r="W4120" i="3"/>
  <c r="W4128" i="3"/>
  <c r="W4136" i="3"/>
  <c r="W4144" i="3"/>
  <c r="W4152" i="3"/>
  <c r="W4160" i="3"/>
  <c r="W4168" i="3"/>
  <c r="W4176" i="3"/>
  <c r="W4184" i="3"/>
  <c r="W4192" i="3"/>
  <c r="W4200" i="3"/>
  <c r="W4208" i="3"/>
  <c r="W4216" i="3"/>
  <c r="W4224" i="3"/>
  <c r="W4232" i="3"/>
  <c r="W4240" i="3"/>
  <c r="W4248" i="3"/>
  <c r="W4256" i="3"/>
  <c r="W4264" i="3"/>
  <c r="W4272" i="3"/>
  <c r="W4280" i="3"/>
  <c r="W4288" i="3"/>
  <c r="W4296" i="3"/>
  <c r="W4304" i="3"/>
  <c r="W4312" i="3"/>
  <c r="W4320" i="3"/>
  <c r="W4328" i="3"/>
  <c r="W4336" i="3"/>
  <c r="W4344" i="3"/>
  <c r="W4352" i="3"/>
  <c r="W4360" i="3"/>
  <c r="W893" i="3"/>
  <c r="W1822" i="3"/>
  <c r="W2207" i="3"/>
  <c r="W2444" i="3"/>
  <c r="W2576" i="3"/>
  <c r="W2704" i="3"/>
  <c r="W2809" i="3"/>
  <c r="W2896" i="3"/>
  <c r="W2982" i="3"/>
  <c r="W3065" i="3"/>
  <c r="W3152" i="3"/>
  <c r="W3238" i="3"/>
  <c r="W3318" i="3"/>
  <c r="W3374" i="3"/>
  <c r="W3409" i="3"/>
  <c r="W3441" i="3"/>
  <c r="W3473" i="3"/>
  <c r="W3505" i="3"/>
  <c r="W3529" i="3"/>
  <c r="W3551" i="3"/>
  <c r="W3570" i="3"/>
  <c r="W3593" i="3"/>
  <c r="W3615" i="3"/>
  <c r="W3634" i="3"/>
  <c r="W3657" i="3"/>
  <c r="W3679" i="3"/>
  <c r="W3698" i="3"/>
  <c r="W3721" i="3"/>
  <c r="W3743" i="3"/>
  <c r="W3762" i="3"/>
  <c r="W3785" i="3"/>
  <c r="W3807" i="3"/>
  <c r="W3826" i="3"/>
  <c r="W3842" i="3"/>
  <c r="W3858" i="3"/>
  <c r="W3874" i="3"/>
  <c r="W3890" i="3"/>
  <c r="W3906" i="3"/>
  <c r="W3922" i="3"/>
  <c r="W3938" i="3"/>
  <c r="W3954" i="3"/>
  <c r="W3970" i="3"/>
  <c r="W3986" i="3"/>
  <c r="W4002" i="3"/>
  <c r="W4018" i="3"/>
  <c r="W4034" i="3"/>
  <c r="W4050" i="3"/>
  <c r="W4066" i="3"/>
  <c r="W4082" i="3"/>
  <c r="W4098" i="3"/>
  <c r="W4114" i="3"/>
  <c r="W4127" i="3"/>
  <c r="W4139" i="3"/>
  <c r="W4153" i="3"/>
  <c r="W4165" i="3"/>
  <c r="W4178" i="3"/>
  <c r="W4191" i="3"/>
  <c r="W4203" i="3"/>
  <c r="W4217" i="3"/>
  <c r="W4229" i="3"/>
  <c r="W4242" i="3"/>
  <c r="W4255" i="3"/>
  <c r="W4267" i="3"/>
  <c r="W4281" i="3"/>
  <c r="W4293" i="3"/>
  <c r="W4306" i="3"/>
  <c r="W4317" i="3"/>
  <c r="W4329" i="3"/>
  <c r="W4339" i="3"/>
  <c r="W4349" i="3"/>
  <c r="W4361" i="3"/>
  <c r="W4370" i="3"/>
  <c r="W4379" i="3"/>
  <c r="W4388" i="3"/>
  <c r="W4397" i="3"/>
  <c r="W4407" i="3"/>
  <c r="W4416" i="3"/>
  <c r="W4425" i="3"/>
  <c r="W4434" i="3"/>
  <c r="W4443" i="3"/>
  <c r="W4452" i="3"/>
  <c r="W4461" i="3"/>
  <c r="W4471" i="3"/>
  <c r="W4480" i="3"/>
  <c r="W4489" i="3"/>
  <c r="W4498" i="3"/>
  <c r="W4507" i="3"/>
  <c r="W4516" i="3"/>
  <c r="W4525" i="3"/>
  <c r="W4535" i="3"/>
  <c r="W4544" i="3"/>
  <c r="W4553" i="3"/>
  <c r="W4562" i="3"/>
  <c r="W4571" i="3"/>
  <c r="W4580" i="3"/>
  <c r="W4589" i="3"/>
  <c r="W4599" i="3"/>
  <c r="W4607" i="3"/>
  <c r="W4615" i="3"/>
  <c r="W4623" i="3"/>
  <c r="W4631" i="3"/>
  <c r="W4639" i="3"/>
  <c r="W4647" i="3"/>
  <c r="W4655" i="3"/>
  <c r="W4663" i="3"/>
  <c r="W4671" i="3"/>
  <c r="W4679" i="3"/>
  <c r="W4687" i="3"/>
  <c r="W4695" i="3"/>
  <c r="W4703" i="3"/>
  <c r="W4711" i="3"/>
  <c r="W4719" i="3"/>
  <c r="W4727" i="3"/>
  <c r="W4735" i="3"/>
  <c r="W4743" i="3"/>
  <c r="W4751" i="3"/>
  <c r="W4759" i="3"/>
  <c r="W4767" i="3"/>
  <c r="W4775" i="3"/>
  <c r="W4783" i="3"/>
  <c r="W4791" i="3"/>
  <c r="W4799" i="3"/>
  <c r="W4807" i="3"/>
  <c r="W4815" i="3"/>
  <c r="W4823" i="3"/>
  <c r="W4831" i="3"/>
  <c r="W4839" i="3"/>
  <c r="W4847" i="3"/>
  <c r="W4855" i="3"/>
  <c r="W4863" i="3"/>
  <c r="W4871" i="3"/>
  <c r="W4879" i="3"/>
  <c r="W4887" i="3"/>
  <c r="W4895" i="3"/>
  <c r="W4903" i="3"/>
  <c r="W4911" i="3"/>
  <c r="W4919" i="3"/>
  <c r="W4927" i="3"/>
  <c r="W4935" i="3"/>
  <c r="W4943" i="3"/>
  <c r="W4951" i="3"/>
  <c r="W4959" i="3"/>
  <c r="W4967" i="3"/>
  <c r="W4975" i="3"/>
  <c r="W4983" i="3"/>
  <c r="W4991" i="3"/>
  <c r="W4999" i="3"/>
  <c r="W5007" i="3"/>
  <c r="W5015" i="3"/>
  <c r="W5023" i="3"/>
  <c r="W5031" i="3"/>
  <c r="W5039" i="3"/>
  <c r="W5047" i="3"/>
  <c r="W5055" i="3"/>
  <c r="W5063" i="3"/>
  <c r="W5071" i="3"/>
  <c r="W5079" i="3"/>
  <c r="W910" i="3"/>
  <c r="W1830" i="3"/>
  <c r="W2212" i="3"/>
  <c r="W2445" i="3"/>
  <c r="W2577" i="3"/>
  <c r="W2705" i="3"/>
  <c r="W2814" i="3"/>
  <c r="W2897" i="3"/>
  <c r="W2984" i="3"/>
  <c r="W3070" i="3"/>
  <c r="W3153" i="3"/>
  <c r="W3240" i="3"/>
  <c r="W3320" i="3"/>
  <c r="W3376" i="3"/>
  <c r="W3410" i="3"/>
  <c r="W3442" i="3"/>
  <c r="W3474" i="3"/>
  <c r="W3506" i="3"/>
  <c r="W3530" i="3"/>
  <c r="W3553" i="3"/>
  <c r="W3575" i="3"/>
  <c r="W3594" i="3"/>
  <c r="W3617" i="3"/>
  <c r="W3639" i="3"/>
  <c r="W3658" i="3"/>
  <c r="W3681" i="3"/>
  <c r="W3703" i="3"/>
  <c r="W3722" i="3"/>
  <c r="W3745" i="3"/>
  <c r="W3767" i="3"/>
  <c r="W3786" i="3"/>
  <c r="W3809" i="3"/>
  <c r="W3827" i="3"/>
  <c r="W3843" i="3"/>
  <c r="W3859" i="3"/>
  <c r="W3875" i="3"/>
  <c r="W3891" i="3"/>
  <c r="W3907" i="3"/>
  <c r="W3923" i="3"/>
  <c r="W3939" i="3"/>
  <c r="W3955" i="3"/>
  <c r="W3971" i="3"/>
  <c r="W3987" i="3"/>
  <c r="W4003" i="3"/>
  <c r="W4019" i="3"/>
  <c r="W4035" i="3"/>
  <c r="W4051" i="3"/>
  <c r="W4067" i="3"/>
  <c r="W4083" i="3"/>
  <c r="W4099" i="3"/>
  <c r="W4115" i="3"/>
  <c r="W4129" i="3"/>
  <c r="W4141" i="3"/>
  <c r="W4154" i="3"/>
  <c r="W4167" i="3"/>
  <c r="W4179" i="3"/>
  <c r="W4193" i="3"/>
  <c r="W4205" i="3"/>
  <c r="W4218" i="3"/>
  <c r="W4231" i="3"/>
  <c r="W4243" i="3"/>
  <c r="W4257" i="3"/>
  <c r="W4269" i="3"/>
  <c r="W4282" i="3"/>
  <c r="W4295" i="3"/>
  <c r="W4307" i="3"/>
  <c r="W4319" i="3"/>
  <c r="W4330" i="3"/>
  <c r="W4340" i="3"/>
  <c r="W4351" i="3"/>
  <c r="W4362" i="3"/>
  <c r="W4371" i="3"/>
  <c r="W4380" i="3"/>
  <c r="W4389" i="3"/>
  <c r="W4399" i="3"/>
  <c r="W4408" i="3"/>
  <c r="W4417" i="3"/>
  <c r="W4426" i="3"/>
  <c r="W4435" i="3"/>
  <c r="W4444" i="3"/>
  <c r="W4453" i="3"/>
  <c r="W4463" i="3"/>
  <c r="W4472" i="3"/>
  <c r="W4481" i="3"/>
  <c r="W4490" i="3"/>
  <c r="W4499" i="3"/>
  <c r="W4508" i="3"/>
  <c r="W4517" i="3"/>
  <c r="W4527" i="3"/>
  <c r="W4536" i="3"/>
  <c r="W4545" i="3"/>
  <c r="W4554" i="3"/>
  <c r="W4563" i="3"/>
  <c r="W4572" i="3"/>
  <c r="W4581" i="3"/>
  <c r="W4591" i="3"/>
  <c r="W4600" i="3"/>
  <c r="W4608" i="3"/>
  <c r="W4616" i="3"/>
  <c r="W4624" i="3"/>
  <c r="W4632" i="3"/>
  <c r="W4640" i="3"/>
  <c r="W4648" i="3"/>
  <c r="W4656" i="3"/>
  <c r="W4664" i="3"/>
  <c r="W4672" i="3"/>
  <c r="W4680" i="3"/>
  <c r="W4688" i="3"/>
  <c r="W4696" i="3"/>
  <c r="W4704" i="3"/>
  <c r="W4712" i="3"/>
  <c r="W4720" i="3"/>
  <c r="W4728" i="3"/>
  <c r="W4736" i="3"/>
  <c r="W4744" i="3"/>
  <c r="W4752" i="3"/>
  <c r="W4760" i="3"/>
  <c r="W4768" i="3"/>
  <c r="W4776" i="3"/>
  <c r="W4784" i="3"/>
  <c r="W4792" i="3"/>
  <c r="W4800" i="3"/>
  <c r="W4808" i="3"/>
  <c r="W4816" i="3"/>
  <c r="W4824" i="3"/>
  <c r="W4832" i="3"/>
  <c r="W4840" i="3"/>
  <c r="W4848" i="3"/>
  <c r="W4856" i="3"/>
  <c r="W4864" i="3"/>
  <c r="W4872" i="3"/>
  <c r="W4880" i="3"/>
  <c r="W4888" i="3"/>
  <c r="W4896" i="3"/>
  <c r="W4904" i="3"/>
  <c r="W4912" i="3"/>
  <c r="W4920" i="3"/>
  <c r="W4928" i="3"/>
  <c r="W4936" i="3"/>
  <c r="W4944" i="3"/>
  <c r="W4952" i="3"/>
  <c r="W4960" i="3"/>
  <c r="W4968" i="3"/>
  <c r="W4976" i="3"/>
  <c r="W4984" i="3"/>
  <c r="W4992" i="3"/>
  <c r="W5000" i="3"/>
  <c r="W5008" i="3"/>
  <c r="W5016" i="3"/>
  <c r="W5024" i="3"/>
  <c r="W5032" i="3"/>
  <c r="W5040" i="3"/>
  <c r="W5048" i="3"/>
  <c r="W5056" i="3"/>
  <c r="W5064" i="3"/>
  <c r="W5072" i="3"/>
  <c r="W5080" i="3"/>
  <c r="W5088" i="3"/>
  <c r="W5096" i="3"/>
  <c r="W5104" i="3"/>
  <c r="W5112" i="3"/>
  <c r="W5120" i="3"/>
  <c r="W5128" i="3"/>
  <c r="W5136" i="3"/>
  <c r="W5144" i="3"/>
  <c r="W5152" i="3"/>
  <c r="W5160" i="3"/>
  <c r="W5168" i="3"/>
  <c r="W5176" i="3"/>
  <c r="W1151" i="3"/>
  <c r="W1960" i="3"/>
  <c r="W2271" i="3"/>
  <c r="W2480" i="3"/>
  <c r="W2608" i="3"/>
  <c r="W2736" i="3"/>
  <c r="W2832" i="3"/>
  <c r="W2918" i="3"/>
  <c r="W3001" i="3"/>
  <c r="W3088" i="3"/>
  <c r="W3174" i="3"/>
  <c r="W3257" i="3"/>
  <c r="W3334" i="3"/>
  <c r="W3384" i="3"/>
  <c r="W3417" i="3"/>
  <c r="W3449" i="3"/>
  <c r="W3481" i="3"/>
  <c r="W3513" i="3"/>
  <c r="W3535" i="3"/>
  <c r="W3554" i="3"/>
  <c r="W3577" i="3"/>
  <c r="W3599" i="3"/>
  <c r="W3618" i="3"/>
  <c r="W3641" i="3"/>
  <c r="W3663" i="3"/>
  <c r="W3682" i="3"/>
  <c r="W3705" i="3"/>
  <c r="W3727" i="3"/>
  <c r="W3746" i="3"/>
  <c r="W3769" i="3"/>
  <c r="W3791" i="3"/>
  <c r="W3810" i="3"/>
  <c r="W3831" i="3"/>
  <c r="W3847" i="3"/>
  <c r="W3863" i="3"/>
  <c r="W3879" i="3"/>
  <c r="W3895" i="3"/>
  <c r="W3911" i="3"/>
  <c r="W3927" i="3"/>
  <c r="W3943" i="3"/>
  <c r="W3959" i="3"/>
  <c r="W3975" i="3"/>
  <c r="W3991" i="3"/>
  <c r="W4007" i="3"/>
  <c r="W4023" i="3"/>
  <c r="W4039" i="3"/>
  <c r="W4055" i="3"/>
  <c r="W4071" i="3"/>
  <c r="W4087" i="3"/>
  <c r="W4103" i="3"/>
  <c r="W4117" i="3"/>
  <c r="W4130" i="3"/>
  <c r="W4143" i="3"/>
  <c r="W4155" i="3"/>
  <c r="W4169" i="3"/>
  <c r="W4181" i="3"/>
  <c r="W4194" i="3"/>
  <c r="W4207" i="3"/>
  <c r="W4219" i="3"/>
  <c r="W4233" i="3"/>
  <c r="W4245" i="3"/>
  <c r="W4258" i="3"/>
  <c r="W4271" i="3"/>
  <c r="W4283" i="3"/>
  <c r="W4297" i="3"/>
  <c r="W4309" i="3"/>
  <c r="W4321" i="3"/>
  <c r="W4331" i="3"/>
  <c r="W4341" i="3"/>
  <c r="W4353" i="3"/>
  <c r="W4363" i="3"/>
  <c r="W4372" i="3"/>
  <c r="W4381" i="3"/>
  <c r="W4391" i="3"/>
  <c r="W4400" i="3"/>
  <c r="W4409" i="3"/>
  <c r="W4418" i="3"/>
  <c r="W4427" i="3"/>
  <c r="W4436" i="3"/>
  <c r="W4445" i="3"/>
  <c r="W4455" i="3"/>
  <c r="W4464" i="3"/>
  <c r="W4473" i="3"/>
  <c r="W4482" i="3"/>
  <c r="W4491" i="3"/>
  <c r="W4500" i="3"/>
  <c r="W4509" i="3"/>
  <c r="W4519" i="3"/>
  <c r="W4528" i="3"/>
  <c r="W4537" i="3"/>
  <c r="W4546" i="3"/>
  <c r="W4555" i="3"/>
  <c r="W4564" i="3"/>
  <c r="W4573" i="3"/>
  <c r="W4583" i="3"/>
  <c r="W4592" i="3"/>
  <c r="W4601" i="3"/>
  <c r="W4609" i="3"/>
  <c r="W4617" i="3"/>
  <c r="W4625" i="3"/>
  <c r="W4633" i="3"/>
  <c r="W4641" i="3"/>
  <c r="W4649" i="3"/>
  <c r="W4657" i="3"/>
  <c r="W4665" i="3"/>
  <c r="W4673" i="3"/>
  <c r="W4681" i="3"/>
  <c r="W4689" i="3"/>
  <c r="W4697" i="3"/>
  <c r="W4705" i="3"/>
  <c r="W4713" i="3"/>
  <c r="W4721" i="3"/>
  <c r="W4729" i="3"/>
  <c r="W4737" i="3"/>
  <c r="W4745" i="3"/>
  <c r="W4753" i="3"/>
  <c r="W4761" i="3"/>
  <c r="W4769" i="3"/>
  <c r="W4777" i="3"/>
  <c r="W4785" i="3"/>
  <c r="W4793" i="3"/>
  <c r="W4801" i="3"/>
  <c r="W4809" i="3"/>
  <c r="W4817" i="3"/>
  <c r="W4825" i="3"/>
  <c r="W4833" i="3"/>
  <c r="W4841" i="3"/>
  <c r="W4849" i="3"/>
  <c r="W4857" i="3"/>
  <c r="W4865" i="3"/>
  <c r="W4873" i="3"/>
  <c r="W4881" i="3"/>
  <c r="W4889" i="3"/>
  <c r="W4897" i="3"/>
  <c r="W4905" i="3"/>
  <c r="W4913" i="3"/>
  <c r="W4921" i="3"/>
  <c r="W4929" i="3"/>
  <c r="W4937" i="3"/>
  <c r="W4945" i="3"/>
  <c r="W4953" i="3"/>
  <c r="W4961" i="3"/>
  <c r="W4969" i="3"/>
  <c r="W4977" i="3"/>
  <c r="W4985" i="3"/>
  <c r="W4993" i="3"/>
  <c r="W5001" i="3"/>
  <c r="W5009" i="3"/>
  <c r="W5017" i="3"/>
  <c r="W5025" i="3"/>
  <c r="W5033" i="3"/>
  <c r="W5041" i="3"/>
  <c r="W5049" i="3"/>
  <c r="W5057" i="3"/>
  <c r="W5065" i="3"/>
  <c r="W5073" i="3"/>
  <c r="W5081" i="3"/>
  <c r="W5089" i="3"/>
  <c r="W5097" i="3"/>
  <c r="W5105" i="3"/>
  <c r="W5113" i="3"/>
  <c r="W5121" i="3"/>
  <c r="W5129" i="3"/>
  <c r="W5137" i="3"/>
  <c r="W5145" i="3"/>
  <c r="W5153" i="3"/>
  <c r="W5161" i="3"/>
  <c r="W5169" i="3"/>
  <c r="W5177" i="3"/>
  <c r="W5185" i="3"/>
  <c r="W1166" i="3"/>
  <c r="W1961" i="3"/>
  <c r="W2276" i="3"/>
  <c r="W2481" i="3"/>
  <c r="W2609" i="3"/>
  <c r="W2737" i="3"/>
  <c r="W2833" i="3"/>
  <c r="W2920" i="3"/>
  <c r="W3006" i="3"/>
  <c r="W3089" i="3"/>
  <c r="W3176" i="3"/>
  <c r="W3262" i="3"/>
  <c r="W3336" i="3"/>
  <c r="W3385" i="3"/>
  <c r="W3418" i="3"/>
  <c r="W3450" i="3"/>
  <c r="W3482" i="3"/>
  <c r="W3514" i="3"/>
  <c r="W3537" i="3"/>
  <c r="W3559" i="3"/>
  <c r="W3578" i="3"/>
  <c r="W3601" i="3"/>
  <c r="W3623" i="3"/>
  <c r="W3642" i="3"/>
  <c r="W3665" i="3"/>
  <c r="W3687" i="3"/>
  <c r="W3706" i="3"/>
  <c r="W3729" i="3"/>
  <c r="W3751" i="3"/>
  <c r="W3770" i="3"/>
  <c r="W3793" i="3"/>
  <c r="W3815" i="3"/>
  <c r="W3833" i="3"/>
  <c r="W3849" i="3"/>
  <c r="W3865" i="3"/>
  <c r="W3881" i="3"/>
  <c r="W3897" i="3"/>
  <c r="W3913" i="3"/>
  <c r="W3929" i="3"/>
  <c r="W3945" i="3"/>
  <c r="W3961" i="3"/>
  <c r="W3977" i="3"/>
  <c r="W3993" i="3"/>
  <c r="W4009" i="3"/>
  <c r="W4025" i="3"/>
  <c r="W4041" i="3"/>
  <c r="W4057" i="3"/>
  <c r="W4073" i="3"/>
  <c r="W4089" i="3"/>
  <c r="W4105" i="3"/>
  <c r="W4119" i="3"/>
  <c r="W4131" i="3"/>
  <c r="W4145" i="3"/>
  <c r="W4157" i="3"/>
  <c r="W4170" i="3"/>
  <c r="W4183" i="3"/>
  <c r="W4195" i="3"/>
  <c r="W4209" i="3"/>
  <c r="W4221" i="3"/>
  <c r="W4234" i="3"/>
  <c r="W4247" i="3"/>
  <c r="W4259" i="3"/>
  <c r="W4273" i="3"/>
  <c r="W4285" i="3"/>
  <c r="W4298" i="3"/>
  <c r="W4311" i="3"/>
  <c r="W4322" i="3"/>
  <c r="W4332" i="3"/>
  <c r="W4343" i="3"/>
  <c r="W4354" i="3"/>
  <c r="W4364" i="3"/>
  <c r="W4373" i="3"/>
  <c r="W4383" i="3"/>
  <c r="W4392" i="3"/>
  <c r="W4401" i="3"/>
  <c r="W4410" i="3"/>
  <c r="W4419" i="3"/>
  <c r="W4428" i="3"/>
  <c r="W4437" i="3"/>
  <c r="W4447" i="3"/>
  <c r="W4456" i="3"/>
  <c r="W4465" i="3"/>
  <c r="W4474" i="3"/>
  <c r="W4483" i="3"/>
  <c r="W4492" i="3"/>
  <c r="W4501" i="3"/>
  <c r="W4511" i="3"/>
  <c r="W4520" i="3"/>
  <c r="W4529" i="3"/>
  <c r="W4538" i="3"/>
  <c r="W4547" i="3"/>
  <c r="W4556" i="3"/>
  <c r="W4565" i="3"/>
  <c r="W4575" i="3"/>
  <c r="W4584" i="3"/>
  <c r="W4593" i="3"/>
  <c r="W4602" i="3"/>
  <c r="W4610" i="3"/>
  <c r="W4618" i="3"/>
  <c r="W4626" i="3"/>
  <c r="W4634" i="3"/>
  <c r="W4642" i="3"/>
  <c r="W4650" i="3"/>
  <c r="W4658" i="3"/>
  <c r="W4666" i="3"/>
  <c r="W4674" i="3"/>
  <c r="W4682" i="3"/>
  <c r="W4690" i="3"/>
  <c r="W4698" i="3"/>
  <c r="W4706" i="3"/>
  <c r="W4714" i="3"/>
  <c r="W4722" i="3"/>
  <c r="W4730" i="3"/>
  <c r="W4738" i="3"/>
  <c r="W4746" i="3"/>
  <c r="W4754" i="3"/>
  <c r="W4762" i="3"/>
  <c r="W4770" i="3"/>
  <c r="W4778" i="3"/>
  <c r="W4786" i="3"/>
  <c r="W4794" i="3"/>
  <c r="W4802" i="3"/>
  <c r="W4810" i="3"/>
  <c r="W4818" i="3"/>
  <c r="W4826" i="3"/>
  <c r="W4834" i="3"/>
  <c r="W4842" i="3"/>
  <c r="W4850" i="3"/>
  <c r="W4858" i="3"/>
  <c r="W4866" i="3"/>
  <c r="W4874" i="3"/>
  <c r="W4882" i="3"/>
  <c r="W4890" i="3"/>
  <c r="W4898" i="3"/>
  <c r="W4906" i="3"/>
  <c r="W4914" i="3"/>
  <c r="W4922" i="3"/>
  <c r="W4930" i="3"/>
  <c r="W4938" i="3"/>
  <c r="W4946" i="3"/>
  <c r="W4954" i="3"/>
  <c r="W4962" i="3"/>
  <c r="W4970" i="3"/>
  <c r="W4978" i="3"/>
  <c r="W4986" i="3"/>
  <c r="W4994" i="3"/>
  <c r="W5002" i="3"/>
  <c r="W5010" i="3"/>
  <c r="W5018" i="3"/>
  <c r="W5026" i="3"/>
  <c r="W5034" i="3"/>
  <c r="W5042" i="3"/>
  <c r="W5050" i="3"/>
  <c r="W5058" i="3"/>
  <c r="W5066" i="3"/>
  <c r="W5074" i="3"/>
  <c r="W5082" i="3"/>
  <c r="W5090" i="3"/>
  <c r="W5098" i="3"/>
  <c r="W5106" i="3"/>
  <c r="W5114" i="3"/>
  <c r="W5122" i="3"/>
  <c r="W5130" i="3"/>
  <c r="W5138" i="3"/>
  <c r="W5146" i="3"/>
  <c r="W5154" i="3"/>
  <c r="W5162" i="3"/>
  <c r="W5170" i="3"/>
  <c r="W5178" i="3"/>
  <c r="W5186" i="3"/>
  <c r="W5194" i="3"/>
  <c r="W5202" i="3"/>
  <c r="W5210" i="3"/>
  <c r="W5218" i="3"/>
  <c r="W5226" i="3"/>
  <c r="W5234" i="3"/>
  <c r="W5242" i="3"/>
  <c r="W5250" i="3"/>
  <c r="W5258" i="3"/>
  <c r="W5266" i="3"/>
  <c r="W5274" i="3"/>
  <c r="W5282" i="3"/>
  <c r="W5290" i="3"/>
  <c r="W5298" i="3"/>
  <c r="W5306" i="3"/>
  <c r="W5314" i="3"/>
  <c r="W5322" i="3"/>
  <c r="W5330" i="3"/>
  <c r="W5338" i="3"/>
  <c r="W5346" i="3"/>
  <c r="W5354" i="3"/>
  <c r="W5362" i="3"/>
  <c r="W5370" i="3"/>
  <c r="W5378" i="3"/>
  <c r="W5386" i="3"/>
  <c r="W5394" i="3"/>
  <c r="W5402" i="3"/>
  <c r="W5410" i="3"/>
  <c r="W5418" i="3"/>
  <c r="W5426" i="3"/>
  <c r="W5434" i="3"/>
  <c r="W5442" i="3"/>
  <c r="W5450" i="3"/>
  <c r="W5458" i="3"/>
  <c r="W5466" i="3"/>
  <c r="W5474" i="3"/>
  <c r="W5482" i="3"/>
  <c r="W5490" i="3"/>
  <c r="W1383" i="3"/>
  <c r="W2060" i="3"/>
  <c r="W2335" i="3"/>
  <c r="W2512" i="3"/>
  <c r="W2640" i="3"/>
  <c r="W2768" i="3"/>
  <c r="W2854" i="3"/>
  <c r="W2937" i="3"/>
  <c r="W3024" i="3"/>
  <c r="W3110" i="3"/>
  <c r="W3193" i="3"/>
  <c r="W3280" i="3"/>
  <c r="W3350" i="3"/>
  <c r="W3393" i="3"/>
  <c r="W3425" i="3"/>
  <c r="W3457" i="3"/>
  <c r="W3489" i="3"/>
  <c r="W3519" i="3"/>
  <c r="W3538" i="3"/>
  <c r="W3561" i="3"/>
  <c r="W3583" i="3"/>
  <c r="W3602" i="3"/>
  <c r="W3625" i="3"/>
  <c r="W3647" i="3"/>
  <c r="W3666" i="3"/>
  <c r="W3689" i="3"/>
  <c r="W3711" i="3"/>
  <c r="W3730" i="3"/>
  <c r="W3753" i="3"/>
  <c r="W3775" i="3"/>
  <c r="W3794" i="3"/>
  <c r="W3817" i="3"/>
  <c r="W3834" i="3"/>
  <c r="W3850" i="3"/>
  <c r="W3866" i="3"/>
  <c r="W3882" i="3"/>
  <c r="W3898" i="3"/>
  <c r="W3914" i="3"/>
  <c r="W3930" i="3"/>
  <c r="W3946" i="3"/>
  <c r="W3962" i="3"/>
  <c r="W3978" i="3"/>
  <c r="W3994" i="3"/>
  <c r="W4010" i="3"/>
  <c r="W4026" i="3"/>
  <c r="W4042" i="3"/>
  <c r="W4058" i="3"/>
  <c r="W4074" i="3"/>
  <c r="W4090" i="3"/>
  <c r="W4106" i="3"/>
  <c r="W4121" i="3"/>
  <c r="W4133" i="3"/>
  <c r="W4146" i="3"/>
  <c r="W4159" i="3"/>
  <c r="W4171" i="3"/>
  <c r="W4185" i="3"/>
  <c r="W4197" i="3"/>
  <c r="W4210" i="3"/>
  <c r="W4223" i="3"/>
  <c r="W4235" i="3"/>
  <c r="W4249" i="3"/>
  <c r="W4261" i="3"/>
  <c r="W4274" i="3"/>
  <c r="W4287" i="3"/>
  <c r="W4299" i="3"/>
  <c r="W4313" i="3"/>
  <c r="W4323" i="3"/>
  <c r="W4333" i="3"/>
  <c r="W4345" i="3"/>
  <c r="W4355" i="3"/>
  <c r="W4365" i="3"/>
  <c r="W4375" i="3"/>
  <c r="W4384" i="3"/>
  <c r="W4393" i="3"/>
  <c r="W4402" i="3"/>
  <c r="W4411" i="3"/>
  <c r="W4420" i="3"/>
  <c r="W4429" i="3"/>
  <c r="W4439" i="3"/>
  <c r="W4448" i="3"/>
  <c r="W4457" i="3"/>
  <c r="W4466" i="3"/>
  <c r="W4475" i="3"/>
  <c r="W4484" i="3"/>
  <c r="W4493" i="3"/>
  <c r="W4503" i="3"/>
  <c r="W4512" i="3"/>
  <c r="W4521" i="3"/>
  <c r="W4530" i="3"/>
  <c r="W4539" i="3"/>
  <c r="W4548" i="3"/>
  <c r="W4557" i="3"/>
  <c r="W4567" i="3"/>
  <c r="W4576" i="3"/>
  <c r="W4585" i="3"/>
  <c r="W4594" i="3"/>
  <c r="W4603" i="3"/>
  <c r="W4611" i="3"/>
  <c r="W4619" i="3"/>
  <c r="W4627" i="3"/>
  <c r="W4635" i="3"/>
  <c r="W4643" i="3"/>
  <c r="W4651" i="3"/>
  <c r="W4659" i="3"/>
  <c r="W4667" i="3"/>
  <c r="W4675" i="3"/>
  <c r="W4683" i="3"/>
  <c r="W4691" i="3"/>
  <c r="W4699" i="3"/>
  <c r="W4707" i="3"/>
  <c r="W4715" i="3"/>
  <c r="W4723" i="3"/>
  <c r="W4731" i="3"/>
  <c r="W4739" i="3"/>
  <c r="W4747" i="3"/>
  <c r="W4755" i="3"/>
  <c r="W4763" i="3"/>
  <c r="W4771" i="3"/>
  <c r="W4779" i="3"/>
  <c r="W4787" i="3"/>
  <c r="W4795" i="3"/>
  <c r="W4803" i="3"/>
  <c r="W4811" i="3"/>
  <c r="W4819" i="3"/>
  <c r="W4827" i="3"/>
  <c r="W4835" i="3"/>
  <c r="W4843" i="3"/>
  <c r="W4851" i="3"/>
  <c r="W4859" i="3"/>
  <c r="W4867" i="3"/>
  <c r="W4875" i="3"/>
  <c r="W4883" i="3"/>
  <c r="W4891" i="3"/>
  <c r="W4899" i="3"/>
  <c r="W4907" i="3"/>
  <c r="W4915" i="3"/>
  <c r="W4923" i="3"/>
  <c r="W4931" i="3"/>
  <c r="W4939" i="3"/>
  <c r="W4947" i="3"/>
  <c r="W4955" i="3"/>
  <c r="W4963" i="3"/>
  <c r="W4971" i="3"/>
  <c r="W4979" i="3"/>
  <c r="W4987" i="3"/>
  <c r="W4995" i="3"/>
  <c r="W5003" i="3"/>
  <c r="W5011" i="3"/>
  <c r="W5019" i="3"/>
  <c r="W5027" i="3"/>
  <c r="W5035" i="3"/>
  <c r="W5043" i="3"/>
  <c r="W5051" i="3"/>
  <c r="W5059" i="3"/>
  <c r="W1384" i="3"/>
  <c r="W2062" i="3"/>
  <c r="W2340" i="3"/>
  <c r="W2513" i="3"/>
  <c r="W2641" i="3"/>
  <c r="W2769" i="3"/>
  <c r="W2856" i="3"/>
  <c r="W2942" i="3"/>
  <c r="W3025" i="3"/>
  <c r="W3112" i="3"/>
  <c r="W3198" i="3"/>
  <c r="W3281" i="3"/>
  <c r="W3352" i="3"/>
  <c r="W3394" i="3"/>
  <c r="W3426" i="3"/>
  <c r="W3458" i="3"/>
  <c r="W3490" i="3"/>
  <c r="W3521" i="3"/>
  <c r="W3543" i="3"/>
  <c r="W3562" i="3"/>
  <c r="W3585" i="3"/>
  <c r="W3607" i="3"/>
  <c r="W3626" i="3"/>
  <c r="W3649" i="3"/>
  <c r="W3671" i="3"/>
  <c r="W3690" i="3"/>
  <c r="W3713" i="3"/>
  <c r="W3735" i="3"/>
  <c r="W3754" i="3"/>
  <c r="W3777" i="3"/>
  <c r="W3799" i="3"/>
  <c r="W3818" i="3"/>
  <c r="W3835" i="3"/>
  <c r="W3851" i="3"/>
  <c r="W3867" i="3"/>
  <c r="W3883" i="3"/>
  <c r="W3899" i="3"/>
  <c r="W3915" i="3"/>
  <c r="W3931" i="3"/>
  <c r="W3947" i="3"/>
  <c r="W3963" i="3"/>
  <c r="W3979" i="3"/>
  <c r="W3995" i="3"/>
  <c r="W4011" i="3"/>
  <c r="W4027" i="3"/>
  <c r="W4043" i="3"/>
  <c r="W4059" i="3"/>
  <c r="W4075" i="3"/>
  <c r="W4091" i="3"/>
  <c r="W4107" i="3"/>
  <c r="W4122" i="3"/>
  <c r="W4135" i="3"/>
  <c r="W4147" i="3"/>
  <c r="W4161" i="3"/>
  <c r="W4173" i="3"/>
  <c r="W4186" i="3"/>
  <c r="W4199" i="3"/>
  <c r="W4211" i="3"/>
  <c r="W4225" i="3"/>
  <c r="W4237" i="3"/>
  <c r="W4250" i="3"/>
  <c r="W4263" i="3"/>
  <c r="W4275" i="3"/>
  <c r="W4289" i="3"/>
  <c r="W4301" i="3"/>
  <c r="W4314" i="3"/>
  <c r="W4324" i="3"/>
  <c r="W4335" i="3"/>
  <c r="W4346" i="3"/>
  <c r="W4356" i="3"/>
  <c r="W4367" i="3"/>
  <c r="W4376" i="3"/>
  <c r="W4385" i="3"/>
  <c r="W4394" i="3"/>
  <c r="W4403" i="3"/>
  <c r="W4412" i="3"/>
  <c r="W4421" i="3"/>
  <c r="W4431" i="3"/>
  <c r="W4440" i="3"/>
  <c r="W4449" i="3"/>
  <c r="W4458" i="3"/>
  <c r="W4467" i="3"/>
  <c r="W4476" i="3"/>
  <c r="W4485" i="3"/>
  <c r="W4495" i="3"/>
  <c r="W4504" i="3"/>
  <c r="W4513" i="3"/>
  <c r="W4522" i="3"/>
  <c r="W4531" i="3"/>
  <c r="W4540" i="3"/>
  <c r="W4549" i="3"/>
  <c r="W4559" i="3"/>
  <c r="W4568" i="3"/>
  <c r="W4577" i="3"/>
  <c r="W4586" i="3"/>
  <c r="W4595" i="3"/>
  <c r="W4604" i="3"/>
  <c r="W4612" i="3"/>
  <c r="W4620" i="3"/>
  <c r="W4628" i="3"/>
  <c r="W4636" i="3"/>
  <c r="W4644" i="3"/>
  <c r="W4652" i="3"/>
  <c r="W4660" i="3"/>
  <c r="W4668" i="3"/>
  <c r="W4676" i="3"/>
  <c r="W4684" i="3"/>
  <c r="W4692" i="3"/>
  <c r="W4700" i="3"/>
  <c r="W4708" i="3"/>
  <c r="W4716" i="3"/>
  <c r="W4724" i="3"/>
  <c r="W4732" i="3"/>
  <c r="W4740" i="3"/>
  <c r="W4748" i="3"/>
  <c r="W4756" i="3"/>
  <c r="W4764" i="3"/>
  <c r="W4772" i="3"/>
  <c r="W4780" i="3"/>
  <c r="W4788" i="3"/>
  <c r="W4796" i="3"/>
  <c r="W4804" i="3"/>
  <c r="W4812" i="3"/>
  <c r="W4820" i="3"/>
  <c r="W4828" i="3"/>
  <c r="W4836" i="3"/>
  <c r="W4844" i="3"/>
  <c r="W4852" i="3"/>
  <c r="W4860" i="3"/>
  <c r="W4868" i="3"/>
  <c r="W4876" i="3"/>
  <c r="W4884" i="3"/>
  <c r="W4892" i="3"/>
  <c r="W4900" i="3"/>
  <c r="W4908" i="3"/>
  <c r="W4916" i="3"/>
  <c r="W4924" i="3"/>
  <c r="W4932" i="3"/>
  <c r="W4940" i="3"/>
  <c r="W4948" i="3"/>
  <c r="W4956" i="3"/>
  <c r="W4964" i="3"/>
  <c r="W4972" i="3"/>
  <c r="W4980" i="3"/>
  <c r="W4988" i="3"/>
  <c r="W4996" i="3"/>
  <c r="W5004" i="3"/>
  <c r="W5012" i="3"/>
  <c r="W5020" i="3"/>
  <c r="W5028" i="3"/>
  <c r="W5036" i="3"/>
  <c r="W5761" i="3"/>
  <c r="W5753" i="3"/>
  <c r="W5745" i="3"/>
  <c r="W5737" i="3"/>
  <c r="W5729" i="3"/>
  <c r="W5721" i="3"/>
  <c r="W5713" i="3"/>
  <c r="W5705" i="3"/>
  <c r="W5697" i="3"/>
  <c r="W5689" i="3"/>
  <c r="W5681" i="3"/>
  <c r="W5673" i="3"/>
  <c r="W5665" i="3"/>
  <c r="W5657" i="3"/>
  <c r="W5649" i="3"/>
  <c r="W5641" i="3"/>
  <c r="W5633" i="3"/>
  <c r="W5625" i="3"/>
  <c r="W5617" i="3"/>
  <c r="W5609" i="3"/>
  <c r="W5601" i="3"/>
  <c r="W5593" i="3"/>
  <c r="W5585" i="3"/>
  <c r="W5577" i="3"/>
  <c r="W5569" i="3"/>
  <c r="W5561" i="3"/>
  <c r="W5553" i="3"/>
  <c r="W5545" i="3"/>
  <c r="W5537" i="3"/>
  <c r="W5529" i="3"/>
  <c r="W5521" i="3"/>
  <c r="W5513" i="3"/>
  <c r="W5505" i="3"/>
  <c r="W5497" i="3"/>
  <c r="W5488" i="3"/>
  <c r="W5479" i="3"/>
  <c r="W5470" i="3"/>
  <c r="W5461" i="3"/>
  <c r="W5452" i="3"/>
  <c r="W5443" i="3"/>
  <c r="W5433" i="3"/>
  <c r="W5424" i="3"/>
  <c r="W5415" i="3"/>
  <c r="W5406" i="3"/>
  <c r="W5397" i="3"/>
  <c r="W5388" i="3"/>
  <c r="W5379" i="3"/>
  <c r="W5369" i="3"/>
  <c r="W5360" i="3"/>
  <c r="W5351" i="3"/>
  <c r="W5342" i="3"/>
  <c r="W5333" i="3"/>
  <c r="W5324" i="3"/>
  <c r="W5315" i="3"/>
  <c r="W5305" i="3"/>
  <c r="W5296" i="3"/>
  <c r="W5287" i="3"/>
  <c r="W5278" i="3"/>
  <c r="W5269" i="3"/>
  <c r="W5260" i="3"/>
  <c r="W5251" i="3"/>
  <c r="W5241" i="3"/>
  <c r="W5232" i="3"/>
  <c r="W5223" i="3"/>
  <c r="W5214" i="3"/>
  <c r="W5205" i="3"/>
  <c r="W5196" i="3"/>
  <c r="W5187" i="3"/>
  <c r="W5174" i="3"/>
  <c r="W5163" i="3"/>
  <c r="W5149" i="3"/>
  <c r="W5135" i="3"/>
  <c r="W5124" i="3"/>
  <c r="W5110" i="3"/>
  <c r="W5099" i="3"/>
  <c r="W5085" i="3"/>
  <c r="W5069" i="3"/>
  <c r="W5052" i="3"/>
  <c r="W5022" i="3"/>
  <c r="W4990" i="3"/>
  <c r="W4958" i="3"/>
  <c r="W4926" i="3"/>
  <c r="W4894" i="3"/>
  <c r="W4862" i="3"/>
  <c r="W4830" i="3"/>
  <c r="W4798" i="3"/>
  <c r="W4766" i="3"/>
  <c r="W4734" i="3"/>
  <c r="W4702" i="3"/>
  <c r="W4670" i="3"/>
  <c r="W4638" i="3"/>
  <c r="W4606" i="3"/>
  <c r="W4570" i="3"/>
  <c r="W4533" i="3"/>
  <c r="W4497" i="3"/>
  <c r="W4460" i="3"/>
  <c r="W4424" i="3"/>
  <c r="W4387" i="3"/>
  <c r="W4348" i="3"/>
  <c r="W4305" i="3"/>
  <c r="W4253" i="3"/>
  <c r="W4202" i="3"/>
  <c r="W4151" i="3"/>
  <c r="W4097" i="3"/>
  <c r="W4033" i="3"/>
  <c r="W3969" i="3"/>
  <c r="W3905" i="3"/>
  <c r="W3841" i="3"/>
  <c r="W3761" i="3"/>
  <c r="W3674" i="3"/>
  <c r="W3591" i="3"/>
  <c r="W3498" i="3"/>
  <c r="W3366" i="3"/>
  <c r="W3048" i="3"/>
  <c r="W2673" i="3"/>
  <c r="W1616" i="3"/>
  <c r="Q412" i="1"/>
  <c r="W5760" i="3"/>
  <c r="W5752" i="3"/>
  <c r="W5744" i="3"/>
  <c r="W5736" i="3"/>
  <c r="W5728" i="3"/>
  <c r="W5720" i="3"/>
  <c r="W5712" i="3"/>
  <c r="W5704" i="3"/>
  <c r="W5696" i="3"/>
  <c r="W5688" i="3"/>
  <c r="W5680" i="3"/>
  <c r="W5672" i="3"/>
  <c r="W5664" i="3"/>
  <c r="W5656" i="3"/>
  <c r="W5648" i="3"/>
  <c r="W5640" i="3"/>
  <c r="W5632" i="3"/>
  <c r="W5624" i="3"/>
  <c r="W5616" i="3"/>
  <c r="W5608" i="3"/>
  <c r="W5600" i="3"/>
  <c r="W5592" i="3"/>
  <c r="W5584" i="3"/>
  <c r="W5576" i="3"/>
  <c r="W5568" i="3"/>
  <c r="W5560" i="3"/>
  <c r="W5552" i="3"/>
  <c r="W5544" i="3"/>
  <c r="W5536" i="3"/>
  <c r="W5528" i="3"/>
  <c r="W5520" i="3"/>
  <c r="W5512" i="3"/>
  <c r="W5504" i="3"/>
  <c r="W5496" i="3"/>
  <c r="W5487" i="3"/>
  <c r="W5478" i="3"/>
  <c r="W5469" i="3"/>
  <c r="W5460" i="3"/>
  <c r="W5451" i="3"/>
  <c r="W5441" i="3"/>
  <c r="W5432" i="3"/>
  <c r="W5423" i="3"/>
  <c r="W5414" i="3"/>
  <c r="W5405" i="3"/>
  <c r="W5396" i="3"/>
  <c r="W5387" i="3"/>
  <c r="W5377" i="3"/>
  <c r="W5368" i="3"/>
  <c r="W5359" i="3"/>
  <c r="W5350" i="3"/>
  <c r="W5341" i="3"/>
  <c r="W5332" i="3"/>
  <c r="W5323" i="3"/>
  <c r="W5313" i="3"/>
  <c r="W5304" i="3"/>
  <c r="W5295" i="3"/>
  <c r="W5286" i="3"/>
  <c r="W5277" i="3"/>
  <c r="W5268" i="3"/>
  <c r="W5259" i="3"/>
  <c r="W5249" i="3"/>
  <c r="W5240" i="3"/>
  <c r="W5231" i="3"/>
  <c r="W5222" i="3"/>
  <c r="W5213" i="3"/>
  <c r="W5204" i="3"/>
  <c r="W5195" i="3"/>
  <c r="W5184" i="3"/>
  <c r="W5173" i="3"/>
  <c r="W5159" i="3"/>
  <c r="W5148" i="3"/>
  <c r="W5134" i="3"/>
  <c r="W5123" i="3"/>
  <c r="W5109" i="3"/>
  <c r="W5095" i="3"/>
  <c r="W5084" i="3"/>
  <c r="W5068" i="3"/>
  <c r="W5046" i="3"/>
  <c r="W5021" i="3"/>
  <c r="W4989" i="3"/>
  <c r="W4957" i="3"/>
  <c r="W4925" i="3"/>
  <c r="W4893" i="3"/>
  <c r="W4861" i="3"/>
  <c r="W4829" i="3"/>
  <c r="W4797" i="3"/>
  <c r="W4765" i="3"/>
  <c r="W4733" i="3"/>
  <c r="W4701" i="3"/>
  <c r="W4669" i="3"/>
  <c r="W4637" i="3"/>
  <c r="W4605" i="3"/>
  <c r="W4569" i="3"/>
  <c r="W4532" i="3"/>
  <c r="W4496" i="3"/>
  <c r="W4459" i="3"/>
  <c r="W4423" i="3"/>
  <c r="W4386" i="3"/>
  <c r="W4347" i="3"/>
  <c r="W4303" i="3"/>
  <c r="W4251" i="3"/>
  <c r="W4201" i="3"/>
  <c r="W4149" i="3"/>
  <c r="W4095" i="3"/>
  <c r="W4031" i="3"/>
  <c r="W3967" i="3"/>
  <c r="W3903" i="3"/>
  <c r="W3839" i="3"/>
  <c r="W3759" i="3"/>
  <c r="W3673" i="3"/>
  <c r="W3586" i="3"/>
  <c r="W3497" i="3"/>
  <c r="W3365" i="3"/>
  <c r="W3046" i="3"/>
  <c r="W2672" i="3"/>
  <c r="W1614" i="3"/>
  <c r="AA1018" i="1"/>
  <c r="AA331" i="1"/>
  <c r="AB331" i="1" s="1"/>
  <c r="Y331" i="1"/>
  <c r="Z331" i="1" s="1"/>
  <c r="W331" i="1"/>
  <c r="X331" i="1" s="1"/>
  <c r="U331" i="1"/>
  <c r="V331" i="1" s="1"/>
  <c r="S331" i="1"/>
  <c r="T331" i="1" s="1"/>
  <c r="R331" i="1"/>
  <c r="K332" i="1"/>
  <c r="J332" i="1"/>
  <c r="I332" i="1"/>
  <c r="H332" i="1"/>
  <c r="G332" i="1"/>
  <c r="Q540" i="1" l="1"/>
  <c r="Q365" i="1"/>
  <c r="Q429" i="1"/>
  <c r="Q420" i="1"/>
  <c r="Q548" i="1"/>
  <c r="Q373" i="1"/>
  <c r="Q501" i="1"/>
  <c r="AA501" i="1" s="1"/>
  <c r="AB501" i="1" s="1"/>
  <c r="P544" i="1"/>
  <c r="Q444" i="1"/>
  <c r="Q348" i="1"/>
  <c r="Q397" i="1"/>
  <c r="Q525" i="1"/>
  <c r="Q452" i="1"/>
  <c r="Q356" i="1"/>
  <c r="Q405" i="1"/>
  <c r="Q533" i="1"/>
  <c r="Q476" i="1"/>
  <c r="P496" i="1"/>
  <c r="Y496" i="1" s="1"/>
  <c r="Z496" i="1" s="1"/>
  <c r="Q484" i="1"/>
  <c r="Q437" i="1"/>
  <c r="Q380" i="1"/>
  <c r="Q508" i="1"/>
  <c r="Q461" i="1"/>
  <c r="AA461" i="1" s="1"/>
  <c r="AB461" i="1" s="1"/>
  <c r="Q388" i="1"/>
  <c r="Q516" i="1"/>
  <c r="Q469" i="1"/>
  <c r="AA469" i="1" s="1"/>
  <c r="AB469" i="1" s="1"/>
  <c r="O556" i="1"/>
  <c r="P341" i="1"/>
  <c r="Q390" i="1"/>
  <c r="Q422" i="1"/>
  <c r="Q454" i="1"/>
  <c r="AA454" i="1" s="1"/>
  <c r="AB454" i="1" s="1"/>
  <c r="Q486" i="1"/>
  <c r="Q518" i="1"/>
  <c r="Q550" i="1"/>
  <c r="AA550" i="1" s="1"/>
  <c r="AB550" i="1" s="1"/>
  <c r="Q358" i="1"/>
  <c r="P375" i="1"/>
  <c r="P407" i="1"/>
  <c r="P439" i="1"/>
  <c r="P471" i="1"/>
  <c r="Y471" i="1" s="1"/>
  <c r="Z471" i="1" s="1"/>
  <c r="P503" i="1"/>
  <c r="P535" i="1"/>
  <c r="P343" i="1"/>
  <c r="Y343" i="1" s="1"/>
  <c r="Z343" i="1" s="1"/>
  <c r="P361" i="1"/>
  <c r="P393" i="1"/>
  <c r="P425" i="1"/>
  <c r="P457" i="1"/>
  <c r="P489" i="1"/>
  <c r="Y489" i="1" s="1"/>
  <c r="Z489" i="1" s="1"/>
  <c r="P521" i="1"/>
  <c r="P553" i="1"/>
  <c r="Y553" i="1" s="1"/>
  <c r="Z553" i="1" s="1"/>
  <c r="P370" i="1"/>
  <c r="Y370" i="1" s="1"/>
  <c r="Z370" i="1" s="1"/>
  <c r="P402" i="1"/>
  <c r="P434" i="1"/>
  <c r="P466" i="1"/>
  <c r="P498" i="1"/>
  <c r="P530" i="1"/>
  <c r="P338" i="1"/>
  <c r="P379" i="1"/>
  <c r="Y379" i="1" s="1"/>
  <c r="Z379" i="1" s="1"/>
  <c r="P411" i="1"/>
  <c r="Y411" i="1" s="1"/>
  <c r="Z411" i="1" s="1"/>
  <c r="P443" i="1"/>
  <c r="P475" i="1"/>
  <c r="P507" i="1"/>
  <c r="P539" i="1"/>
  <c r="P347" i="1"/>
  <c r="Y347" i="1" s="1"/>
  <c r="Z347" i="1" s="1"/>
  <c r="Q384" i="1"/>
  <c r="Q456" i="1"/>
  <c r="AA456" i="1" s="1"/>
  <c r="AB456" i="1" s="1"/>
  <c r="Q520" i="1"/>
  <c r="AA520" i="1" s="1"/>
  <c r="AB520" i="1" s="1"/>
  <c r="P376" i="1"/>
  <c r="P448" i="1"/>
  <c r="P512" i="1"/>
  <c r="P336" i="1"/>
  <c r="P518" i="1"/>
  <c r="Y518" i="1" s="1"/>
  <c r="Z518" i="1" s="1"/>
  <c r="Q431" i="1"/>
  <c r="Q495" i="1"/>
  <c r="AA495" i="1" s="1"/>
  <c r="AB495" i="1" s="1"/>
  <c r="Q417" i="1"/>
  <c r="AA417" i="1" s="1"/>
  <c r="AB417" i="1" s="1"/>
  <c r="Q545" i="1"/>
  <c r="Q394" i="1"/>
  <c r="Q522" i="1"/>
  <c r="Q403" i="1"/>
  <c r="Q499" i="1"/>
  <c r="AA499" i="1" s="1"/>
  <c r="AB499" i="1" s="1"/>
  <c r="P384" i="1"/>
  <c r="Q432" i="1"/>
  <c r="P364" i="1"/>
  <c r="Y364" i="1" s="1"/>
  <c r="Z364" i="1" s="1"/>
  <c r="P492" i="1"/>
  <c r="P381" i="1"/>
  <c r="P509" i="1"/>
  <c r="Q364" i="1"/>
  <c r="Q396" i="1"/>
  <c r="AA396" i="1" s="1"/>
  <c r="AB396" i="1" s="1"/>
  <c r="Q428" i="1"/>
  <c r="Q460" i="1"/>
  <c r="AA460" i="1" s="1"/>
  <c r="AB460" i="1" s="1"/>
  <c r="Q492" i="1"/>
  <c r="AA492" i="1" s="1"/>
  <c r="AB492" i="1" s="1"/>
  <c r="Q524" i="1"/>
  <c r="Q556" i="1"/>
  <c r="Q381" i="1"/>
  <c r="Q413" i="1"/>
  <c r="Q445" i="1"/>
  <c r="AA445" i="1" s="1"/>
  <c r="AB445" i="1" s="1"/>
  <c r="Q477" i="1"/>
  <c r="Q509" i="1"/>
  <c r="AA509" i="1" s="1"/>
  <c r="AB509" i="1" s="1"/>
  <c r="Q541" i="1"/>
  <c r="Q341" i="1"/>
  <c r="P366" i="1"/>
  <c r="P398" i="1"/>
  <c r="P430" i="1"/>
  <c r="P462" i="1"/>
  <c r="Y462" i="1" s="1"/>
  <c r="Z462" i="1" s="1"/>
  <c r="P494" i="1"/>
  <c r="P526" i="1"/>
  <c r="Y526" i="1" s="1"/>
  <c r="Z526" i="1" s="1"/>
  <c r="P334" i="1"/>
  <c r="Y334" i="1" s="1"/>
  <c r="Z334" i="1" s="1"/>
  <c r="Q375" i="1"/>
  <c r="Q407" i="1"/>
  <c r="Q439" i="1"/>
  <c r="Q471" i="1"/>
  <c r="Q503" i="1"/>
  <c r="Q535" i="1"/>
  <c r="Q343" i="1"/>
  <c r="AA343" i="1" s="1"/>
  <c r="AB343" i="1" s="1"/>
  <c r="Q361" i="1"/>
  <c r="AA361" i="1" s="1"/>
  <c r="AB361" i="1" s="1"/>
  <c r="Q393" i="1"/>
  <c r="Q425" i="1"/>
  <c r="Q457" i="1"/>
  <c r="Q489" i="1"/>
  <c r="Q521" i="1"/>
  <c r="AA521" i="1" s="1"/>
  <c r="AB521" i="1" s="1"/>
  <c r="Q553" i="1"/>
  <c r="Q370" i="1"/>
  <c r="AA370" i="1" s="1"/>
  <c r="AB370" i="1" s="1"/>
  <c r="Q402" i="1"/>
  <c r="AA402" i="1" s="1"/>
  <c r="AB402" i="1" s="1"/>
  <c r="Q434" i="1"/>
  <c r="Q466" i="1"/>
  <c r="Q498" i="1"/>
  <c r="Q530" i="1"/>
  <c r="Q338" i="1"/>
  <c r="AA338" i="1" s="1"/>
  <c r="AB338" i="1" s="1"/>
  <c r="Q379" i="1"/>
  <c r="Q411" i="1"/>
  <c r="Q443" i="1"/>
  <c r="AA443" i="1" s="1"/>
  <c r="AB443" i="1" s="1"/>
  <c r="Q475" i="1"/>
  <c r="Q507" i="1"/>
  <c r="Q539" i="1"/>
  <c r="Q347" i="1"/>
  <c r="P424" i="1"/>
  <c r="Y424" i="1" s="1"/>
  <c r="Z424" i="1" s="1"/>
  <c r="P392" i="1"/>
  <c r="P472" i="1"/>
  <c r="P536" i="1"/>
  <c r="Y536" i="1" s="1"/>
  <c r="Z536" i="1" s="1"/>
  <c r="Q376" i="1"/>
  <c r="Q448" i="1"/>
  <c r="Q512" i="1"/>
  <c r="Q336" i="1"/>
  <c r="P333" i="1"/>
  <c r="Y333" i="1" s="1"/>
  <c r="Z333" i="1" s="1"/>
  <c r="P422" i="1"/>
  <c r="P486" i="1"/>
  <c r="Y486" i="1" s="1"/>
  <c r="Z486" i="1" s="1"/>
  <c r="P358" i="1"/>
  <c r="Y358" i="1" s="1"/>
  <c r="Z358" i="1" s="1"/>
  <c r="Q399" i="1"/>
  <c r="Q527" i="1"/>
  <c r="Q481" i="1"/>
  <c r="Q353" i="1"/>
  <c r="Q458" i="1"/>
  <c r="AA458" i="1" s="1"/>
  <c r="AB458" i="1" s="1"/>
  <c r="Q554" i="1"/>
  <c r="Q435" i="1"/>
  <c r="Q339" i="1"/>
  <c r="AA339" i="1" s="1"/>
  <c r="AB339" i="1" s="1"/>
  <c r="P520" i="1"/>
  <c r="P396" i="1"/>
  <c r="P460" i="1"/>
  <c r="P556" i="1"/>
  <c r="P413" i="1"/>
  <c r="P541" i="1"/>
  <c r="P404" i="1"/>
  <c r="Y404" i="1" s="1"/>
  <c r="Z404" i="1" s="1"/>
  <c r="P500" i="1"/>
  <c r="Y500" i="1" s="1"/>
  <c r="Z500" i="1" s="1"/>
  <c r="P340" i="1"/>
  <c r="P453" i="1"/>
  <c r="P549" i="1"/>
  <c r="P349" i="1"/>
  <c r="Q366" i="1"/>
  <c r="AA366" i="1" s="1"/>
  <c r="AB366" i="1" s="1"/>
  <c r="Q398" i="1"/>
  <c r="Q430" i="1"/>
  <c r="AA430" i="1" s="1"/>
  <c r="AB430" i="1" s="1"/>
  <c r="Q462" i="1"/>
  <c r="AA462" i="1" s="1"/>
  <c r="AB462" i="1" s="1"/>
  <c r="Q494" i="1"/>
  <c r="Q526" i="1"/>
  <c r="Q334" i="1"/>
  <c r="P383" i="1"/>
  <c r="P415" i="1"/>
  <c r="Y415" i="1" s="1"/>
  <c r="Z415" i="1" s="1"/>
  <c r="P447" i="1"/>
  <c r="P479" i="1"/>
  <c r="Y479" i="1" s="1"/>
  <c r="Z479" i="1" s="1"/>
  <c r="P511" i="1"/>
  <c r="Y511" i="1" s="1"/>
  <c r="Z511" i="1" s="1"/>
  <c r="P543" i="1"/>
  <c r="P351" i="1"/>
  <c r="P369" i="1"/>
  <c r="P401" i="1"/>
  <c r="P433" i="1"/>
  <c r="Y433" i="1" s="1"/>
  <c r="Z433" i="1" s="1"/>
  <c r="P465" i="1"/>
  <c r="P497" i="1"/>
  <c r="Y497" i="1" s="1"/>
  <c r="Z497" i="1" s="1"/>
  <c r="P529" i="1"/>
  <c r="Y529" i="1" s="1"/>
  <c r="Z529" i="1" s="1"/>
  <c r="P337" i="1"/>
  <c r="P378" i="1"/>
  <c r="P410" i="1"/>
  <c r="P442" i="1"/>
  <c r="P474" i="1"/>
  <c r="P506" i="1"/>
  <c r="P538" i="1"/>
  <c r="Y538" i="1" s="1"/>
  <c r="Z538" i="1" s="1"/>
  <c r="P346" i="1"/>
  <c r="Y346" i="1" s="1"/>
  <c r="Z346" i="1" s="1"/>
  <c r="P387" i="1"/>
  <c r="P419" i="1"/>
  <c r="P451" i="1"/>
  <c r="P483" i="1"/>
  <c r="P515" i="1"/>
  <c r="Y515" i="1" s="1"/>
  <c r="Z515" i="1" s="1"/>
  <c r="P547" i="1"/>
  <c r="P355" i="1"/>
  <c r="Y355" i="1" s="1"/>
  <c r="Z355" i="1" s="1"/>
  <c r="Q424" i="1"/>
  <c r="AA424" i="1" s="1"/>
  <c r="AB424" i="1" s="1"/>
  <c r="Q392" i="1"/>
  <c r="Q472" i="1"/>
  <c r="Q536" i="1"/>
  <c r="P400" i="1"/>
  <c r="P464" i="1"/>
  <c r="Y464" i="1" s="1"/>
  <c r="Z464" i="1" s="1"/>
  <c r="P528" i="1"/>
  <c r="P352" i="1"/>
  <c r="M556" i="1"/>
  <c r="S556" i="1" s="1"/>
  <c r="T556" i="1" s="1"/>
  <c r="Q333" i="1"/>
  <c r="P390" i="1"/>
  <c r="P454" i="1"/>
  <c r="P550" i="1"/>
  <c r="Q367" i="1"/>
  <c r="AA367" i="1" s="1"/>
  <c r="AB367" i="1" s="1"/>
  <c r="Q463" i="1"/>
  <c r="Q335" i="1"/>
  <c r="AA335" i="1" s="1"/>
  <c r="AB335" i="1" s="1"/>
  <c r="Q385" i="1"/>
  <c r="AA385" i="1" s="1"/>
  <c r="AB385" i="1" s="1"/>
  <c r="Q449" i="1"/>
  <c r="Q513" i="1"/>
  <c r="Q362" i="1"/>
  <c r="AA362" i="1" s="1"/>
  <c r="AB362" i="1" s="1"/>
  <c r="Q426" i="1"/>
  <c r="Q490" i="1"/>
  <c r="AA490" i="1" s="1"/>
  <c r="AB490" i="1" s="1"/>
  <c r="Q371" i="1"/>
  <c r="Q467" i="1"/>
  <c r="Q531" i="1"/>
  <c r="AA531" i="1" s="1"/>
  <c r="AB531" i="1" s="1"/>
  <c r="P456" i="1"/>
  <c r="Q496" i="1"/>
  <c r="P428" i="1"/>
  <c r="Y428" i="1" s="1"/>
  <c r="Z428" i="1" s="1"/>
  <c r="P524" i="1"/>
  <c r="P445" i="1"/>
  <c r="Y445" i="1" s="1"/>
  <c r="Z445" i="1" s="1"/>
  <c r="P477" i="1"/>
  <c r="P372" i="1"/>
  <c r="Y372" i="1" s="1"/>
  <c r="Z372" i="1" s="1"/>
  <c r="P436" i="1"/>
  <c r="Y436" i="1" s="1"/>
  <c r="Z436" i="1" s="1"/>
  <c r="P468" i="1"/>
  <c r="P532" i="1"/>
  <c r="P389" i="1"/>
  <c r="P421" i="1"/>
  <c r="P485" i="1"/>
  <c r="P517" i="1"/>
  <c r="Q372" i="1"/>
  <c r="AA372" i="1" s="1"/>
  <c r="AB372" i="1" s="1"/>
  <c r="Q404" i="1"/>
  <c r="AA404" i="1" s="1"/>
  <c r="AB404" i="1" s="1"/>
  <c r="Q436" i="1"/>
  <c r="Q468" i="1"/>
  <c r="Q500" i="1"/>
  <c r="AA500" i="1" s="1"/>
  <c r="AB500" i="1" s="1"/>
  <c r="Q532" i="1"/>
  <c r="Q340" i="1"/>
  <c r="AA340" i="1" s="1"/>
  <c r="AB340" i="1" s="1"/>
  <c r="Q389" i="1"/>
  <c r="Q421" i="1"/>
  <c r="AA421" i="1" s="1"/>
  <c r="AB421" i="1" s="1"/>
  <c r="Q453" i="1"/>
  <c r="AA453" i="1" s="1"/>
  <c r="AB453" i="1" s="1"/>
  <c r="Q485" i="1"/>
  <c r="Q517" i="1"/>
  <c r="Q549" i="1"/>
  <c r="R549" i="1" s="1"/>
  <c r="Q349" i="1"/>
  <c r="P374" i="1"/>
  <c r="P406" i="1"/>
  <c r="P438" i="1"/>
  <c r="Y438" i="1" s="1"/>
  <c r="Z438" i="1" s="1"/>
  <c r="P470" i="1"/>
  <c r="Y470" i="1" s="1"/>
  <c r="Z470" i="1" s="1"/>
  <c r="P502" i="1"/>
  <c r="P534" i="1"/>
  <c r="P342" i="1"/>
  <c r="Y342" i="1" s="1"/>
  <c r="Z342" i="1" s="1"/>
  <c r="Q383" i="1"/>
  <c r="Q415" i="1"/>
  <c r="AA415" i="1" s="1"/>
  <c r="AB415" i="1" s="1"/>
  <c r="Q447" i="1"/>
  <c r="Q479" i="1"/>
  <c r="AA479" i="1" s="1"/>
  <c r="AB479" i="1" s="1"/>
  <c r="Q511" i="1"/>
  <c r="AA511" i="1" s="1"/>
  <c r="AB511" i="1" s="1"/>
  <c r="Q543" i="1"/>
  <c r="Q351" i="1"/>
  <c r="Q369" i="1"/>
  <c r="Q401" i="1"/>
  <c r="Q433" i="1"/>
  <c r="AA433" i="1" s="1"/>
  <c r="AB433" i="1" s="1"/>
  <c r="Q465" i="1"/>
  <c r="Q497" i="1"/>
  <c r="AA497" i="1" s="1"/>
  <c r="AB497" i="1" s="1"/>
  <c r="Q529" i="1"/>
  <c r="AA529" i="1" s="1"/>
  <c r="AB529" i="1" s="1"/>
  <c r="Q337" i="1"/>
  <c r="Q378" i="1"/>
  <c r="Q410" i="1"/>
  <c r="AA410" i="1" s="1"/>
  <c r="AB410" i="1" s="1"/>
  <c r="Q442" i="1"/>
  <c r="Q474" i="1"/>
  <c r="AA474" i="1" s="1"/>
  <c r="AB474" i="1" s="1"/>
  <c r="Q506" i="1"/>
  <c r="Q538" i="1"/>
  <c r="AA538" i="1" s="1"/>
  <c r="AB538" i="1" s="1"/>
  <c r="Q346" i="1"/>
  <c r="AA346" i="1" s="1"/>
  <c r="AB346" i="1" s="1"/>
  <c r="Q387" i="1"/>
  <c r="Q419" i="1"/>
  <c r="Q451" i="1"/>
  <c r="AA451" i="1" s="1"/>
  <c r="AB451" i="1" s="1"/>
  <c r="Q483" i="1"/>
  <c r="Q515" i="1"/>
  <c r="AA515" i="1" s="1"/>
  <c r="AB515" i="1" s="1"/>
  <c r="Q547" i="1"/>
  <c r="Q355" i="1"/>
  <c r="P360" i="1"/>
  <c r="Y360" i="1" s="1"/>
  <c r="Z360" i="1" s="1"/>
  <c r="P408" i="1"/>
  <c r="P488" i="1"/>
  <c r="P552" i="1"/>
  <c r="Y552" i="1" s="1"/>
  <c r="Z552" i="1" s="1"/>
  <c r="Q400" i="1"/>
  <c r="Q464" i="1"/>
  <c r="Q528" i="1"/>
  <c r="Q352" i="1"/>
  <c r="P380" i="1"/>
  <c r="Y380" i="1" s="1"/>
  <c r="Z380" i="1" s="1"/>
  <c r="P412" i="1"/>
  <c r="P444" i="1"/>
  <c r="P476" i="1"/>
  <c r="P508" i="1"/>
  <c r="P540" i="1"/>
  <c r="Y540" i="1" s="1"/>
  <c r="Z540" i="1" s="1"/>
  <c r="P348" i="1"/>
  <c r="P365" i="1"/>
  <c r="P397" i="1"/>
  <c r="Y397" i="1" s="1"/>
  <c r="Z397" i="1" s="1"/>
  <c r="P429" i="1"/>
  <c r="P461" i="1"/>
  <c r="P493" i="1"/>
  <c r="P525" i="1"/>
  <c r="N556" i="1"/>
  <c r="U556" i="1" s="1"/>
  <c r="V556" i="1" s="1"/>
  <c r="P357" i="1"/>
  <c r="Q374" i="1"/>
  <c r="AA374" i="1" s="1"/>
  <c r="AB374" i="1" s="1"/>
  <c r="Q406" i="1"/>
  <c r="AA406" i="1" s="1"/>
  <c r="AB406" i="1" s="1"/>
  <c r="Q438" i="1"/>
  <c r="Q470" i="1"/>
  <c r="Q502" i="1"/>
  <c r="Q534" i="1"/>
  <c r="Q342" i="1"/>
  <c r="P359" i="1"/>
  <c r="P391" i="1"/>
  <c r="Y391" i="1" s="1"/>
  <c r="Z391" i="1" s="1"/>
  <c r="P423" i="1"/>
  <c r="Y423" i="1" s="1"/>
  <c r="Z423" i="1" s="1"/>
  <c r="P455" i="1"/>
  <c r="P487" i="1"/>
  <c r="P519" i="1"/>
  <c r="Y519" i="1" s="1"/>
  <c r="Z519" i="1" s="1"/>
  <c r="P551" i="1"/>
  <c r="P377" i="1"/>
  <c r="Y377" i="1" s="1"/>
  <c r="Z377" i="1" s="1"/>
  <c r="P409" i="1"/>
  <c r="P441" i="1"/>
  <c r="Y441" i="1" s="1"/>
  <c r="Z441" i="1" s="1"/>
  <c r="P473" i="1"/>
  <c r="Y473" i="1" s="1"/>
  <c r="Z473" i="1" s="1"/>
  <c r="P505" i="1"/>
  <c r="P537" i="1"/>
  <c r="P345" i="1"/>
  <c r="P386" i="1"/>
  <c r="P418" i="1"/>
  <c r="Y418" i="1" s="1"/>
  <c r="Z418" i="1" s="1"/>
  <c r="P450" i="1"/>
  <c r="P482" i="1"/>
  <c r="Y482" i="1" s="1"/>
  <c r="Z482" i="1" s="1"/>
  <c r="P514" i="1"/>
  <c r="Y514" i="1" s="1"/>
  <c r="Z514" i="1" s="1"/>
  <c r="P546" i="1"/>
  <c r="P354" i="1"/>
  <c r="P363" i="1"/>
  <c r="P395" i="1"/>
  <c r="P427" i="1"/>
  <c r="Y427" i="1" s="1"/>
  <c r="Z427" i="1" s="1"/>
  <c r="P459" i="1"/>
  <c r="P491" i="1"/>
  <c r="Y491" i="1" s="1"/>
  <c r="Z491" i="1" s="1"/>
  <c r="P523" i="1"/>
  <c r="Y523" i="1" s="1"/>
  <c r="Z523" i="1" s="1"/>
  <c r="P555" i="1"/>
  <c r="Q360" i="1"/>
  <c r="Q408" i="1"/>
  <c r="Q488" i="1"/>
  <c r="Q552" i="1"/>
  <c r="AA552" i="1" s="1"/>
  <c r="AB552" i="1" s="1"/>
  <c r="P416" i="1"/>
  <c r="P480" i="1"/>
  <c r="Q357" i="1"/>
  <c r="AA357" i="1" s="1"/>
  <c r="AB357" i="1" s="1"/>
  <c r="P382" i="1"/>
  <c r="P414" i="1"/>
  <c r="P446" i="1"/>
  <c r="Y446" i="1" s="1"/>
  <c r="Z446" i="1" s="1"/>
  <c r="P478" i="1"/>
  <c r="P510" i="1"/>
  <c r="Y510" i="1" s="1"/>
  <c r="Z510" i="1" s="1"/>
  <c r="P542" i="1"/>
  <c r="P350" i="1"/>
  <c r="Y350" i="1" s="1"/>
  <c r="Z350" i="1" s="1"/>
  <c r="Q359" i="1"/>
  <c r="AA359" i="1" s="1"/>
  <c r="AB359" i="1" s="1"/>
  <c r="Q391" i="1"/>
  <c r="Q423" i="1"/>
  <c r="Q455" i="1"/>
  <c r="Q487" i="1"/>
  <c r="Q519" i="1"/>
  <c r="AA519" i="1" s="1"/>
  <c r="AB519" i="1" s="1"/>
  <c r="Q551" i="1"/>
  <c r="Q377" i="1"/>
  <c r="AA377" i="1" s="1"/>
  <c r="AB377" i="1" s="1"/>
  <c r="Q409" i="1"/>
  <c r="AA409" i="1" s="1"/>
  <c r="AB409" i="1" s="1"/>
  <c r="Q441" i="1"/>
  <c r="Q473" i="1"/>
  <c r="Q505" i="1"/>
  <c r="AA505" i="1" s="1"/>
  <c r="AB505" i="1" s="1"/>
  <c r="Q537" i="1"/>
  <c r="Q345" i="1"/>
  <c r="AA345" i="1" s="1"/>
  <c r="AB345" i="1" s="1"/>
  <c r="Q386" i="1"/>
  <c r="Q418" i="1"/>
  <c r="AA418" i="1" s="1"/>
  <c r="AB418" i="1" s="1"/>
  <c r="Q450" i="1"/>
  <c r="AA450" i="1" s="1"/>
  <c r="AB450" i="1" s="1"/>
  <c r="Q482" i="1"/>
  <c r="Q514" i="1"/>
  <c r="Q546" i="1"/>
  <c r="AA546" i="1" s="1"/>
  <c r="AB546" i="1" s="1"/>
  <c r="Q354" i="1"/>
  <c r="Q363" i="1"/>
  <c r="AA363" i="1" s="1"/>
  <c r="AB363" i="1" s="1"/>
  <c r="Q395" i="1"/>
  <c r="Q427" i="1"/>
  <c r="Q459" i="1"/>
  <c r="AA459" i="1" s="1"/>
  <c r="AB459" i="1" s="1"/>
  <c r="Q491" i="1"/>
  <c r="Q523" i="1"/>
  <c r="AA523" i="1" s="1"/>
  <c r="AB523" i="1" s="1"/>
  <c r="Q555" i="1"/>
  <c r="P368" i="1"/>
  <c r="P440" i="1"/>
  <c r="Y440" i="1" s="1"/>
  <c r="Z440" i="1" s="1"/>
  <c r="P504" i="1"/>
  <c r="P344" i="1"/>
  <c r="Q416" i="1"/>
  <c r="AA416" i="1" s="1"/>
  <c r="AB416" i="1" s="1"/>
  <c r="Q480" i="1"/>
  <c r="Q544" i="1"/>
  <c r="AA544" i="1" s="1"/>
  <c r="AB544" i="1" s="1"/>
  <c r="P388" i="1"/>
  <c r="Y388" i="1" s="1"/>
  <c r="Z388" i="1" s="1"/>
  <c r="P420" i="1"/>
  <c r="P452" i="1"/>
  <c r="P484" i="1"/>
  <c r="P516" i="1"/>
  <c r="Y516" i="1" s="1"/>
  <c r="Z516" i="1" s="1"/>
  <c r="P548" i="1"/>
  <c r="R548" i="1" s="1"/>
  <c r="P356" i="1"/>
  <c r="P373" i="1"/>
  <c r="P405" i="1"/>
  <c r="Y405" i="1" s="1"/>
  <c r="Z405" i="1" s="1"/>
  <c r="P437" i="1"/>
  <c r="P469" i="1"/>
  <c r="Y469" i="1" s="1"/>
  <c r="Z469" i="1" s="1"/>
  <c r="P501" i="1"/>
  <c r="P533" i="1"/>
  <c r="Q382" i="1"/>
  <c r="AA382" i="1" s="1"/>
  <c r="AB382" i="1" s="1"/>
  <c r="Q414" i="1"/>
  <c r="Q446" i="1"/>
  <c r="AA446" i="1" s="1"/>
  <c r="AB446" i="1" s="1"/>
  <c r="Q478" i="1"/>
  <c r="AA478" i="1" s="1"/>
  <c r="AB478" i="1" s="1"/>
  <c r="Q510" i="1"/>
  <c r="Q542" i="1"/>
  <c r="AA542" i="1" s="1"/>
  <c r="AB542" i="1" s="1"/>
  <c r="Q350" i="1"/>
  <c r="P367" i="1"/>
  <c r="Y367" i="1" s="1"/>
  <c r="Z367" i="1" s="1"/>
  <c r="P399" i="1"/>
  <c r="Y399" i="1" s="1"/>
  <c r="Z399" i="1" s="1"/>
  <c r="P431" i="1"/>
  <c r="P463" i="1"/>
  <c r="P495" i="1"/>
  <c r="Y495" i="1" s="1"/>
  <c r="Z495" i="1" s="1"/>
  <c r="P527" i="1"/>
  <c r="P335" i="1"/>
  <c r="Y335" i="1" s="1"/>
  <c r="Z335" i="1" s="1"/>
  <c r="P385" i="1"/>
  <c r="P417" i="1"/>
  <c r="Y417" i="1" s="1"/>
  <c r="Z417" i="1" s="1"/>
  <c r="P449" i="1"/>
  <c r="Y449" i="1" s="1"/>
  <c r="Z449" i="1" s="1"/>
  <c r="P481" i="1"/>
  <c r="P513" i="1"/>
  <c r="Y513" i="1" s="1"/>
  <c r="Z513" i="1" s="1"/>
  <c r="P545" i="1"/>
  <c r="R545" i="1" s="1"/>
  <c r="P353" i="1"/>
  <c r="P362" i="1"/>
  <c r="Y362" i="1" s="1"/>
  <c r="Z362" i="1" s="1"/>
  <c r="P394" i="1"/>
  <c r="P426" i="1"/>
  <c r="Y426" i="1" s="1"/>
  <c r="Z426" i="1" s="1"/>
  <c r="P458" i="1"/>
  <c r="Y458" i="1" s="1"/>
  <c r="Z458" i="1" s="1"/>
  <c r="P490" i="1"/>
  <c r="P522" i="1"/>
  <c r="Y522" i="1" s="1"/>
  <c r="Z522" i="1" s="1"/>
  <c r="P554" i="1"/>
  <c r="R554" i="1" s="1"/>
  <c r="P371" i="1"/>
  <c r="Y371" i="1" s="1"/>
  <c r="Z371" i="1" s="1"/>
  <c r="P403" i="1"/>
  <c r="Y403" i="1" s="1"/>
  <c r="Z403" i="1" s="1"/>
  <c r="P435" i="1"/>
  <c r="P467" i="1"/>
  <c r="Y467" i="1" s="1"/>
  <c r="Z467" i="1" s="1"/>
  <c r="P499" i="1"/>
  <c r="Y499" i="1" s="1"/>
  <c r="Z499" i="1" s="1"/>
  <c r="P531" i="1"/>
  <c r="Y531" i="1" s="1"/>
  <c r="Z531" i="1" s="1"/>
  <c r="P339" i="1"/>
  <c r="Q368" i="1"/>
  <c r="AA368" i="1" s="1"/>
  <c r="AB368" i="1" s="1"/>
  <c r="Q440" i="1"/>
  <c r="AA440" i="1" s="1"/>
  <c r="AB440" i="1" s="1"/>
  <c r="Q504" i="1"/>
  <c r="AA504" i="1" s="1"/>
  <c r="AB504" i="1" s="1"/>
  <c r="Q344" i="1"/>
  <c r="P432" i="1"/>
  <c r="AA1031" i="1"/>
  <c r="AB1031" i="1" s="1"/>
  <c r="Y1031" i="1"/>
  <c r="Z1031" i="1" s="1"/>
  <c r="W1031" i="1"/>
  <c r="X1031" i="1" s="1"/>
  <c r="U1031" i="1"/>
  <c r="V1031" i="1" s="1"/>
  <c r="S1031" i="1"/>
  <c r="T1031" i="1" s="1"/>
  <c r="AA1030" i="1"/>
  <c r="AB1030" i="1" s="1"/>
  <c r="Y1030" i="1"/>
  <c r="Z1030" i="1" s="1"/>
  <c r="W1030" i="1"/>
  <c r="X1030" i="1" s="1"/>
  <c r="U1030" i="1"/>
  <c r="V1030" i="1" s="1"/>
  <c r="S1030" i="1"/>
  <c r="T1030" i="1" s="1"/>
  <c r="AA1029" i="1"/>
  <c r="AB1029" i="1" s="1"/>
  <c r="Y1029" i="1"/>
  <c r="Z1029" i="1" s="1"/>
  <c r="W1029" i="1"/>
  <c r="X1029" i="1" s="1"/>
  <c r="U1029" i="1"/>
  <c r="V1029" i="1" s="1"/>
  <c r="S1029" i="1"/>
  <c r="T1029" i="1" s="1"/>
  <c r="AA1025" i="1"/>
  <c r="AB1025" i="1" s="1"/>
  <c r="Y1025" i="1"/>
  <c r="Z1025" i="1" s="1"/>
  <c r="W1025" i="1"/>
  <c r="X1025" i="1" s="1"/>
  <c r="U1025" i="1"/>
  <c r="V1025" i="1" s="1"/>
  <c r="S1025" i="1"/>
  <c r="T1025" i="1" s="1"/>
  <c r="AA1024" i="1"/>
  <c r="AB1024" i="1" s="1"/>
  <c r="Y1024" i="1"/>
  <c r="Z1024" i="1" s="1"/>
  <c r="W1024" i="1"/>
  <c r="X1024" i="1" s="1"/>
  <c r="U1024" i="1"/>
  <c r="V1024" i="1" s="1"/>
  <c r="S1024" i="1"/>
  <c r="T1024" i="1" s="1"/>
  <c r="AA1023" i="1"/>
  <c r="AB1023" i="1" s="1"/>
  <c r="Y1023" i="1"/>
  <c r="Z1023" i="1" s="1"/>
  <c r="W1023" i="1"/>
  <c r="X1023" i="1" s="1"/>
  <c r="U1023" i="1"/>
  <c r="V1023" i="1" s="1"/>
  <c r="S1023" i="1"/>
  <c r="T1023" i="1" s="1"/>
  <c r="AA1022" i="1"/>
  <c r="AB1022" i="1" s="1"/>
  <c r="Y1022" i="1"/>
  <c r="Z1022" i="1" s="1"/>
  <c r="W1022" i="1"/>
  <c r="X1022" i="1" s="1"/>
  <c r="U1022" i="1"/>
  <c r="V1022" i="1" s="1"/>
  <c r="S1022" i="1"/>
  <c r="T1022" i="1" s="1"/>
  <c r="AA1021" i="1"/>
  <c r="AB1021" i="1" s="1"/>
  <c r="Y1021" i="1"/>
  <c r="Z1021" i="1" s="1"/>
  <c r="W1021" i="1"/>
  <c r="X1021" i="1" s="1"/>
  <c r="U1021" i="1"/>
  <c r="V1021" i="1" s="1"/>
  <c r="S1021" i="1"/>
  <c r="T1021" i="1" s="1"/>
  <c r="AA1020" i="1"/>
  <c r="AB1020" i="1" s="1"/>
  <c r="Y1020" i="1"/>
  <c r="Z1020" i="1" s="1"/>
  <c r="W1020" i="1"/>
  <c r="X1020" i="1" s="1"/>
  <c r="U1020" i="1"/>
  <c r="V1020" i="1" s="1"/>
  <c r="S1020" i="1"/>
  <c r="T1020" i="1" s="1"/>
  <c r="AA1019" i="1"/>
  <c r="AB1019" i="1" s="1"/>
  <c r="Y1019" i="1"/>
  <c r="Z1019" i="1" s="1"/>
  <c r="W1019" i="1"/>
  <c r="X1019" i="1" s="1"/>
  <c r="U1019" i="1"/>
  <c r="V1019" i="1" s="1"/>
  <c r="S1019" i="1"/>
  <c r="T1019" i="1" s="1"/>
  <c r="AB1018" i="1"/>
  <c r="Y1018" i="1"/>
  <c r="Z1018" i="1" s="1"/>
  <c r="W1018" i="1"/>
  <c r="X1018" i="1" s="1"/>
  <c r="U1018" i="1"/>
  <c r="V1018" i="1" s="1"/>
  <c r="S1018" i="1"/>
  <c r="T1018" i="1" s="1"/>
  <c r="AA1017" i="1"/>
  <c r="AB1017" i="1" s="1"/>
  <c r="Y1017" i="1"/>
  <c r="Z1017" i="1" s="1"/>
  <c r="W1017" i="1"/>
  <c r="X1017" i="1" s="1"/>
  <c r="U1017" i="1"/>
  <c r="V1017" i="1" s="1"/>
  <c r="S1017" i="1"/>
  <c r="T1017" i="1" s="1"/>
  <c r="AA1016" i="1"/>
  <c r="AB1016" i="1" s="1"/>
  <c r="Y1016" i="1"/>
  <c r="Z1016" i="1" s="1"/>
  <c r="W1016" i="1"/>
  <c r="X1016" i="1" s="1"/>
  <c r="U1016" i="1"/>
  <c r="V1016" i="1" s="1"/>
  <c r="S1016" i="1"/>
  <c r="T1016" i="1" s="1"/>
  <c r="AA1015" i="1"/>
  <c r="AB1015" i="1" s="1"/>
  <c r="Y1015" i="1"/>
  <c r="Z1015" i="1" s="1"/>
  <c r="W1015" i="1"/>
  <c r="X1015" i="1" s="1"/>
  <c r="U1015" i="1"/>
  <c r="V1015" i="1" s="1"/>
  <c r="S1015" i="1"/>
  <c r="T1015" i="1" s="1"/>
  <c r="AA1014" i="1"/>
  <c r="AB1014" i="1" s="1"/>
  <c r="Y1014" i="1"/>
  <c r="Z1014" i="1" s="1"/>
  <c r="W1014" i="1"/>
  <c r="X1014" i="1" s="1"/>
  <c r="U1014" i="1"/>
  <c r="V1014" i="1" s="1"/>
  <c r="S1014" i="1"/>
  <c r="T1014" i="1" s="1"/>
  <c r="AA1013" i="1"/>
  <c r="AB1013" i="1" s="1"/>
  <c r="Y1013" i="1"/>
  <c r="Z1013" i="1" s="1"/>
  <c r="W1013" i="1"/>
  <c r="X1013" i="1" s="1"/>
  <c r="U1013" i="1"/>
  <c r="V1013" i="1" s="1"/>
  <c r="S1013" i="1"/>
  <c r="T1013" i="1" s="1"/>
  <c r="AA1012" i="1"/>
  <c r="AB1012" i="1" s="1"/>
  <c r="Y1012" i="1"/>
  <c r="Z1012" i="1" s="1"/>
  <c r="W1012" i="1"/>
  <c r="X1012" i="1" s="1"/>
  <c r="U1012" i="1"/>
  <c r="V1012" i="1" s="1"/>
  <c r="S1012" i="1"/>
  <c r="T1012" i="1" s="1"/>
  <c r="AA1011" i="1"/>
  <c r="AB1011" i="1" s="1"/>
  <c r="Y1011" i="1"/>
  <c r="Z1011" i="1" s="1"/>
  <c r="W1011" i="1"/>
  <c r="X1011" i="1" s="1"/>
  <c r="U1011" i="1"/>
  <c r="V1011" i="1" s="1"/>
  <c r="S1011" i="1"/>
  <c r="T1011" i="1" s="1"/>
  <c r="AA1010" i="1"/>
  <c r="AB1010" i="1" s="1"/>
  <c r="Y1010" i="1"/>
  <c r="Z1010" i="1" s="1"/>
  <c r="W1010" i="1"/>
  <c r="X1010" i="1" s="1"/>
  <c r="U1010" i="1"/>
  <c r="V1010" i="1" s="1"/>
  <c r="S1010" i="1"/>
  <c r="T1010" i="1" s="1"/>
  <c r="AA1009" i="1"/>
  <c r="AB1009" i="1" s="1"/>
  <c r="Y1009" i="1"/>
  <c r="Z1009" i="1" s="1"/>
  <c r="W1009" i="1"/>
  <c r="X1009" i="1" s="1"/>
  <c r="U1009" i="1"/>
  <c r="V1009" i="1" s="1"/>
  <c r="S1009" i="1"/>
  <c r="T1009" i="1" s="1"/>
  <c r="AA1008" i="1"/>
  <c r="AB1008" i="1" s="1"/>
  <c r="Y1008" i="1"/>
  <c r="Z1008" i="1" s="1"/>
  <c r="W1008" i="1"/>
  <c r="X1008" i="1" s="1"/>
  <c r="U1008" i="1"/>
  <c r="V1008" i="1" s="1"/>
  <c r="S1008" i="1"/>
  <c r="T1008" i="1" s="1"/>
  <c r="AA1007" i="1"/>
  <c r="AB1007" i="1" s="1"/>
  <c r="Y1007" i="1"/>
  <c r="Z1007" i="1" s="1"/>
  <c r="W1007" i="1"/>
  <c r="X1007" i="1" s="1"/>
  <c r="U1007" i="1"/>
  <c r="V1007" i="1" s="1"/>
  <c r="S1007" i="1"/>
  <c r="T1007" i="1" s="1"/>
  <c r="AA1006" i="1"/>
  <c r="AB1006" i="1" s="1"/>
  <c r="Y1006" i="1"/>
  <c r="Z1006" i="1" s="1"/>
  <c r="W1006" i="1"/>
  <c r="X1006" i="1" s="1"/>
  <c r="U1006" i="1"/>
  <c r="V1006" i="1" s="1"/>
  <c r="S1006" i="1"/>
  <c r="T1006" i="1" s="1"/>
  <c r="AA1005" i="1"/>
  <c r="AB1005" i="1" s="1"/>
  <c r="Y1005" i="1"/>
  <c r="Z1005" i="1" s="1"/>
  <c r="W1005" i="1"/>
  <c r="X1005" i="1" s="1"/>
  <c r="U1005" i="1"/>
  <c r="V1005" i="1" s="1"/>
  <c r="S1005" i="1"/>
  <c r="T1005" i="1" s="1"/>
  <c r="AA1004" i="1"/>
  <c r="AB1004" i="1" s="1"/>
  <c r="Y1004" i="1"/>
  <c r="Z1004" i="1" s="1"/>
  <c r="W1004" i="1"/>
  <c r="X1004" i="1" s="1"/>
  <c r="U1004" i="1"/>
  <c r="V1004" i="1" s="1"/>
  <c r="S1004" i="1"/>
  <c r="T1004" i="1" s="1"/>
  <c r="AA1003" i="1"/>
  <c r="AB1003" i="1" s="1"/>
  <c r="Y1003" i="1"/>
  <c r="Z1003" i="1" s="1"/>
  <c r="W1003" i="1"/>
  <c r="X1003" i="1" s="1"/>
  <c r="U1003" i="1"/>
  <c r="V1003" i="1" s="1"/>
  <c r="S1003" i="1"/>
  <c r="T1003" i="1" s="1"/>
  <c r="AA1002" i="1"/>
  <c r="AB1002" i="1" s="1"/>
  <c r="Y1002" i="1"/>
  <c r="Z1002" i="1" s="1"/>
  <c r="W1002" i="1"/>
  <c r="X1002" i="1" s="1"/>
  <c r="U1002" i="1"/>
  <c r="V1002" i="1" s="1"/>
  <c r="S1002" i="1"/>
  <c r="T1002" i="1" s="1"/>
  <c r="AA1001" i="1"/>
  <c r="AB1001" i="1" s="1"/>
  <c r="Y1001" i="1"/>
  <c r="Z1001" i="1" s="1"/>
  <c r="W1001" i="1"/>
  <c r="X1001" i="1" s="1"/>
  <c r="U1001" i="1"/>
  <c r="V1001" i="1" s="1"/>
  <c r="S1001" i="1"/>
  <c r="T1001" i="1" s="1"/>
  <c r="AA1000" i="1"/>
  <c r="AB1000" i="1" s="1"/>
  <c r="Y1000" i="1"/>
  <c r="Z1000" i="1" s="1"/>
  <c r="W1000" i="1"/>
  <c r="X1000" i="1" s="1"/>
  <c r="U1000" i="1"/>
  <c r="V1000" i="1" s="1"/>
  <c r="S1000" i="1"/>
  <c r="T1000" i="1" s="1"/>
  <c r="AA999" i="1"/>
  <c r="AB999" i="1" s="1"/>
  <c r="Y999" i="1"/>
  <c r="Z999" i="1" s="1"/>
  <c r="W999" i="1"/>
  <c r="X999" i="1" s="1"/>
  <c r="U999" i="1"/>
  <c r="V999" i="1" s="1"/>
  <c r="S999" i="1"/>
  <c r="T999" i="1" s="1"/>
  <c r="AA998" i="1"/>
  <c r="AB998" i="1" s="1"/>
  <c r="Y998" i="1"/>
  <c r="Z998" i="1" s="1"/>
  <c r="W998" i="1"/>
  <c r="X998" i="1" s="1"/>
  <c r="U998" i="1"/>
  <c r="V998" i="1" s="1"/>
  <c r="S998" i="1"/>
  <c r="T998" i="1" s="1"/>
  <c r="AA997" i="1"/>
  <c r="AB997" i="1" s="1"/>
  <c r="Y997" i="1"/>
  <c r="Z997" i="1" s="1"/>
  <c r="W997" i="1"/>
  <c r="X997" i="1" s="1"/>
  <c r="U997" i="1"/>
  <c r="V997" i="1" s="1"/>
  <c r="S997" i="1"/>
  <c r="T997" i="1" s="1"/>
  <c r="AA996" i="1"/>
  <c r="AB996" i="1" s="1"/>
  <c r="Y996" i="1"/>
  <c r="Z996" i="1" s="1"/>
  <c r="W996" i="1"/>
  <c r="X996" i="1" s="1"/>
  <c r="U996" i="1"/>
  <c r="V996" i="1" s="1"/>
  <c r="S996" i="1"/>
  <c r="T996" i="1" s="1"/>
  <c r="AA995" i="1"/>
  <c r="AB995" i="1" s="1"/>
  <c r="Y995" i="1"/>
  <c r="Z995" i="1" s="1"/>
  <c r="W995" i="1"/>
  <c r="X995" i="1" s="1"/>
  <c r="U995" i="1"/>
  <c r="V995" i="1" s="1"/>
  <c r="S995" i="1"/>
  <c r="T995" i="1" s="1"/>
  <c r="AA994" i="1"/>
  <c r="AB994" i="1" s="1"/>
  <c r="Y994" i="1"/>
  <c r="Z994" i="1" s="1"/>
  <c r="W994" i="1"/>
  <c r="X994" i="1" s="1"/>
  <c r="U994" i="1"/>
  <c r="V994" i="1" s="1"/>
  <c r="S994" i="1"/>
  <c r="T994" i="1" s="1"/>
  <c r="AA993" i="1"/>
  <c r="AB993" i="1" s="1"/>
  <c r="Y993" i="1"/>
  <c r="Z993" i="1" s="1"/>
  <c r="W993" i="1"/>
  <c r="X993" i="1" s="1"/>
  <c r="U993" i="1"/>
  <c r="V993" i="1" s="1"/>
  <c r="S993" i="1"/>
  <c r="T993" i="1" s="1"/>
  <c r="AA992" i="1"/>
  <c r="AB992" i="1" s="1"/>
  <c r="Y992" i="1"/>
  <c r="Z992" i="1" s="1"/>
  <c r="W992" i="1"/>
  <c r="X992" i="1" s="1"/>
  <c r="U992" i="1"/>
  <c r="V992" i="1" s="1"/>
  <c r="S992" i="1"/>
  <c r="T992" i="1" s="1"/>
  <c r="AA991" i="1"/>
  <c r="AB991" i="1" s="1"/>
  <c r="Y991" i="1"/>
  <c r="Z991" i="1" s="1"/>
  <c r="W991" i="1"/>
  <c r="X991" i="1" s="1"/>
  <c r="U991" i="1"/>
  <c r="V991" i="1" s="1"/>
  <c r="S991" i="1"/>
  <c r="T991" i="1" s="1"/>
  <c r="AA990" i="1"/>
  <c r="AB990" i="1" s="1"/>
  <c r="Y990" i="1"/>
  <c r="Z990" i="1" s="1"/>
  <c r="W990" i="1"/>
  <c r="X990" i="1" s="1"/>
  <c r="U990" i="1"/>
  <c r="V990" i="1" s="1"/>
  <c r="S990" i="1"/>
  <c r="T990" i="1" s="1"/>
  <c r="AA989" i="1"/>
  <c r="AB989" i="1" s="1"/>
  <c r="Y989" i="1"/>
  <c r="Z989" i="1" s="1"/>
  <c r="W989" i="1"/>
  <c r="X989" i="1" s="1"/>
  <c r="U989" i="1"/>
  <c r="V989" i="1" s="1"/>
  <c r="S989" i="1"/>
  <c r="T989" i="1" s="1"/>
  <c r="AA988" i="1"/>
  <c r="AB988" i="1" s="1"/>
  <c r="Y988" i="1"/>
  <c r="Z988" i="1" s="1"/>
  <c r="W988" i="1"/>
  <c r="X988" i="1" s="1"/>
  <c r="U988" i="1"/>
  <c r="V988" i="1" s="1"/>
  <c r="S988" i="1"/>
  <c r="T988" i="1" s="1"/>
  <c r="AA987" i="1"/>
  <c r="AB987" i="1" s="1"/>
  <c r="Y987" i="1"/>
  <c r="Z987" i="1" s="1"/>
  <c r="W987" i="1"/>
  <c r="X987" i="1" s="1"/>
  <c r="U987" i="1"/>
  <c r="V987" i="1" s="1"/>
  <c r="S987" i="1"/>
  <c r="T987" i="1" s="1"/>
  <c r="AA986" i="1"/>
  <c r="AB986" i="1" s="1"/>
  <c r="Y986" i="1"/>
  <c r="Z986" i="1" s="1"/>
  <c r="W986" i="1"/>
  <c r="X986" i="1" s="1"/>
  <c r="U986" i="1"/>
  <c r="V986" i="1" s="1"/>
  <c r="S986" i="1"/>
  <c r="T986" i="1" s="1"/>
  <c r="AA985" i="1"/>
  <c r="AB985" i="1" s="1"/>
  <c r="Y985" i="1"/>
  <c r="Z985" i="1" s="1"/>
  <c r="W985" i="1"/>
  <c r="X985" i="1" s="1"/>
  <c r="U985" i="1"/>
  <c r="V985" i="1" s="1"/>
  <c r="S985" i="1"/>
  <c r="T985" i="1" s="1"/>
  <c r="AA984" i="1"/>
  <c r="AB984" i="1" s="1"/>
  <c r="Y984" i="1"/>
  <c r="Z984" i="1" s="1"/>
  <c r="W984" i="1"/>
  <c r="X984" i="1" s="1"/>
  <c r="U984" i="1"/>
  <c r="V984" i="1" s="1"/>
  <c r="S984" i="1"/>
  <c r="T984" i="1" s="1"/>
  <c r="AA983" i="1"/>
  <c r="AB983" i="1" s="1"/>
  <c r="Y983" i="1"/>
  <c r="Z983" i="1" s="1"/>
  <c r="W983" i="1"/>
  <c r="X983" i="1" s="1"/>
  <c r="U983" i="1"/>
  <c r="V983" i="1" s="1"/>
  <c r="S983" i="1"/>
  <c r="T983" i="1" s="1"/>
  <c r="AA982" i="1"/>
  <c r="AB982" i="1" s="1"/>
  <c r="Y982" i="1"/>
  <c r="Z982" i="1" s="1"/>
  <c r="W982" i="1"/>
  <c r="X982" i="1" s="1"/>
  <c r="U982" i="1"/>
  <c r="V982" i="1" s="1"/>
  <c r="S982" i="1"/>
  <c r="T982" i="1" s="1"/>
  <c r="AA981" i="1"/>
  <c r="AB981" i="1" s="1"/>
  <c r="Y981" i="1"/>
  <c r="Z981" i="1" s="1"/>
  <c r="W981" i="1"/>
  <c r="X981" i="1" s="1"/>
  <c r="U981" i="1"/>
  <c r="V981" i="1" s="1"/>
  <c r="S981" i="1"/>
  <c r="T981" i="1" s="1"/>
  <c r="AA980" i="1"/>
  <c r="AB980" i="1" s="1"/>
  <c r="Y980" i="1"/>
  <c r="Z980" i="1" s="1"/>
  <c r="W980" i="1"/>
  <c r="X980" i="1" s="1"/>
  <c r="U980" i="1"/>
  <c r="V980" i="1" s="1"/>
  <c r="S980" i="1"/>
  <c r="T980" i="1" s="1"/>
  <c r="AA979" i="1"/>
  <c r="AB979" i="1" s="1"/>
  <c r="Y979" i="1"/>
  <c r="Z979" i="1" s="1"/>
  <c r="W979" i="1"/>
  <c r="X979" i="1" s="1"/>
  <c r="U979" i="1"/>
  <c r="V979" i="1" s="1"/>
  <c r="S979" i="1"/>
  <c r="T979" i="1" s="1"/>
  <c r="AA978" i="1"/>
  <c r="AB978" i="1" s="1"/>
  <c r="Y978" i="1"/>
  <c r="Z978" i="1" s="1"/>
  <c r="W978" i="1"/>
  <c r="X978" i="1" s="1"/>
  <c r="U978" i="1"/>
  <c r="V978" i="1" s="1"/>
  <c r="S978" i="1"/>
  <c r="T978" i="1" s="1"/>
  <c r="AA977" i="1"/>
  <c r="AB977" i="1" s="1"/>
  <c r="Y977" i="1"/>
  <c r="Z977" i="1" s="1"/>
  <c r="W977" i="1"/>
  <c r="X977" i="1" s="1"/>
  <c r="U977" i="1"/>
  <c r="V977" i="1" s="1"/>
  <c r="S977" i="1"/>
  <c r="T977" i="1" s="1"/>
  <c r="AA976" i="1"/>
  <c r="AB976" i="1" s="1"/>
  <c r="Y976" i="1"/>
  <c r="Z976" i="1" s="1"/>
  <c r="W976" i="1"/>
  <c r="X976" i="1" s="1"/>
  <c r="U976" i="1"/>
  <c r="V976" i="1" s="1"/>
  <c r="S976" i="1"/>
  <c r="T976" i="1" s="1"/>
  <c r="AA975" i="1"/>
  <c r="AB975" i="1" s="1"/>
  <c r="Y975" i="1"/>
  <c r="Z975" i="1" s="1"/>
  <c r="W975" i="1"/>
  <c r="X975" i="1" s="1"/>
  <c r="U975" i="1"/>
  <c r="V975" i="1" s="1"/>
  <c r="S975" i="1"/>
  <c r="T975" i="1" s="1"/>
  <c r="AA974" i="1"/>
  <c r="AB974" i="1" s="1"/>
  <c r="Y974" i="1"/>
  <c r="Z974" i="1" s="1"/>
  <c r="W974" i="1"/>
  <c r="X974" i="1" s="1"/>
  <c r="U974" i="1"/>
  <c r="V974" i="1" s="1"/>
  <c r="S974" i="1"/>
  <c r="T974" i="1" s="1"/>
  <c r="AA973" i="1"/>
  <c r="AB973" i="1" s="1"/>
  <c r="Y973" i="1"/>
  <c r="Z973" i="1" s="1"/>
  <c r="W973" i="1"/>
  <c r="X973" i="1" s="1"/>
  <c r="U973" i="1"/>
  <c r="V973" i="1" s="1"/>
  <c r="S973" i="1"/>
  <c r="T973" i="1" s="1"/>
  <c r="AA972" i="1"/>
  <c r="AB972" i="1" s="1"/>
  <c r="Y972" i="1"/>
  <c r="Z972" i="1" s="1"/>
  <c r="W972" i="1"/>
  <c r="X972" i="1" s="1"/>
  <c r="U972" i="1"/>
  <c r="V972" i="1" s="1"/>
  <c r="S972" i="1"/>
  <c r="T972" i="1" s="1"/>
  <c r="AA971" i="1"/>
  <c r="AB971" i="1" s="1"/>
  <c r="Y971" i="1"/>
  <c r="Z971" i="1" s="1"/>
  <c r="W971" i="1"/>
  <c r="X971" i="1" s="1"/>
  <c r="U971" i="1"/>
  <c r="V971" i="1" s="1"/>
  <c r="S971" i="1"/>
  <c r="T971" i="1" s="1"/>
  <c r="AA970" i="1"/>
  <c r="AB970" i="1" s="1"/>
  <c r="Y970" i="1"/>
  <c r="Z970" i="1" s="1"/>
  <c r="W970" i="1"/>
  <c r="X970" i="1" s="1"/>
  <c r="U970" i="1"/>
  <c r="V970" i="1" s="1"/>
  <c r="S970" i="1"/>
  <c r="T970" i="1" s="1"/>
  <c r="AA969" i="1"/>
  <c r="AB969" i="1" s="1"/>
  <c r="Y969" i="1"/>
  <c r="Z969" i="1" s="1"/>
  <c r="W969" i="1"/>
  <c r="X969" i="1" s="1"/>
  <c r="U969" i="1"/>
  <c r="V969" i="1" s="1"/>
  <c r="S969" i="1"/>
  <c r="T969" i="1" s="1"/>
  <c r="AA968" i="1"/>
  <c r="AB968" i="1" s="1"/>
  <c r="Y968" i="1"/>
  <c r="Z968" i="1" s="1"/>
  <c r="W968" i="1"/>
  <c r="X968" i="1" s="1"/>
  <c r="U968" i="1"/>
  <c r="V968" i="1" s="1"/>
  <c r="S968" i="1"/>
  <c r="T968" i="1" s="1"/>
  <c r="AA967" i="1"/>
  <c r="AB967" i="1" s="1"/>
  <c r="Y967" i="1"/>
  <c r="Z967" i="1" s="1"/>
  <c r="W967" i="1"/>
  <c r="X967" i="1" s="1"/>
  <c r="U967" i="1"/>
  <c r="V967" i="1" s="1"/>
  <c r="S967" i="1"/>
  <c r="T967" i="1" s="1"/>
  <c r="AA966" i="1"/>
  <c r="AB966" i="1" s="1"/>
  <c r="Y966" i="1"/>
  <c r="Z966" i="1" s="1"/>
  <c r="W966" i="1"/>
  <c r="X966" i="1" s="1"/>
  <c r="U966" i="1"/>
  <c r="V966" i="1" s="1"/>
  <c r="S966" i="1"/>
  <c r="T966" i="1" s="1"/>
  <c r="AA965" i="1"/>
  <c r="AB965" i="1" s="1"/>
  <c r="Y965" i="1"/>
  <c r="Z965" i="1" s="1"/>
  <c r="W965" i="1"/>
  <c r="X965" i="1" s="1"/>
  <c r="U965" i="1"/>
  <c r="V965" i="1" s="1"/>
  <c r="S965" i="1"/>
  <c r="T965" i="1" s="1"/>
  <c r="AA964" i="1"/>
  <c r="AB964" i="1" s="1"/>
  <c r="Y964" i="1"/>
  <c r="Z964" i="1" s="1"/>
  <c r="W964" i="1"/>
  <c r="X964" i="1" s="1"/>
  <c r="U964" i="1"/>
  <c r="V964" i="1" s="1"/>
  <c r="S964" i="1"/>
  <c r="T964" i="1" s="1"/>
  <c r="AA963" i="1"/>
  <c r="AB963" i="1" s="1"/>
  <c r="Y963" i="1"/>
  <c r="Z963" i="1" s="1"/>
  <c r="W963" i="1"/>
  <c r="X963" i="1" s="1"/>
  <c r="U963" i="1"/>
  <c r="V963" i="1" s="1"/>
  <c r="S963" i="1"/>
  <c r="T963" i="1" s="1"/>
  <c r="AA962" i="1"/>
  <c r="AB962" i="1" s="1"/>
  <c r="Y962" i="1"/>
  <c r="Z962" i="1" s="1"/>
  <c r="W962" i="1"/>
  <c r="X962" i="1" s="1"/>
  <c r="U962" i="1"/>
  <c r="V962" i="1" s="1"/>
  <c r="S962" i="1"/>
  <c r="T962" i="1" s="1"/>
  <c r="AA961" i="1"/>
  <c r="AB961" i="1" s="1"/>
  <c r="Y961" i="1"/>
  <c r="Z961" i="1" s="1"/>
  <c r="W961" i="1"/>
  <c r="X961" i="1" s="1"/>
  <c r="U961" i="1"/>
  <c r="V961" i="1" s="1"/>
  <c r="S961" i="1"/>
  <c r="T961" i="1" s="1"/>
  <c r="AA960" i="1"/>
  <c r="AB960" i="1" s="1"/>
  <c r="Y960" i="1"/>
  <c r="Z960" i="1" s="1"/>
  <c r="W960" i="1"/>
  <c r="X960" i="1" s="1"/>
  <c r="U960" i="1"/>
  <c r="V960" i="1" s="1"/>
  <c r="S960" i="1"/>
  <c r="T960" i="1" s="1"/>
  <c r="AA959" i="1"/>
  <c r="AB959" i="1" s="1"/>
  <c r="Y959" i="1"/>
  <c r="Z959" i="1" s="1"/>
  <c r="W959" i="1"/>
  <c r="X959" i="1" s="1"/>
  <c r="U959" i="1"/>
  <c r="V959" i="1" s="1"/>
  <c r="S959" i="1"/>
  <c r="T959" i="1" s="1"/>
  <c r="AA958" i="1"/>
  <c r="AB958" i="1" s="1"/>
  <c r="Y958" i="1"/>
  <c r="Z958" i="1" s="1"/>
  <c r="W958" i="1"/>
  <c r="X958" i="1" s="1"/>
  <c r="U958" i="1"/>
  <c r="V958" i="1" s="1"/>
  <c r="S958" i="1"/>
  <c r="T958" i="1" s="1"/>
  <c r="AA957" i="1"/>
  <c r="AB957" i="1" s="1"/>
  <c r="Y957" i="1"/>
  <c r="Z957" i="1" s="1"/>
  <c r="W957" i="1"/>
  <c r="X957" i="1" s="1"/>
  <c r="U957" i="1"/>
  <c r="V957" i="1" s="1"/>
  <c r="S957" i="1"/>
  <c r="T957" i="1" s="1"/>
  <c r="AA956" i="1"/>
  <c r="AB956" i="1" s="1"/>
  <c r="Y956" i="1"/>
  <c r="Z956" i="1" s="1"/>
  <c r="W956" i="1"/>
  <c r="X956" i="1" s="1"/>
  <c r="U956" i="1"/>
  <c r="V956" i="1" s="1"/>
  <c r="S956" i="1"/>
  <c r="T956" i="1" s="1"/>
  <c r="AA955" i="1"/>
  <c r="AB955" i="1" s="1"/>
  <c r="Y955" i="1"/>
  <c r="Z955" i="1" s="1"/>
  <c r="W955" i="1"/>
  <c r="X955" i="1" s="1"/>
  <c r="U955" i="1"/>
  <c r="V955" i="1" s="1"/>
  <c r="S955" i="1"/>
  <c r="T955" i="1" s="1"/>
  <c r="AA954" i="1"/>
  <c r="AB954" i="1" s="1"/>
  <c r="Y954" i="1"/>
  <c r="Z954" i="1" s="1"/>
  <c r="W954" i="1"/>
  <c r="X954" i="1" s="1"/>
  <c r="U954" i="1"/>
  <c r="V954" i="1" s="1"/>
  <c r="S954" i="1"/>
  <c r="T954" i="1" s="1"/>
  <c r="AA953" i="1"/>
  <c r="AB953" i="1" s="1"/>
  <c r="Y953" i="1"/>
  <c r="Z953" i="1" s="1"/>
  <c r="W953" i="1"/>
  <c r="X953" i="1" s="1"/>
  <c r="U953" i="1"/>
  <c r="V953" i="1" s="1"/>
  <c r="S953" i="1"/>
  <c r="T953" i="1" s="1"/>
  <c r="AA952" i="1"/>
  <c r="AB952" i="1" s="1"/>
  <c r="Y952" i="1"/>
  <c r="Z952" i="1" s="1"/>
  <c r="W952" i="1"/>
  <c r="X952" i="1" s="1"/>
  <c r="U952" i="1"/>
  <c r="V952" i="1" s="1"/>
  <c r="S952" i="1"/>
  <c r="T952" i="1" s="1"/>
  <c r="AA951" i="1"/>
  <c r="AB951" i="1" s="1"/>
  <c r="Y951" i="1"/>
  <c r="Z951" i="1" s="1"/>
  <c r="W951" i="1"/>
  <c r="X951" i="1" s="1"/>
  <c r="U951" i="1"/>
  <c r="V951" i="1" s="1"/>
  <c r="S951" i="1"/>
  <c r="T951" i="1" s="1"/>
  <c r="AA950" i="1"/>
  <c r="AB950" i="1" s="1"/>
  <c r="Y950" i="1"/>
  <c r="Z950" i="1" s="1"/>
  <c r="W950" i="1"/>
  <c r="X950" i="1" s="1"/>
  <c r="U950" i="1"/>
  <c r="V950" i="1" s="1"/>
  <c r="S950" i="1"/>
  <c r="T950" i="1" s="1"/>
  <c r="AA949" i="1"/>
  <c r="AB949" i="1" s="1"/>
  <c r="Y949" i="1"/>
  <c r="Z949" i="1" s="1"/>
  <c r="W949" i="1"/>
  <c r="X949" i="1" s="1"/>
  <c r="U949" i="1"/>
  <c r="V949" i="1" s="1"/>
  <c r="S949" i="1"/>
  <c r="T949" i="1" s="1"/>
  <c r="AA948" i="1"/>
  <c r="AB948" i="1" s="1"/>
  <c r="Y948" i="1"/>
  <c r="Z948" i="1" s="1"/>
  <c r="W948" i="1"/>
  <c r="X948" i="1" s="1"/>
  <c r="U948" i="1"/>
  <c r="V948" i="1" s="1"/>
  <c r="S948" i="1"/>
  <c r="T948" i="1" s="1"/>
  <c r="AA947" i="1"/>
  <c r="AB947" i="1" s="1"/>
  <c r="Y947" i="1"/>
  <c r="Z947" i="1" s="1"/>
  <c r="W947" i="1"/>
  <c r="X947" i="1" s="1"/>
  <c r="U947" i="1"/>
  <c r="V947" i="1" s="1"/>
  <c r="S947" i="1"/>
  <c r="T947" i="1" s="1"/>
  <c r="AA946" i="1"/>
  <c r="AB946" i="1" s="1"/>
  <c r="Y946" i="1"/>
  <c r="Z946" i="1" s="1"/>
  <c r="W946" i="1"/>
  <c r="X946" i="1" s="1"/>
  <c r="U946" i="1"/>
  <c r="V946" i="1" s="1"/>
  <c r="S946" i="1"/>
  <c r="T946" i="1" s="1"/>
  <c r="AA945" i="1"/>
  <c r="AB945" i="1" s="1"/>
  <c r="Y945" i="1"/>
  <c r="Z945" i="1" s="1"/>
  <c r="W945" i="1"/>
  <c r="X945" i="1" s="1"/>
  <c r="U945" i="1"/>
  <c r="V945" i="1" s="1"/>
  <c r="S945" i="1"/>
  <c r="T945" i="1" s="1"/>
  <c r="AA944" i="1"/>
  <c r="AB944" i="1" s="1"/>
  <c r="Y944" i="1"/>
  <c r="Z944" i="1" s="1"/>
  <c r="W944" i="1"/>
  <c r="X944" i="1" s="1"/>
  <c r="U944" i="1"/>
  <c r="V944" i="1" s="1"/>
  <c r="S944" i="1"/>
  <c r="T944" i="1" s="1"/>
  <c r="AA943" i="1"/>
  <c r="AB943" i="1" s="1"/>
  <c r="Y943" i="1"/>
  <c r="Z943" i="1" s="1"/>
  <c r="W943" i="1"/>
  <c r="X943" i="1" s="1"/>
  <c r="U943" i="1"/>
  <c r="V943" i="1" s="1"/>
  <c r="S943" i="1"/>
  <c r="T943" i="1" s="1"/>
  <c r="AA942" i="1"/>
  <c r="AB942" i="1" s="1"/>
  <c r="Y942" i="1"/>
  <c r="Z942" i="1" s="1"/>
  <c r="W942" i="1"/>
  <c r="X942" i="1" s="1"/>
  <c r="U942" i="1"/>
  <c r="V942" i="1" s="1"/>
  <c r="S942" i="1"/>
  <c r="T942" i="1" s="1"/>
  <c r="AA941" i="1"/>
  <c r="AB941" i="1" s="1"/>
  <c r="Y941" i="1"/>
  <c r="Z941" i="1" s="1"/>
  <c r="W941" i="1"/>
  <c r="X941" i="1" s="1"/>
  <c r="U941" i="1"/>
  <c r="V941" i="1" s="1"/>
  <c r="S941" i="1"/>
  <c r="T941" i="1" s="1"/>
  <c r="AA940" i="1"/>
  <c r="AB940" i="1" s="1"/>
  <c r="Y940" i="1"/>
  <c r="Z940" i="1" s="1"/>
  <c r="W940" i="1"/>
  <c r="X940" i="1" s="1"/>
  <c r="U940" i="1"/>
  <c r="V940" i="1" s="1"/>
  <c r="S940" i="1"/>
  <c r="T940" i="1" s="1"/>
  <c r="AA939" i="1"/>
  <c r="AB939" i="1" s="1"/>
  <c r="Y939" i="1"/>
  <c r="Z939" i="1" s="1"/>
  <c r="W939" i="1"/>
  <c r="X939" i="1" s="1"/>
  <c r="U939" i="1"/>
  <c r="V939" i="1" s="1"/>
  <c r="S939" i="1"/>
  <c r="T939" i="1" s="1"/>
  <c r="AA938" i="1"/>
  <c r="AB938" i="1" s="1"/>
  <c r="Y938" i="1"/>
  <c r="Z938" i="1" s="1"/>
  <c r="W938" i="1"/>
  <c r="X938" i="1" s="1"/>
  <c r="U938" i="1"/>
  <c r="V938" i="1" s="1"/>
  <c r="S938" i="1"/>
  <c r="T938" i="1" s="1"/>
  <c r="AA937" i="1"/>
  <c r="AB937" i="1" s="1"/>
  <c r="Y937" i="1"/>
  <c r="Z937" i="1" s="1"/>
  <c r="W937" i="1"/>
  <c r="X937" i="1" s="1"/>
  <c r="U937" i="1"/>
  <c r="V937" i="1" s="1"/>
  <c r="S937" i="1"/>
  <c r="T937" i="1" s="1"/>
  <c r="AA936" i="1"/>
  <c r="AB936" i="1" s="1"/>
  <c r="Y936" i="1"/>
  <c r="Z936" i="1" s="1"/>
  <c r="W936" i="1"/>
  <c r="X936" i="1" s="1"/>
  <c r="U936" i="1"/>
  <c r="V936" i="1" s="1"/>
  <c r="S936" i="1"/>
  <c r="T936" i="1" s="1"/>
  <c r="AA935" i="1"/>
  <c r="AB935" i="1" s="1"/>
  <c r="Y935" i="1"/>
  <c r="Z935" i="1" s="1"/>
  <c r="W935" i="1"/>
  <c r="X935" i="1" s="1"/>
  <c r="U935" i="1"/>
  <c r="V935" i="1" s="1"/>
  <c r="S935" i="1"/>
  <c r="T935" i="1" s="1"/>
  <c r="AA934" i="1"/>
  <c r="AB934" i="1" s="1"/>
  <c r="Y934" i="1"/>
  <c r="Z934" i="1" s="1"/>
  <c r="W934" i="1"/>
  <c r="X934" i="1" s="1"/>
  <c r="U934" i="1"/>
  <c r="V934" i="1" s="1"/>
  <c r="S934" i="1"/>
  <c r="T934" i="1" s="1"/>
  <c r="AA933" i="1"/>
  <c r="AB933" i="1" s="1"/>
  <c r="Y933" i="1"/>
  <c r="Z933" i="1" s="1"/>
  <c r="W933" i="1"/>
  <c r="X933" i="1" s="1"/>
  <c r="U933" i="1"/>
  <c r="V933" i="1" s="1"/>
  <c r="S933" i="1"/>
  <c r="T933" i="1" s="1"/>
  <c r="AA932" i="1"/>
  <c r="AB932" i="1" s="1"/>
  <c r="Y932" i="1"/>
  <c r="Z932" i="1" s="1"/>
  <c r="W932" i="1"/>
  <c r="X932" i="1" s="1"/>
  <c r="U932" i="1"/>
  <c r="V932" i="1" s="1"/>
  <c r="S932" i="1"/>
  <c r="T932" i="1" s="1"/>
  <c r="AA931" i="1"/>
  <c r="AB931" i="1" s="1"/>
  <c r="Y931" i="1"/>
  <c r="Z931" i="1" s="1"/>
  <c r="W931" i="1"/>
  <c r="X931" i="1" s="1"/>
  <c r="U931" i="1"/>
  <c r="V931" i="1" s="1"/>
  <c r="S931" i="1"/>
  <c r="T931" i="1" s="1"/>
  <c r="AA930" i="1"/>
  <c r="AB930" i="1" s="1"/>
  <c r="Y930" i="1"/>
  <c r="Z930" i="1" s="1"/>
  <c r="W930" i="1"/>
  <c r="X930" i="1" s="1"/>
  <c r="U930" i="1"/>
  <c r="V930" i="1" s="1"/>
  <c r="S930" i="1"/>
  <c r="T930" i="1" s="1"/>
  <c r="AA929" i="1"/>
  <c r="AB929" i="1" s="1"/>
  <c r="Y929" i="1"/>
  <c r="Z929" i="1" s="1"/>
  <c r="W929" i="1"/>
  <c r="X929" i="1" s="1"/>
  <c r="U929" i="1"/>
  <c r="V929" i="1" s="1"/>
  <c r="S929" i="1"/>
  <c r="T929" i="1" s="1"/>
  <c r="AA928" i="1"/>
  <c r="AB928" i="1" s="1"/>
  <c r="Y928" i="1"/>
  <c r="Z928" i="1" s="1"/>
  <c r="W928" i="1"/>
  <c r="X928" i="1" s="1"/>
  <c r="U928" i="1"/>
  <c r="V928" i="1" s="1"/>
  <c r="S928" i="1"/>
  <c r="T928" i="1" s="1"/>
  <c r="AA927" i="1"/>
  <c r="AB927" i="1" s="1"/>
  <c r="Y927" i="1"/>
  <c r="Z927" i="1" s="1"/>
  <c r="W927" i="1"/>
  <c r="X927" i="1" s="1"/>
  <c r="U927" i="1"/>
  <c r="V927" i="1" s="1"/>
  <c r="S927" i="1"/>
  <c r="T927" i="1" s="1"/>
  <c r="AA926" i="1"/>
  <c r="AB926" i="1" s="1"/>
  <c r="Y926" i="1"/>
  <c r="Z926" i="1" s="1"/>
  <c r="W926" i="1"/>
  <c r="X926" i="1" s="1"/>
  <c r="U926" i="1"/>
  <c r="V926" i="1" s="1"/>
  <c r="S926" i="1"/>
  <c r="T926" i="1" s="1"/>
  <c r="AA925" i="1"/>
  <c r="AB925" i="1" s="1"/>
  <c r="Y925" i="1"/>
  <c r="Z925" i="1" s="1"/>
  <c r="W925" i="1"/>
  <c r="X925" i="1" s="1"/>
  <c r="U925" i="1"/>
  <c r="V925" i="1" s="1"/>
  <c r="S925" i="1"/>
  <c r="T925" i="1" s="1"/>
  <c r="AA924" i="1"/>
  <c r="AB924" i="1" s="1"/>
  <c r="Y924" i="1"/>
  <c r="Z924" i="1" s="1"/>
  <c r="W924" i="1"/>
  <c r="X924" i="1" s="1"/>
  <c r="U924" i="1"/>
  <c r="V924" i="1" s="1"/>
  <c r="S924" i="1"/>
  <c r="T924" i="1" s="1"/>
  <c r="AA923" i="1"/>
  <c r="AB923" i="1" s="1"/>
  <c r="Y923" i="1"/>
  <c r="Z923" i="1" s="1"/>
  <c r="W923" i="1"/>
  <c r="X923" i="1" s="1"/>
  <c r="U923" i="1"/>
  <c r="V923" i="1" s="1"/>
  <c r="S923" i="1"/>
  <c r="T923" i="1" s="1"/>
  <c r="AA922" i="1"/>
  <c r="AB922" i="1" s="1"/>
  <c r="Y922" i="1"/>
  <c r="Z922" i="1" s="1"/>
  <c r="W922" i="1"/>
  <c r="X922" i="1" s="1"/>
  <c r="U922" i="1"/>
  <c r="V922" i="1" s="1"/>
  <c r="S922" i="1"/>
  <c r="T922" i="1" s="1"/>
  <c r="AA921" i="1"/>
  <c r="AB921" i="1" s="1"/>
  <c r="Y921" i="1"/>
  <c r="Z921" i="1" s="1"/>
  <c r="W921" i="1"/>
  <c r="X921" i="1" s="1"/>
  <c r="U921" i="1"/>
  <c r="V921" i="1" s="1"/>
  <c r="S921" i="1"/>
  <c r="T921" i="1" s="1"/>
  <c r="AA920" i="1"/>
  <c r="AB920" i="1" s="1"/>
  <c r="Y920" i="1"/>
  <c r="Z920" i="1" s="1"/>
  <c r="W920" i="1"/>
  <c r="X920" i="1" s="1"/>
  <c r="U920" i="1"/>
  <c r="V920" i="1" s="1"/>
  <c r="S920" i="1"/>
  <c r="T920" i="1" s="1"/>
  <c r="AA919" i="1"/>
  <c r="AB919" i="1" s="1"/>
  <c r="Y919" i="1"/>
  <c r="Z919" i="1" s="1"/>
  <c r="W919" i="1"/>
  <c r="X919" i="1" s="1"/>
  <c r="U919" i="1"/>
  <c r="V919" i="1" s="1"/>
  <c r="S919" i="1"/>
  <c r="T919" i="1" s="1"/>
  <c r="AA918" i="1"/>
  <c r="AB918" i="1" s="1"/>
  <c r="Y918" i="1"/>
  <c r="Z918" i="1" s="1"/>
  <c r="W918" i="1"/>
  <c r="X918" i="1" s="1"/>
  <c r="U918" i="1"/>
  <c r="V918" i="1" s="1"/>
  <c r="S918" i="1"/>
  <c r="T918" i="1" s="1"/>
  <c r="AA917" i="1"/>
  <c r="AB917" i="1" s="1"/>
  <c r="Y917" i="1"/>
  <c r="Z917" i="1" s="1"/>
  <c r="W917" i="1"/>
  <c r="X917" i="1" s="1"/>
  <c r="U917" i="1"/>
  <c r="V917" i="1" s="1"/>
  <c r="S917" i="1"/>
  <c r="T917" i="1" s="1"/>
  <c r="AA916" i="1"/>
  <c r="AB916" i="1" s="1"/>
  <c r="Y916" i="1"/>
  <c r="Z916" i="1" s="1"/>
  <c r="W916" i="1"/>
  <c r="X916" i="1" s="1"/>
  <c r="U916" i="1"/>
  <c r="V916" i="1" s="1"/>
  <c r="S916" i="1"/>
  <c r="T916" i="1" s="1"/>
  <c r="AA915" i="1"/>
  <c r="AB915" i="1" s="1"/>
  <c r="Y915" i="1"/>
  <c r="Z915" i="1" s="1"/>
  <c r="W915" i="1"/>
  <c r="X915" i="1" s="1"/>
  <c r="U915" i="1"/>
  <c r="V915" i="1" s="1"/>
  <c r="S915" i="1"/>
  <c r="T915" i="1" s="1"/>
  <c r="AA914" i="1"/>
  <c r="AB914" i="1" s="1"/>
  <c r="Y914" i="1"/>
  <c r="Z914" i="1" s="1"/>
  <c r="W914" i="1"/>
  <c r="X914" i="1" s="1"/>
  <c r="U914" i="1"/>
  <c r="V914" i="1" s="1"/>
  <c r="S914" i="1"/>
  <c r="T914" i="1" s="1"/>
  <c r="AA913" i="1"/>
  <c r="AB913" i="1" s="1"/>
  <c r="Y913" i="1"/>
  <c r="Z913" i="1" s="1"/>
  <c r="W913" i="1"/>
  <c r="X913" i="1" s="1"/>
  <c r="U913" i="1"/>
  <c r="V913" i="1" s="1"/>
  <c r="S913" i="1"/>
  <c r="T913" i="1" s="1"/>
  <c r="AA912" i="1"/>
  <c r="AB912" i="1" s="1"/>
  <c r="Y912" i="1"/>
  <c r="Z912" i="1" s="1"/>
  <c r="W912" i="1"/>
  <c r="X912" i="1" s="1"/>
  <c r="U912" i="1"/>
  <c r="V912" i="1" s="1"/>
  <c r="S912" i="1"/>
  <c r="T912" i="1" s="1"/>
  <c r="AA911" i="1"/>
  <c r="AB911" i="1" s="1"/>
  <c r="Y911" i="1"/>
  <c r="Z911" i="1" s="1"/>
  <c r="W911" i="1"/>
  <c r="X911" i="1" s="1"/>
  <c r="U911" i="1"/>
  <c r="V911" i="1" s="1"/>
  <c r="S911" i="1"/>
  <c r="T911" i="1" s="1"/>
  <c r="AA910" i="1"/>
  <c r="AB910" i="1" s="1"/>
  <c r="Y910" i="1"/>
  <c r="Z910" i="1" s="1"/>
  <c r="W910" i="1"/>
  <c r="X910" i="1" s="1"/>
  <c r="U910" i="1"/>
  <c r="V910" i="1" s="1"/>
  <c r="S910" i="1"/>
  <c r="T910" i="1" s="1"/>
  <c r="AA909" i="1"/>
  <c r="AB909" i="1" s="1"/>
  <c r="Y909" i="1"/>
  <c r="Z909" i="1" s="1"/>
  <c r="W909" i="1"/>
  <c r="X909" i="1" s="1"/>
  <c r="U909" i="1"/>
  <c r="V909" i="1" s="1"/>
  <c r="S909" i="1"/>
  <c r="T909" i="1" s="1"/>
  <c r="AA908" i="1"/>
  <c r="AB908" i="1" s="1"/>
  <c r="Y908" i="1"/>
  <c r="Z908" i="1" s="1"/>
  <c r="W908" i="1"/>
  <c r="X908" i="1" s="1"/>
  <c r="U908" i="1"/>
  <c r="V908" i="1" s="1"/>
  <c r="S908" i="1"/>
  <c r="T908" i="1" s="1"/>
  <c r="AA907" i="1"/>
  <c r="AB907" i="1" s="1"/>
  <c r="Y907" i="1"/>
  <c r="Z907" i="1" s="1"/>
  <c r="W907" i="1"/>
  <c r="X907" i="1" s="1"/>
  <c r="U907" i="1"/>
  <c r="V907" i="1" s="1"/>
  <c r="S907" i="1"/>
  <c r="T907" i="1" s="1"/>
  <c r="AA906" i="1"/>
  <c r="AB906" i="1" s="1"/>
  <c r="Y906" i="1"/>
  <c r="Z906" i="1" s="1"/>
  <c r="W906" i="1"/>
  <c r="X906" i="1" s="1"/>
  <c r="U906" i="1"/>
  <c r="V906" i="1" s="1"/>
  <c r="S906" i="1"/>
  <c r="T906" i="1" s="1"/>
  <c r="AA905" i="1"/>
  <c r="AB905" i="1" s="1"/>
  <c r="Y905" i="1"/>
  <c r="Z905" i="1" s="1"/>
  <c r="W905" i="1"/>
  <c r="X905" i="1" s="1"/>
  <c r="U905" i="1"/>
  <c r="V905" i="1" s="1"/>
  <c r="S905" i="1"/>
  <c r="T905" i="1" s="1"/>
  <c r="AA904" i="1"/>
  <c r="AB904" i="1" s="1"/>
  <c r="Y904" i="1"/>
  <c r="Z904" i="1" s="1"/>
  <c r="W904" i="1"/>
  <c r="X904" i="1" s="1"/>
  <c r="U904" i="1"/>
  <c r="V904" i="1" s="1"/>
  <c r="S904" i="1"/>
  <c r="T904" i="1" s="1"/>
  <c r="AA903" i="1"/>
  <c r="AB903" i="1" s="1"/>
  <c r="Y903" i="1"/>
  <c r="Z903" i="1" s="1"/>
  <c r="W903" i="1"/>
  <c r="X903" i="1" s="1"/>
  <c r="U903" i="1"/>
  <c r="V903" i="1" s="1"/>
  <c r="S903" i="1"/>
  <c r="T903" i="1" s="1"/>
  <c r="AA902" i="1"/>
  <c r="AB902" i="1" s="1"/>
  <c r="Y902" i="1"/>
  <c r="Z902" i="1" s="1"/>
  <c r="W902" i="1"/>
  <c r="X902" i="1" s="1"/>
  <c r="U902" i="1"/>
  <c r="V902" i="1" s="1"/>
  <c r="S902" i="1"/>
  <c r="T902" i="1" s="1"/>
  <c r="AA901" i="1"/>
  <c r="AB901" i="1" s="1"/>
  <c r="Y901" i="1"/>
  <c r="Z901" i="1" s="1"/>
  <c r="W901" i="1"/>
  <c r="X901" i="1" s="1"/>
  <c r="U901" i="1"/>
  <c r="V901" i="1" s="1"/>
  <c r="S901" i="1"/>
  <c r="T901" i="1" s="1"/>
  <c r="AA900" i="1"/>
  <c r="AB900" i="1" s="1"/>
  <c r="Y900" i="1"/>
  <c r="Z900" i="1" s="1"/>
  <c r="W900" i="1"/>
  <c r="X900" i="1" s="1"/>
  <c r="U900" i="1"/>
  <c r="V900" i="1" s="1"/>
  <c r="S900" i="1"/>
  <c r="T900" i="1" s="1"/>
  <c r="AA899" i="1"/>
  <c r="AB899" i="1" s="1"/>
  <c r="Y899" i="1"/>
  <c r="Z899" i="1" s="1"/>
  <c r="W899" i="1"/>
  <c r="X899" i="1" s="1"/>
  <c r="U899" i="1"/>
  <c r="V899" i="1" s="1"/>
  <c r="S899" i="1"/>
  <c r="T899" i="1" s="1"/>
  <c r="AA898" i="1"/>
  <c r="AB898" i="1" s="1"/>
  <c r="Y898" i="1"/>
  <c r="Z898" i="1" s="1"/>
  <c r="W898" i="1"/>
  <c r="X898" i="1" s="1"/>
  <c r="U898" i="1"/>
  <c r="V898" i="1" s="1"/>
  <c r="S898" i="1"/>
  <c r="T898" i="1" s="1"/>
  <c r="AA897" i="1"/>
  <c r="AB897" i="1" s="1"/>
  <c r="Y897" i="1"/>
  <c r="Z897" i="1" s="1"/>
  <c r="W897" i="1"/>
  <c r="X897" i="1" s="1"/>
  <c r="U897" i="1"/>
  <c r="V897" i="1" s="1"/>
  <c r="S897" i="1"/>
  <c r="T897" i="1" s="1"/>
  <c r="AA896" i="1"/>
  <c r="AB896" i="1" s="1"/>
  <c r="Y896" i="1"/>
  <c r="Z896" i="1" s="1"/>
  <c r="W896" i="1"/>
  <c r="X896" i="1" s="1"/>
  <c r="U896" i="1"/>
  <c r="V896" i="1" s="1"/>
  <c r="S896" i="1"/>
  <c r="T896" i="1" s="1"/>
  <c r="AA895" i="1"/>
  <c r="AB895" i="1" s="1"/>
  <c r="Y895" i="1"/>
  <c r="Z895" i="1" s="1"/>
  <c r="W895" i="1"/>
  <c r="X895" i="1" s="1"/>
  <c r="U895" i="1"/>
  <c r="V895" i="1" s="1"/>
  <c r="S895" i="1"/>
  <c r="T895" i="1" s="1"/>
  <c r="AA894" i="1"/>
  <c r="AB894" i="1" s="1"/>
  <c r="Y894" i="1"/>
  <c r="Z894" i="1" s="1"/>
  <c r="W894" i="1"/>
  <c r="X894" i="1" s="1"/>
  <c r="U894" i="1"/>
  <c r="V894" i="1" s="1"/>
  <c r="S894" i="1"/>
  <c r="T894" i="1" s="1"/>
  <c r="AA893" i="1"/>
  <c r="AB893" i="1" s="1"/>
  <c r="Y893" i="1"/>
  <c r="Z893" i="1" s="1"/>
  <c r="W893" i="1"/>
  <c r="X893" i="1" s="1"/>
  <c r="U893" i="1"/>
  <c r="V893" i="1" s="1"/>
  <c r="S893" i="1"/>
  <c r="T893" i="1" s="1"/>
  <c r="AA892" i="1"/>
  <c r="AB892" i="1" s="1"/>
  <c r="Y892" i="1"/>
  <c r="Z892" i="1" s="1"/>
  <c r="W892" i="1"/>
  <c r="X892" i="1" s="1"/>
  <c r="U892" i="1"/>
  <c r="V892" i="1" s="1"/>
  <c r="S892" i="1"/>
  <c r="T892" i="1" s="1"/>
  <c r="AA891" i="1"/>
  <c r="AB891" i="1" s="1"/>
  <c r="Y891" i="1"/>
  <c r="Z891" i="1" s="1"/>
  <c r="W891" i="1"/>
  <c r="X891" i="1" s="1"/>
  <c r="U891" i="1"/>
  <c r="V891" i="1" s="1"/>
  <c r="S891" i="1"/>
  <c r="T891" i="1" s="1"/>
  <c r="AA890" i="1"/>
  <c r="AB890" i="1" s="1"/>
  <c r="Y890" i="1"/>
  <c r="Z890" i="1" s="1"/>
  <c r="W890" i="1"/>
  <c r="X890" i="1" s="1"/>
  <c r="U890" i="1"/>
  <c r="V890" i="1" s="1"/>
  <c r="S890" i="1"/>
  <c r="T890" i="1" s="1"/>
  <c r="AA889" i="1"/>
  <c r="AB889" i="1" s="1"/>
  <c r="Y889" i="1"/>
  <c r="Z889" i="1" s="1"/>
  <c r="W889" i="1"/>
  <c r="X889" i="1" s="1"/>
  <c r="U889" i="1"/>
  <c r="V889" i="1" s="1"/>
  <c r="S889" i="1"/>
  <c r="T889" i="1" s="1"/>
  <c r="AA888" i="1"/>
  <c r="AB888" i="1" s="1"/>
  <c r="Y888" i="1"/>
  <c r="Z888" i="1" s="1"/>
  <c r="W888" i="1"/>
  <c r="X888" i="1" s="1"/>
  <c r="U888" i="1"/>
  <c r="V888" i="1" s="1"/>
  <c r="S888" i="1"/>
  <c r="T888" i="1" s="1"/>
  <c r="AA887" i="1"/>
  <c r="AB887" i="1" s="1"/>
  <c r="Y887" i="1"/>
  <c r="Z887" i="1" s="1"/>
  <c r="W887" i="1"/>
  <c r="X887" i="1" s="1"/>
  <c r="U887" i="1"/>
  <c r="V887" i="1" s="1"/>
  <c r="S887" i="1"/>
  <c r="T887" i="1" s="1"/>
  <c r="AA886" i="1"/>
  <c r="AB886" i="1" s="1"/>
  <c r="Y886" i="1"/>
  <c r="Z886" i="1" s="1"/>
  <c r="W886" i="1"/>
  <c r="X886" i="1" s="1"/>
  <c r="U886" i="1"/>
  <c r="V886" i="1" s="1"/>
  <c r="S886" i="1"/>
  <c r="T886" i="1" s="1"/>
  <c r="AA885" i="1"/>
  <c r="AB885" i="1" s="1"/>
  <c r="Y885" i="1"/>
  <c r="Z885" i="1" s="1"/>
  <c r="W885" i="1"/>
  <c r="X885" i="1" s="1"/>
  <c r="U885" i="1"/>
  <c r="V885" i="1" s="1"/>
  <c r="S885" i="1"/>
  <c r="T885" i="1" s="1"/>
  <c r="AA884" i="1"/>
  <c r="AB884" i="1" s="1"/>
  <c r="Y884" i="1"/>
  <c r="Z884" i="1" s="1"/>
  <c r="W884" i="1"/>
  <c r="X884" i="1" s="1"/>
  <c r="U884" i="1"/>
  <c r="V884" i="1" s="1"/>
  <c r="S884" i="1"/>
  <c r="T884" i="1" s="1"/>
  <c r="AA883" i="1"/>
  <c r="AB883" i="1" s="1"/>
  <c r="Y883" i="1"/>
  <c r="Z883" i="1" s="1"/>
  <c r="W883" i="1"/>
  <c r="X883" i="1" s="1"/>
  <c r="U883" i="1"/>
  <c r="V883" i="1" s="1"/>
  <c r="S883" i="1"/>
  <c r="T883" i="1" s="1"/>
  <c r="AA882" i="1"/>
  <c r="AB882" i="1" s="1"/>
  <c r="Y882" i="1"/>
  <c r="Z882" i="1" s="1"/>
  <c r="W882" i="1"/>
  <c r="X882" i="1" s="1"/>
  <c r="U882" i="1"/>
  <c r="V882" i="1" s="1"/>
  <c r="S882" i="1"/>
  <c r="T882" i="1" s="1"/>
  <c r="AA881" i="1"/>
  <c r="AB881" i="1" s="1"/>
  <c r="Y881" i="1"/>
  <c r="Z881" i="1" s="1"/>
  <c r="W881" i="1"/>
  <c r="X881" i="1" s="1"/>
  <c r="U881" i="1"/>
  <c r="V881" i="1" s="1"/>
  <c r="S881" i="1"/>
  <c r="T881" i="1" s="1"/>
  <c r="AA880" i="1"/>
  <c r="AB880" i="1" s="1"/>
  <c r="Y880" i="1"/>
  <c r="Z880" i="1" s="1"/>
  <c r="W880" i="1"/>
  <c r="X880" i="1" s="1"/>
  <c r="U880" i="1"/>
  <c r="V880" i="1" s="1"/>
  <c r="S880" i="1"/>
  <c r="T880" i="1" s="1"/>
  <c r="AA879" i="1"/>
  <c r="AB879" i="1" s="1"/>
  <c r="Y879" i="1"/>
  <c r="Z879" i="1" s="1"/>
  <c r="W879" i="1"/>
  <c r="X879" i="1" s="1"/>
  <c r="U879" i="1"/>
  <c r="V879" i="1" s="1"/>
  <c r="S879" i="1"/>
  <c r="T879" i="1" s="1"/>
  <c r="AA878" i="1"/>
  <c r="AB878" i="1" s="1"/>
  <c r="Y878" i="1"/>
  <c r="Z878" i="1" s="1"/>
  <c r="W878" i="1"/>
  <c r="X878" i="1" s="1"/>
  <c r="U878" i="1"/>
  <c r="V878" i="1" s="1"/>
  <c r="S878" i="1"/>
  <c r="T878" i="1" s="1"/>
  <c r="AA877" i="1"/>
  <c r="AB877" i="1" s="1"/>
  <c r="Y877" i="1"/>
  <c r="Z877" i="1" s="1"/>
  <c r="W877" i="1"/>
  <c r="X877" i="1" s="1"/>
  <c r="U877" i="1"/>
  <c r="V877" i="1" s="1"/>
  <c r="S877" i="1"/>
  <c r="T877" i="1" s="1"/>
  <c r="AA876" i="1"/>
  <c r="AB876" i="1" s="1"/>
  <c r="Y876" i="1"/>
  <c r="Z876" i="1" s="1"/>
  <c r="W876" i="1"/>
  <c r="X876" i="1" s="1"/>
  <c r="U876" i="1"/>
  <c r="V876" i="1" s="1"/>
  <c r="S876" i="1"/>
  <c r="T876" i="1" s="1"/>
  <c r="AA875" i="1"/>
  <c r="AB875" i="1" s="1"/>
  <c r="Y875" i="1"/>
  <c r="Z875" i="1" s="1"/>
  <c r="W875" i="1"/>
  <c r="X875" i="1" s="1"/>
  <c r="U875" i="1"/>
  <c r="V875" i="1" s="1"/>
  <c r="S875" i="1"/>
  <c r="T875" i="1" s="1"/>
  <c r="AA874" i="1"/>
  <c r="AB874" i="1" s="1"/>
  <c r="Y874" i="1"/>
  <c r="Z874" i="1" s="1"/>
  <c r="W874" i="1"/>
  <c r="X874" i="1" s="1"/>
  <c r="U874" i="1"/>
  <c r="V874" i="1" s="1"/>
  <c r="S874" i="1"/>
  <c r="T874" i="1" s="1"/>
  <c r="AA873" i="1"/>
  <c r="AB873" i="1" s="1"/>
  <c r="Y873" i="1"/>
  <c r="Z873" i="1" s="1"/>
  <c r="W873" i="1"/>
  <c r="X873" i="1" s="1"/>
  <c r="U873" i="1"/>
  <c r="V873" i="1" s="1"/>
  <c r="S873" i="1"/>
  <c r="T873" i="1" s="1"/>
  <c r="AA872" i="1"/>
  <c r="AB872" i="1" s="1"/>
  <c r="Y872" i="1"/>
  <c r="Z872" i="1" s="1"/>
  <c r="W872" i="1"/>
  <c r="X872" i="1" s="1"/>
  <c r="U872" i="1"/>
  <c r="V872" i="1" s="1"/>
  <c r="S872" i="1"/>
  <c r="T872" i="1" s="1"/>
  <c r="AA871" i="1"/>
  <c r="AB871" i="1" s="1"/>
  <c r="Y871" i="1"/>
  <c r="Z871" i="1" s="1"/>
  <c r="W871" i="1"/>
  <c r="X871" i="1" s="1"/>
  <c r="U871" i="1"/>
  <c r="V871" i="1" s="1"/>
  <c r="S871" i="1"/>
  <c r="T871" i="1" s="1"/>
  <c r="AA870" i="1"/>
  <c r="AB870" i="1" s="1"/>
  <c r="Y870" i="1"/>
  <c r="Z870" i="1" s="1"/>
  <c r="W870" i="1"/>
  <c r="X870" i="1" s="1"/>
  <c r="U870" i="1"/>
  <c r="V870" i="1" s="1"/>
  <c r="S870" i="1"/>
  <c r="T870" i="1" s="1"/>
  <c r="AA869" i="1"/>
  <c r="AB869" i="1" s="1"/>
  <c r="Y869" i="1"/>
  <c r="Z869" i="1" s="1"/>
  <c r="W869" i="1"/>
  <c r="X869" i="1" s="1"/>
  <c r="U869" i="1"/>
  <c r="V869" i="1" s="1"/>
  <c r="S869" i="1"/>
  <c r="T869" i="1" s="1"/>
  <c r="AA868" i="1"/>
  <c r="AB868" i="1" s="1"/>
  <c r="Y868" i="1"/>
  <c r="Z868" i="1" s="1"/>
  <c r="W868" i="1"/>
  <c r="X868" i="1" s="1"/>
  <c r="U868" i="1"/>
  <c r="V868" i="1" s="1"/>
  <c r="S868" i="1"/>
  <c r="T868" i="1" s="1"/>
  <c r="AA867" i="1"/>
  <c r="AB867" i="1" s="1"/>
  <c r="Y867" i="1"/>
  <c r="Z867" i="1" s="1"/>
  <c r="W867" i="1"/>
  <c r="X867" i="1" s="1"/>
  <c r="U867" i="1"/>
  <c r="V867" i="1" s="1"/>
  <c r="S867" i="1"/>
  <c r="T867" i="1" s="1"/>
  <c r="AA866" i="1"/>
  <c r="AB866" i="1" s="1"/>
  <c r="Y866" i="1"/>
  <c r="Z866" i="1" s="1"/>
  <c r="W866" i="1"/>
  <c r="X866" i="1" s="1"/>
  <c r="U866" i="1"/>
  <c r="V866" i="1" s="1"/>
  <c r="S866" i="1"/>
  <c r="T866" i="1" s="1"/>
  <c r="AA865" i="1"/>
  <c r="AB865" i="1" s="1"/>
  <c r="Y865" i="1"/>
  <c r="Z865" i="1" s="1"/>
  <c r="W865" i="1"/>
  <c r="X865" i="1" s="1"/>
  <c r="U865" i="1"/>
  <c r="V865" i="1" s="1"/>
  <c r="S865" i="1"/>
  <c r="T865" i="1" s="1"/>
  <c r="AA864" i="1"/>
  <c r="AB864" i="1" s="1"/>
  <c r="Y864" i="1"/>
  <c r="Z864" i="1" s="1"/>
  <c r="W864" i="1"/>
  <c r="X864" i="1" s="1"/>
  <c r="U864" i="1"/>
  <c r="V864" i="1" s="1"/>
  <c r="S864" i="1"/>
  <c r="T864" i="1" s="1"/>
  <c r="AA863" i="1"/>
  <c r="AB863" i="1" s="1"/>
  <c r="Y863" i="1"/>
  <c r="Z863" i="1" s="1"/>
  <c r="W863" i="1"/>
  <c r="X863" i="1" s="1"/>
  <c r="U863" i="1"/>
  <c r="V863" i="1" s="1"/>
  <c r="S863" i="1"/>
  <c r="T863" i="1" s="1"/>
  <c r="AA862" i="1"/>
  <c r="AB862" i="1" s="1"/>
  <c r="Y862" i="1"/>
  <c r="Z862" i="1" s="1"/>
  <c r="W862" i="1"/>
  <c r="X862" i="1" s="1"/>
  <c r="U862" i="1"/>
  <c r="V862" i="1" s="1"/>
  <c r="S862" i="1"/>
  <c r="T862" i="1" s="1"/>
  <c r="AA861" i="1"/>
  <c r="AB861" i="1" s="1"/>
  <c r="Y861" i="1"/>
  <c r="Z861" i="1" s="1"/>
  <c r="W861" i="1"/>
  <c r="X861" i="1" s="1"/>
  <c r="U861" i="1"/>
  <c r="V861" i="1" s="1"/>
  <c r="S861" i="1"/>
  <c r="T861" i="1" s="1"/>
  <c r="AA860" i="1"/>
  <c r="AB860" i="1" s="1"/>
  <c r="Y860" i="1"/>
  <c r="Z860" i="1" s="1"/>
  <c r="W860" i="1"/>
  <c r="X860" i="1" s="1"/>
  <c r="U860" i="1"/>
  <c r="V860" i="1" s="1"/>
  <c r="S860" i="1"/>
  <c r="T860" i="1" s="1"/>
  <c r="AA859" i="1"/>
  <c r="AB859" i="1" s="1"/>
  <c r="Y859" i="1"/>
  <c r="Z859" i="1" s="1"/>
  <c r="W859" i="1"/>
  <c r="X859" i="1" s="1"/>
  <c r="U859" i="1"/>
  <c r="V859" i="1" s="1"/>
  <c r="S859" i="1"/>
  <c r="T859" i="1" s="1"/>
  <c r="AA858" i="1"/>
  <c r="AB858" i="1" s="1"/>
  <c r="Y858" i="1"/>
  <c r="Z858" i="1" s="1"/>
  <c r="W858" i="1"/>
  <c r="X858" i="1" s="1"/>
  <c r="U858" i="1"/>
  <c r="V858" i="1" s="1"/>
  <c r="S858" i="1"/>
  <c r="T858" i="1" s="1"/>
  <c r="AA857" i="1"/>
  <c r="AB857" i="1" s="1"/>
  <c r="Y857" i="1"/>
  <c r="Z857" i="1" s="1"/>
  <c r="W857" i="1"/>
  <c r="X857" i="1" s="1"/>
  <c r="U857" i="1"/>
  <c r="V857" i="1" s="1"/>
  <c r="S857" i="1"/>
  <c r="T857" i="1" s="1"/>
  <c r="AA856" i="1"/>
  <c r="AB856" i="1" s="1"/>
  <c r="Y856" i="1"/>
  <c r="Z856" i="1" s="1"/>
  <c r="W856" i="1"/>
  <c r="X856" i="1" s="1"/>
  <c r="U856" i="1"/>
  <c r="V856" i="1" s="1"/>
  <c r="S856" i="1"/>
  <c r="T856" i="1" s="1"/>
  <c r="AA855" i="1"/>
  <c r="AB855" i="1" s="1"/>
  <c r="Y855" i="1"/>
  <c r="Z855" i="1" s="1"/>
  <c r="W855" i="1"/>
  <c r="X855" i="1" s="1"/>
  <c r="U855" i="1"/>
  <c r="V855" i="1" s="1"/>
  <c r="S855" i="1"/>
  <c r="T855" i="1" s="1"/>
  <c r="AA854" i="1"/>
  <c r="AB854" i="1" s="1"/>
  <c r="Y854" i="1"/>
  <c r="Z854" i="1" s="1"/>
  <c r="W854" i="1"/>
  <c r="X854" i="1" s="1"/>
  <c r="U854" i="1"/>
  <c r="V854" i="1" s="1"/>
  <c r="S854" i="1"/>
  <c r="T854" i="1" s="1"/>
  <c r="AA853" i="1"/>
  <c r="AB853" i="1" s="1"/>
  <c r="Y853" i="1"/>
  <c r="Z853" i="1" s="1"/>
  <c r="W853" i="1"/>
  <c r="X853" i="1" s="1"/>
  <c r="U853" i="1"/>
  <c r="V853" i="1" s="1"/>
  <c r="S853" i="1"/>
  <c r="T853" i="1" s="1"/>
  <c r="AA852" i="1"/>
  <c r="AB852" i="1" s="1"/>
  <c r="Y852" i="1"/>
  <c r="Z852" i="1" s="1"/>
  <c r="W852" i="1"/>
  <c r="X852" i="1" s="1"/>
  <c r="U852" i="1"/>
  <c r="V852" i="1" s="1"/>
  <c r="S852" i="1"/>
  <c r="T852" i="1" s="1"/>
  <c r="AA851" i="1"/>
  <c r="AB851" i="1" s="1"/>
  <c r="Y851" i="1"/>
  <c r="Z851" i="1" s="1"/>
  <c r="W851" i="1"/>
  <c r="X851" i="1" s="1"/>
  <c r="U851" i="1"/>
  <c r="V851" i="1" s="1"/>
  <c r="S851" i="1"/>
  <c r="T851" i="1" s="1"/>
  <c r="AA850" i="1"/>
  <c r="AB850" i="1" s="1"/>
  <c r="Y850" i="1"/>
  <c r="Z850" i="1" s="1"/>
  <c r="W850" i="1"/>
  <c r="X850" i="1" s="1"/>
  <c r="U850" i="1"/>
  <c r="V850" i="1" s="1"/>
  <c r="S850" i="1"/>
  <c r="T850" i="1" s="1"/>
  <c r="AA849" i="1"/>
  <c r="AB849" i="1" s="1"/>
  <c r="Y849" i="1"/>
  <c r="Z849" i="1" s="1"/>
  <c r="W849" i="1"/>
  <c r="X849" i="1" s="1"/>
  <c r="U849" i="1"/>
  <c r="V849" i="1" s="1"/>
  <c r="S849" i="1"/>
  <c r="T849" i="1" s="1"/>
  <c r="AA848" i="1"/>
  <c r="AB848" i="1" s="1"/>
  <c r="Y848" i="1"/>
  <c r="Z848" i="1" s="1"/>
  <c r="W848" i="1"/>
  <c r="X848" i="1" s="1"/>
  <c r="U848" i="1"/>
  <c r="V848" i="1" s="1"/>
  <c r="S848" i="1"/>
  <c r="T848" i="1" s="1"/>
  <c r="AA847" i="1"/>
  <c r="AB847" i="1" s="1"/>
  <c r="Y847" i="1"/>
  <c r="Z847" i="1" s="1"/>
  <c r="W847" i="1"/>
  <c r="X847" i="1" s="1"/>
  <c r="U847" i="1"/>
  <c r="V847" i="1" s="1"/>
  <c r="S847" i="1"/>
  <c r="T847" i="1" s="1"/>
  <c r="AA846" i="1"/>
  <c r="AB846" i="1" s="1"/>
  <c r="Y846" i="1"/>
  <c r="Z846" i="1" s="1"/>
  <c r="W846" i="1"/>
  <c r="X846" i="1" s="1"/>
  <c r="U846" i="1"/>
  <c r="V846" i="1" s="1"/>
  <c r="S846" i="1"/>
  <c r="T846" i="1" s="1"/>
  <c r="AA845" i="1"/>
  <c r="AB845" i="1" s="1"/>
  <c r="Y845" i="1"/>
  <c r="Z845" i="1" s="1"/>
  <c r="W845" i="1"/>
  <c r="X845" i="1" s="1"/>
  <c r="U845" i="1"/>
  <c r="V845" i="1" s="1"/>
  <c r="S845" i="1"/>
  <c r="T845" i="1" s="1"/>
  <c r="AA844" i="1"/>
  <c r="AB844" i="1" s="1"/>
  <c r="Y844" i="1"/>
  <c r="Z844" i="1" s="1"/>
  <c r="W844" i="1"/>
  <c r="X844" i="1" s="1"/>
  <c r="U844" i="1"/>
  <c r="V844" i="1" s="1"/>
  <c r="S844" i="1"/>
  <c r="T844" i="1" s="1"/>
  <c r="AA843" i="1"/>
  <c r="AB843" i="1" s="1"/>
  <c r="Y843" i="1"/>
  <c r="Z843" i="1" s="1"/>
  <c r="W843" i="1"/>
  <c r="X843" i="1" s="1"/>
  <c r="U843" i="1"/>
  <c r="V843" i="1" s="1"/>
  <c r="S843" i="1"/>
  <c r="T843" i="1" s="1"/>
  <c r="AA842" i="1"/>
  <c r="AB842" i="1" s="1"/>
  <c r="Y842" i="1"/>
  <c r="Z842" i="1" s="1"/>
  <c r="W842" i="1"/>
  <c r="X842" i="1" s="1"/>
  <c r="U842" i="1"/>
  <c r="V842" i="1" s="1"/>
  <c r="S842" i="1"/>
  <c r="T842" i="1" s="1"/>
  <c r="AA841" i="1"/>
  <c r="AB841" i="1" s="1"/>
  <c r="Y841" i="1"/>
  <c r="Z841" i="1" s="1"/>
  <c r="W841" i="1"/>
  <c r="X841" i="1" s="1"/>
  <c r="U841" i="1"/>
  <c r="V841" i="1" s="1"/>
  <c r="S841" i="1"/>
  <c r="T841" i="1" s="1"/>
  <c r="AA840" i="1"/>
  <c r="AB840" i="1" s="1"/>
  <c r="Y840" i="1"/>
  <c r="Z840" i="1" s="1"/>
  <c r="W840" i="1"/>
  <c r="X840" i="1" s="1"/>
  <c r="U840" i="1"/>
  <c r="V840" i="1" s="1"/>
  <c r="S840" i="1"/>
  <c r="T840" i="1" s="1"/>
  <c r="AA839" i="1"/>
  <c r="AB839" i="1" s="1"/>
  <c r="Y839" i="1"/>
  <c r="Z839" i="1" s="1"/>
  <c r="W839" i="1"/>
  <c r="X839" i="1" s="1"/>
  <c r="U839" i="1"/>
  <c r="V839" i="1" s="1"/>
  <c r="S839" i="1"/>
  <c r="T839" i="1" s="1"/>
  <c r="AA838" i="1"/>
  <c r="AB838" i="1" s="1"/>
  <c r="Y838" i="1"/>
  <c r="Z838" i="1" s="1"/>
  <c r="W838" i="1"/>
  <c r="X838" i="1" s="1"/>
  <c r="U838" i="1"/>
  <c r="V838" i="1" s="1"/>
  <c r="S838" i="1"/>
  <c r="T838" i="1" s="1"/>
  <c r="AA837" i="1"/>
  <c r="AB837" i="1" s="1"/>
  <c r="Y837" i="1"/>
  <c r="Z837" i="1" s="1"/>
  <c r="W837" i="1"/>
  <c r="X837" i="1" s="1"/>
  <c r="U837" i="1"/>
  <c r="V837" i="1" s="1"/>
  <c r="S837" i="1"/>
  <c r="T837" i="1" s="1"/>
  <c r="AA836" i="1"/>
  <c r="AB836" i="1" s="1"/>
  <c r="Y836" i="1"/>
  <c r="Z836" i="1" s="1"/>
  <c r="W836" i="1"/>
  <c r="X836" i="1" s="1"/>
  <c r="U836" i="1"/>
  <c r="V836" i="1" s="1"/>
  <c r="S836" i="1"/>
  <c r="T836" i="1" s="1"/>
  <c r="AA835" i="1"/>
  <c r="AB835" i="1" s="1"/>
  <c r="Y835" i="1"/>
  <c r="Z835" i="1" s="1"/>
  <c r="W835" i="1"/>
  <c r="X835" i="1" s="1"/>
  <c r="U835" i="1"/>
  <c r="V835" i="1" s="1"/>
  <c r="S835" i="1"/>
  <c r="T835" i="1" s="1"/>
  <c r="AA834" i="1"/>
  <c r="AB834" i="1" s="1"/>
  <c r="Y834" i="1"/>
  <c r="Z834" i="1" s="1"/>
  <c r="W834" i="1"/>
  <c r="X834" i="1" s="1"/>
  <c r="U834" i="1"/>
  <c r="V834" i="1" s="1"/>
  <c r="S834" i="1"/>
  <c r="T834" i="1" s="1"/>
  <c r="AA833" i="1"/>
  <c r="AB833" i="1" s="1"/>
  <c r="Y833" i="1"/>
  <c r="Z833" i="1" s="1"/>
  <c r="W833" i="1"/>
  <c r="X833" i="1" s="1"/>
  <c r="U833" i="1"/>
  <c r="V833" i="1" s="1"/>
  <c r="S833" i="1"/>
  <c r="T833" i="1" s="1"/>
  <c r="AA832" i="1"/>
  <c r="AB832" i="1" s="1"/>
  <c r="Y832" i="1"/>
  <c r="Z832" i="1" s="1"/>
  <c r="W832" i="1"/>
  <c r="X832" i="1" s="1"/>
  <c r="U832" i="1"/>
  <c r="V832" i="1" s="1"/>
  <c r="S832" i="1"/>
  <c r="T832" i="1" s="1"/>
  <c r="AA831" i="1"/>
  <c r="AB831" i="1" s="1"/>
  <c r="Y831" i="1"/>
  <c r="Z831" i="1" s="1"/>
  <c r="W831" i="1"/>
  <c r="X831" i="1" s="1"/>
  <c r="U831" i="1"/>
  <c r="V831" i="1" s="1"/>
  <c r="S831" i="1"/>
  <c r="T831" i="1" s="1"/>
  <c r="AA830" i="1"/>
  <c r="AB830" i="1" s="1"/>
  <c r="Y830" i="1"/>
  <c r="Z830" i="1" s="1"/>
  <c r="W830" i="1"/>
  <c r="X830" i="1" s="1"/>
  <c r="U830" i="1"/>
  <c r="V830" i="1" s="1"/>
  <c r="S830" i="1"/>
  <c r="T830" i="1" s="1"/>
  <c r="AA829" i="1"/>
  <c r="AB829" i="1" s="1"/>
  <c r="Y829" i="1"/>
  <c r="Z829" i="1" s="1"/>
  <c r="W829" i="1"/>
  <c r="X829" i="1" s="1"/>
  <c r="U829" i="1"/>
  <c r="V829" i="1" s="1"/>
  <c r="S829" i="1"/>
  <c r="T829" i="1" s="1"/>
  <c r="AA828" i="1"/>
  <c r="AB828" i="1" s="1"/>
  <c r="Y828" i="1"/>
  <c r="Z828" i="1" s="1"/>
  <c r="W828" i="1"/>
  <c r="X828" i="1" s="1"/>
  <c r="U828" i="1"/>
  <c r="V828" i="1" s="1"/>
  <c r="S828" i="1"/>
  <c r="T828" i="1" s="1"/>
  <c r="AA827" i="1"/>
  <c r="AB827" i="1" s="1"/>
  <c r="Y827" i="1"/>
  <c r="Z827" i="1" s="1"/>
  <c r="W827" i="1"/>
  <c r="X827" i="1" s="1"/>
  <c r="U827" i="1"/>
  <c r="V827" i="1" s="1"/>
  <c r="S827" i="1"/>
  <c r="T827" i="1" s="1"/>
  <c r="AA826" i="1"/>
  <c r="AB826" i="1" s="1"/>
  <c r="Y826" i="1"/>
  <c r="Z826" i="1" s="1"/>
  <c r="W826" i="1"/>
  <c r="X826" i="1" s="1"/>
  <c r="U826" i="1"/>
  <c r="V826" i="1" s="1"/>
  <c r="S826" i="1"/>
  <c r="T826" i="1" s="1"/>
  <c r="AA825" i="1"/>
  <c r="AB825" i="1" s="1"/>
  <c r="Y825" i="1"/>
  <c r="Z825" i="1" s="1"/>
  <c r="W825" i="1"/>
  <c r="X825" i="1" s="1"/>
  <c r="U825" i="1"/>
  <c r="V825" i="1" s="1"/>
  <c r="S825" i="1"/>
  <c r="T825" i="1" s="1"/>
  <c r="AA824" i="1"/>
  <c r="AB824" i="1" s="1"/>
  <c r="Y824" i="1"/>
  <c r="Z824" i="1" s="1"/>
  <c r="W824" i="1"/>
  <c r="X824" i="1" s="1"/>
  <c r="U824" i="1"/>
  <c r="V824" i="1" s="1"/>
  <c r="S824" i="1"/>
  <c r="T824" i="1" s="1"/>
  <c r="AA823" i="1"/>
  <c r="AB823" i="1" s="1"/>
  <c r="Y823" i="1"/>
  <c r="Z823" i="1" s="1"/>
  <c r="W823" i="1"/>
  <c r="X823" i="1" s="1"/>
  <c r="U823" i="1"/>
  <c r="V823" i="1" s="1"/>
  <c r="S823" i="1"/>
  <c r="T823" i="1" s="1"/>
  <c r="AA822" i="1"/>
  <c r="AB822" i="1" s="1"/>
  <c r="Y822" i="1"/>
  <c r="Z822" i="1" s="1"/>
  <c r="W822" i="1"/>
  <c r="X822" i="1" s="1"/>
  <c r="U822" i="1"/>
  <c r="V822" i="1" s="1"/>
  <c r="S822" i="1"/>
  <c r="T822" i="1" s="1"/>
  <c r="AA821" i="1"/>
  <c r="AB821" i="1" s="1"/>
  <c r="Y821" i="1"/>
  <c r="Z821" i="1" s="1"/>
  <c r="W821" i="1"/>
  <c r="X821" i="1" s="1"/>
  <c r="U821" i="1"/>
  <c r="V821" i="1" s="1"/>
  <c r="S821" i="1"/>
  <c r="T821" i="1" s="1"/>
  <c r="AA820" i="1"/>
  <c r="AB820" i="1" s="1"/>
  <c r="Y820" i="1"/>
  <c r="Z820" i="1" s="1"/>
  <c r="W820" i="1"/>
  <c r="X820" i="1" s="1"/>
  <c r="U820" i="1"/>
  <c r="V820" i="1" s="1"/>
  <c r="S820" i="1"/>
  <c r="T820" i="1" s="1"/>
  <c r="AA819" i="1"/>
  <c r="AB819" i="1" s="1"/>
  <c r="Y819" i="1"/>
  <c r="Z819" i="1" s="1"/>
  <c r="W819" i="1"/>
  <c r="X819" i="1" s="1"/>
  <c r="U819" i="1"/>
  <c r="V819" i="1" s="1"/>
  <c r="S819" i="1"/>
  <c r="T819" i="1" s="1"/>
  <c r="AA818" i="1"/>
  <c r="AB818" i="1" s="1"/>
  <c r="Y818" i="1"/>
  <c r="Z818" i="1" s="1"/>
  <c r="W818" i="1"/>
  <c r="X818" i="1" s="1"/>
  <c r="U818" i="1"/>
  <c r="V818" i="1" s="1"/>
  <c r="S818" i="1"/>
  <c r="T818" i="1" s="1"/>
  <c r="AA817" i="1"/>
  <c r="AB817" i="1" s="1"/>
  <c r="Y817" i="1"/>
  <c r="Z817" i="1" s="1"/>
  <c r="W817" i="1"/>
  <c r="X817" i="1" s="1"/>
  <c r="U817" i="1"/>
  <c r="V817" i="1" s="1"/>
  <c r="S817" i="1"/>
  <c r="T817" i="1" s="1"/>
  <c r="AA816" i="1"/>
  <c r="AB816" i="1" s="1"/>
  <c r="Y816" i="1"/>
  <c r="Z816" i="1" s="1"/>
  <c r="W816" i="1"/>
  <c r="X816" i="1" s="1"/>
  <c r="U816" i="1"/>
  <c r="V816" i="1" s="1"/>
  <c r="S816" i="1"/>
  <c r="T816" i="1" s="1"/>
  <c r="AA815" i="1"/>
  <c r="AB815" i="1" s="1"/>
  <c r="Y815" i="1"/>
  <c r="Z815" i="1" s="1"/>
  <c r="W815" i="1"/>
  <c r="X815" i="1" s="1"/>
  <c r="U815" i="1"/>
  <c r="V815" i="1" s="1"/>
  <c r="S815" i="1"/>
  <c r="T815" i="1" s="1"/>
  <c r="AA814" i="1"/>
  <c r="AB814" i="1" s="1"/>
  <c r="Y814" i="1"/>
  <c r="Z814" i="1" s="1"/>
  <c r="W814" i="1"/>
  <c r="X814" i="1" s="1"/>
  <c r="U814" i="1"/>
  <c r="V814" i="1" s="1"/>
  <c r="S814" i="1"/>
  <c r="T814" i="1" s="1"/>
  <c r="AA813" i="1"/>
  <c r="AB813" i="1" s="1"/>
  <c r="Y813" i="1"/>
  <c r="Z813" i="1" s="1"/>
  <c r="W813" i="1"/>
  <c r="X813" i="1" s="1"/>
  <c r="U813" i="1"/>
  <c r="V813" i="1" s="1"/>
  <c r="S813" i="1"/>
  <c r="T813" i="1" s="1"/>
  <c r="AA812" i="1"/>
  <c r="AB812" i="1" s="1"/>
  <c r="Y812" i="1"/>
  <c r="Z812" i="1" s="1"/>
  <c r="W812" i="1"/>
  <c r="X812" i="1" s="1"/>
  <c r="U812" i="1"/>
  <c r="V812" i="1" s="1"/>
  <c r="S812" i="1"/>
  <c r="T812" i="1" s="1"/>
  <c r="AA811" i="1"/>
  <c r="AB811" i="1" s="1"/>
  <c r="Y811" i="1"/>
  <c r="Z811" i="1" s="1"/>
  <c r="W811" i="1"/>
  <c r="X811" i="1" s="1"/>
  <c r="U811" i="1"/>
  <c r="V811" i="1" s="1"/>
  <c r="S811" i="1"/>
  <c r="T811" i="1" s="1"/>
  <c r="AA810" i="1"/>
  <c r="AB810" i="1" s="1"/>
  <c r="Y810" i="1"/>
  <c r="Z810" i="1" s="1"/>
  <c r="W810" i="1"/>
  <c r="X810" i="1" s="1"/>
  <c r="U810" i="1"/>
  <c r="V810" i="1" s="1"/>
  <c r="S810" i="1"/>
  <c r="T810" i="1" s="1"/>
  <c r="AA809" i="1"/>
  <c r="AB809" i="1" s="1"/>
  <c r="Y809" i="1"/>
  <c r="Z809" i="1" s="1"/>
  <c r="W809" i="1"/>
  <c r="X809" i="1" s="1"/>
  <c r="U809" i="1"/>
  <c r="V809" i="1" s="1"/>
  <c r="S809" i="1"/>
  <c r="T809" i="1" s="1"/>
  <c r="AA808" i="1"/>
  <c r="AB808" i="1" s="1"/>
  <c r="Y808" i="1"/>
  <c r="Z808" i="1" s="1"/>
  <c r="W808" i="1"/>
  <c r="X808" i="1" s="1"/>
  <c r="U808" i="1"/>
  <c r="V808" i="1" s="1"/>
  <c r="S808" i="1"/>
  <c r="T808" i="1" s="1"/>
  <c r="AA807" i="1"/>
  <c r="AB807" i="1" s="1"/>
  <c r="Y807" i="1"/>
  <c r="Z807" i="1" s="1"/>
  <c r="W807" i="1"/>
  <c r="X807" i="1" s="1"/>
  <c r="U807" i="1"/>
  <c r="V807" i="1" s="1"/>
  <c r="S807" i="1"/>
  <c r="T807" i="1" s="1"/>
  <c r="AA806" i="1"/>
  <c r="AB806" i="1" s="1"/>
  <c r="Y806" i="1"/>
  <c r="Z806" i="1" s="1"/>
  <c r="W806" i="1"/>
  <c r="X806" i="1" s="1"/>
  <c r="U806" i="1"/>
  <c r="V806" i="1" s="1"/>
  <c r="S806" i="1"/>
  <c r="T806" i="1" s="1"/>
  <c r="AA805" i="1"/>
  <c r="AB805" i="1" s="1"/>
  <c r="Y805" i="1"/>
  <c r="Z805" i="1" s="1"/>
  <c r="W805" i="1"/>
  <c r="X805" i="1" s="1"/>
  <c r="U805" i="1"/>
  <c r="V805" i="1" s="1"/>
  <c r="S805" i="1"/>
  <c r="T805" i="1" s="1"/>
  <c r="AA804" i="1"/>
  <c r="AB804" i="1" s="1"/>
  <c r="Y804" i="1"/>
  <c r="Z804" i="1" s="1"/>
  <c r="W804" i="1"/>
  <c r="X804" i="1" s="1"/>
  <c r="U804" i="1"/>
  <c r="V804" i="1" s="1"/>
  <c r="S804" i="1"/>
  <c r="T804" i="1" s="1"/>
  <c r="AA803" i="1"/>
  <c r="AB803" i="1" s="1"/>
  <c r="Y803" i="1"/>
  <c r="Z803" i="1" s="1"/>
  <c r="W803" i="1"/>
  <c r="X803" i="1" s="1"/>
  <c r="U803" i="1"/>
  <c r="V803" i="1" s="1"/>
  <c r="S803" i="1"/>
  <c r="T803" i="1" s="1"/>
  <c r="AA802" i="1"/>
  <c r="AB802" i="1" s="1"/>
  <c r="Y802" i="1"/>
  <c r="Z802" i="1" s="1"/>
  <c r="W802" i="1"/>
  <c r="X802" i="1" s="1"/>
  <c r="U802" i="1"/>
  <c r="V802" i="1" s="1"/>
  <c r="S802" i="1"/>
  <c r="T802" i="1" s="1"/>
  <c r="AA801" i="1"/>
  <c r="AB801" i="1" s="1"/>
  <c r="Y801" i="1"/>
  <c r="Z801" i="1" s="1"/>
  <c r="W801" i="1"/>
  <c r="X801" i="1" s="1"/>
  <c r="U801" i="1"/>
  <c r="V801" i="1" s="1"/>
  <c r="S801" i="1"/>
  <c r="T801" i="1" s="1"/>
  <c r="AA800" i="1"/>
  <c r="AB800" i="1" s="1"/>
  <c r="Y800" i="1"/>
  <c r="Z800" i="1" s="1"/>
  <c r="W800" i="1"/>
  <c r="X800" i="1" s="1"/>
  <c r="U800" i="1"/>
  <c r="V800" i="1" s="1"/>
  <c r="S800" i="1"/>
  <c r="T800" i="1" s="1"/>
  <c r="AA799" i="1"/>
  <c r="AB799" i="1" s="1"/>
  <c r="Y799" i="1"/>
  <c r="Z799" i="1" s="1"/>
  <c r="W799" i="1"/>
  <c r="X799" i="1" s="1"/>
  <c r="U799" i="1"/>
  <c r="V799" i="1" s="1"/>
  <c r="S799" i="1"/>
  <c r="T799" i="1" s="1"/>
  <c r="AA798" i="1"/>
  <c r="AB798" i="1" s="1"/>
  <c r="Y798" i="1"/>
  <c r="Z798" i="1" s="1"/>
  <c r="W798" i="1"/>
  <c r="X798" i="1" s="1"/>
  <c r="U798" i="1"/>
  <c r="V798" i="1" s="1"/>
  <c r="S798" i="1"/>
  <c r="T798" i="1" s="1"/>
  <c r="AA797" i="1"/>
  <c r="AB797" i="1" s="1"/>
  <c r="Y797" i="1"/>
  <c r="Z797" i="1" s="1"/>
  <c r="W797" i="1"/>
  <c r="X797" i="1" s="1"/>
  <c r="U797" i="1"/>
  <c r="V797" i="1" s="1"/>
  <c r="S797" i="1"/>
  <c r="T797" i="1" s="1"/>
  <c r="AA796" i="1"/>
  <c r="AB796" i="1" s="1"/>
  <c r="Y796" i="1"/>
  <c r="Z796" i="1" s="1"/>
  <c r="W796" i="1"/>
  <c r="X796" i="1" s="1"/>
  <c r="U796" i="1"/>
  <c r="V796" i="1" s="1"/>
  <c r="S796" i="1"/>
  <c r="T796" i="1" s="1"/>
  <c r="AA795" i="1"/>
  <c r="AB795" i="1" s="1"/>
  <c r="Y795" i="1"/>
  <c r="Z795" i="1" s="1"/>
  <c r="W795" i="1"/>
  <c r="X795" i="1" s="1"/>
  <c r="U795" i="1"/>
  <c r="V795" i="1" s="1"/>
  <c r="S795" i="1"/>
  <c r="T795" i="1" s="1"/>
  <c r="AA794" i="1"/>
  <c r="AB794" i="1" s="1"/>
  <c r="Y794" i="1"/>
  <c r="Z794" i="1" s="1"/>
  <c r="W794" i="1"/>
  <c r="X794" i="1" s="1"/>
  <c r="U794" i="1"/>
  <c r="V794" i="1" s="1"/>
  <c r="S794" i="1"/>
  <c r="T794" i="1" s="1"/>
  <c r="AA793" i="1"/>
  <c r="AB793" i="1" s="1"/>
  <c r="Y793" i="1"/>
  <c r="Z793" i="1" s="1"/>
  <c r="W793" i="1"/>
  <c r="X793" i="1" s="1"/>
  <c r="U793" i="1"/>
  <c r="V793" i="1" s="1"/>
  <c r="S793" i="1"/>
  <c r="T793" i="1" s="1"/>
  <c r="AA792" i="1"/>
  <c r="AB792" i="1" s="1"/>
  <c r="Y792" i="1"/>
  <c r="Z792" i="1" s="1"/>
  <c r="W792" i="1"/>
  <c r="X792" i="1" s="1"/>
  <c r="U792" i="1"/>
  <c r="V792" i="1" s="1"/>
  <c r="S792" i="1"/>
  <c r="T792" i="1" s="1"/>
  <c r="AA791" i="1"/>
  <c r="AB791" i="1" s="1"/>
  <c r="Y791" i="1"/>
  <c r="Z791" i="1" s="1"/>
  <c r="W791" i="1"/>
  <c r="X791" i="1" s="1"/>
  <c r="U791" i="1"/>
  <c r="V791" i="1" s="1"/>
  <c r="S791" i="1"/>
  <c r="T791" i="1" s="1"/>
  <c r="AA790" i="1"/>
  <c r="AB790" i="1" s="1"/>
  <c r="Y790" i="1"/>
  <c r="Z790" i="1" s="1"/>
  <c r="W790" i="1"/>
  <c r="X790" i="1" s="1"/>
  <c r="U790" i="1"/>
  <c r="V790" i="1" s="1"/>
  <c r="S790" i="1"/>
  <c r="T790" i="1" s="1"/>
  <c r="AA789" i="1"/>
  <c r="AB789" i="1" s="1"/>
  <c r="Y789" i="1"/>
  <c r="Z789" i="1" s="1"/>
  <c r="W789" i="1"/>
  <c r="X789" i="1" s="1"/>
  <c r="U789" i="1"/>
  <c r="V789" i="1" s="1"/>
  <c r="S789" i="1"/>
  <c r="T789" i="1" s="1"/>
  <c r="AA788" i="1"/>
  <c r="AB788" i="1" s="1"/>
  <c r="Y788" i="1"/>
  <c r="Z788" i="1" s="1"/>
  <c r="W788" i="1"/>
  <c r="X788" i="1" s="1"/>
  <c r="U788" i="1"/>
  <c r="V788" i="1" s="1"/>
  <c r="S788" i="1"/>
  <c r="T788" i="1" s="1"/>
  <c r="AA787" i="1"/>
  <c r="AB787" i="1" s="1"/>
  <c r="Y787" i="1"/>
  <c r="Z787" i="1" s="1"/>
  <c r="W787" i="1"/>
  <c r="X787" i="1" s="1"/>
  <c r="U787" i="1"/>
  <c r="V787" i="1" s="1"/>
  <c r="S787" i="1"/>
  <c r="T787" i="1" s="1"/>
  <c r="AA786" i="1"/>
  <c r="AB786" i="1" s="1"/>
  <c r="Y786" i="1"/>
  <c r="Z786" i="1" s="1"/>
  <c r="W786" i="1"/>
  <c r="X786" i="1" s="1"/>
  <c r="U786" i="1"/>
  <c r="V786" i="1" s="1"/>
  <c r="S786" i="1"/>
  <c r="T786" i="1" s="1"/>
  <c r="AA785" i="1"/>
  <c r="AB785" i="1" s="1"/>
  <c r="Y785" i="1"/>
  <c r="Z785" i="1" s="1"/>
  <c r="W785" i="1"/>
  <c r="X785" i="1" s="1"/>
  <c r="U785" i="1"/>
  <c r="V785" i="1" s="1"/>
  <c r="S785" i="1"/>
  <c r="T785" i="1" s="1"/>
  <c r="AA784" i="1"/>
  <c r="AB784" i="1" s="1"/>
  <c r="Y784" i="1"/>
  <c r="Z784" i="1" s="1"/>
  <c r="W784" i="1"/>
  <c r="X784" i="1" s="1"/>
  <c r="U784" i="1"/>
  <c r="V784" i="1" s="1"/>
  <c r="S784" i="1"/>
  <c r="T784" i="1" s="1"/>
  <c r="AA783" i="1"/>
  <c r="AB783" i="1" s="1"/>
  <c r="Y783" i="1"/>
  <c r="Z783" i="1" s="1"/>
  <c r="W783" i="1"/>
  <c r="X783" i="1" s="1"/>
  <c r="U783" i="1"/>
  <c r="V783" i="1" s="1"/>
  <c r="S783" i="1"/>
  <c r="T783" i="1" s="1"/>
  <c r="AA782" i="1"/>
  <c r="AB782" i="1" s="1"/>
  <c r="Y782" i="1"/>
  <c r="Z782" i="1" s="1"/>
  <c r="W782" i="1"/>
  <c r="X782" i="1" s="1"/>
  <c r="U782" i="1"/>
  <c r="V782" i="1" s="1"/>
  <c r="S782" i="1"/>
  <c r="T782" i="1" s="1"/>
  <c r="AA781" i="1"/>
  <c r="AB781" i="1" s="1"/>
  <c r="Y781" i="1"/>
  <c r="Z781" i="1" s="1"/>
  <c r="W781" i="1"/>
  <c r="X781" i="1" s="1"/>
  <c r="U781" i="1"/>
  <c r="V781" i="1" s="1"/>
  <c r="S781" i="1"/>
  <c r="T781" i="1" s="1"/>
  <c r="AA780" i="1"/>
  <c r="AB780" i="1" s="1"/>
  <c r="Y780" i="1"/>
  <c r="Z780" i="1" s="1"/>
  <c r="W780" i="1"/>
  <c r="X780" i="1" s="1"/>
  <c r="U780" i="1"/>
  <c r="V780" i="1" s="1"/>
  <c r="S780" i="1"/>
  <c r="T780" i="1" s="1"/>
  <c r="AA779" i="1"/>
  <c r="AB779" i="1" s="1"/>
  <c r="Y779" i="1"/>
  <c r="Z779" i="1" s="1"/>
  <c r="W779" i="1"/>
  <c r="X779" i="1" s="1"/>
  <c r="U779" i="1"/>
  <c r="V779" i="1" s="1"/>
  <c r="S779" i="1"/>
  <c r="T779" i="1" s="1"/>
  <c r="AA778" i="1"/>
  <c r="AB778" i="1" s="1"/>
  <c r="Y778" i="1"/>
  <c r="Z778" i="1" s="1"/>
  <c r="W778" i="1"/>
  <c r="X778" i="1" s="1"/>
  <c r="U778" i="1"/>
  <c r="V778" i="1" s="1"/>
  <c r="S778" i="1"/>
  <c r="T778" i="1" s="1"/>
  <c r="AA777" i="1"/>
  <c r="AB777" i="1" s="1"/>
  <c r="Y777" i="1"/>
  <c r="Z777" i="1" s="1"/>
  <c r="W777" i="1"/>
  <c r="X777" i="1" s="1"/>
  <c r="U777" i="1"/>
  <c r="V777" i="1" s="1"/>
  <c r="S777" i="1"/>
  <c r="T777" i="1" s="1"/>
  <c r="AA776" i="1"/>
  <c r="AB776" i="1" s="1"/>
  <c r="Y776" i="1"/>
  <c r="Z776" i="1" s="1"/>
  <c r="W776" i="1"/>
  <c r="X776" i="1" s="1"/>
  <c r="U776" i="1"/>
  <c r="V776" i="1" s="1"/>
  <c r="S776" i="1"/>
  <c r="T776" i="1" s="1"/>
  <c r="AA775" i="1"/>
  <c r="AB775" i="1" s="1"/>
  <c r="Y775" i="1"/>
  <c r="Z775" i="1" s="1"/>
  <c r="W775" i="1"/>
  <c r="X775" i="1" s="1"/>
  <c r="U775" i="1"/>
  <c r="V775" i="1" s="1"/>
  <c r="S775" i="1"/>
  <c r="T775" i="1" s="1"/>
  <c r="AA774" i="1"/>
  <c r="AB774" i="1" s="1"/>
  <c r="Y774" i="1"/>
  <c r="Z774" i="1" s="1"/>
  <c r="W774" i="1"/>
  <c r="X774" i="1" s="1"/>
  <c r="U774" i="1"/>
  <c r="V774" i="1" s="1"/>
  <c r="S774" i="1"/>
  <c r="T774" i="1" s="1"/>
  <c r="AA773" i="1"/>
  <c r="AB773" i="1" s="1"/>
  <c r="Y773" i="1"/>
  <c r="Z773" i="1" s="1"/>
  <c r="W773" i="1"/>
  <c r="X773" i="1" s="1"/>
  <c r="U773" i="1"/>
  <c r="V773" i="1" s="1"/>
  <c r="S773" i="1"/>
  <c r="T773" i="1" s="1"/>
  <c r="AA772" i="1"/>
  <c r="AB772" i="1" s="1"/>
  <c r="Y772" i="1"/>
  <c r="Z772" i="1" s="1"/>
  <c r="W772" i="1"/>
  <c r="X772" i="1" s="1"/>
  <c r="U772" i="1"/>
  <c r="V772" i="1" s="1"/>
  <c r="S772" i="1"/>
  <c r="T772" i="1" s="1"/>
  <c r="AA771" i="1"/>
  <c r="AB771" i="1" s="1"/>
  <c r="Y771" i="1"/>
  <c r="Z771" i="1" s="1"/>
  <c r="W771" i="1"/>
  <c r="X771" i="1" s="1"/>
  <c r="U771" i="1"/>
  <c r="V771" i="1" s="1"/>
  <c r="S771" i="1"/>
  <c r="T771" i="1" s="1"/>
  <c r="AA770" i="1"/>
  <c r="AB770" i="1" s="1"/>
  <c r="Y770" i="1"/>
  <c r="Z770" i="1" s="1"/>
  <c r="W770" i="1"/>
  <c r="X770" i="1" s="1"/>
  <c r="U770" i="1"/>
  <c r="V770" i="1" s="1"/>
  <c r="S770" i="1"/>
  <c r="T770" i="1" s="1"/>
  <c r="AA769" i="1"/>
  <c r="AB769" i="1" s="1"/>
  <c r="Y769" i="1"/>
  <c r="Z769" i="1" s="1"/>
  <c r="W769" i="1"/>
  <c r="X769" i="1" s="1"/>
  <c r="U769" i="1"/>
  <c r="V769" i="1" s="1"/>
  <c r="S769" i="1"/>
  <c r="T769" i="1" s="1"/>
  <c r="AA768" i="1"/>
  <c r="AB768" i="1" s="1"/>
  <c r="Y768" i="1"/>
  <c r="Z768" i="1" s="1"/>
  <c r="W768" i="1"/>
  <c r="X768" i="1" s="1"/>
  <c r="U768" i="1"/>
  <c r="V768" i="1" s="1"/>
  <c r="S768" i="1"/>
  <c r="T768" i="1" s="1"/>
  <c r="AA767" i="1"/>
  <c r="AB767" i="1" s="1"/>
  <c r="Y767" i="1"/>
  <c r="Z767" i="1" s="1"/>
  <c r="W767" i="1"/>
  <c r="X767" i="1" s="1"/>
  <c r="U767" i="1"/>
  <c r="V767" i="1" s="1"/>
  <c r="S767" i="1"/>
  <c r="T767" i="1" s="1"/>
  <c r="AA766" i="1"/>
  <c r="AB766" i="1" s="1"/>
  <c r="Y766" i="1"/>
  <c r="Z766" i="1" s="1"/>
  <c r="W766" i="1"/>
  <c r="X766" i="1" s="1"/>
  <c r="U766" i="1"/>
  <c r="V766" i="1" s="1"/>
  <c r="S766" i="1"/>
  <c r="T766" i="1" s="1"/>
  <c r="AA765" i="1"/>
  <c r="AB765" i="1" s="1"/>
  <c r="Y765" i="1"/>
  <c r="Z765" i="1" s="1"/>
  <c r="W765" i="1"/>
  <c r="X765" i="1" s="1"/>
  <c r="U765" i="1"/>
  <c r="V765" i="1" s="1"/>
  <c r="S765" i="1"/>
  <c r="T765" i="1" s="1"/>
  <c r="AA764" i="1"/>
  <c r="AB764" i="1" s="1"/>
  <c r="Y764" i="1"/>
  <c r="Z764" i="1" s="1"/>
  <c r="W764" i="1"/>
  <c r="X764" i="1" s="1"/>
  <c r="U764" i="1"/>
  <c r="V764" i="1" s="1"/>
  <c r="S764" i="1"/>
  <c r="T764" i="1" s="1"/>
  <c r="AA763" i="1"/>
  <c r="AB763" i="1" s="1"/>
  <c r="Y763" i="1"/>
  <c r="Z763" i="1" s="1"/>
  <c r="W763" i="1"/>
  <c r="X763" i="1" s="1"/>
  <c r="U763" i="1"/>
  <c r="V763" i="1" s="1"/>
  <c r="S763" i="1"/>
  <c r="T763" i="1" s="1"/>
  <c r="AA762" i="1"/>
  <c r="AB762" i="1" s="1"/>
  <c r="Y762" i="1"/>
  <c r="Z762" i="1" s="1"/>
  <c r="W762" i="1"/>
  <c r="X762" i="1" s="1"/>
  <c r="U762" i="1"/>
  <c r="V762" i="1" s="1"/>
  <c r="S762" i="1"/>
  <c r="T762" i="1" s="1"/>
  <c r="AA761" i="1"/>
  <c r="AB761" i="1" s="1"/>
  <c r="Y761" i="1"/>
  <c r="Z761" i="1" s="1"/>
  <c r="W761" i="1"/>
  <c r="X761" i="1" s="1"/>
  <c r="U761" i="1"/>
  <c r="V761" i="1" s="1"/>
  <c r="S761" i="1"/>
  <c r="T761" i="1" s="1"/>
  <c r="AA760" i="1"/>
  <c r="AB760" i="1" s="1"/>
  <c r="Y760" i="1"/>
  <c r="Z760" i="1" s="1"/>
  <c r="W760" i="1"/>
  <c r="X760" i="1" s="1"/>
  <c r="U760" i="1"/>
  <c r="V760" i="1" s="1"/>
  <c r="S760" i="1"/>
  <c r="T760" i="1" s="1"/>
  <c r="AA759" i="1"/>
  <c r="AB759" i="1" s="1"/>
  <c r="Y759" i="1"/>
  <c r="Z759" i="1" s="1"/>
  <c r="W759" i="1"/>
  <c r="X759" i="1" s="1"/>
  <c r="U759" i="1"/>
  <c r="V759" i="1" s="1"/>
  <c r="S759" i="1"/>
  <c r="T759" i="1" s="1"/>
  <c r="AA758" i="1"/>
  <c r="AB758" i="1" s="1"/>
  <c r="Y758" i="1"/>
  <c r="Z758" i="1" s="1"/>
  <c r="W758" i="1"/>
  <c r="X758" i="1" s="1"/>
  <c r="U758" i="1"/>
  <c r="V758" i="1" s="1"/>
  <c r="S758" i="1"/>
  <c r="T758" i="1" s="1"/>
  <c r="AA757" i="1"/>
  <c r="AB757" i="1" s="1"/>
  <c r="Y757" i="1"/>
  <c r="Z757" i="1" s="1"/>
  <c r="W757" i="1"/>
  <c r="X757" i="1" s="1"/>
  <c r="U757" i="1"/>
  <c r="V757" i="1" s="1"/>
  <c r="S757" i="1"/>
  <c r="T757" i="1" s="1"/>
  <c r="AA756" i="1"/>
  <c r="AB756" i="1" s="1"/>
  <c r="Y756" i="1"/>
  <c r="Z756" i="1" s="1"/>
  <c r="W756" i="1"/>
  <c r="X756" i="1" s="1"/>
  <c r="U756" i="1"/>
  <c r="V756" i="1" s="1"/>
  <c r="S756" i="1"/>
  <c r="T756" i="1" s="1"/>
  <c r="AA755" i="1"/>
  <c r="AB755" i="1" s="1"/>
  <c r="Y755" i="1"/>
  <c r="Z755" i="1" s="1"/>
  <c r="W755" i="1"/>
  <c r="X755" i="1" s="1"/>
  <c r="U755" i="1"/>
  <c r="V755" i="1" s="1"/>
  <c r="S755" i="1"/>
  <c r="T755" i="1" s="1"/>
  <c r="AA754" i="1"/>
  <c r="AB754" i="1" s="1"/>
  <c r="Y754" i="1"/>
  <c r="Z754" i="1" s="1"/>
  <c r="W754" i="1"/>
  <c r="X754" i="1" s="1"/>
  <c r="U754" i="1"/>
  <c r="V754" i="1" s="1"/>
  <c r="S754" i="1"/>
  <c r="T754" i="1" s="1"/>
  <c r="AA753" i="1"/>
  <c r="AB753" i="1" s="1"/>
  <c r="Y753" i="1"/>
  <c r="Z753" i="1" s="1"/>
  <c r="W753" i="1"/>
  <c r="X753" i="1" s="1"/>
  <c r="U753" i="1"/>
  <c r="V753" i="1" s="1"/>
  <c r="S753" i="1"/>
  <c r="T753" i="1" s="1"/>
  <c r="AA752" i="1"/>
  <c r="AB752" i="1" s="1"/>
  <c r="Y752" i="1"/>
  <c r="Z752" i="1" s="1"/>
  <c r="W752" i="1"/>
  <c r="X752" i="1" s="1"/>
  <c r="U752" i="1"/>
  <c r="V752" i="1" s="1"/>
  <c r="S752" i="1"/>
  <c r="T752" i="1" s="1"/>
  <c r="AA751" i="1"/>
  <c r="AB751" i="1" s="1"/>
  <c r="Y751" i="1"/>
  <c r="Z751" i="1" s="1"/>
  <c r="W751" i="1"/>
  <c r="X751" i="1" s="1"/>
  <c r="U751" i="1"/>
  <c r="V751" i="1" s="1"/>
  <c r="S751" i="1"/>
  <c r="T751" i="1" s="1"/>
  <c r="AA750" i="1"/>
  <c r="AB750" i="1" s="1"/>
  <c r="Y750" i="1"/>
  <c r="Z750" i="1" s="1"/>
  <c r="W750" i="1"/>
  <c r="X750" i="1" s="1"/>
  <c r="U750" i="1"/>
  <c r="V750" i="1" s="1"/>
  <c r="S750" i="1"/>
  <c r="T750" i="1" s="1"/>
  <c r="AA749" i="1"/>
  <c r="AB749" i="1" s="1"/>
  <c r="Y749" i="1"/>
  <c r="Z749" i="1" s="1"/>
  <c r="W749" i="1"/>
  <c r="X749" i="1" s="1"/>
  <c r="U749" i="1"/>
  <c r="V749" i="1" s="1"/>
  <c r="S749" i="1"/>
  <c r="T749" i="1" s="1"/>
  <c r="AA748" i="1"/>
  <c r="AB748" i="1" s="1"/>
  <c r="Y748" i="1"/>
  <c r="Z748" i="1" s="1"/>
  <c r="W748" i="1"/>
  <c r="X748" i="1" s="1"/>
  <c r="U748" i="1"/>
  <c r="V748" i="1" s="1"/>
  <c r="S748" i="1"/>
  <c r="T748" i="1" s="1"/>
  <c r="AA747" i="1"/>
  <c r="AB747" i="1" s="1"/>
  <c r="Y747" i="1"/>
  <c r="Z747" i="1" s="1"/>
  <c r="W747" i="1"/>
  <c r="X747" i="1" s="1"/>
  <c r="U747" i="1"/>
  <c r="V747" i="1" s="1"/>
  <c r="S747" i="1"/>
  <c r="T747" i="1" s="1"/>
  <c r="AA746" i="1"/>
  <c r="AB746" i="1" s="1"/>
  <c r="Y746" i="1"/>
  <c r="Z746" i="1" s="1"/>
  <c r="W746" i="1"/>
  <c r="X746" i="1" s="1"/>
  <c r="U746" i="1"/>
  <c r="V746" i="1" s="1"/>
  <c r="S746" i="1"/>
  <c r="T746" i="1" s="1"/>
  <c r="AA745" i="1"/>
  <c r="AB745" i="1" s="1"/>
  <c r="Y745" i="1"/>
  <c r="Z745" i="1" s="1"/>
  <c r="W745" i="1"/>
  <c r="X745" i="1" s="1"/>
  <c r="U745" i="1"/>
  <c r="V745" i="1" s="1"/>
  <c r="S745" i="1"/>
  <c r="T745" i="1" s="1"/>
  <c r="AA744" i="1"/>
  <c r="AB744" i="1" s="1"/>
  <c r="Y744" i="1"/>
  <c r="Z744" i="1" s="1"/>
  <c r="W744" i="1"/>
  <c r="X744" i="1" s="1"/>
  <c r="U744" i="1"/>
  <c r="V744" i="1" s="1"/>
  <c r="S744" i="1"/>
  <c r="T744" i="1" s="1"/>
  <c r="AA743" i="1"/>
  <c r="AB743" i="1" s="1"/>
  <c r="Y743" i="1"/>
  <c r="Z743" i="1" s="1"/>
  <c r="W743" i="1"/>
  <c r="X743" i="1" s="1"/>
  <c r="U743" i="1"/>
  <c r="V743" i="1" s="1"/>
  <c r="S743" i="1"/>
  <c r="T743" i="1" s="1"/>
  <c r="AA742" i="1"/>
  <c r="AB742" i="1" s="1"/>
  <c r="Y742" i="1"/>
  <c r="Z742" i="1" s="1"/>
  <c r="W742" i="1"/>
  <c r="X742" i="1" s="1"/>
  <c r="U742" i="1"/>
  <c r="V742" i="1" s="1"/>
  <c r="S742" i="1"/>
  <c r="T742" i="1" s="1"/>
  <c r="AA741" i="1"/>
  <c r="AB741" i="1" s="1"/>
  <c r="Y741" i="1"/>
  <c r="Z741" i="1" s="1"/>
  <c r="W741" i="1"/>
  <c r="X741" i="1" s="1"/>
  <c r="U741" i="1"/>
  <c r="V741" i="1" s="1"/>
  <c r="S741" i="1"/>
  <c r="T741" i="1" s="1"/>
  <c r="AA740" i="1"/>
  <c r="AB740" i="1" s="1"/>
  <c r="Y740" i="1"/>
  <c r="Z740" i="1" s="1"/>
  <c r="W740" i="1"/>
  <c r="X740" i="1" s="1"/>
  <c r="U740" i="1"/>
  <c r="V740" i="1" s="1"/>
  <c r="S740" i="1"/>
  <c r="T740" i="1" s="1"/>
  <c r="AA739" i="1"/>
  <c r="AB739" i="1" s="1"/>
  <c r="Y739" i="1"/>
  <c r="Z739" i="1" s="1"/>
  <c r="W739" i="1"/>
  <c r="X739" i="1" s="1"/>
  <c r="U739" i="1"/>
  <c r="V739" i="1" s="1"/>
  <c r="S739" i="1"/>
  <c r="T739" i="1" s="1"/>
  <c r="AA738" i="1"/>
  <c r="AB738" i="1" s="1"/>
  <c r="Y738" i="1"/>
  <c r="Z738" i="1" s="1"/>
  <c r="W738" i="1"/>
  <c r="X738" i="1" s="1"/>
  <c r="U738" i="1"/>
  <c r="V738" i="1" s="1"/>
  <c r="S738" i="1"/>
  <c r="T738" i="1" s="1"/>
  <c r="AA737" i="1"/>
  <c r="AB737" i="1" s="1"/>
  <c r="Y737" i="1"/>
  <c r="Z737" i="1" s="1"/>
  <c r="W737" i="1"/>
  <c r="X737" i="1" s="1"/>
  <c r="U737" i="1"/>
  <c r="V737" i="1" s="1"/>
  <c r="S737" i="1"/>
  <c r="T737" i="1" s="1"/>
  <c r="AA736" i="1"/>
  <c r="AB736" i="1" s="1"/>
  <c r="Y736" i="1"/>
  <c r="Z736" i="1" s="1"/>
  <c r="W736" i="1"/>
  <c r="X736" i="1" s="1"/>
  <c r="U736" i="1"/>
  <c r="V736" i="1" s="1"/>
  <c r="S736" i="1"/>
  <c r="T736" i="1" s="1"/>
  <c r="AA735" i="1"/>
  <c r="AB735" i="1" s="1"/>
  <c r="Y735" i="1"/>
  <c r="Z735" i="1" s="1"/>
  <c r="W735" i="1"/>
  <c r="X735" i="1" s="1"/>
  <c r="U735" i="1"/>
  <c r="V735" i="1" s="1"/>
  <c r="S735" i="1"/>
  <c r="T735" i="1" s="1"/>
  <c r="AA734" i="1"/>
  <c r="AB734" i="1" s="1"/>
  <c r="Y734" i="1"/>
  <c r="Z734" i="1" s="1"/>
  <c r="W734" i="1"/>
  <c r="X734" i="1" s="1"/>
  <c r="U734" i="1"/>
  <c r="V734" i="1" s="1"/>
  <c r="S734" i="1"/>
  <c r="T734" i="1" s="1"/>
  <c r="AA733" i="1"/>
  <c r="AB733" i="1" s="1"/>
  <c r="Y733" i="1"/>
  <c r="Z733" i="1" s="1"/>
  <c r="W733" i="1"/>
  <c r="X733" i="1" s="1"/>
  <c r="U733" i="1"/>
  <c r="V733" i="1" s="1"/>
  <c r="S733" i="1"/>
  <c r="T733" i="1" s="1"/>
  <c r="AA732" i="1"/>
  <c r="AB732" i="1" s="1"/>
  <c r="Y732" i="1"/>
  <c r="Z732" i="1" s="1"/>
  <c r="W732" i="1"/>
  <c r="X732" i="1" s="1"/>
  <c r="U732" i="1"/>
  <c r="V732" i="1" s="1"/>
  <c r="S732" i="1"/>
  <c r="T732" i="1" s="1"/>
  <c r="AA731" i="1"/>
  <c r="AB731" i="1" s="1"/>
  <c r="Y731" i="1"/>
  <c r="Z731" i="1" s="1"/>
  <c r="W731" i="1"/>
  <c r="X731" i="1" s="1"/>
  <c r="U731" i="1"/>
  <c r="V731" i="1" s="1"/>
  <c r="S731" i="1"/>
  <c r="T731" i="1" s="1"/>
  <c r="AA730" i="1"/>
  <c r="AB730" i="1" s="1"/>
  <c r="Y730" i="1"/>
  <c r="Z730" i="1" s="1"/>
  <c r="W730" i="1"/>
  <c r="X730" i="1" s="1"/>
  <c r="U730" i="1"/>
  <c r="V730" i="1" s="1"/>
  <c r="S730" i="1"/>
  <c r="T730" i="1" s="1"/>
  <c r="AA729" i="1"/>
  <c r="AB729" i="1" s="1"/>
  <c r="Y729" i="1"/>
  <c r="Z729" i="1" s="1"/>
  <c r="W729" i="1"/>
  <c r="X729" i="1" s="1"/>
  <c r="U729" i="1"/>
  <c r="V729" i="1" s="1"/>
  <c r="S729" i="1"/>
  <c r="T729" i="1" s="1"/>
  <c r="AA728" i="1"/>
  <c r="AB728" i="1" s="1"/>
  <c r="Y728" i="1"/>
  <c r="Z728" i="1" s="1"/>
  <c r="W728" i="1"/>
  <c r="X728" i="1" s="1"/>
  <c r="U728" i="1"/>
  <c r="V728" i="1" s="1"/>
  <c r="S728" i="1"/>
  <c r="T728" i="1" s="1"/>
  <c r="AA727" i="1"/>
  <c r="AB727" i="1" s="1"/>
  <c r="Y727" i="1"/>
  <c r="Z727" i="1" s="1"/>
  <c r="W727" i="1"/>
  <c r="X727" i="1" s="1"/>
  <c r="U727" i="1"/>
  <c r="V727" i="1" s="1"/>
  <c r="S727" i="1"/>
  <c r="T727" i="1" s="1"/>
  <c r="AA726" i="1"/>
  <c r="AB726" i="1" s="1"/>
  <c r="Y726" i="1"/>
  <c r="Z726" i="1" s="1"/>
  <c r="W726" i="1"/>
  <c r="X726" i="1" s="1"/>
  <c r="U726" i="1"/>
  <c r="V726" i="1" s="1"/>
  <c r="S726" i="1"/>
  <c r="T726" i="1" s="1"/>
  <c r="AA725" i="1"/>
  <c r="AB725" i="1" s="1"/>
  <c r="Y725" i="1"/>
  <c r="Z725" i="1" s="1"/>
  <c r="W725" i="1"/>
  <c r="X725" i="1" s="1"/>
  <c r="U725" i="1"/>
  <c r="V725" i="1" s="1"/>
  <c r="S725" i="1"/>
  <c r="T725" i="1" s="1"/>
  <c r="AA724" i="1"/>
  <c r="AB724" i="1" s="1"/>
  <c r="Y724" i="1"/>
  <c r="Z724" i="1" s="1"/>
  <c r="W724" i="1"/>
  <c r="X724" i="1" s="1"/>
  <c r="U724" i="1"/>
  <c r="V724" i="1" s="1"/>
  <c r="S724" i="1"/>
  <c r="T724" i="1" s="1"/>
  <c r="AA723" i="1"/>
  <c r="AB723" i="1" s="1"/>
  <c r="Y723" i="1"/>
  <c r="Z723" i="1" s="1"/>
  <c r="W723" i="1"/>
  <c r="X723" i="1" s="1"/>
  <c r="U723" i="1"/>
  <c r="V723" i="1" s="1"/>
  <c r="S723" i="1"/>
  <c r="T723" i="1" s="1"/>
  <c r="AA722" i="1"/>
  <c r="AB722" i="1" s="1"/>
  <c r="Y722" i="1"/>
  <c r="Z722" i="1" s="1"/>
  <c r="W722" i="1"/>
  <c r="X722" i="1" s="1"/>
  <c r="U722" i="1"/>
  <c r="V722" i="1" s="1"/>
  <c r="S722" i="1"/>
  <c r="T722" i="1" s="1"/>
  <c r="AA721" i="1"/>
  <c r="AB721" i="1" s="1"/>
  <c r="Y721" i="1"/>
  <c r="Z721" i="1" s="1"/>
  <c r="W721" i="1"/>
  <c r="X721" i="1" s="1"/>
  <c r="U721" i="1"/>
  <c r="V721" i="1" s="1"/>
  <c r="S721" i="1"/>
  <c r="T721" i="1" s="1"/>
  <c r="AA720" i="1"/>
  <c r="AB720" i="1" s="1"/>
  <c r="Y720" i="1"/>
  <c r="Z720" i="1" s="1"/>
  <c r="W720" i="1"/>
  <c r="X720" i="1" s="1"/>
  <c r="U720" i="1"/>
  <c r="V720" i="1" s="1"/>
  <c r="S720" i="1"/>
  <c r="T720" i="1" s="1"/>
  <c r="AA719" i="1"/>
  <c r="AB719" i="1" s="1"/>
  <c r="Y719" i="1"/>
  <c r="Z719" i="1" s="1"/>
  <c r="W719" i="1"/>
  <c r="X719" i="1" s="1"/>
  <c r="U719" i="1"/>
  <c r="V719" i="1" s="1"/>
  <c r="S719" i="1"/>
  <c r="T719" i="1" s="1"/>
  <c r="AA718" i="1"/>
  <c r="AB718" i="1" s="1"/>
  <c r="Y718" i="1"/>
  <c r="Z718" i="1" s="1"/>
  <c r="W718" i="1"/>
  <c r="X718" i="1" s="1"/>
  <c r="U718" i="1"/>
  <c r="V718" i="1" s="1"/>
  <c r="S718" i="1"/>
  <c r="T718" i="1" s="1"/>
  <c r="AA717" i="1"/>
  <c r="AB717" i="1" s="1"/>
  <c r="Y717" i="1"/>
  <c r="Z717" i="1" s="1"/>
  <c r="W717" i="1"/>
  <c r="X717" i="1" s="1"/>
  <c r="U717" i="1"/>
  <c r="V717" i="1" s="1"/>
  <c r="S717" i="1"/>
  <c r="T717" i="1" s="1"/>
  <c r="AA716" i="1"/>
  <c r="AB716" i="1" s="1"/>
  <c r="Y716" i="1"/>
  <c r="Z716" i="1" s="1"/>
  <c r="W716" i="1"/>
  <c r="X716" i="1" s="1"/>
  <c r="U716" i="1"/>
  <c r="V716" i="1" s="1"/>
  <c r="S716" i="1"/>
  <c r="T716" i="1" s="1"/>
  <c r="AA715" i="1"/>
  <c r="AB715" i="1" s="1"/>
  <c r="Y715" i="1"/>
  <c r="Z715" i="1" s="1"/>
  <c r="W715" i="1"/>
  <c r="X715" i="1" s="1"/>
  <c r="U715" i="1"/>
  <c r="V715" i="1" s="1"/>
  <c r="S715" i="1"/>
  <c r="T715" i="1" s="1"/>
  <c r="AA714" i="1"/>
  <c r="AB714" i="1" s="1"/>
  <c r="Y714" i="1"/>
  <c r="Z714" i="1" s="1"/>
  <c r="W714" i="1"/>
  <c r="X714" i="1" s="1"/>
  <c r="U714" i="1"/>
  <c r="V714" i="1" s="1"/>
  <c r="S714" i="1"/>
  <c r="T714" i="1" s="1"/>
  <c r="AA713" i="1"/>
  <c r="AB713" i="1" s="1"/>
  <c r="Y713" i="1"/>
  <c r="Z713" i="1" s="1"/>
  <c r="W713" i="1"/>
  <c r="X713" i="1" s="1"/>
  <c r="U713" i="1"/>
  <c r="V713" i="1" s="1"/>
  <c r="S713" i="1"/>
  <c r="T713" i="1" s="1"/>
  <c r="AA712" i="1"/>
  <c r="AB712" i="1" s="1"/>
  <c r="Y712" i="1"/>
  <c r="Z712" i="1" s="1"/>
  <c r="W712" i="1"/>
  <c r="X712" i="1" s="1"/>
  <c r="U712" i="1"/>
  <c r="V712" i="1" s="1"/>
  <c r="S712" i="1"/>
  <c r="T712" i="1" s="1"/>
  <c r="AA711" i="1"/>
  <c r="AB711" i="1" s="1"/>
  <c r="Y711" i="1"/>
  <c r="Z711" i="1" s="1"/>
  <c r="W711" i="1"/>
  <c r="X711" i="1" s="1"/>
  <c r="U711" i="1"/>
  <c r="V711" i="1" s="1"/>
  <c r="S711" i="1"/>
  <c r="T711" i="1" s="1"/>
  <c r="AA710" i="1"/>
  <c r="AB710" i="1" s="1"/>
  <c r="Y710" i="1"/>
  <c r="Z710" i="1" s="1"/>
  <c r="W710" i="1"/>
  <c r="X710" i="1" s="1"/>
  <c r="U710" i="1"/>
  <c r="V710" i="1" s="1"/>
  <c r="S710" i="1"/>
  <c r="T710" i="1" s="1"/>
  <c r="AA709" i="1"/>
  <c r="AB709" i="1" s="1"/>
  <c r="Y709" i="1"/>
  <c r="Z709" i="1" s="1"/>
  <c r="W709" i="1"/>
  <c r="X709" i="1" s="1"/>
  <c r="U709" i="1"/>
  <c r="V709" i="1" s="1"/>
  <c r="S709" i="1"/>
  <c r="T709" i="1" s="1"/>
  <c r="AA708" i="1"/>
  <c r="AB708" i="1" s="1"/>
  <c r="Y708" i="1"/>
  <c r="Z708" i="1" s="1"/>
  <c r="W708" i="1"/>
  <c r="X708" i="1" s="1"/>
  <c r="U708" i="1"/>
  <c r="V708" i="1" s="1"/>
  <c r="S708" i="1"/>
  <c r="T708" i="1" s="1"/>
  <c r="AA707" i="1"/>
  <c r="AB707" i="1" s="1"/>
  <c r="Y707" i="1"/>
  <c r="Z707" i="1" s="1"/>
  <c r="W707" i="1"/>
  <c r="X707" i="1" s="1"/>
  <c r="U707" i="1"/>
  <c r="V707" i="1" s="1"/>
  <c r="S707" i="1"/>
  <c r="T707" i="1" s="1"/>
  <c r="AA706" i="1"/>
  <c r="AB706" i="1" s="1"/>
  <c r="Y706" i="1"/>
  <c r="Z706" i="1" s="1"/>
  <c r="W706" i="1"/>
  <c r="X706" i="1" s="1"/>
  <c r="U706" i="1"/>
  <c r="V706" i="1" s="1"/>
  <c r="S706" i="1"/>
  <c r="T706" i="1" s="1"/>
  <c r="AA705" i="1"/>
  <c r="AB705" i="1" s="1"/>
  <c r="Y705" i="1"/>
  <c r="Z705" i="1" s="1"/>
  <c r="W705" i="1"/>
  <c r="X705" i="1" s="1"/>
  <c r="U705" i="1"/>
  <c r="V705" i="1" s="1"/>
  <c r="S705" i="1"/>
  <c r="T705" i="1" s="1"/>
  <c r="AA704" i="1"/>
  <c r="AB704" i="1" s="1"/>
  <c r="Y704" i="1"/>
  <c r="Z704" i="1" s="1"/>
  <c r="W704" i="1"/>
  <c r="X704" i="1" s="1"/>
  <c r="U704" i="1"/>
  <c r="V704" i="1" s="1"/>
  <c r="S704" i="1"/>
  <c r="T704" i="1" s="1"/>
  <c r="AA703" i="1"/>
  <c r="AB703" i="1" s="1"/>
  <c r="Y703" i="1"/>
  <c r="Z703" i="1" s="1"/>
  <c r="W703" i="1"/>
  <c r="X703" i="1" s="1"/>
  <c r="U703" i="1"/>
  <c r="V703" i="1" s="1"/>
  <c r="S703" i="1"/>
  <c r="T703" i="1" s="1"/>
  <c r="AA702" i="1"/>
  <c r="AB702" i="1" s="1"/>
  <c r="Y702" i="1"/>
  <c r="Z702" i="1" s="1"/>
  <c r="W702" i="1"/>
  <c r="X702" i="1" s="1"/>
  <c r="U702" i="1"/>
  <c r="V702" i="1" s="1"/>
  <c r="S702" i="1"/>
  <c r="T702" i="1" s="1"/>
  <c r="AA701" i="1"/>
  <c r="AB701" i="1" s="1"/>
  <c r="Y701" i="1"/>
  <c r="Z701" i="1" s="1"/>
  <c r="W701" i="1"/>
  <c r="X701" i="1" s="1"/>
  <c r="U701" i="1"/>
  <c r="V701" i="1" s="1"/>
  <c r="S701" i="1"/>
  <c r="T701" i="1" s="1"/>
  <c r="AA700" i="1"/>
  <c r="AB700" i="1" s="1"/>
  <c r="Y700" i="1"/>
  <c r="Z700" i="1" s="1"/>
  <c r="W700" i="1"/>
  <c r="X700" i="1" s="1"/>
  <c r="U700" i="1"/>
  <c r="V700" i="1" s="1"/>
  <c r="S700" i="1"/>
  <c r="T700" i="1" s="1"/>
  <c r="AA699" i="1"/>
  <c r="AB699" i="1" s="1"/>
  <c r="Y699" i="1"/>
  <c r="Z699" i="1" s="1"/>
  <c r="W699" i="1"/>
  <c r="X699" i="1" s="1"/>
  <c r="U699" i="1"/>
  <c r="V699" i="1" s="1"/>
  <c r="S699" i="1"/>
  <c r="T699" i="1" s="1"/>
  <c r="AA698" i="1"/>
  <c r="AB698" i="1" s="1"/>
  <c r="Y698" i="1"/>
  <c r="Z698" i="1" s="1"/>
  <c r="W698" i="1"/>
  <c r="X698" i="1" s="1"/>
  <c r="U698" i="1"/>
  <c r="V698" i="1" s="1"/>
  <c r="S698" i="1"/>
  <c r="T698" i="1" s="1"/>
  <c r="AA697" i="1"/>
  <c r="AB697" i="1" s="1"/>
  <c r="Y697" i="1"/>
  <c r="Z697" i="1" s="1"/>
  <c r="W697" i="1"/>
  <c r="X697" i="1" s="1"/>
  <c r="U697" i="1"/>
  <c r="V697" i="1" s="1"/>
  <c r="S697" i="1"/>
  <c r="T697" i="1" s="1"/>
  <c r="AA696" i="1"/>
  <c r="AB696" i="1" s="1"/>
  <c r="Y696" i="1"/>
  <c r="Z696" i="1" s="1"/>
  <c r="W696" i="1"/>
  <c r="X696" i="1" s="1"/>
  <c r="U696" i="1"/>
  <c r="V696" i="1" s="1"/>
  <c r="S696" i="1"/>
  <c r="T696" i="1" s="1"/>
  <c r="AA695" i="1"/>
  <c r="AB695" i="1" s="1"/>
  <c r="Y695" i="1"/>
  <c r="Z695" i="1" s="1"/>
  <c r="W695" i="1"/>
  <c r="X695" i="1" s="1"/>
  <c r="U695" i="1"/>
  <c r="V695" i="1" s="1"/>
  <c r="S695" i="1"/>
  <c r="T695" i="1" s="1"/>
  <c r="AA694" i="1"/>
  <c r="AB694" i="1" s="1"/>
  <c r="Y694" i="1"/>
  <c r="Z694" i="1" s="1"/>
  <c r="W694" i="1"/>
  <c r="X694" i="1" s="1"/>
  <c r="U694" i="1"/>
  <c r="V694" i="1" s="1"/>
  <c r="S694" i="1"/>
  <c r="T694" i="1" s="1"/>
  <c r="AA693" i="1"/>
  <c r="AB693" i="1" s="1"/>
  <c r="Y693" i="1"/>
  <c r="Z693" i="1" s="1"/>
  <c r="W693" i="1"/>
  <c r="X693" i="1" s="1"/>
  <c r="U693" i="1"/>
  <c r="V693" i="1" s="1"/>
  <c r="S693" i="1"/>
  <c r="T693" i="1" s="1"/>
  <c r="AA692" i="1"/>
  <c r="AB692" i="1" s="1"/>
  <c r="Y692" i="1"/>
  <c r="Z692" i="1" s="1"/>
  <c r="W692" i="1"/>
  <c r="X692" i="1" s="1"/>
  <c r="U692" i="1"/>
  <c r="V692" i="1" s="1"/>
  <c r="S692" i="1"/>
  <c r="T692" i="1" s="1"/>
  <c r="AA691" i="1"/>
  <c r="AB691" i="1" s="1"/>
  <c r="Y691" i="1"/>
  <c r="Z691" i="1" s="1"/>
  <c r="W691" i="1"/>
  <c r="X691" i="1" s="1"/>
  <c r="U691" i="1"/>
  <c r="V691" i="1" s="1"/>
  <c r="S691" i="1"/>
  <c r="T691" i="1" s="1"/>
  <c r="AA690" i="1"/>
  <c r="AB690" i="1" s="1"/>
  <c r="Y690" i="1"/>
  <c r="Z690" i="1" s="1"/>
  <c r="W690" i="1"/>
  <c r="X690" i="1" s="1"/>
  <c r="U690" i="1"/>
  <c r="V690" i="1" s="1"/>
  <c r="S690" i="1"/>
  <c r="T690" i="1" s="1"/>
  <c r="AA689" i="1"/>
  <c r="AB689" i="1" s="1"/>
  <c r="Y689" i="1"/>
  <c r="Z689" i="1" s="1"/>
  <c r="W689" i="1"/>
  <c r="X689" i="1" s="1"/>
  <c r="U689" i="1"/>
  <c r="V689" i="1" s="1"/>
  <c r="S689" i="1"/>
  <c r="T689" i="1" s="1"/>
  <c r="AA688" i="1"/>
  <c r="AB688" i="1" s="1"/>
  <c r="Y688" i="1"/>
  <c r="Z688" i="1" s="1"/>
  <c r="W688" i="1"/>
  <c r="X688" i="1" s="1"/>
  <c r="U688" i="1"/>
  <c r="V688" i="1" s="1"/>
  <c r="S688" i="1"/>
  <c r="T688" i="1" s="1"/>
  <c r="AA687" i="1"/>
  <c r="AB687" i="1" s="1"/>
  <c r="Y687" i="1"/>
  <c r="Z687" i="1" s="1"/>
  <c r="W687" i="1"/>
  <c r="X687" i="1" s="1"/>
  <c r="U687" i="1"/>
  <c r="V687" i="1" s="1"/>
  <c r="S687" i="1"/>
  <c r="T687" i="1" s="1"/>
  <c r="AA686" i="1"/>
  <c r="AB686" i="1" s="1"/>
  <c r="Y686" i="1"/>
  <c r="Z686" i="1" s="1"/>
  <c r="W686" i="1"/>
  <c r="X686" i="1" s="1"/>
  <c r="U686" i="1"/>
  <c r="V686" i="1" s="1"/>
  <c r="S686" i="1"/>
  <c r="T686" i="1" s="1"/>
  <c r="AA685" i="1"/>
  <c r="AB685" i="1" s="1"/>
  <c r="Y685" i="1"/>
  <c r="Z685" i="1" s="1"/>
  <c r="W685" i="1"/>
  <c r="X685" i="1" s="1"/>
  <c r="U685" i="1"/>
  <c r="V685" i="1" s="1"/>
  <c r="S685" i="1"/>
  <c r="T685" i="1" s="1"/>
  <c r="AA684" i="1"/>
  <c r="AB684" i="1" s="1"/>
  <c r="Y684" i="1"/>
  <c r="Z684" i="1" s="1"/>
  <c r="W684" i="1"/>
  <c r="X684" i="1" s="1"/>
  <c r="U684" i="1"/>
  <c r="V684" i="1" s="1"/>
  <c r="S684" i="1"/>
  <c r="T684" i="1" s="1"/>
  <c r="AA683" i="1"/>
  <c r="AB683" i="1" s="1"/>
  <c r="Y683" i="1"/>
  <c r="Z683" i="1" s="1"/>
  <c r="W683" i="1"/>
  <c r="X683" i="1" s="1"/>
  <c r="U683" i="1"/>
  <c r="V683" i="1" s="1"/>
  <c r="S683" i="1"/>
  <c r="T683" i="1" s="1"/>
  <c r="AA682" i="1"/>
  <c r="AB682" i="1" s="1"/>
  <c r="Y682" i="1"/>
  <c r="Z682" i="1" s="1"/>
  <c r="W682" i="1"/>
  <c r="X682" i="1" s="1"/>
  <c r="U682" i="1"/>
  <c r="V682" i="1" s="1"/>
  <c r="S682" i="1"/>
  <c r="T682" i="1" s="1"/>
  <c r="AA681" i="1"/>
  <c r="AB681" i="1" s="1"/>
  <c r="Y681" i="1"/>
  <c r="Z681" i="1" s="1"/>
  <c r="W681" i="1"/>
  <c r="X681" i="1" s="1"/>
  <c r="U681" i="1"/>
  <c r="V681" i="1" s="1"/>
  <c r="S681" i="1"/>
  <c r="T681" i="1" s="1"/>
  <c r="AA680" i="1"/>
  <c r="AB680" i="1" s="1"/>
  <c r="Y680" i="1"/>
  <c r="Z680" i="1" s="1"/>
  <c r="W680" i="1"/>
  <c r="X680" i="1" s="1"/>
  <c r="U680" i="1"/>
  <c r="V680" i="1" s="1"/>
  <c r="S680" i="1"/>
  <c r="T680" i="1" s="1"/>
  <c r="AA679" i="1"/>
  <c r="AB679" i="1" s="1"/>
  <c r="Y679" i="1"/>
  <c r="Z679" i="1" s="1"/>
  <c r="W679" i="1"/>
  <c r="X679" i="1" s="1"/>
  <c r="U679" i="1"/>
  <c r="V679" i="1" s="1"/>
  <c r="S679" i="1"/>
  <c r="T679" i="1" s="1"/>
  <c r="AA678" i="1"/>
  <c r="AB678" i="1" s="1"/>
  <c r="Y678" i="1"/>
  <c r="Z678" i="1" s="1"/>
  <c r="W678" i="1"/>
  <c r="X678" i="1" s="1"/>
  <c r="U678" i="1"/>
  <c r="V678" i="1" s="1"/>
  <c r="S678" i="1"/>
  <c r="T678" i="1" s="1"/>
  <c r="AA677" i="1"/>
  <c r="AB677" i="1" s="1"/>
  <c r="Y677" i="1"/>
  <c r="Z677" i="1" s="1"/>
  <c r="W677" i="1"/>
  <c r="X677" i="1" s="1"/>
  <c r="U677" i="1"/>
  <c r="V677" i="1" s="1"/>
  <c r="S677" i="1"/>
  <c r="T677" i="1" s="1"/>
  <c r="AA676" i="1"/>
  <c r="AB676" i="1" s="1"/>
  <c r="Y676" i="1"/>
  <c r="Z676" i="1" s="1"/>
  <c r="W676" i="1"/>
  <c r="X676" i="1" s="1"/>
  <c r="U676" i="1"/>
  <c r="V676" i="1" s="1"/>
  <c r="S676" i="1"/>
  <c r="T676" i="1" s="1"/>
  <c r="AA675" i="1"/>
  <c r="AB675" i="1" s="1"/>
  <c r="Y675" i="1"/>
  <c r="Z675" i="1" s="1"/>
  <c r="W675" i="1"/>
  <c r="X675" i="1" s="1"/>
  <c r="U675" i="1"/>
  <c r="V675" i="1" s="1"/>
  <c r="S675" i="1"/>
  <c r="T675" i="1" s="1"/>
  <c r="AA674" i="1"/>
  <c r="AB674" i="1" s="1"/>
  <c r="Y674" i="1"/>
  <c r="Z674" i="1" s="1"/>
  <c r="W674" i="1"/>
  <c r="X674" i="1" s="1"/>
  <c r="U674" i="1"/>
  <c r="V674" i="1" s="1"/>
  <c r="S674" i="1"/>
  <c r="T674" i="1" s="1"/>
  <c r="AA673" i="1"/>
  <c r="AB673" i="1" s="1"/>
  <c r="Y673" i="1"/>
  <c r="Z673" i="1" s="1"/>
  <c r="W673" i="1"/>
  <c r="X673" i="1" s="1"/>
  <c r="U673" i="1"/>
  <c r="V673" i="1" s="1"/>
  <c r="S673" i="1"/>
  <c r="T673" i="1" s="1"/>
  <c r="AA672" i="1"/>
  <c r="AB672" i="1" s="1"/>
  <c r="Y672" i="1"/>
  <c r="Z672" i="1" s="1"/>
  <c r="W672" i="1"/>
  <c r="X672" i="1" s="1"/>
  <c r="U672" i="1"/>
  <c r="V672" i="1" s="1"/>
  <c r="S672" i="1"/>
  <c r="T672" i="1" s="1"/>
  <c r="AA671" i="1"/>
  <c r="AB671" i="1" s="1"/>
  <c r="Y671" i="1"/>
  <c r="Z671" i="1" s="1"/>
  <c r="W671" i="1"/>
  <c r="X671" i="1" s="1"/>
  <c r="U671" i="1"/>
  <c r="V671" i="1" s="1"/>
  <c r="S671" i="1"/>
  <c r="T671" i="1" s="1"/>
  <c r="AA670" i="1"/>
  <c r="AB670" i="1" s="1"/>
  <c r="Y670" i="1"/>
  <c r="Z670" i="1" s="1"/>
  <c r="W670" i="1"/>
  <c r="X670" i="1" s="1"/>
  <c r="U670" i="1"/>
  <c r="V670" i="1" s="1"/>
  <c r="S670" i="1"/>
  <c r="T670" i="1" s="1"/>
  <c r="AA669" i="1"/>
  <c r="AB669" i="1" s="1"/>
  <c r="Y669" i="1"/>
  <c r="Z669" i="1" s="1"/>
  <c r="W669" i="1"/>
  <c r="X669" i="1" s="1"/>
  <c r="U669" i="1"/>
  <c r="V669" i="1" s="1"/>
  <c r="S669" i="1"/>
  <c r="T669" i="1" s="1"/>
  <c r="AA668" i="1"/>
  <c r="AB668" i="1" s="1"/>
  <c r="Y668" i="1"/>
  <c r="Z668" i="1" s="1"/>
  <c r="W668" i="1"/>
  <c r="X668" i="1" s="1"/>
  <c r="U668" i="1"/>
  <c r="V668" i="1" s="1"/>
  <c r="S668" i="1"/>
  <c r="T668" i="1" s="1"/>
  <c r="AA667" i="1"/>
  <c r="AB667" i="1" s="1"/>
  <c r="Y667" i="1"/>
  <c r="Z667" i="1" s="1"/>
  <c r="W667" i="1"/>
  <c r="X667" i="1" s="1"/>
  <c r="U667" i="1"/>
  <c r="V667" i="1" s="1"/>
  <c r="S667" i="1"/>
  <c r="T667" i="1" s="1"/>
  <c r="AA666" i="1"/>
  <c r="AB666" i="1" s="1"/>
  <c r="Y666" i="1"/>
  <c r="Z666" i="1" s="1"/>
  <c r="W666" i="1"/>
  <c r="X666" i="1" s="1"/>
  <c r="U666" i="1"/>
  <c r="V666" i="1" s="1"/>
  <c r="S666" i="1"/>
  <c r="T666" i="1" s="1"/>
  <c r="AA665" i="1"/>
  <c r="AB665" i="1" s="1"/>
  <c r="Y665" i="1"/>
  <c r="Z665" i="1" s="1"/>
  <c r="W665" i="1"/>
  <c r="X665" i="1" s="1"/>
  <c r="U665" i="1"/>
  <c r="V665" i="1" s="1"/>
  <c r="S665" i="1"/>
  <c r="T665" i="1" s="1"/>
  <c r="AA664" i="1"/>
  <c r="AB664" i="1" s="1"/>
  <c r="Y664" i="1"/>
  <c r="Z664" i="1" s="1"/>
  <c r="W664" i="1"/>
  <c r="X664" i="1" s="1"/>
  <c r="U664" i="1"/>
  <c r="V664" i="1" s="1"/>
  <c r="S664" i="1"/>
  <c r="T664" i="1" s="1"/>
  <c r="AA663" i="1"/>
  <c r="AB663" i="1" s="1"/>
  <c r="Y663" i="1"/>
  <c r="Z663" i="1" s="1"/>
  <c r="W663" i="1"/>
  <c r="X663" i="1" s="1"/>
  <c r="U663" i="1"/>
  <c r="V663" i="1" s="1"/>
  <c r="S663" i="1"/>
  <c r="T663" i="1" s="1"/>
  <c r="AA662" i="1"/>
  <c r="AB662" i="1" s="1"/>
  <c r="Y662" i="1"/>
  <c r="Z662" i="1" s="1"/>
  <c r="W662" i="1"/>
  <c r="X662" i="1" s="1"/>
  <c r="U662" i="1"/>
  <c r="V662" i="1" s="1"/>
  <c r="S662" i="1"/>
  <c r="T662" i="1" s="1"/>
  <c r="AA661" i="1"/>
  <c r="AB661" i="1" s="1"/>
  <c r="Y661" i="1"/>
  <c r="Z661" i="1" s="1"/>
  <c r="W661" i="1"/>
  <c r="X661" i="1" s="1"/>
  <c r="U661" i="1"/>
  <c r="V661" i="1" s="1"/>
  <c r="S661" i="1"/>
  <c r="T661" i="1" s="1"/>
  <c r="AA660" i="1"/>
  <c r="AB660" i="1" s="1"/>
  <c r="Y660" i="1"/>
  <c r="Z660" i="1" s="1"/>
  <c r="W660" i="1"/>
  <c r="X660" i="1" s="1"/>
  <c r="U660" i="1"/>
  <c r="V660" i="1" s="1"/>
  <c r="S660" i="1"/>
  <c r="T660" i="1" s="1"/>
  <c r="AA659" i="1"/>
  <c r="AB659" i="1" s="1"/>
  <c r="Y659" i="1"/>
  <c r="Z659" i="1" s="1"/>
  <c r="W659" i="1"/>
  <c r="X659" i="1" s="1"/>
  <c r="U659" i="1"/>
  <c r="V659" i="1" s="1"/>
  <c r="S659" i="1"/>
  <c r="T659" i="1" s="1"/>
  <c r="AA658" i="1"/>
  <c r="AB658" i="1" s="1"/>
  <c r="Y658" i="1"/>
  <c r="Z658" i="1" s="1"/>
  <c r="W658" i="1"/>
  <c r="X658" i="1" s="1"/>
  <c r="U658" i="1"/>
  <c r="V658" i="1" s="1"/>
  <c r="S658" i="1"/>
  <c r="T658" i="1" s="1"/>
  <c r="AA657" i="1"/>
  <c r="AB657" i="1" s="1"/>
  <c r="Y657" i="1"/>
  <c r="Z657" i="1" s="1"/>
  <c r="W657" i="1"/>
  <c r="X657" i="1" s="1"/>
  <c r="U657" i="1"/>
  <c r="V657" i="1" s="1"/>
  <c r="S657" i="1"/>
  <c r="T657" i="1" s="1"/>
  <c r="AA656" i="1"/>
  <c r="AB656" i="1" s="1"/>
  <c r="Y656" i="1"/>
  <c r="Z656" i="1" s="1"/>
  <c r="W656" i="1"/>
  <c r="X656" i="1" s="1"/>
  <c r="U656" i="1"/>
  <c r="V656" i="1" s="1"/>
  <c r="S656" i="1"/>
  <c r="T656" i="1" s="1"/>
  <c r="AA655" i="1"/>
  <c r="AB655" i="1" s="1"/>
  <c r="Y655" i="1"/>
  <c r="Z655" i="1" s="1"/>
  <c r="W655" i="1"/>
  <c r="X655" i="1" s="1"/>
  <c r="U655" i="1"/>
  <c r="V655" i="1" s="1"/>
  <c r="S655" i="1"/>
  <c r="T655" i="1" s="1"/>
  <c r="AA654" i="1"/>
  <c r="AB654" i="1" s="1"/>
  <c r="Y654" i="1"/>
  <c r="Z654" i="1" s="1"/>
  <c r="W654" i="1"/>
  <c r="X654" i="1" s="1"/>
  <c r="U654" i="1"/>
  <c r="V654" i="1" s="1"/>
  <c r="S654" i="1"/>
  <c r="T654" i="1" s="1"/>
  <c r="AA653" i="1"/>
  <c r="AB653" i="1" s="1"/>
  <c r="Y653" i="1"/>
  <c r="Z653" i="1" s="1"/>
  <c r="W653" i="1"/>
  <c r="X653" i="1" s="1"/>
  <c r="U653" i="1"/>
  <c r="V653" i="1" s="1"/>
  <c r="S653" i="1"/>
  <c r="T653" i="1" s="1"/>
  <c r="AA652" i="1"/>
  <c r="AB652" i="1" s="1"/>
  <c r="Y652" i="1"/>
  <c r="Z652" i="1" s="1"/>
  <c r="W652" i="1"/>
  <c r="X652" i="1" s="1"/>
  <c r="U652" i="1"/>
  <c r="V652" i="1" s="1"/>
  <c r="S652" i="1"/>
  <c r="T652" i="1" s="1"/>
  <c r="AA651" i="1"/>
  <c r="AB651" i="1" s="1"/>
  <c r="Y651" i="1"/>
  <c r="Z651" i="1" s="1"/>
  <c r="W651" i="1"/>
  <c r="X651" i="1" s="1"/>
  <c r="U651" i="1"/>
  <c r="V651" i="1" s="1"/>
  <c r="S651" i="1"/>
  <c r="T651" i="1" s="1"/>
  <c r="AA650" i="1"/>
  <c r="AB650" i="1" s="1"/>
  <c r="Y650" i="1"/>
  <c r="Z650" i="1" s="1"/>
  <c r="W650" i="1"/>
  <c r="X650" i="1" s="1"/>
  <c r="U650" i="1"/>
  <c r="V650" i="1" s="1"/>
  <c r="S650" i="1"/>
  <c r="T650" i="1" s="1"/>
  <c r="AA649" i="1"/>
  <c r="AB649" i="1" s="1"/>
  <c r="Y649" i="1"/>
  <c r="Z649" i="1" s="1"/>
  <c r="W649" i="1"/>
  <c r="X649" i="1" s="1"/>
  <c r="U649" i="1"/>
  <c r="V649" i="1" s="1"/>
  <c r="S649" i="1"/>
  <c r="T649" i="1" s="1"/>
  <c r="AA648" i="1"/>
  <c r="AB648" i="1" s="1"/>
  <c r="Y648" i="1"/>
  <c r="Z648" i="1" s="1"/>
  <c r="W648" i="1"/>
  <c r="X648" i="1" s="1"/>
  <c r="U648" i="1"/>
  <c r="V648" i="1" s="1"/>
  <c r="S648" i="1"/>
  <c r="T648" i="1" s="1"/>
  <c r="AA647" i="1"/>
  <c r="AB647" i="1" s="1"/>
  <c r="Y647" i="1"/>
  <c r="Z647" i="1" s="1"/>
  <c r="W647" i="1"/>
  <c r="X647" i="1" s="1"/>
  <c r="U647" i="1"/>
  <c r="V647" i="1" s="1"/>
  <c r="S647" i="1"/>
  <c r="T647" i="1" s="1"/>
  <c r="AA646" i="1"/>
  <c r="AB646" i="1" s="1"/>
  <c r="Y646" i="1"/>
  <c r="Z646" i="1" s="1"/>
  <c r="W646" i="1"/>
  <c r="X646" i="1" s="1"/>
  <c r="U646" i="1"/>
  <c r="V646" i="1" s="1"/>
  <c r="S646" i="1"/>
  <c r="T646" i="1" s="1"/>
  <c r="AA645" i="1"/>
  <c r="AB645" i="1" s="1"/>
  <c r="Y645" i="1"/>
  <c r="Z645" i="1" s="1"/>
  <c r="W645" i="1"/>
  <c r="X645" i="1" s="1"/>
  <c r="U645" i="1"/>
  <c r="V645" i="1" s="1"/>
  <c r="S645" i="1"/>
  <c r="T645" i="1" s="1"/>
  <c r="AA644" i="1"/>
  <c r="AB644" i="1" s="1"/>
  <c r="Y644" i="1"/>
  <c r="Z644" i="1" s="1"/>
  <c r="W644" i="1"/>
  <c r="X644" i="1" s="1"/>
  <c r="U644" i="1"/>
  <c r="V644" i="1" s="1"/>
  <c r="S644" i="1"/>
  <c r="T644" i="1" s="1"/>
  <c r="AA643" i="1"/>
  <c r="AB643" i="1" s="1"/>
  <c r="Y643" i="1"/>
  <c r="Z643" i="1" s="1"/>
  <c r="W643" i="1"/>
  <c r="X643" i="1" s="1"/>
  <c r="U643" i="1"/>
  <c r="V643" i="1" s="1"/>
  <c r="S643" i="1"/>
  <c r="T643" i="1" s="1"/>
  <c r="AA642" i="1"/>
  <c r="AB642" i="1" s="1"/>
  <c r="Y642" i="1"/>
  <c r="Z642" i="1" s="1"/>
  <c r="W642" i="1"/>
  <c r="X642" i="1" s="1"/>
  <c r="U642" i="1"/>
  <c r="V642" i="1" s="1"/>
  <c r="S642" i="1"/>
  <c r="T642" i="1" s="1"/>
  <c r="AA641" i="1"/>
  <c r="AB641" i="1" s="1"/>
  <c r="Y641" i="1"/>
  <c r="Z641" i="1" s="1"/>
  <c r="W641" i="1"/>
  <c r="X641" i="1" s="1"/>
  <c r="U641" i="1"/>
  <c r="V641" i="1" s="1"/>
  <c r="S641" i="1"/>
  <c r="T641" i="1" s="1"/>
  <c r="AA640" i="1"/>
  <c r="AB640" i="1" s="1"/>
  <c r="Y640" i="1"/>
  <c r="Z640" i="1" s="1"/>
  <c r="W640" i="1"/>
  <c r="X640" i="1" s="1"/>
  <c r="U640" i="1"/>
  <c r="V640" i="1" s="1"/>
  <c r="S640" i="1"/>
  <c r="T640" i="1" s="1"/>
  <c r="AA639" i="1"/>
  <c r="AB639" i="1" s="1"/>
  <c r="Y639" i="1"/>
  <c r="Z639" i="1" s="1"/>
  <c r="W639" i="1"/>
  <c r="X639" i="1" s="1"/>
  <c r="U639" i="1"/>
  <c r="V639" i="1" s="1"/>
  <c r="S639" i="1"/>
  <c r="T639" i="1" s="1"/>
  <c r="AA638" i="1"/>
  <c r="AB638" i="1" s="1"/>
  <c r="Y638" i="1"/>
  <c r="Z638" i="1" s="1"/>
  <c r="W638" i="1"/>
  <c r="X638" i="1" s="1"/>
  <c r="U638" i="1"/>
  <c r="V638" i="1" s="1"/>
  <c r="S638" i="1"/>
  <c r="T638" i="1" s="1"/>
  <c r="AA637" i="1"/>
  <c r="AB637" i="1" s="1"/>
  <c r="Y637" i="1"/>
  <c r="Z637" i="1" s="1"/>
  <c r="W637" i="1"/>
  <c r="X637" i="1" s="1"/>
  <c r="U637" i="1"/>
  <c r="V637" i="1" s="1"/>
  <c r="S637" i="1"/>
  <c r="T637" i="1" s="1"/>
  <c r="AA636" i="1"/>
  <c r="AB636" i="1" s="1"/>
  <c r="Y636" i="1"/>
  <c r="Z636" i="1" s="1"/>
  <c r="W636" i="1"/>
  <c r="X636" i="1" s="1"/>
  <c r="U636" i="1"/>
  <c r="V636" i="1" s="1"/>
  <c r="S636" i="1"/>
  <c r="T636" i="1" s="1"/>
  <c r="AA635" i="1"/>
  <c r="AB635" i="1" s="1"/>
  <c r="Y635" i="1"/>
  <c r="Z635" i="1" s="1"/>
  <c r="W635" i="1"/>
  <c r="X635" i="1" s="1"/>
  <c r="U635" i="1"/>
  <c r="V635" i="1" s="1"/>
  <c r="S635" i="1"/>
  <c r="T635" i="1" s="1"/>
  <c r="AA634" i="1"/>
  <c r="AB634" i="1" s="1"/>
  <c r="Y634" i="1"/>
  <c r="Z634" i="1" s="1"/>
  <c r="W634" i="1"/>
  <c r="X634" i="1" s="1"/>
  <c r="U634" i="1"/>
  <c r="V634" i="1" s="1"/>
  <c r="S634" i="1"/>
  <c r="T634" i="1" s="1"/>
  <c r="AA633" i="1"/>
  <c r="AB633" i="1" s="1"/>
  <c r="Y633" i="1"/>
  <c r="Z633" i="1" s="1"/>
  <c r="W633" i="1"/>
  <c r="X633" i="1" s="1"/>
  <c r="U633" i="1"/>
  <c r="V633" i="1" s="1"/>
  <c r="S633" i="1"/>
  <c r="T633" i="1" s="1"/>
  <c r="AA632" i="1"/>
  <c r="AB632" i="1" s="1"/>
  <c r="Y632" i="1"/>
  <c r="Z632" i="1" s="1"/>
  <c r="W632" i="1"/>
  <c r="X632" i="1" s="1"/>
  <c r="U632" i="1"/>
  <c r="V632" i="1" s="1"/>
  <c r="S632" i="1"/>
  <c r="T632" i="1" s="1"/>
  <c r="AA631" i="1"/>
  <c r="AB631" i="1" s="1"/>
  <c r="Y631" i="1"/>
  <c r="Z631" i="1" s="1"/>
  <c r="W631" i="1"/>
  <c r="X631" i="1" s="1"/>
  <c r="U631" i="1"/>
  <c r="V631" i="1" s="1"/>
  <c r="S631" i="1"/>
  <c r="T631" i="1" s="1"/>
  <c r="AA630" i="1"/>
  <c r="AB630" i="1" s="1"/>
  <c r="Y630" i="1"/>
  <c r="Z630" i="1" s="1"/>
  <c r="W630" i="1"/>
  <c r="X630" i="1" s="1"/>
  <c r="U630" i="1"/>
  <c r="V630" i="1" s="1"/>
  <c r="S630" i="1"/>
  <c r="T630" i="1" s="1"/>
  <c r="AA629" i="1"/>
  <c r="AB629" i="1" s="1"/>
  <c r="Y629" i="1"/>
  <c r="Z629" i="1" s="1"/>
  <c r="W629" i="1"/>
  <c r="X629" i="1" s="1"/>
  <c r="U629" i="1"/>
  <c r="V629" i="1" s="1"/>
  <c r="S629" i="1"/>
  <c r="T629" i="1" s="1"/>
  <c r="AA628" i="1"/>
  <c r="AB628" i="1" s="1"/>
  <c r="Y628" i="1"/>
  <c r="Z628" i="1" s="1"/>
  <c r="W628" i="1"/>
  <c r="X628" i="1" s="1"/>
  <c r="U628" i="1"/>
  <c r="V628" i="1" s="1"/>
  <c r="S628" i="1"/>
  <c r="T628" i="1" s="1"/>
  <c r="AA627" i="1"/>
  <c r="AB627" i="1" s="1"/>
  <c r="Y627" i="1"/>
  <c r="Z627" i="1" s="1"/>
  <c r="W627" i="1"/>
  <c r="X627" i="1" s="1"/>
  <c r="U627" i="1"/>
  <c r="V627" i="1" s="1"/>
  <c r="S627" i="1"/>
  <c r="T627" i="1" s="1"/>
  <c r="AA626" i="1"/>
  <c r="AB626" i="1" s="1"/>
  <c r="Y626" i="1"/>
  <c r="Z626" i="1" s="1"/>
  <c r="W626" i="1"/>
  <c r="X626" i="1" s="1"/>
  <c r="U626" i="1"/>
  <c r="V626" i="1" s="1"/>
  <c r="S626" i="1"/>
  <c r="T626" i="1" s="1"/>
  <c r="AA625" i="1"/>
  <c r="AB625" i="1" s="1"/>
  <c r="Y625" i="1"/>
  <c r="Z625" i="1" s="1"/>
  <c r="W625" i="1"/>
  <c r="X625" i="1" s="1"/>
  <c r="U625" i="1"/>
  <c r="V625" i="1" s="1"/>
  <c r="S625" i="1"/>
  <c r="T625" i="1" s="1"/>
  <c r="AA624" i="1"/>
  <c r="AB624" i="1" s="1"/>
  <c r="Y624" i="1"/>
  <c r="Z624" i="1" s="1"/>
  <c r="W624" i="1"/>
  <c r="X624" i="1" s="1"/>
  <c r="U624" i="1"/>
  <c r="V624" i="1" s="1"/>
  <c r="S624" i="1"/>
  <c r="T624" i="1" s="1"/>
  <c r="AA623" i="1"/>
  <c r="AB623" i="1" s="1"/>
  <c r="Y623" i="1"/>
  <c r="Z623" i="1" s="1"/>
  <c r="W623" i="1"/>
  <c r="X623" i="1" s="1"/>
  <c r="U623" i="1"/>
  <c r="V623" i="1" s="1"/>
  <c r="S623" i="1"/>
  <c r="T623" i="1" s="1"/>
  <c r="AA622" i="1"/>
  <c r="AB622" i="1" s="1"/>
  <c r="Y622" i="1"/>
  <c r="Z622" i="1" s="1"/>
  <c r="W622" i="1"/>
  <c r="X622" i="1" s="1"/>
  <c r="U622" i="1"/>
  <c r="V622" i="1" s="1"/>
  <c r="S622" i="1"/>
  <c r="T622" i="1" s="1"/>
  <c r="AA621" i="1"/>
  <c r="AB621" i="1" s="1"/>
  <c r="Y621" i="1"/>
  <c r="Z621" i="1" s="1"/>
  <c r="W621" i="1"/>
  <c r="X621" i="1" s="1"/>
  <c r="U621" i="1"/>
  <c r="V621" i="1" s="1"/>
  <c r="S621" i="1"/>
  <c r="T621" i="1" s="1"/>
  <c r="AA620" i="1"/>
  <c r="AB620" i="1" s="1"/>
  <c r="Y620" i="1"/>
  <c r="Z620" i="1" s="1"/>
  <c r="W620" i="1"/>
  <c r="X620" i="1" s="1"/>
  <c r="U620" i="1"/>
  <c r="V620" i="1" s="1"/>
  <c r="S620" i="1"/>
  <c r="T620" i="1" s="1"/>
  <c r="AA619" i="1"/>
  <c r="AB619" i="1" s="1"/>
  <c r="Y619" i="1"/>
  <c r="Z619" i="1" s="1"/>
  <c r="W619" i="1"/>
  <c r="X619" i="1" s="1"/>
  <c r="U619" i="1"/>
  <c r="V619" i="1" s="1"/>
  <c r="S619" i="1"/>
  <c r="T619" i="1" s="1"/>
  <c r="AA618" i="1"/>
  <c r="AB618" i="1" s="1"/>
  <c r="Y618" i="1"/>
  <c r="Z618" i="1" s="1"/>
  <c r="W618" i="1"/>
  <c r="X618" i="1" s="1"/>
  <c r="U618" i="1"/>
  <c r="V618" i="1" s="1"/>
  <c r="S618" i="1"/>
  <c r="T618" i="1" s="1"/>
  <c r="AA617" i="1"/>
  <c r="AB617" i="1" s="1"/>
  <c r="Y617" i="1"/>
  <c r="Z617" i="1" s="1"/>
  <c r="W617" i="1"/>
  <c r="X617" i="1" s="1"/>
  <c r="U617" i="1"/>
  <c r="V617" i="1" s="1"/>
  <c r="S617" i="1"/>
  <c r="T617" i="1" s="1"/>
  <c r="AA616" i="1"/>
  <c r="AB616" i="1" s="1"/>
  <c r="Y616" i="1"/>
  <c r="Z616" i="1" s="1"/>
  <c r="W616" i="1"/>
  <c r="X616" i="1" s="1"/>
  <c r="U616" i="1"/>
  <c r="V616" i="1" s="1"/>
  <c r="S616" i="1"/>
  <c r="T616" i="1" s="1"/>
  <c r="AA615" i="1"/>
  <c r="AB615" i="1" s="1"/>
  <c r="Y615" i="1"/>
  <c r="Z615" i="1" s="1"/>
  <c r="W615" i="1"/>
  <c r="X615" i="1" s="1"/>
  <c r="U615" i="1"/>
  <c r="V615" i="1" s="1"/>
  <c r="S615" i="1"/>
  <c r="T615" i="1" s="1"/>
  <c r="AA614" i="1"/>
  <c r="AB614" i="1" s="1"/>
  <c r="Y614" i="1"/>
  <c r="Z614" i="1" s="1"/>
  <c r="W614" i="1"/>
  <c r="X614" i="1" s="1"/>
  <c r="U614" i="1"/>
  <c r="V614" i="1" s="1"/>
  <c r="S614" i="1"/>
  <c r="T614" i="1" s="1"/>
  <c r="AA613" i="1"/>
  <c r="AB613" i="1" s="1"/>
  <c r="Y613" i="1"/>
  <c r="Z613" i="1" s="1"/>
  <c r="W613" i="1"/>
  <c r="X613" i="1" s="1"/>
  <c r="U613" i="1"/>
  <c r="V613" i="1" s="1"/>
  <c r="S613" i="1"/>
  <c r="T613" i="1" s="1"/>
  <c r="AA612" i="1"/>
  <c r="AB612" i="1" s="1"/>
  <c r="Y612" i="1"/>
  <c r="Z612" i="1" s="1"/>
  <c r="W612" i="1"/>
  <c r="X612" i="1" s="1"/>
  <c r="U612" i="1"/>
  <c r="V612" i="1" s="1"/>
  <c r="S612" i="1"/>
  <c r="T612" i="1" s="1"/>
  <c r="AA611" i="1"/>
  <c r="AB611" i="1" s="1"/>
  <c r="Y611" i="1"/>
  <c r="Z611" i="1" s="1"/>
  <c r="W611" i="1"/>
  <c r="X611" i="1" s="1"/>
  <c r="U611" i="1"/>
  <c r="V611" i="1" s="1"/>
  <c r="S611" i="1"/>
  <c r="T611" i="1" s="1"/>
  <c r="AA610" i="1"/>
  <c r="AB610" i="1" s="1"/>
  <c r="Y610" i="1"/>
  <c r="Z610" i="1" s="1"/>
  <c r="W610" i="1"/>
  <c r="X610" i="1" s="1"/>
  <c r="U610" i="1"/>
  <c r="V610" i="1" s="1"/>
  <c r="S610" i="1"/>
  <c r="T610" i="1" s="1"/>
  <c r="AA609" i="1"/>
  <c r="AB609" i="1" s="1"/>
  <c r="Y609" i="1"/>
  <c r="Z609" i="1" s="1"/>
  <c r="W609" i="1"/>
  <c r="X609" i="1" s="1"/>
  <c r="U609" i="1"/>
  <c r="V609" i="1" s="1"/>
  <c r="S609" i="1"/>
  <c r="T609" i="1" s="1"/>
  <c r="AA608" i="1"/>
  <c r="AB608" i="1" s="1"/>
  <c r="Y608" i="1"/>
  <c r="Z608" i="1" s="1"/>
  <c r="W608" i="1"/>
  <c r="X608" i="1" s="1"/>
  <c r="U608" i="1"/>
  <c r="V608" i="1" s="1"/>
  <c r="S608" i="1"/>
  <c r="T608" i="1" s="1"/>
  <c r="AA607" i="1"/>
  <c r="AB607" i="1" s="1"/>
  <c r="Y607" i="1"/>
  <c r="Z607" i="1" s="1"/>
  <c r="W607" i="1"/>
  <c r="X607" i="1" s="1"/>
  <c r="U607" i="1"/>
  <c r="V607" i="1" s="1"/>
  <c r="S607" i="1"/>
  <c r="T607" i="1" s="1"/>
  <c r="AA606" i="1"/>
  <c r="AB606" i="1" s="1"/>
  <c r="Y606" i="1"/>
  <c r="Z606" i="1" s="1"/>
  <c r="W606" i="1"/>
  <c r="X606" i="1" s="1"/>
  <c r="U606" i="1"/>
  <c r="V606" i="1" s="1"/>
  <c r="S606" i="1"/>
  <c r="T606" i="1" s="1"/>
  <c r="AA605" i="1"/>
  <c r="AB605" i="1" s="1"/>
  <c r="Y605" i="1"/>
  <c r="Z605" i="1" s="1"/>
  <c r="W605" i="1"/>
  <c r="X605" i="1" s="1"/>
  <c r="U605" i="1"/>
  <c r="V605" i="1" s="1"/>
  <c r="S605" i="1"/>
  <c r="T605" i="1" s="1"/>
  <c r="AA604" i="1"/>
  <c r="AB604" i="1" s="1"/>
  <c r="Y604" i="1"/>
  <c r="Z604" i="1" s="1"/>
  <c r="W604" i="1"/>
  <c r="X604" i="1" s="1"/>
  <c r="U604" i="1"/>
  <c r="V604" i="1" s="1"/>
  <c r="S604" i="1"/>
  <c r="T604" i="1" s="1"/>
  <c r="AA603" i="1"/>
  <c r="AB603" i="1" s="1"/>
  <c r="Y603" i="1"/>
  <c r="Z603" i="1" s="1"/>
  <c r="W603" i="1"/>
  <c r="X603" i="1" s="1"/>
  <c r="U603" i="1"/>
  <c r="V603" i="1" s="1"/>
  <c r="S603" i="1"/>
  <c r="T603" i="1" s="1"/>
  <c r="AA602" i="1"/>
  <c r="AB602" i="1" s="1"/>
  <c r="Y602" i="1"/>
  <c r="Z602" i="1" s="1"/>
  <c r="W602" i="1"/>
  <c r="X602" i="1" s="1"/>
  <c r="U602" i="1"/>
  <c r="V602" i="1" s="1"/>
  <c r="S602" i="1"/>
  <c r="T602" i="1" s="1"/>
  <c r="AA601" i="1"/>
  <c r="AB601" i="1" s="1"/>
  <c r="Y601" i="1"/>
  <c r="Z601" i="1" s="1"/>
  <c r="W601" i="1"/>
  <c r="X601" i="1" s="1"/>
  <c r="U601" i="1"/>
  <c r="V601" i="1" s="1"/>
  <c r="S601" i="1"/>
  <c r="T601" i="1" s="1"/>
  <c r="AA600" i="1"/>
  <c r="AB600" i="1" s="1"/>
  <c r="Y600" i="1"/>
  <c r="Z600" i="1" s="1"/>
  <c r="W600" i="1"/>
  <c r="X600" i="1" s="1"/>
  <c r="U600" i="1"/>
  <c r="V600" i="1" s="1"/>
  <c r="S600" i="1"/>
  <c r="T600" i="1" s="1"/>
  <c r="AA599" i="1"/>
  <c r="AB599" i="1" s="1"/>
  <c r="Y599" i="1"/>
  <c r="Z599" i="1" s="1"/>
  <c r="W599" i="1"/>
  <c r="X599" i="1" s="1"/>
  <c r="U599" i="1"/>
  <c r="V599" i="1" s="1"/>
  <c r="S599" i="1"/>
  <c r="T599" i="1" s="1"/>
  <c r="AA598" i="1"/>
  <c r="AB598" i="1" s="1"/>
  <c r="Y598" i="1"/>
  <c r="Z598" i="1" s="1"/>
  <c r="W598" i="1"/>
  <c r="X598" i="1" s="1"/>
  <c r="U598" i="1"/>
  <c r="V598" i="1" s="1"/>
  <c r="S598" i="1"/>
  <c r="T598" i="1" s="1"/>
  <c r="AA597" i="1"/>
  <c r="AB597" i="1" s="1"/>
  <c r="Y597" i="1"/>
  <c r="Z597" i="1" s="1"/>
  <c r="W597" i="1"/>
  <c r="X597" i="1" s="1"/>
  <c r="U597" i="1"/>
  <c r="V597" i="1" s="1"/>
  <c r="S597" i="1"/>
  <c r="T597" i="1" s="1"/>
  <c r="AA596" i="1"/>
  <c r="AB596" i="1" s="1"/>
  <c r="Y596" i="1"/>
  <c r="Z596" i="1" s="1"/>
  <c r="W596" i="1"/>
  <c r="X596" i="1" s="1"/>
  <c r="U596" i="1"/>
  <c r="V596" i="1" s="1"/>
  <c r="S596" i="1"/>
  <c r="T596" i="1" s="1"/>
  <c r="AA595" i="1"/>
  <c r="AB595" i="1" s="1"/>
  <c r="Y595" i="1"/>
  <c r="Z595" i="1" s="1"/>
  <c r="W595" i="1"/>
  <c r="X595" i="1" s="1"/>
  <c r="U595" i="1"/>
  <c r="V595" i="1" s="1"/>
  <c r="S595" i="1"/>
  <c r="T595" i="1" s="1"/>
  <c r="AA594" i="1"/>
  <c r="AB594" i="1" s="1"/>
  <c r="Y594" i="1"/>
  <c r="Z594" i="1" s="1"/>
  <c r="W594" i="1"/>
  <c r="X594" i="1" s="1"/>
  <c r="U594" i="1"/>
  <c r="V594" i="1" s="1"/>
  <c r="S594" i="1"/>
  <c r="T594" i="1" s="1"/>
  <c r="AA593" i="1"/>
  <c r="AB593" i="1" s="1"/>
  <c r="Y593" i="1"/>
  <c r="Z593" i="1" s="1"/>
  <c r="W593" i="1"/>
  <c r="X593" i="1" s="1"/>
  <c r="U593" i="1"/>
  <c r="V593" i="1" s="1"/>
  <c r="S593" i="1"/>
  <c r="T593" i="1" s="1"/>
  <c r="AA592" i="1"/>
  <c r="AB592" i="1" s="1"/>
  <c r="Y592" i="1"/>
  <c r="Z592" i="1" s="1"/>
  <c r="W592" i="1"/>
  <c r="X592" i="1" s="1"/>
  <c r="U592" i="1"/>
  <c r="V592" i="1" s="1"/>
  <c r="S592" i="1"/>
  <c r="T592" i="1" s="1"/>
  <c r="AA591" i="1"/>
  <c r="AB591" i="1" s="1"/>
  <c r="Y591" i="1"/>
  <c r="Z591" i="1" s="1"/>
  <c r="W591" i="1"/>
  <c r="X591" i="1" s="1"/>
  <c r="U591" i="1"/>
  <c r="V591" i="1" s="1"/>
  <c r="S591" i="1"/>
  <c r="T591" i="1" s="1"/>
  <c r="AA590" i="1"/>
  <c r="AB590" i="1" s="1"/>
  <c r="Y590" i="1"/>
  <c r="Z590" i="1" s="1"/>
  <c r="W590" i="1"/>
  <c r="X590" i="1" s="1"/>
  <c r="U590" i="1"/>
  <c r="V590" i="1" s="1"/>
  <c r="S590" i="1"/>
  <c r="T590" i="1" s="1"/>
  <c r="AA589" i="1"/>
  <c r="AB589" i="1" s="1"/>
  <c r="Y589" i="1"/>
  <c r="Z589" i="1" s="1"/>
  <c r="W589" i="1"/>
  <c r="X589" i="1" s="1"/>
  <c r="U589" i="1"/>
  <c r="V589" i="1" s="1"/>
  <c r="S589" i="1"/>
  <c r="T589" i="1" s="1"/>
  <c r="AA588" i="1"/>
  <c r="AB588" i="1" s="1"/>
  <c r="Y588" i="1"/>
  <c r="Z588" i="1" s="1"/>
  <c r="W588" i="1"/>
  <c r="X588" i="1" s="1"/>
  <c r="U588" i="1"/>
  <c r="V588" i="1" s="1"/>
  <c r="S588" i="1"/>
  <c r="T588" i="1" s="1"/>
  <c r="AA587" i="1"/>
  <c r="AB587" i="1" s="1"/>
  <c r="Y587" i="1"/>
  <c r="Z587" i="1" s="1"/>
  <c r="W587" i="1"/>
  <c r="X587" i="1" s="1"/>
  <c r="U587" i="1"/>
  <c r="V587" i="1" s="1"/>
  <c r="S587" i="1"/>
  <c r="T587" i="1" s="1"/>
  <c r="AA586" i="1"/>
  <c r="AB586" i="1" s="1"/>
  <c r="Y586" i="1"/>
  <c r="Z586" i="1" s="1"/>
  <c r="W586" i="1"/>
  <c r="X586" i="1" s="1"/>
  <c r="U586" i="1"/>
  <c r="V586" i="1" s="1"/>
  <c r="S586" i="1"/>
  <c r="T586" i="1" s="1"/>
  <c r="AA585" i="1"/>
  <c r="AB585" i="1" s="1"/>
  <c r="Y585" i="1"/>
  <c r="Z585" i="1" s="1"/>
  <c r="W585" i="1"/>
  <c r="X585" i="1" s="1"/>
  <c r="U585" i="1"/>
  <c r="V585" i="1" s="1"/>
  <c r="S585" i="1"/>
  <c r="T585" i="1" s="1"/>
  <c r="AA584" i="1"/>
  <c r="AB584" i="1" s="1"/>
  <c r="Y584" i="1"/>
  <c r="Z584" i="1" s="1"/>
  <c r="W584" i="1"/>
  <c r="X584" i="1" s="1"/>
  <c r="U584" i="1"/>
  <c r="V584" i="1" s="1"/>
  <c r="S584" i="1"/>
  <c r="T584" i="1" s="1"/>
  <c r="AA583" i="1"/>
  <c r="AB583" i="1" s="1"/>
  <c r="Y583" i="1"/>
  <c r="Z583" i="1" s="1"/>
  <c r="W583" i="1"/>
  <c r="X583" i="1" s="1"/>
  <c r="U583" i="1"/>
  <c r="V583" i="1" s="1"/>
  <c r="S583" i="1"/>
  <c r="T583" i="1" s="1"/>
  <c r="AA582" i="1"/>
  <c r="AB582" i="1" s="1"/>
  <c r="Y582" i="1"/>
  <c r="Z582" i="1" s="1"/>
  <c r="W582" i="1"/>
  <c r="X582" i="1" s="1"/>
  <c r="U582" i="1"/>
  <c r="V582" i="1" s="1"/>
  <c r="S582" i="1"/>
  <c r="T582" i="1" s="1"/>
  <c r="AA581" i="1"/>
  <c r="AB581" i="1" s="1"/>
  <c r="Y581" i="1"/>
  <c r="Z581" i="1" s="1"/>
  <c r="W581" i="1"/>
  <c r="X581" i="1" s="1"/>
  <c r="U581" i="1"/>
  <c r="V581" i="1" s="1"/>
  <c r="S581" i="1"/>
  <c r="T581" i="1" s="1"/>
  <c r="AA580" i="1"/>
  <c r="AB580" i="1" s="1"/>
  <c r="Y580" i="1"/>
  <c r="Z580" i="1" s="1"/>
  <c r="W580" i="1"/>
  <c r="X580" i="1" s="1"/>
  <c r="U580" i="1"/>
  <c r="V580" i="1" s="1"/>
  <c r="S580" i="1"/>
  <c r="T580" i="1" s="1"/>
  <c r="AA579" i="1"/>
  <c r="AB579" i="1" s="1"/>
  <c r="Y579" i="1"/>
  <c r="Z579" i="1" s="1"/>
  <c r="W579" i="1"/>
  <c r="X579" i="1" s="1"/>
  <c r="U579" i="1"/>
  <c r="V579" i="1" s="1"/>
  <c r="S579" i="1"/>
  <c r="T579" i="1" s="1"/>
  <c r="AA578" i="1"/>
  <c r="AB578" i="1" s="1"/>
  <c r="Y578" i="1"/>
  <c r="Z578" i="1" s="1"/>
  <c r="W578" i="1"/>
  <c r="X578" i="1" s="1"/>
  <c r="U578" i="1"/>
  <c r="V578" i="1" s="1"/>
  <c r="S578" i="1"/>
  <c r="T578" i="1" s="1"/>
  <c r="AA577" i="1"/>
  <c r="AB577" i="1" s="1"/>
  <c r="Y577" i="1"/>
  <c r="Z577" i="1" s="1"/>
  <c r="W577" i="1"/>
  <c r="X577" i="1" s="1"/>
  <c r="U577" i="1"/>
  <c r="V577" i="1" s="1"/>
  <c r="S577" i="1"/>
  <c r="T577" i="1" s="1"/>
  <c r="AA576" i="1"/>
  <c r="AB576" i="1" s="1"/>
  <c r="Y576" i="1"/>
  <c r="Z576" i="1" s="1"/>
  <c r="W576" i="1"/>
  <c r="X576" i="1" s="1"/>
  <c r="U576" i="1"/>
  <c r="V576" i="1" s="1"/>
  <c r="S576" i="1"/>
  <c r="T576" i="1" s="1"/>
  <c r="AA575" i="1"/>
  <c r="AB575" i="1" s="1"/>
  <c r="Y575" i="1"/>
  <c r="Z575" i="1" s="1"/>
  <c r="W575" i="1"/>
  <c r="X575" i="1" s="1"/>
  <c r="U575" i="1"/>
  <c r="V575" i="1" s="1"/>
  <c r="S575" i="1"/>
  <c r="T575" i="1" s="1"/>
  <c r="AA574" i="1"/>
  <c r="AB574" i="1" s="1"/>
  <c r="Y574" i="1"/>
  <c r="Z574" i="1" s="1"/>
  <c r="W574" i="1"/>
  <c r="X574" i="1" s="1"/>
  <c r="U574" i="1"/>
  <c r="V574" i="1" s="1"/>
  <c r="S574" i="1"/>
  <c r="T574" i="1" s="1"/>
  <c r="AA573" i="1"/>
  <c r="AB573" i="1" s="1"/>
  <c r="Y573" i="1"/>
  <c r="Z573" i="1" s="1"/>
  <c r="W573" i="1"/>
  <c r="X573" i="1" s="1"/>
  <c r="U573" i="1"/>
  <c r="V573" i="1" s="1"/>
  <c r="S573" i="1"/>
  <c r="T573" i="1" s="1"/>
  <c r="AA572" i="1"/>
  <c r="AB572" i="1" s="1"/>
  <c r="Y572" i="1"/>
  <c r="Z572" i="1" s="1"/>
  <c r="W572" i="1"/>
  <c r="X572" i="1" s="1"/>
  <c r="U572" i="1"/>
  <c r="V572" i="1" s="1"/>
  <c r="S572" i="1"/>
  <c r="T572" i="1" s="1"/>
  <c r="AA571" i="1"/>
  <c r="AB571" i="1" s="1"/>
  <c r="Y571" i="1"/>
  <c r="Z571" i="1" s="1"/>
  <c r="W571" i="1"/>
  <c r="X571" i="1" s="1"/>
  <c r="U571" i="1"/>
  <c r="V571" i="1" s="1"/>
  <c r="S571" i="1"/>
  <c r="T571" i="1" s="1"/>
  <c r="AA570" i="1"/>
  <c r="AB570" i="1" s="1"/>
  <c r="Y570" i="1"/>
  <c r="Z570" i="1" s="1"/>
  <c r="W570" i="1"/>
  <c r="X570" i="1" s="1"/>
  <c r="U570" i="1"/>
  <c r="V570" i="1" s="1"/>
  <c r="S570" i="1"/>
  <c r="T570" i="1" s="1"/>
  <c r="AA569" i="1"/>
  <c r="AB569" i="1" s="1"/>
  <c r="Y569" i="1"/>
  <c r="Z569" i="1" s="1"/>
  <c r="W569" i="1"/>
  <c r="X569" i="1" s="1"/>
  <c r="U569" i="1"/>
  <c r="V569" i="1" s="1"/>
  <c r="S569" i="1"/>
  <c r="T569" i="1" s="1"/>
  <c r="AA568" i="1"/>
  <c r="AB568" i="1" s="1"/>
  <c r="Y568" i="1"/>
  <c r="Z568" i="1" s="1"/>
  <c r="W568" i="1"/>
  <c r="X568" i="1" s="1"/>
  <c r="U568" i="1"/>
  <c r="V568" i="1" s="1"/>
  <c r="S568" i="1"/>
  <c r="T568" i="1" s="1"/>
  <c r="AA567" i="1"/>
  <c r="AB567" i="1" s="1"/>
  <c r="Y567" i="1"/>
  <c r="Z567" i="1" s="1"/>
  <c r="W567" i="1"/>
  <c r="X567" i="1" s="1"/>
  <c r="U567" i="1"/>
  <c r="V567" i="1" s="1"/>
  <c r="S567" i="1"/>
  <c r="T567" i="1" s="1"/>
  <c r="AA566" i="1"/>
  <c r="AB566" i="1" s="1"/>
  <c r="Y566" i="1"/>
  <c r="Z566" i="1" s="1"/>
  <c r="W566" i="1"/>
  <c r="X566" i="1" s="1"/>
  <c r="U566" i="1"/>
  <c r="V566" i="1" s="1"/>
  <c r="S566" i="1"/>
  <c r="T566" i="1" s="1"/>
  <c r="AA565" i="1"/>
  <c r="AB565" i="1" s="1"/>
  <c r="Y565" i="1"/>
  <c r="Z565" i="1" s="1"/>
  <c r="W565" i="1"/>
  <c r="X565" i="1" s="1"/>
  <c r="U565" i="1"/>
  <c r="V565" i="1" s="1"/>
  <c r="S565" i="1"/>
  <c r="T565" i="1" s="1"/>
  <c r="AA564" i="1"/>
  <c r="AB564" i="1" s="1"/>
  <c r="Y564" i="1"/>
  <c r="Z564" i="1" s="1"/>
  <c r="W564" i="1"/>
  <c r="X564" i="1" s="1"/>
  <c r="U564" i="1"/>
  <c r="V564" i="1" s="1"/>
  <c r="S564" i="1"/>
  <c r="T564" i="1" s="1"/>
  <c r="AA563" i="1"/>
  <c r="AB563" i="1" s="1"/>
  <c r="Y563" i="1"/>
  <c r="Z563" i="1" s="1"/>
  <c r="W563" i="1"/>
  <c r="X563" i="1" s="1"/>
  <c r="U563" i="1"/>
  <c r="V563" i="1" s="1"/>
  <c r="S563" i="1"/>
  <c r="T563" i="1" s="1"/>
  <c r="AA562" i="1"/>
  <c r="AB562" i="1" s="1"/>
  <c r="Y562" i="1"/>
  <c r="Z562" i="1" s="1"/>
  <c r="W562" i="1"/>
  <c r="X562" i="1" s="1"/>
  <c r="U562" i="1"/>
  <c r="V562" i="1" s="1"/>
  <c r="S562" i="1"/>
  <c r="T562" i="1" s="1"/>
  <c r="AA561" i="1"/>
  <c r="AB561" i="1" s="1"/>
  <c r="Y561" i="1"/>
  <c r="Z561" i="1" s="1"/>
  <c r="W561" i="1"/>
  <c r="X561" i="1" s="1"/>
  <c r="U561" i="1"/>
  <c r="V561" i="1" s="1"/>
  <c r="S561" i="1"/>
  <c r="T561" i="1" s="1"/>
  <c r="AA560" i="1"/>
  <c r="AB560" i="1" s="1"/>
  <c r="Y560" i="1"/>
  <c r="Z560" i="1" s="1"/>
  <c r="W560" i="1"/>
  <c r="X560" i="1" s="1"/>
  <c r="U560" i="1"/>
  <c r="V560" i="1" s="1"/>
  <c r="S560" i="1"/>
  <c r="T560" i="1" s="1"/>
  <c r="AA559" i="1"/>
  <c r="AB559" i="1" s="1"/>
  <c r="Y559" i="1"/>
  <c r="Z559" i="1" s="1"/>
  <c r="W559" i="1"/>
  <c r="X559" i="1" s="1"/>
  <c r="U559" i="1"/>
  <c r="V559" i="1" s="1"/>
  <c r="S559" i="1"/>
  <c r="T559" i="1" s="1"/>
  <c r="AA558" i="1"/>
  <c r="AB558" i="1" s="1"/>
  <c r="Y558" i="1"/>
  <c r="Z558" i="1" s="1"/>
  <c r="W558" i="1"/>
  <c r="X558" i="1" s="1"/>
  <c r="U558" i="1"/>
  <c r="V558" i="1" s="1"/>
  <c r="S558" i="1"/>
  <c r="T558" i="1" s="1"/>
  <c r="AA556" i="1"/>
  <c r="AB556" i="1" s="1"/>
  <c r="Y556" i="1"/>
  <c r="Z556" i="1" s="1"/>
  <c r="W556" i="1"/>
  <c r="X556" i="1" s="1"/>
  <c r="AA555" i="1"/>
  <c r="AB555" i="1" s="1"/>
  <c r="Y555" i="1"/>
  <c r="Z555" i="1" s="1"/>
  <c r="W555" i="1"/>
  <c r="X555" i="1" s="1"/>
  <c r="U555" i="1"/>
  <c r="V555" i="1" s="1"/>
  <c r="S555" i="1"/>
  <c r="T555" i="1" s="1"/>
  <c r="AA554" i="1"/>
  <c r="AB554" i="1" s="1"/>
  <c r="W554" i="1"/>
  <c r="X554" i="1" s="1"/>
  <c r="U554" i="1"/>
  <c r="V554" i="1" s="1"/>
  <c r="S554" i="1"/>
  <c r="T554" i="1" s="1"/>
  <c r="AA553" i="1"/>
  <c r="AB553" i="1" s="1"/>
  <c r="W553" i="1"/>
  <c r="X553" i="1" s="1"/>
  <c r="U553" i="1"/>
  <c r="V553" i="1" s="1"/>
  <c r="S553" i="1"/>
  <c r="T553" i="1" s="1"/>
  <c r="W552" i="1"/>
  <c r="X552" i="1" s="1"/>
  <c r="U552" i="1"/>
  <c r="V552" i="1" s="1"/>
  <c r="S552" i="1"/>
  <c r="T552" i="1" s="1"/>
  <c r="AA551" i="1"/>
  <c r="AB551" i="1" s="1"/>
  <c r="Y551" i="1"/>
  <c r="Z551" i="1" s="1"/>
  <c r="W551" i="1"/>
  <c r="X551" i="1" s="1"/>
  <c r="U551" i="1"/>
  <c r="V551" i="1" s="1"/>
  <c r="S551" i="1"/>
  <c r="T551" i="1" s="1"/>
  <c r="Y550" i="1"/>
  <c r="Z550" i="1" s="1"/>
  <c r="W550" i="1"/>
  <c r="X550" i="1" s="1"/>
  <c r="U550" i="1"/>
  <c r="V550" i="1" s="1"/>
  <c r="S550" i="1"/>
  <c r="T550" i="1" s="1"/>
  <c r="AA549" i="1"/>
  <c r="AB549" i="1" s="1"/>
  <c r="Y549" i="1"/>
  <c r="Z549" i="1" s="1"/>
  <c r="W549" i="1"/>
  <c r="X549" i="1" s="1"/>
  <c r="U549" i="1"/>
  <c r="V549" i="1" s="1"/>
  <c r="S549" i="1"/>
  <c r="T549" i="1" s="1"/>
  <c r="AA548" i="1"/>
  <c r="AB548" i="1" s="1"/>
  <c r="W548" i="1"/>
  <c r="X548" i="1" s="1"/>
  <c r="U548" i="1"/>
  <c r="V548" i="1" s="1"/>
  <c r="S548" i="1"/>
  <c r="T548" i="1" s="1"/>
  <c r="AA547" i="1"/>
  <c r="AB547" i="1" s="1"/>
  <c r="Y547" i="1"/>
  <c r="Z547" i="1" s="1"/>
  <c r="W547" i="1"/>
  <c r="X547" i="1" s="1"/>
  <c r="U547" i="1"/>
  <c r="V547" i="1" s="1"/>
  <c r="S547" i="1"/>
  <c r="T547" i="1" s="1"/>
  <c r="Y546" i="1"/>
  <c r="Z546" i="1" s="1"/>
  <c r="W546" i="1"/>
  <c r="X546" i="1" s="1"/>
  <c r="U546" i="1"/>
  <c r="V546" i="1" s="1"/>
  <c r="S546" i="1"/>
  <c r="T546" i="1" s="1"/>
  <c r="AA545" i="1"/>
  <c r="AB545" i="1" s="1"/>
  <c r="Y545" i="1"/>
  <c r="Z545" i="1" s="1"/>
  <c r="W545" i="1"/>
  <c r="X545" i="1" s="1"/>
  <c r="U545" i="1"/>
  <c r="V545" i="1" s="1"/>
  <c r="S545" i="1"/>
  <c r="T545" i="1" s="1"/>
  <c r="Y544" i="1"/>
  <c r="Z544" i="1" s="1"/>
  <c r="W544" i="1"/>
  <c r="X544" i="1" s="1"/>
  <c r="U544" i="1"/>
  <c r="V544" i="1" s="1"/>
  <c r="S544" i="1"/>
  <c r="T544" i="1" s="1"/>
  <c r="AA543" i="1"/>
  <c r="AB543" i="1" s="1"/>
  <c r="Y543" i="1"/>
  <c r="Z543" i="1" s="1"/>
  <c r="W543" i="1"/>
  <c r="X543" i="1" s="1"/>
  <c r="U543" i="1"/>
  <c r="V543" i="1" s="1"/>
  <c r="S543" i="1"/>
  <c r="T543" i="1" s="1"/>
  <c r="Y542" i="1"/>
  <c r="Z542" i="1" s="1"/>
  <c r="W542" i="1"/>
  <c r="X542" i="1" s="1"/>
  <c r="U542" i="1"/>
  <c r="V542" i="1" s="1"/>
  <c r="S542" i="1"/>
  <c r="T542" i="1" s="1"/>
  <c r="Y541" i="1"/>
  <c r="Z541" i="1" s="1"/>
  <c r="W541" i="1"/>
  <c r="X541" i="1" s="1"/>
  <c r="U541" i="1"/>
  <c r="V541" i="1" s="1"/>
  <c r="S541" i="1"/>
  <c r="T541" i="1" s="1"/>
  <c r="AA540" i="1"/>
  <c r="AB540" i="1" s="1"/>
  <c r="W540" i="1"/>
  <c r="X540" i="1" s="1"/>
  <c r="U540" i="1"/>
  <c r="V540" i="1" s="1"/>
  <c r="S540" i="1"/>
  <c r="T540" i="1" s="1"/>
  <c r="AA539" i="1"/>
  <c r="AB539" i="1" s="1"/>
  <c r="Y539" i="1"/>
  <c r="Z539" i="1" s="1"/>
  <c r="W539" i="1"/>
  <c r="X539" i="1" s="1"/>
  <c r="U539" i="1"/>
  <c r="V539" i="1" s="1"/>
  <c r="S539" i="1"/>
  <c r="T539" i="1" s="1"/>
  <c r="W538" i="1"/>
  <c r="X538" i="1" s="1"/>
  <c r="U538" i="1"/>
  <c r="V538" i="1" s="1"/>
  <c r="S538" i="1"/>
  <c r="T538" i="1" s="1"/>
  <c r="AA537" i="1"/>
  <c r="AB537" i="1" s="1"/>
  <c r="Y537" i="1"/>
  <c r="Z537" i="1" s="1"/>
  <c r="W537" i="1"/>
  <c r="X537" i="1" s="1"/>
  <c r="U537" i="1"/>
  <c r="V537" i="1" s="1"/>
  <c r="S537" i="1"/>
  <c r="T537" i="1" s="1"/>
  <c r="AA536" i="1"/>
  <c r="AB536" i="1" s="1"/>
  <c r="W536" i="1"/>
  <c r="X536" i="1" s="1"/>
  <c r="U536" i="1"/>
  <c r="V536" i="1" s="1"/>
  <c r="S536" i="1"/>
  <c r="T536" i="1" s="1"/>
  <c r="AA535" i="1"/>
  <c r="AB535" i="1" s="1"/>
  <c r="Y535" i="1"/>
  <c r="Z535" i="1" s="1"/>
  <c r="W535" i="1"/>
  <c r="X535" i="1" s="1"/>
  <c r="U535" i="1"/>
  <c r="V535" i="1" s="1"/>
  <c r="S535" i="1"/>
  <c r="T535" i="1" s="1"/>
  <c r="AA534" i="1"/>
  <c r="AB534" i="1" s="1"/>
  <c r="Y534" i="1"/>
  <c r="Z534" i="1" s="1"/>
  <c r="W534" i="1"/>
  <c r="X534" i="1" s="1"/>
  <c r="U534" i="1"/>
  <c r="V534" i="1" s="1"/>
  <c r="S534" i="1"/>
  <c r="T534" i="1" s="1"/>
  <c r="AA533" i="1"/>
  <c r="AB533" i="1" s="1"/>
  <c r="Y533" i="1"/>
  <c r="Z533" i="1" s="1"/>
  <c r="W533" i="1"/>
  <c r="X533" i="1" s="1"/>
  <c r="U533" i="1"/>
  <c r="V533" i="1" s="1"/>
  <c r="S533" i="1"/>
  <c r="T533" i="1" s="1"/>
  <c r="AA532" i="1"/>
  <c r="AB532" i="1" s="1"/>
  <c r="Y532" i="1"/>
  <c r="Z532" i="1" s="1"/>
  <c r="W532" i="1"/>
  <c r="X532" i="1" s="1"/>
  <c r="U532" i="1"/>
  <c r="V532" i="1" s="1"/>
  <c r="S532" i="1"/>
  <c r="T532" i="1" s="1"/>
  <c r="W531" i="1"/>
  <c r="X531" i="1" s="1"/>
  <c r="U531" i="1"/>
  <c r="V531" i="1" s="1"/>
  <c r="S531" i="1"/>
  <c r="T531" i="1" s="1"/>
  <c r="AA530" i="1"/>
  <c r="AB530" i="1" s="1"/>
  <c r="Y530" i="1"/>
  <c r="Z530" i="1" s="1"/>
  <c r="W530" i="1"/>
  <c r="X530" i="1" s="1"/>
  <c r="U530" i="1"/>
  <c r="V530" i="1" s="1"/>
  <c r="S530" i="1"/>
  <c r="T530" i="1" s="1"/>
  <c r="W529" i="1"/>
  <c r="X529" i="1" s="1"/>
  <c r="U529" i="1"/>
  <c r="V529" i="1" s="1"/>
  <c r="S529" i="1"/>
  <c r="T529" i="1" s="1"/>
  <c r="AA528" i="1"/>
  <c r="AB528" i="1" s="1"/>
  <c r="Y528" i="1"/>
  <c r="Z528" i="1" s="1"/>
  <c r="W528" i="1"/>
  <c r="X528" i="1" s="1"/>
  <c r="U528" i="1"/>
  <c r="V528" i="1" s="1"/>
  <c r="S528" i="1"/>
  <c r="T528" i="1" s="1"/>
  <c r="AA527" i="1"/>
  <c r="AB527" i="1" s="1"/>
  <c r="Y527" i="1"/>
  <c r="Z527" i="1" s="1"/>
  <c r="W527" i="1"/>
  <c r="X527" i="1" s="1"/>
  <c r="U527" i="1"/>
  <c r="V527" i="1" s="1"/>
  <c r="S527" i="1"/>
  <c r="T527" i="1" s="1"/>
  <c r="AA526" i="1"/>
  <c r="AB526" i="1" s="1"/>
  <c r="W526" i="1"/>
  <c r="X526" i="1" s="1"/>
  <c r="U526" i="1"/>
  <c r="V526" i="1" s="1"/>
  <c r="S526" i="1"/>
  <c r="T526" i="1" s="1"/>
  <c r="AA525" i="1"/>
  <c r="AB525" i="1" s="1"/>
  <c r="Y525" i="1"/>
  <c r="Z525" i="1" s="1"/>
  <c r="W525" i="1"/>
  <c r="X525" i="1" s="1"/>
  <c r="U525" i="1"/>
  <c r="V525" i="1" s="1"/>
  <c r="S525" i="1"/>
  <c r="T525" i="1" s="1"/>
  <c r="AA524" i="1"/>
  <c r="AB524" i="1" s="1"/>
  <c r="Y524" i="1"/>
  <c r="Z524" i="1" s="1"/>
  <c r="W524" i="1"/>
  <c r="X524" i="1" s="1"/>
  <c r="U524" i="1"/>
  <c r="V524" i="1" s="1"/>
  <c r="S524" i="1"/>
  <c r="T524" i="1" s="1"/>
  <c r="W523" i="1"/>
  <c r="X523" i="1" s="1"/>
  <c r="U523" i="1"/>
  <c r="V523" i="1" s="1"/>
  <c r="S523" i="1"/>
  <c r="T523" i="1" s="1"/>
  <c r="AA522" i="1"/>
  <c r="AB522" i="1" s="1"/>
  <c r="W522" i="1"/>
  <c r="X522" i="1" s="1"/>
  <c r="U522" i="1"/>
  <c r="V522" i="1" s="1"/>
  <c r="S522" i="1"/>
  <c r="T522" i="1" s="1"/>
  <c r="Y521" i="1"/>
  <c r="Z521" i="1" s="1"/>
  <c r="W521" i="1"/>
  <c r="X521" i="1" s="1"/>
  <c r="U521" i="1"/>
  <c r="V521" i="1" s="1"/>
  <c r="S521" i="1"/>
  <c r="T521" i="1" s="1"/>
  <c r="Y520" i="1"/>
  <c r="Z520" i="1" s="1"/>
  <c r="W520" i="1"/>
  <c r="X520" i="1" s="1"/>
  <c r="U520" i="1"/>
  <c r="V520" i="1" s="1"/>
  <c r="S520" i="1"/>
  <c r="T520" i="1" s="1"/>
  <c r="W519" i="1"/>
  <c r="X519" i="1" s="1"/>
  <c r="U519" i="1"/>
  <c r="V519" i="1" s="1"/>
  <c r="S519" i="1"/>
  <c r="T519" i="1" s="1"/>
  <c r="AA518" i="1"/>
  <c r="AB518" i="1" s="1"/>
  <c r="W518" i="1"/>
  <c r="X518" i="1" s="1"/>
  <c r="U518" i="1"/>
  <c r="V518" i="1" s="1"/>
  <c r="S518" i="1"/>
  <c r="T518" i="1" s="1"/>
  <c r="AA517" i="1"/>
  <c r="AB517" i="1" s="1"/>
  <c r="Y517" i="1"/>
  <c r="Z517" i="1" s="1"/>
  <c r="W517" i="1"/>
  <c r="X517" i="1" s="1"/>
  <c r="U517" i="1"/>
  <c r="V517" i="1" s="1"/>
  <c r="S517" i="1"/>
  <c r="T517" i="1" s="1"/>
  <c r="AA516" i="1"/>
  <c r="AB516" i="1" s="1"/>
  <c r="W516" i="1"/>
  <c r="X516" i="1" s="1"/>
  <c r="U516" i="1"/>
  <c r="V516" i="1" s="1"/>
  <c r="S516" i="1"/>
  <c r="T516" i="1" s="1"/>
  <c r="W515" i="1"/>
  <c r="X515" i="1" s="1"/>
  <c r="U515" i="1"/>
  <c r="V515" i="1" s="1"/>
  <c r="S515" i="1"/>
  <c r="T515" i="1" s="1"/>
  <c r="AA514" i="1"/>
  <c r="AB514" i="1" s="1"/>
  <c r="W514" i="1"/>
  <c r="X514" i="1" s="1"/>
  <c r="U514" i="1"/>
  <c r="V514" i="1" s="1"/>
  <c r="S514" i="1"/>
  <c r="T514" i="1" s="1"/>
  <c r="AA513" i="1"/>
  <c r="AB513" i="1" s="1"/>
  <c r="W513" i="1"/>
  <c r="X513" i="1" s="1"/>
  <c r="U513" i="1"/>
  <c r="V513" i="1" s="1"/>
  <c r="S513" i="1"/>
  <c r="T513" i="1" s="1"/>
  <c r="AA512" i="1"/>
  <c r="AB512" i="1" s="1"/>
  <c r="Y512" i="1"/>
  <c r="Z512" i="1" s="1"/>
  <c r="W512" i="1"/>
  <c r="X512" i="1" s="1"/>
  <c r="U512" i="1"/>
  <c r="V512" i="1" s="1"/>
  <c r="S512" i="1"/>
  <c r="T512" i="1" s="1"/>
  <c r="W511" i="1"/>
  <c r="X511" i="1" s="1"/>
  <c r="U511" i="1"/>
  <c r="V511" i="1" s="1"/>
  <c r="S511" i="1"/>
  <c r="T511" i="1" s="1"/>
  <c r="AA510" i="1"/>
  <c r="AB510" i="1" s="1"/>
  <c r="W510" i="1"/>
  <c r="X510" i="1" s="1"/>
  <c r="U510" i="1"/>
  <c r="V510" i="1" s="1"/>
  <c r="S510" i="1"/>
  <c r="T510" i="1" s="1"/>
  <c r="Y509" i="1"/>
  <c r="Z509" i="1" s="1"/>
  <c r="W509" i="1"/>
  <c r="X509" i="1" s="1"/>
  <c r="U509" i="1"/>
  <c r="V509" i="1" s="1"/>
  <c r="S509" i="1"/>
  <c r="T509" i="1" s="1"/>
  <c r="AA508" i="1"/>
  <c r="AB508" i="1" s="1"/>
  <c r="Y508" i="1"/>
  <c r="Z508" i="1" s="1"/>
  <c r="W508" i="1"/>
  <c r="X508" i="1" s="1"/>
  <c r="U508" i="1"/>
  <c r="V508" i="1" s="1"/>
  <c r="S508" i="1"/>
  <c r="T508" i="1" s="1"/>
  <c r="AA507" i="1"/>
  <c r="AB507" i="1" s="1"/>
  <c r="Y507" i="1"/>
  <c r="Z507" i="1" s="1"/>
  <c r="W507" i="1"/>
  <c r="X507" i="1" s="1"/>
  <c r="U507" i="1"/>
  <c r="V507" i="1" s="1"/>
  <c r="S507" i="1"/>
  <c r="T507" i="1" s="1"/>
  <c r="AA506" i="1"/>
  <c r="AB506" i="1" s="1"/>
  <c r="Y506" i="1"/>
  <c r="Z506" i="1" s="1"/>
  <c r="W506" i="1"/>
  <c r="X506" i="1" s="1"/>
  <c r="U506" i="1"/>
  <c r="V506" i="1" s="1"/>
  <c r="S506" i="1"/>
  <c r="T506" i="1" s="1"/>
  <c r="Y505" i="1"/>
  <c r="Z505" i="1" s="1"/>
  <c r="W505" i="1"/>
  <c r="X505" i="1" s="1"/>
  <c r="U505" i="1"/>
  <c r="V505" i="1" s="1"/>
  <c r="S505" i="1"/>
  <c r="T505" i="1" s="1"/>
  <c r="Y504" i="1"/>
  <c r="Z504" i="1" s="1"/>
  <c r="W504" i="1"/>
  <c r="X504" i="1" s="1"/>
  <c r="U504" i="1"/>
  <c r="V504" i="1" s="1"/>
  <c r="S504" i="1"/>
  <c r="T504" i="1" s="1"/>
  <c r="AA503" i="1"/>
  <c r="AB503" i="1" s="1"/>
  <c r="Y503" i="1"/>
  <c r="Z503" i="1" s="1"/>
  <c r="W503" i="1"/>
  <c r="X503" i="1" s="1"/>
  <c r="U503" i="1"/>
  <c r="V503" i="1" s="1"/>
  <c r="S503" i="1"/>
  <c r="T503" i="1" s="1"/>
  <c r="AA502" i="1"/>
  <c r="AB502" i="1" s="1"/>
  <c r="Y502" i="1"/>
  <c r="Z502" i="1" s="1"/>
  <c r="W502" i="1"/>
  <c r="X502" i="1" s="1"/>
  <c r="U502" i="1"/>
  <c r="V502" i="1" s="1"/>
  <c r="S502" i="1"/>
  <c r="T502" i="1" s="1"/>
  <c r="Y501" i="1"/>
  <c r="Z501" i="1" s="1"/>
  <c r="W501" i="1"/>
  <c r="X501" i="1" s="1"/>
  <c r="U501" i="1"/>
  <c r="V501" i="1" s="1"/>
  <c r="S501" i="1"/>
  <c r="T501" i="1" s="1"/>
  <c r="W500" i="1"/>
  <c r="X500" i="1" s="1"/>
  <c r="U500" i="1"/>
  <c r="V500" i="1" s="1"/>
  <c r="S500" i="1"/>
  <c r="T500" i="1" s="1"/>
  <c r="W499" i="1"/>
  <c r="X499" i="1" s="1"/>
  <c r="U499" i="1"/>
  <c r="V499" i="1" s="1"/>
  <c r="S499" i="1"/>
  <c r="T499" i="1" s="1"/>
  <c r="AA498" i="1"/>
  <c r="AB498" i="1" s="1"/>
  <c r="Y498" i="1"/>
  <c r="Z498" i="1" s="1"/>
  <c r="W498" i="1"/>
  <c r="X498" i="1" s="1"/>
  <c r="U498" i="1"/>
  <c r="V498" i="1" s="1"/>
  <c r="S498" i="1"/>
  <c r="T498" i="1" s="1"/>
  <c r="W497" i="1"/>
  <c r="X497" i="1" s="1"/>
  <c r="U497" i="1"/>
  <c r="V497" i="1" s="1"/>
  <c r="S497" i="1"/>
  <c r="T497" i="1" s="1"/>
  <c r="AA496" i="1"/>
  <c r="AB496" i="1" s="1"/>
  <c r="W496" i="1"/>
  <c r="X496" i="1" s="1"/>
  <c r="U496" i="1"/>
  <c r="V496" i="1" s="1"/>
  <c r="S496" i="1"/>
  <c r="T496" i="1" s="1"/>
  <c r="W495" i="1"/>
  <c r="X495" i="1" s="1"/>
  <c r="U495" i="1"/>
  <c r="V495" i="1" s="1"/>
  <c r="S495" i="1"/>
  <c r="T495" i="1" s="1"/>
  <c r="AA494" i="1"/>
  <c r="AB494" i="1" s="1"/>
  <c r="Y494" i="1"/>
  <c r="Z494" i="1" s="1"/>
  <c r="W494" i="1"/>
  <c r="X494" i="1" s="1"/>
  <c r="U494" i="1"/>
  <c r="V494" i="1" s="1"/>
  <c r="S494" i="1"/>
  <c r="T494" i="1" s="1"/>
  <c r="AA493" i="1"/>
  <c r="AB493" i="1" s="1"/>
  <c r="Y493" i="1"/>
  <c r="Z493" i="1" s="1"/>
  <c r="W493" i="1"/>
  <c r="X493" i="1" s="1"/>
  <c r="U493" i="1"/>
  <c r="V493" i="1" s="1"/>
  <c r="S493" i="1"/>
  <c r="T493" i="1" s="1"/>
  <c r="Y492" i="1"/>
  <c r="Z492" i="1" s="1"/>
  <c r="W492" i="1"/>
  <c r="X492" i="1" s="1"/>
  <c r="U492" i="1"/>
  <c r="V492" i="1" s="1"/>
  <c r="S492" i="1"/>
  <c r="T492" i="1" s="1"/>
  <c r="AA491" i="1"/>
  <c r="AB491" i="1" s="1"/>
  <c r="W491" i="1"/>
  <c r="X491" i="1" s="1"/>
  <c r="U491" i="1"/>
  <c r="V491" i="1" s="1"/>
  <c r="S491" i="1"/>
  <c r="T491" i="1" s="1"/>
  <c r="Y490" i="1"/>
  <c r="Z490" i="1" s="1"/>
  <c r="W490" i="1"/>
  <c r="X490" i="1" s="1"/>
  <c r="U490" i="1"/>
  <c r="V490" i="1" s="1"/>
  <c r="S490" i="1"/>
  <c r="T490" i="1" s="1"/>
  <c r="AA489" i="1"/>
  <c r="AB489" i="1" s="1"/>
  <c r="W489" i="1"/>
  <c r="X489" i="1" s="1"/>
  <c r="U489" i="1"/>
  <c r="V489" i="1" s="1"/>
  <c r="S489" i="1"/>
  <c r="T489" i="1" s="1"/>
  <c r="AA488" i="1"/>
  <c r="AB488" i="1" s="1"/>
  <c r="Y488" i="1"/>
  <c r="Z488" i="1" s="1"/>
  <c r="W488" i="1"/>
  <c r="X488" i="1" s="1"/>
  <c r="U488" i="1"/>
  <c r="V488" i="1" s="1"/>
  <c r="S488" i="1"/>
  <c r="T488" i="1" s="1"/>
  <c r="AA487" i="1"/>
  <c r="AB487" i="1" s="1"/>
  <c r="Y487" i="1"/>
  <c r="Z487" i="1" s="1"/>
  <c r="W487" i="1"/>
  <c r="X487" i="1" s="1"/>
  <c r="U487" i="1"/>
  <c r="V487" i="1" s="1"/>
  <c r="S487" i="1"/>
  <c r="T487" i="1" s="1"/>
  <c r="AA486" i="1"/>
  <c r="AB486" i="1" s="1"/>
  <c r="W486" i="1"/>
  <c r="X486" i="1" s="1"/>
  <c r="U486" i="1"/>
  <c r="V486" i="1" s="1"/>
  <c r="S486" i="1"/>
  <c r="T486" i="1" s="1"/>
  <c r="AA485" i="1"/>
  <c r="AB485" i="1" s="1"/>
  <c r="Y485" i="1"/>
  <c r="Z485" i="1" s="1"/>
  <c r="W485" i="1"/>
  <c r="X485" i="1" s="1"/>
  <c r="U485" i="1"/>
  <c r="V485" i="1" s="1"/>
  <c r="S485" i="1"/>
  <c r="T485" i="1" s="1"/>
  <c r="AA484" i="1"/>
  <c r="AB484" i="1" s="1"/>
  <c r="Y484" i="1"/>
  <c r="Z484" i="1" s="1"/>
  <c r="W484" i="1"/>
  <c r="X484" i="1" s="1"/>
  <c r="U484" i="1"/>
  <c r="V484" i="1" s="1"/>
  <c r="S484" i="1"/>
  <c r="T484" i="1" s="1"/>
  <c r="AA483" i="1"/>
  <c r="AB483" i="1" s="1"/>
  <c r="Y483" i="1"/>
  <c r="Z483" i="1" s="1"/>
  <c r="W483" i="1"/>
  <c r="X483" i="1" s="1"/>
  <c r="U483" i="1"/>
  <c r="V483" i="1" s="1"/>
  <c r="S483" i="1"/>
  <c r="T483" i="1" s="1"/>
  <c r="AA482" i="1"/>
  <c r="AB482" i="1" s="1"/>
  <c r="W482" i="1"/>
  <c r="X482" i="1" s="1"/>
  <c r="U482" i="1"/>
  <c r="V482" i="1" s="1"/>
  <c r="S482" i="1"/>
  <c r="T482" i="1" s="1"/>
  <c r="AA481" i="1"/>
  <c r="AB481" i="1" s="1"/>
  <c r="Y481" i="1"/>
  <c r="Z481" i="1" s="1"/>
  <c r="W481" i="1"/>
  <c r="X481" i="1" s="1"/>
  <c r="U481" i="1"/>
  <c r="V481" i="1" s="1"/>
  <c r="S481" i="1"/>
  <c r="T481" i="1" s="1"/>
  <c r="AA480" i="1"/>
  <c r="AB480" i="1" s="1"/>
  <c r="Y480" i="1"/>
  <c r="Z480" i="1" s="1"/>
  <c r="W480" i="1"/>
  <c r="X480" i="1" s="1"/>
  <c r="U480" i="1"/>
  <c r="V480" i="1" s="1"/>
  <c r="S480" i="1"/>
  <c r="T480" i="1" s="1"/>
  <c r="W479" i="1"/>
  <c r="X479" i="1" s="1"/>
  <c r="U479" i="1"/>
  <c r="V479" i="1" s="1"/>
  <c r="S479" i="1"/>
  <c r="T479" i="1" s="1"/>
  <c r="Y478" i="1"/>
  <c r="Z478" i="1" s="1"/>
  <c r="W478" i="1"/>
  <c r="X478" i="1" s="1"/>
  <c r="U478" i="1"/>
  <c r="V478" i="1" s="1"/>
  <c r="S478" i="1"/>
  <c r="T478" i="1" s="1"/>
  <c r="AA477" i="1"/>
  <c r="AB477" i="1" s="1"/>
  <c r="Y477" i="1"/>
  <c r="Z477" i="1" s="1"/>
  <c r="W477" i="1"/>
  <c r="X477" i="1" s="1"/>
  <c r="U477" i="1"/>
  <c r="V477" i="1" s="1"/>
  <c r="S477" i="1"/>
  <c r="T477" i="1" s="1"/>
  <c r="AA476" i="1"/>
  <c r="AB476" i="1" s="1"/>
  <c r="Y476" i="1"/>
  <c r="Z476" i="1" s="1"/>
  <c r="W476" i="1"/>
  <c r="X476" i="1" s="1"/>
  <c r="U476" i="1"/>
  <c r="V476" i="1" s="1"/>
  <c r="S476" i="1"/>
  <c r="T476" i="1" s="1"/>
  <c r="AA475" i="1"/>
  <c r="AB475" i="1" s="1"/>
  <c r="Y475" i="1"/>
  <c r="Z475" i="1" s="1"/>
  <c r="W475" i="1"/>
  <c r="X475" i="1" s="1"/>
  <c r="U475" i="1"/>
  <c r="V475" i="1" s="1"/>
  <c r="S475" i="1"/>
  <c r="T475" i="1" s="1"/>
  <c r="Y474" i="1"/>
  <c r="Z474" i="1" s="1"/>
  <c r="W474" i="1"/>
  <c r="X474" i="1" s="1"/>
  <c r="U474" i="1"/>
  <c r="V474" i="1" s="1"/>
  <c r="S474" i="1"/>
  <c r="T474" i="1" s="1"/>
  <c r="AA473" i="1"/>
  <c r="AB473" i="1" s="1"/>
  <c r="W473" i="1"/>
  <c r="X473" i="1" s="1"/>
  <c r="U473" i="1"/>
  <c r="V473" i="1" s="1"/>
  <c r="S473" i="1"/>
  <c r="T473" i="1" s="1"/>
  <c r="AA472" i="1"/>
  <c r="AB472" i="1" s="1"/>
  <c r="Y472" i="1"/>
  <c r="Z472" i="1" s="1"/>
  <c r="W472" i="1"/>
  <c r="X472" i="1" s="1"/>
  <c r="U472" i="1"/>
  <c r="V472" i="1" s="1"/>
  <c r="S472" i="1"/>
  <c r="T472" i="1" s="1"/>
  <c r="AA471" i="1"/>
  <c r="AB471" i="1" s="1"/>
  <c r="W471" i="1"/>
  <c r="X471" i="1" s="1"/>
  <c r="U471" i="1"/>
  <c r="V471" i="1" s="1"/>
  <c r="S471" i="1"/>
  <c r="T471" i="1" s="1"/>
  <c r="AA470" i="1"/>
  <c r="AB470" i="1" s="1"/>
  <c r="W470" i="1"/>
  <c r="X470" i="1" s="1"/>
  <c r="U470" i="1"/>
  <c r="V470" i="1" s="1"/>
  <c r="S470" i="1"/>
  <c r="T470" i="1" s="1"/>
  <c r="W469" i="1"/>
  <c r="X469" i="1" s="1"/>
  <c r="U469" i="1"/>
  <c r="V469" i="1" s="1"/>
  <c r="S469" i="1"/>
  <c r="T469" i="1" s="1"/>
  <c r="AA468" i="1"/>
  <c r="AB468" i="1" s="1"/>
  <c r="Y468" i="1"/>
  <c r="Z468" i="1" s="1"/>
  <c r="W468" i="1"/>
  <c r="X468" i="1" s="1"/>
  <c r="U468" i="1"/>
  <c r="V468" i="1" s="1"/>
  <c r="S468" i="1"/>
  <c r="T468" i="1" s="1"/>
  <c r="AA467" i="1"/>
  <c r="AB467" i="1" s="1"/>
  <c r="W467" i="1"/>
  <c r="X467" i="1" s="1"/>
  <c r="U467" i="1"/>
  <c r="V467" i="1" s="1"/>
  <c r="S467" i="1"/>
  <c r="T467" i="1" s="1"/>
  <c r="AA466" i="1"/>
  <c r="AB466" i="1" s="1"/>
  <c r="Y466" i="1"/>
  <c r="Z466" i="1" s="1"/>
  <c r="W466" i="1"/>
  <c r="X466" i="1" s="1"/>
  <c r="U466" i="1"/>
  <c r="V466" i="1" s="1"/>
  <c r="S466" i="1"/>
  <c r="T466" i="1" s="1"/>
  <c r="AA465" i="1"/>
  <c r="AB465" i="1" s="1"/>
  <c r="Y465" i="1"/>
  <c r="Z465" i="1" s="1"/>
  <c r="W465" i="1"/>
  <c r="X465" i="1" s="1"/>
  <c r="U465" i="1"/>
  <c r="V465" i="1" s="1"/>
  <c r="S465" i="1"/>
  <c r="T465" i="1" s="1"/>
  <c r="AA464" i="1"/>
  <c r="AB464" i="1" s="1"/>
  <c r="W464" i="1"/>
  <c r="X464" i="1" s="1"/>
  <c r="U464" i="1"/>
  <c r="V464" i="1" s="1"/>
  <c r="S464" i="1"/>
  <c r="T464" i="1" s="1"/>
  <c r="AA463" i="1"/>
  <c r="AB463" i="1" s="1"/>
  <c r="Y463" i="1"/>
  <c r="Z463" i="1" s="1"/>
  <c r="W463" i="1"/>
  <c r="X463" i="1" s="1"/>
  <c r="U463" i="1"/>
  <c r="V463" i="1" s="1"/>
  <c r="S463" i="1"/>
  <c r="T463" i="1" s="1"/>
  <c r="W462" i="1"/>
  <c r="X462" i="1" s="1"/>
  <c r="U462" i="1"/>
  <c r="V462" i="1" s="1"/>
  <c r="S462" i="1"/>
  <c r="T462" i="1" s="1"/>
  <c r="Y461" i="1"/>
  <c r="Z461" i="1" s="1"/>
  <c r="W461" i="1"/>
  <c r="X461" i="1" s="1"/>
  <c r="U461" i="1"/>
  <c r="V461" i="1" s="1"/>
  <c r="S461" i="1"/>
  <c r="T461" i="1" s="1"/>
  <c r="Y460" i="1"/>
  <c r="Z460" i="1" s="1"/>
  <c r="W460" i="1"/>
  <c r="X460" i="1" s="1"/>
  <c r="U460" i="1"/>
  <c r="V460" i="1" s="1"/>
  <c r="S460" i="1"/>
  <c r="T460" i="1" s="1"/>
  <c r="Y459" i="1"/>
  <c r="Z459" i="1" s="1"/>
  <c r="W459" i="1"/>
  <c r="X459" i="1" s="1"/>
  <c r="U459" i="1"/>
  <c r="V459" i="1" s="1"/>
  <c r="S459" i="1"/>
  <c r="T459" i="1" s="1"/>
  <c r="W458" i="1"/>
  <c r="X458" i="1" s="1"/>
  <c r="U458" i="1"/>
  <c r="V458" i="1" s="1"/>
  <c r="S458" i="1"/>
  <c r="T458" i="1" s="1"/>
  <c r="AA457" i="1"/>
  <c r="AB457" i="1" s="1"/>
  <c r="Y457" i="1"/>
  <c r="Z457" i="1" s="1"/>
  <c r="W457" i="1"/>
  <c r="X457" i="1" s="1"/>
  <c r="U457" i="1"/>
  <c r="V457" i="1" s="1"/>
  <c r="S457" i="1"/>
  <c r="T457" i="1" s="1"/>
  <c r="Y456" i="1"/>
  <c r="Z456" i="1" s="1"/>
  <c r="W456" i="1"/>
  <c r="X456" i="1" s="1"/>
  <c r="U456" i="1"/>
  <c r="V456" i="1" s="1"/>
  <c r="S456" i="1"/>
  <c r="T456" i="1" s="1"/>
  <c r="AA455" i="1"/>
  <c r="AB455" i="1" s="1"/>
  <c r="Y455" i="1"/>
  <c r="Z455" i="1" s="1"/>
  <c r="W455" i="1"/>
  <c r="X455" i="1" s="1"/>
  <c r="U455" i="1"/>
  <c r="V455" i="1" s="1"/>
  <c r="S455" i="1"/>
  <c r="T455" i="1" s="1"/>
  <c r="Y454" i="1"/>
  <c r="Z454" i="1" s="1"/>
  <c r="W454" i="1"/>
  <c r="X454" i="1" s="1"/>
  <c r="U454" i="1"/>
  <c r="V454" i="1" s="1"/>
  <c r="S454" i="1"/>
  <c r="T454" i="1" s="1"/>
  <c r="Y453" i="1"/>
  <c r="Z453" i="1" s="1"/>
  <c r="W453" i="1"/>
  <c r="X453" i="1" s="1"/>
  <c r="U453" i="1"/>
  <c r="V453" i="1" s="1"/>
  <c r="S453" i="1"/>
  <c r="T453" i="1" s="1"/>
  <c r="AA452" i="1"/>
  <c r="AB452" i="1" s="1"/>
  <c r="Y452" i="1"/>
  <c r="Z452" i="1" s="1"/>
  <c r="W452" i="1"/>
  <c r="X452" i="1" s="1"/>
  <c r="U452" i="1"/>
  <c r="V452" i="1" s="1"/>
  <c r="S452" i="1"/>
  <c r="T452" i="1" s="1"/>
  <c r="Y451" i="1"/>
  <c r="Z451" i="1" s="1"/>
  <c r="W451" i="1"/>
  <c r="X451" i="1" s="1"/>
  <c r="U451" i="1"/>
  <c r="V451" i="1" s="1"/>
  <c r="S451" i="1"/>
  <c r="T451" i="1" s="1"/>
  <c r="Y450" i="1"/>
  <c r="Z450" i="1" s="1"/>
  <c r="W450" i="1"/>
  <c r="X450" i="1" s="1"/>
  <c r="U450" i="1"/>
  <c r="V450" i="1" s="1"/>
  <c r="S450" i="1"/>
  <c r="T450" i="1" s="1"/>
  <c r="AA449" i="1"/>
  <c r="AB449" i="1" s="1"/>
  <c r="W449" i="1"/>
  <c r="X449" i="1" s="1"/>
  <c r="U449" i="1"/>
  <c r="V449" i="1" s="1"/>
  <c r="S449" i="1"/>
  <c r="T449" i="1" s="1"/>
  <c r="AA448" i="1"/>
  <c r="AB448" i="1" s="1"/>
  <c r="Y448" i="1"/>
  <c r="Z448" i="1" s="1"/>
  <c r="W448" i="1"/>
  <c r="X448" i="1" s="1"/>
  <c r="U448" i="1"/>
  <c r="V448" i="1" s="1"/>
  <c r="S448" i="1"/>
  <c r="T448" i="1" s="1"/>
  <c r="AA447" i="1"/>
  <c r="AB447" i="1" s="1"/>
  <c r="Y447" i="1"/>
  <c r="Z447" i="1" s="1"/>
  <c r="W447" i="1"/>
  <c r="X447" i="1" s="1"/>
  <c r="U447" i="1"/>
  <c r="V447" i="1" s="1"/>
  <c r="S447" i="1"/>
  <c r="T447" i="1" s="1"/>
  <c r="W446" i="1"/>
  <c r="X446" i="1" s="1"/>
  <c r="U446" i="1"/>
  <c r="V446" i="1" s="1"/>
  <c r="S446" i="1"/>
  <c r="T446" i="1" s="1"/>
  <c r="W445" i="1"/>
  <c r="X445" i="1" s="1"/>
  <c r="U445" i="1"/>
  <c r="V445" i="1" s="1"/>
  <c r="S445" i="1"/>
  <c r="T445" i="1" s="1"/>
  <c r="AA444" i="1"/>
  <c r="AB444" i="1" s="1"/>
  <c r="Y444" i="1"/>
  <c r="Z444" i="1" s="1"/>
  <c r="W444" i="1"/>
  <c r="X444" i="1" s="1"/>
  <c r="U444" i="1"/>
  <c r="V444" i="1" s="1"/>
  <c r="S444" i="1"/>
  <c r="T444" i="1" s="1"/>
  <c r="Y443" i="1"/>
  <c r="Z443" i="1" s="1"/>
  <c r="W443" i="1"/>
  <c r="X443" i="1" s="1"/>
  <c r="U443" i="1"/>
  <c r="V443" i="1" s="1"/>
  <c r="S443" i="1"/>
  <c r="T443" i="1" s="1"/>
  <c r="AA442" i="1"/>
  <c r="AB442" i="1" s="1"/>
  <c r="Y442" i="1"/>
  <c r="Z442" i="1" s="1"/>
  <c r="W442" i="1"/>
  <c r="X442" i="1" s="1"/>
  <c r="U442" i="1"/>
  <c r="V442" i="1" s="1"/>
  <c r="S442" i="1"/>
  <c r="T442" i="1" s="1"/>
  <c r="AA441" i="1"/>
  <c r="AB441" i="1" s="1"/>
  <c r="W441" i="1"/>
  <c r="X441" i="1" s="1"/>
  <c r="U441" i="1"/>
  <c r="V441" i="1" s="1"/>
  <c r="S441" i="1"/>
  <c r="T441" i="1" s="1"/>
  <c r="W440" i="1"/>
  <c r="X440" i="1" s="1"/>
  <c r="U440" i="1"/>
  <c r="V440" i="1" s="1"/>
  <c r="S440" i="1"/>
  <c r="T440" i="1" s="1"/>
  <c r="AA439" i="1"/>
  <c r="AB439" i="1" s="1"/>
  <c r="Y439" i="1"/>
  <c r="Z439" i="1" s="1"/>
  <c r="W439" i="1"/>
  <c r="X439" i="1" s="1"/>
  <c r="U439" i="1"/>
  <c r="V439" i="1" s="1"/>
  <c r="S439" i="1"/>
  <c r="T439" i="1" s="1"/>
  <c r="AA438" i="1"/>
  <c r="AB438" i="1" s="1"/>
  <c r="W438" i="1"/>
  <c r="X438" i="1" s="1"/>
  <c r="U438" i="1"/>
  <c r="V438" i="1" s="1"/>
  <c r="S438" i="1"/>
  <c r="T438" i="1" s="1"/>
  <c r="AA437" i="1"/>
  <c r="AB437" i="1" s="1"/>
  <c r="Y437" i="1"/>
  <c r="Z437" i="1" s="1"/>
  <c r="W437" i="1"/>
  <c r="X437" i="1" s="1"/>
  <c r="U437" i="1"/>
  <c r="V437" i="1" s="1"/>
  <c r="S437" i="1"/>
  <c r="T437" i="1" s="1"/>
  <c r="AA436" i="1"/>
  <c r="AB436" i="1" s="1"/>
  <c r="W436" i="1"/>
  <c r="X436" i="1" s="1"/>
  <c r="U436" i="1"/>
  <c r="V436" i="1" s="1"/>
  <c r="S436" i="1"/>
  <c r="T436" i="1" s="1"/>
  <c r="AA435" i="1"/>
  <c r="AB435" i="1" s="1"/>
  <c r="Y435" i="1"/>
  <c r="Z435" i="1" s="1"/>
  <c r="W435" i="1"/>
  <c r="X435" i="1" s="1"/>
  <c r="U435" i="1"/>
  <c r="V435" i="1" s="1"/>
  <c r="S435" i="1"/>
  <c r="T435" i="1" s="1"/>
  <c r="AA434" i="1"/>
  <c r="AB434" i="1" s="1"/>
  <c r="Y434" i="1"/>
  <c r="Z434" i="1" s="1"/>
  <c r="W434" i="1"/>
  <c r="X434" i="1" s="1"/>
  <c r="U434" i="1"/>
  <c r="V434" i="1" s="1"/>
  <c r="S434" i="1"/>
  <c r="T434" i="1" s="1"/>
  <c r="W433" i="1"/>
  <c r="X433" i="1" s="1"/>
  <c r="U433" i="1"/>
  <c r="V433" i="1" s="1"/>
  <c r="S433" i="1"/>
  <c r="T433" i="1" s="1"/>
  <c r="AA432" i="1"/>
  <c r="AB432" i="1" s="1"/>
  <c r="Y432" i="1"/>
  <c r="Z432" i="1" s="1"/>
  <c r="W432" i="1"/>
  <c r="X432" i="1" s="1"/>
  <c r="U432" i="1"/>
  <c r="V432" i="1" s="1"/>
  <c r="S432" i="1"/>
  <c r="T432" i="1" s="1"/>
  <c r="AA431" i="1"/>
  <c r="AB431" i="1" s="1"/>
  <c r="Y431" i="1"/>
  <c r="Z431" i="1" s="1"/>
  <c r="W431" i="1"/>
  <c r="X431" i="1" s="1"/>
  <c r="U431" i="1"/>
  <c r="V431" i="1" s="1"/>
  <c r="S431" i="1"/>
  <c r="T431" i="1" s="1"/>
  <c r="Y430" i="1"/>
  <c r="Z430" i="1" s="1"/>
  <c r="W430" i="1"/>
  <c r="X430" i="1" s="1"/>
  <c r="U430" i="1"/>
  <c r="V430" i="1" s="1"/>
  <c r="S430" i="1"/>
  <c r="T430" i="1" s="1"/>
  <c r="AA429" i="1"/>
  <c r="AB429" i="1" s="1"/>
  <c r="Y429" i="1"/>
  <c r="Z429" i="1" s="1"/>
  <c r="W429" i="1"/>
  <c r="X429" i="1" s="1"/>
  <c r="U429" i="1"/>
  <c r="V429" i="1" s="1"/>
  <c r="S429" i="1"/>
  <c r="T429" i="1" s="1"/>
  <c r="AA428" i="1"/>
  <c r="AB428" i="1" s="1"/>
  <c r="W428" i="1"/>
  <c r="X428" i="1" s="1"/>
  <c r="U428" i="1"/>
  <c r="V428" i="1" s="1"/>
  <c r="S428" i="1"/>
  <c r="T428" i="1" s="1"/>
  <c r="AA427" i="1"/>
  <c r="AB427" i="1" s="1"/>
  <c r="W427" i="1"/>
  <c r="X427" i="1" s="1"/>
  <c r="U427" i="1"/>
  <c r="V427" i="1" s="1"/>
  <c r="S427" i="1"/>
  <c r="T427" i="1" s="1"/>
  <c r="AA426" i="1"/>
  <c r="AB426" i="1" s="1"/>
  <c r="W426" i="1"/>
  <c r="X426" i="1" s="1"/>
  <c r="U426" i="1"/>
  <c r="V426" i="1" s="1"/>
  <c r="S426" i="1"/>
  <c r="T426" i="1" s="1"/>
  <c r="AA425" i="1"/>
  <c r="AB425" i="1" s="1"/>
  <c r="Y425" i="1"/>
  <c r="Z425" i="1" s="1"/>
  <c r="W425" i="1"/>
  <c r="X425" i="1" s="1"/>
  <c r="U425" i="1"/>
  <c r="V425" i="1" s="1"/>
  <c r="S425" i="1"/>
  <c r="T425" i="1" s="1"/>
  <c r="W424" i="1"/>
  <c r="X424" i="1" s="1"/>
  <c r="U424" i="1"/>
  <c r="V424" i="1" s="1"/>
  <c r="S424" i="1"/>
  <c r="T424" i="1" s="1"/>
  <c r="AA423" i="1"/>
  <c r="AB423" i="1" s="1"/>
  <c r="W423" i="1"/>
  <c r="X423" i="1" s="1"/>
  <c r="U423" i="1"/>
  <c r="V423" i="1" s="1"/>
  <c r="S423" i="1"/>
  <c r="T423" i="1" s="1"/>
  <c r="AA422" i="1"/>
  <c r="AB422" i="1" s="1"/>
  <c r="Y422" i="1"/>
  <c r="Z422" i="1" s="1"/>
  <c r="W422" i="1"/>
  <c r="X422" i="1" s="1"/>
  <c r="U422" i="1"/>
  <c r="V422" i="1" s="1"/>
  <c r="S422" i="1"/>
  <c r="T422" i="1" s="1"/>
  <c r="Y421" i="1"/>
  <c r="Z421" i="1" s="1"/>
  <c r="W421" i="1"/>
  <c r="X421" i="1" s="1"/>
  <c r="U421" i="1"/>
  <c r="V421" i="1" s="1"/>
  <c r="S421" i="1"/>
  <c r="T421" i="1" s="1"/>
  <c r="AA420" i="1"/>
  <c r="AB420" i="1" s="1"/>
  <c r="Y420" i="1"/>
  <c r="Z420" i="1" s="1"/>
  <c r="W420" i="1"/>
  <c r="X420" i="1" s="1"/>
  <c r="U420" i="1"/>
  <c r="V420" i="1" s="1"/>
  <c r="S420" i="1"/>
  <c r="T420" i="1" s="1"/>
  <c r="AA419" i="1"/>
  <c r="AB419" i="1" s="1"/>
  <c r="Y419" i="1"/>
  <c r="Z419" i="1" s="1"/>
  <c r="W419" i="1"/>
  <c r="X419" i="1" s="1"/>
  <c r="U419" i="1"/>
  <c r="V419" i="1" s="1"/>
  <c r="S419" i="1"/>
  <c r="T419" i="1" s="1"/>
  <c r="W418" i="1"/>
  <c r="X418" i="1" s="1"/>
  <c r="U418" i="1"/>
  <c r="V418" i="1" s="1"/>
  <c r="S418" i="1"/>
  <c r="T418" i="1" s="1"/>
  <c r="W417" i="1"/>
  <c r="X417" i="1" s="1"/>
  <c r="U417" i="1"/>
  <c r="V417" i="1" s="1"/>
  <c r="S417" i="1"/>
  <c r="T417" i="1" s="1"/>
  <c r="Y416" i="1"/>
  <c r="Z416" i="1" s="1"/>
  <c r="W416" i="1"/>
  <c r="X416" i="1" s="1"/>
  <c r="U416" i="1"/>
  <c r="V416" i="1" s="1"/>
  <c r="S416" i="1"/>
  <c r="T416" i="1" s="1"/>
  <c r="W415" i="1"/>
  <c r="X415" i="1" s="1"/>
  <c r="U415" i="1"/>
  <c r="V415" i="1" s="1"/>
  <c r="S415" i="1"/>
  <c r="T415" i="1" s="1"/>
  <c r="AA414" i="1"/>
  <c r="AB414" i="1" s="1"/>
  <c r="Y414" i="1"/>
  <c r="Z414" i="1" s="1"/>
  <c r="W414" i="1"/>
  <c r="X414" i="1" s="1"/>
  <c r="U414" i="1"/>
  <c r="V414" i="1" s="1"/>
  <c r="S414" i="1"/>
  <c r="T414" i="1" s="1"/>
  <c r="AA413" i="1"/>
  <c r="AB413" i="1" s="1"/>
  <c r="Y413" i="1"/>
  <c r="Z413" i="1" s="1"/>
  <c r="W413" i="1"/>
  <c r="X413" i="1" s="1"/>
  <c r="U413" i="1"/>
  <c r="V413" i="1" s="1"/>
  <c r="S413" i="1"/>
  <c r="T413" i="1" s="1"/>
  <c r="AA412" i="1"/>
  <c r="AB412" i="1" s="1"/>
  <c r="Y412" i="1"/>
  <c r="Z412" i="1" s="1"/>
  <c r="W412" i="1"/>
  <c r="X412" i="1" s="1"/>
  <c r="U412" i="1"/>
  <c r="V412" i="1" s="1"/>
  <c r="S412" i="1"/>
  <c r="T412" i="1" s="1"/>
  <c r="AA411" i="1"/>
  <c r="AB411" i="1" s="1"/>
  <c r="W411" i="1"/>
  <c r="X411" i="1" s="1"/>
  <c r="U411" i="1"/>
  <c r="V411" i="1" s="1"/>
  <c r="S411" i="1"/>
  <c r="T411" i="1" s="1"/>
  <c r="Y410" i="1"/>
  <c r="Z410" i="1" s="1"/>
  <c r="W410" i="1"/>
  <c r="X410" i="1" s="1"/>
  <c r="U410" i="1"/>
  <c r="V410" i="1" s="1"/>
  <c r="S410" i="1"/>
  <c r="T410" i="1" s="1"/>
  <c r="Y409" i="1"/>
  <c r="Z409" i="1" s="1"/>
  <c r="W409" i="1"/>
  <c r="X409" i="1" s="1"/>
  <c r="U409" i="1"/>
  <c r="V409" i="1" s="1"/>
  <c r="S409" i="1"/>
  <c r="T409" i="1" s="1"/>
  <c r="AA408" i="1"/>
  <c r="AB408" i="1" s="1"/>
  <c r="Y408" i="1"/>
  <c r="Z408" i="1" s="1"/>
  <c r="W408" i="1"/>
  <c r="X408" i="1" s="1"/>
  <c r="U408" i="1"/>
  <c r="V408" i="1" s="1"/>
  <c r="S408" i="1"/>
  <c r="T408" i="1" s="1"/>
  <c r="AA407" i="1"/>
  <c r="AB407" i="1" s="1"/>
  <c r="Y407" i="1"/>
  <c r="Z407" i="1" s="1"/>
  <c r="W407" i="1"/>
  <c r="X407" i="1" s="1"/>
  <c r="U407" i="1"/>
  <c r="V407" i="1" s="1"/>
  <c r="S407" i="1"/>
  <c r="T407" i="1" s="1"/>
  <c r="Y406" i="1"/>
  <c r="Z406" i="1" s="1"/>
  <c r="W406" i="1"/>
  <c r="X406" i="1" s="1"/>
  <c r="U406" i="1"/>
  <c r="V406" i="1" s="1"/>
  <c r="S406" i="1"/>
  <c r="T406" i="1" s="1"/>
  <c r="AA405" i="1"/>
  <c r="AB405" i="1" s="1"/>
  <c r="W405" i="1"/>
  <c r="X405" i="1" s="1"/>
  <c r="U405" i="1"/>
  <c r="V405" i="1" s="1"/>
  <c r="S405" i="1"/>
  <c r="T405" i="1" s="1"/>
  <c r="W404" i="1"/>
  <c r="X404" i="1" s="1"/>
  <c r="U404" i="1"/>
  <c r="V404" i="1" s="1"/>
  <c r="S404" i="1"/>
  <c r="T404" i="1" s="1"/>
  <c r="AA403" i="1"/>
  <c r="AB403" i="1" s="1"/>
  <c r="W403" i="1"/>
  <c r="X403" i="1" s="1"/>
  <c r="U403" i="1"/>
  <c r="V403" i="1" s="1"/>
  <c r="S403" i="1"/>
  <c r="T403" i="1" s="1"/>
  <c r="Y402" i="1"/>
  <c r="Z402" i="1" s="1"/>
  <c r="W402" i="1"/>
  <c r="X402" i="1" s="1"/>
  <c r="U402" i="1"/>
  <c r="V402" i="1" s="1"/>
  <c r="S402" i="1"/>
  <c r="T402" i="1" s="1"/>
  <c r="AA401" i="1"/>
  <c r="AB401" i="1" s="1"/>
  <c r="Y401" i="1"/>
  <c r="Z401" i="1" s="1"/>
  <c r="W401" i="1"/>
  <c r="X401" i="1" s="1"/>
  <c r="U401" i="1"/>
  <c r="V401" i="1" s="1"/>
  <c r="S401" i="1"/>
  <c r="T401" i="1" s="1"/>
  <c r="AA400" i="1"/>
  <c r="AB400" i="1" s="1"/>
  <c r="Y400" i="1"/>
  <c r="Z400" i="1" s="1"/>
  <c r="W400" i="1"/>
  <c r="X400" i="1" s="1"/>
  <c r="U400" i="1"/>
  <c r="V400" i="1" s="1"/>
  <c r="S400" i="1"/>
  <c r="T400" i="1" s="1"/>
  <c r="AA399" i="1"/>
  <c r="AB399" i="1" s="1"/>
  <c r="W399" i="1"/>
  <c r="X399" i="1" s="1"/>
  <c r="U399" i="1"/>
  <c r="V399" i="1" s="1"/>
  <c r="S399" i="1"/>
  <c r="T399" i="1" s="1"/>
  <c r="AA398" i="1"/>
  <c r="AB398" i="1" s="1"/>
  <c r="Y398" i="1"/>
  <c r="Z398" i="1" s="1"/>
  <c r="W398" i="1"/>
  <c r="X398" i="1" s="1"/>
  <c r="U398" i="1"/>
  <c r="V398" i="1" s="1"/>
  <c r="S398" i="1"/>
  <c r="T398" i="1" s="1"/>
  <c r="AA397" i="1"/>
  <c r="AB397" i="1" s="1"/>
  <c r="W397" i="1"/>
  <c r="X397" i="1" s="1"/>
  <c r="U397" i="1"/>
  <c r="V397" i="1" s="1"/>
  <c r="S397" i="1"/>
  <c r="T397" i="1" s="1"/>
  <c r="Y396" i="1"/>
  <c r="Z396" i="1" s="1"/>
  <c r="W396" i="1"/>
  <c r="X396" i="1" s="1"/>
  <c r="U396" i="1"/>
  <c r="V396" i="1" s="1"/>
  <c r="S396" i="1"/>
  <c r="T396" i="1" s="1"/>
  <c r="AA395" i="1"/>
  <c r="AB395" i="1" s="1"/>
  <c r="Y395" i="1"/>
  <c r="Z395" i="1" s="1"/>
  <c r="W395" i="1"/>
  <c r="X395" i="1" s="1"/>
  <c r="U395" i="1"/>
  <c r="V395" i="1" s="1"/>
  <c r="S395" i="1"/>
  <c r="T395" i="1" s="1"/>
  <c r="AA394" i="1"/>
  <c r="AB394" i="1" s="1"/>
  <c r="Y394" i="1"/>
  <c r="Z394" i="1" s="1"/>
  <c r="W394" i="1"/>
  <c r="X394" i="1" s="1"/>
  <c r="U394" i="1"/>
  <c r="V394" i="1" s="1"/>
  <c r="S394" i="1"/>
  <c r="T394" i="1" s="1"/>
  <c r="AA393" i="1"/>
  <c r="AB393" i="1" s="1"/>
  <c r="Y393" i="1"/>
  <c r="Z393" i="1" s="1"/>
  <c r="W393" i="1"/>
  <c r="X393" i="1" s="1"/>
  <c r="U393" i="1"/>
  <c r="V393" i="1" s="1"/>
  <c r="S393" i="1"/>
  <c r="T393" i="1" s="1"/>
  <c r="AA392" i="1"/>
  <c r="AB392" i="1" s="1"/>
  <c r="Y392" i="1"/>
  <c r="Z392" i="1" s="1"/>
  <c r="W392" i="1"/>
  <c r="X392" i="1" s="1"/>
  <c r="U392" i="1"/>
  <c r="V392" i="1" s="1"/>
  <c r="S392" i="1"/>
  <c r="T392" i="1" s="1"/>
  <c r="AA391" i="1"/>
  <c r="AB391" i="1" s="1"/>
  <c r="W391" i="1"/>
  <c r="X391" i="1" s="1"/>
  <c r="U391" i="1"/>
  <c r="V391" i="1" s="1"/>
  <c r="S391" i="1"/>
  <c r="T391" i="1" s="1"/>
  <c r="AA390" i="1"/>
  <c r="AB390" i="1" s="1"/>
  <c r="Y390" i="1"/>
  <c r="Z390" i="1" s="1"/>
  <c r="W390" i="1"/>
  <c r="X390" i="1" s="1"/>
  <c r="U390" i="1"/>
  <c r="V390" i="1" s="1"/>
  <c r="S390" i="1"/>
  <c r="T390" i="1" s="1"/>
  <c r="AA389" i="1"/>
  <c r="AB389" i="1" s="1"/>
  <c r="Y389" i="1"/>
  <c r="Z389" i="1" s="1"/>
  <c r="W389" i="1"/>
  <c r="X389" i="1" s="1"/>
  <c r="U389" i="1"/>
  <c r="V389" i="1" s="1"/>
  <c r="S389" i="1"/>
  <c r="T389" i="1" s="1"/>
  <c r="AA388" i="1"/>
  <c r="AB388" i="1" s="1"/>
  <c r="W388" i="1"/>
  <c r="X388" i="1" s="1"/>
  <c r="U388" i="1"/>
  <c r="V388" i="1" s="1"/>
  <c r="S388" i="1"/>
  <c r="T388" i="1" s="1"/>
  <c r="AA387" i="1"/>
  <c r="AB387" i="1" s="1"/>
  <c r="Y387" i="1"/>
  <c r="Z387" i="1" s="1"/>
  <c r="W387" i="1"/>
  <c r="X387" i="1" s="1"/>
  <c r="U387" i="1"/>
  <c r="V387" i="1" s="1"/>
  <c r="S387" i="1"/>
  <c r="T387" i="1" s="1"/>
  <c r="AA386" i="1"/>
  <c r="AB386" i="1" s="1"/>
  <c r="Y386" i="1"/>
  <c r="Z386" i="1" s="1"/>
  <c r="W386" i="1"/>
  <c r="X386" i="1" s="1"/>
  <c r="U386" i="1"/>
  <c r="V386" i="1" s="1"/>
  <c r="S386" i="1"/>
  <c r="T386" i="1" s="1"/>
  <c r="Y385" i="1"/>
  <c r="Z385" i="1" s="1"/>
  <c r="W385" i="1"/>
  <c r="X385" i="1" s="1"/>
  <c r="U385" i="1"/>
  <c r="V385" i="1" s="1"/>
  <c r="S385" i="1"/>
  <c r="T385" i="1" s="1"/>
  <c r="AA384" i="1"/>
  <c r="AB384" i="1" s="1"/>
  <c r="Y384" i="1"/>
  <c r="Z384" i="1" s="1"/>
  <c r="W384" i="1"/>
  <c r="X384" i="1" s="1"/>
  <c r="U384" i="1"/>
  <c r="V384" i="1" s="1"/>
  <c r="S384" i="1"/>
  <c r="T384" i="1" s="1"/>
  <c r="AA383" i="1"/>
  <c r="AB383" i="1" s="1"/>
  <c r="Y383" i="1"/>
  <c r="Z383" i="1" s="1"/>
  <c r="W383" i="1"/>
  <c r="X383" i="1" s="1"/>
  <c r="U383" i="1"/>
  <c r="V383" i="1" s="1"/>
  <c r="S383" i="1"/>
  <c r="T383" i="1" s="1"/>
  <c r="Y382" i="1"/>
  <c r="Z382" i="1" s="1"/>
  <c r="W382" i="1"/>
  <c r="X382" i="1" s="1"/>
  <c r="U382" i="1"/>
  <c r="V382" i="1" s="1"/>
  <c r="S382" i="1"/>
  <c r="T382" i="1" s="1"/>
  <c r="AA381" i="1"/>
  <c r="AB381" i="1" s="1"/>
  <c r="Y381" i="1"/>
  <c r="Z381" i="1" s="1"/>
  <c r="W381" i="1"/>
  <c r="X381" i="1" s="1"/>
  <c r="U381" i="1"/>
  <c r="V381" i="1" s="1"/>
  <c r="S381" i="1"/>
  <c r="T381" i="1" s="1"/>
  <c r="AA380" i="1"/>
  <c r="AB380" i="1" s="1"/>
  <c r="W380" i="1"/>
  <c r="X380" i="1" s="1"/>
  <c r="U380" i="1"/>
  <c r="V380" i="1" s="1"/>
  <c r="S380" i="1"/>
  <c r="T380" i="1" s="1"/>
  <c r="AA379" i="1"/>
  <c r="AB379" i="1" s="1"/>
  <c r="W379" i="1"/>
  <c r="X379" i="1" s="1"/>
  <c r="U379" i="1"/>
  <c r="V379" i="1" s="1"/>
  <c r="S379" i="1"/>
  <c r="T379" i="1" s="1"/>
  <c r="AA378" i="1"/>
  <c r="AB378" i="1" s="1"/>
  <c r="Y378" i="1"/>
  <c r="Z378" i="1" s="1"/>
  <c r="W378" i="1"/>
  <c r="X378" i="1" s="1"/>
  <c r="U378" i="1"/>
  <c r="V378" i="1" s="1"/>
  <c r="S378" i="1"/>
  <c r="T378" i="1" s="1"/>
  <c r="W377" i="1"/>
  <c r="X377" i="1" s="1"/>
  <c r="U377" i="1"/>
  <c r="V377" i="1" s="1"/>
  <c r="S377" i="1"/>
  <c r="T377" i="1" s="1"/>
  <c r="AA376" i="1"/>
  <c r="AB376" i="1" s="1"/>
  <c r="Y376" i="1"/>
  <c r="Z376" i="1" s="1"/>
  <c r="W376" i="1"/>
  <c r="X376" i="1" s="1"/>
  <c r="U376" i="1"/>
  <c r="V376" i="1" s="1"/>
  <c r="S376" i="1"/>
  <c r="T376" i="1" s="1"/>
  <c r="AA375" i="1"/>
  <c r="AB375" i="1" s="1"/>
  <c r="Y375" i="1"/>
  <c r="Z375" i="1" s="1"/>
  <c r="W375" i="1"/>
  <c r="X375" i="1" s="1"/>
  <c r="U375" i="1"/>
  <c r="V375" i="1" s="1"/>
  <c r="S375" i="1"/>
  <c r="T375" i="1" s="1"/>
  <c r="Y374" i="1"/>
  <c r="Z374" i="1" s="1"/>
  <c r="W374" i="1"/>
  <c r="X374" i="1" s="1"/>
  <c r="U374" i="1"/>
  <c r="V374" i="1" s="1"/>
  <c r="S374" i="1"/>
  <c r="T374" i="1" s="1"/>
  <c r="AA373" i="1"/>
  <c r="AB373" i="1" s="1"/>
  <c r="Y373" i="1"/>
  <c r="Z373" i="1" s="1"/>
  <c r="W373" i="1"/>
  <c r="X373" i="1" s="1"/>
  <c r="U373" i="1"/>
  <c r="V373" i="1" s="1"/>
  <c r="S373" i="1"/>
  <c r="T373" i="1" s="1"/>
  <c r="W372" i="1"/>
  <c r="X372" i="1" s="1"/>
  <c r="U372" i="1"/>
  <c r="V372" i="1" s="1"/>
  <c r="S372" i="1"/>
  <c r="T372" i="1" s="1"/>
  <c r="AA371" i="1"/>
  <c r="AB371" i="1" s="1"/>
  <c r="W371" i="1"/>
  <c r="X371" i="1" s="1"/>
  <c r="U371" i="1"/>
  <c r="V371" i="1" s="1"/>
  <c r="S371" i="1"/>
  <c r="T371" i="1" s="1"/>
  <c r="W370" i="1"/>
  <c r="X370" i="1" s="1"/>
  <c r="U370" i="1"/>
  <c r="V370" i="1" s="1"/>
  <c r="S370" i="1"/>
  <c r="T370" i="1" s="1"/>
  <c r="AA369" i="1"/>
  <c r="AB369" i="1" s="1"/>
  <c r="Y369" i="1"/>
  <c r="Z369" i="1" s="1"/>
  <c r="W369" i="1"/>
  <c r="X369" i="1" s="1"/>
  <c r="U369" i="1"/>
  <c r="V369" i="1" s="1"/>
  <c r="S369" i="1"/>
  <c r="T369" i="1" s="1"/>
  <c r="Y368" i="1"/>
  <c r="Z368" i="1" s="1"/>
  <c r="W368" i="1"/>
  <c r="X368" i="1" s="1"/>
  <c r="U368" i="1"/>
  <c r="V368" i="1" s="1"/>
  <c r="S368" i="1"/>
  <c r="T368" i="1" s="1"/>
  <c r="W367" i="1"/>
  <c r="X367" i="1" s="1"/>
  <c r="U367" i="1"/>
  <c r="V367" i="1" s="1"/>
  <c r="S367" i="1"/>
  <c r="T367" i="1" s="1"/>
  <c r="Y366" i="1"/>
  <c r="Z366" i="1" s="1"/>
  <c r="W366" i="1"/>
  <c r="X366" i="1" s="1"/>
  <c r="U366" i="1"/>
  <c r="V366" i="1" s="1"/>
  <c r="S366" i="1"/>
  <c r="T366" i="1" s="1"/>
  <c r="AA365" i="1"/>
  <c r="AB365" i="1" s="1"/>
  <c r="Y365" i="1"/>
  <c r="Z365" i="1" s="1"/>
  <c r="W365" i="1"/>
  <c r="X365" i="1" s="1"/>
  <c r="U365" i="1"/>
  <c r="V365" i="1" s="1"/>
  <c r="S365" i="1"/>
  <c r="T365" i="1" s="1"/>
  <c r="AA364" i="1"/>
  <c r="AB364" i="1" s="1"/>
  <c r="W364" i="1"/>
  <c r="X364" i="1" s="1"/>
  <c r="U364" i="1"/>
  <c r="V364" i="1" s="1"/>
  <c r="S364" i="1"/>
  <c r="T364" i="1" s="1"/>
  <c r="Y363" i="1"/>
  <c r="Z363" i="1" s="1"/>
  <c r="W363" i="1"/>
  <c r="X363" i="1" s="1"/>
  <c r="U363" i="1"/>
  <c r="V363" i="1" s="1"/>
  <c r="S363" i="1"/>
  <c r="T363" i="1" s="1"/>
  <c r="W362" i="1"/>
  <c r="X362" i="1" s="1"/>
  <c r="U362" i="1"/>
  <c r="V362" i="1" s="1"/>
  <c r="S362" i="1"/>
  <c r="T362" i="1" s="1"/>
  <c r="Y361" i="1"/>
  <c r="Z361" i="1" s="1"/>
  <c r="W361" i="1"/>
  <c r="X361" i="1" s="1"/>
  <c r="U361" i="1"/>
  <c r="V361" i="1" s="1"/>
  <c r="S361" i="1"/>
  <c r="T361" i="1" s="1"/>
  <c r="AA360" i="1"/>
  <c r="AB360" i="1" s="1"/>
  <c r="W360" i="1"/>
  <c r="X360" i="1" s="1"/>
  <c r="U360" i="1"/>
  <c r="V360" i="1" s="1"/>
  <c r="S360" i="1"/>
  <c r="T360" i="1" s="1"/>
  <c r="Y359" i="1"/>
  <c r="Z359" i="1" s="1"/>
  <c r="W359" i="1"/>
  <c r="X359" i="1" s="1"/>
  <c r="U359" i="1"/>
  <c r="V359" i="1" s="1"/>
  <c r="S359" i="1"/>
  <c r="T359" i="1" s="1"/>
  <c r="AA358" i="1"/>
  <c r="AB358" i="1" s="1"/>
  <c r="W358" i="1"/>
  <c r="X358" i="1" s="1"/>
  <c r="U358" i="1"/>
  <c r="V358" i="1" s="1"/>
  <c r="S358" i="1"/>
  <c r="T358" i="1" s="1"/>
  <c r="Y357" i="1"/>
  <c r="Z357" i="1" s="1"/>
  <c r="W357" i="1"/>
  <c r="X357" i="1" s="1"/>
  <c r="U357" i="1"/>
  <c r="V357" i="1" s="1"/>
  <c r="S357" i="1"/>
  <c r="T357" i="1" s="1"/>
  <c r="AA356" i="1"/>
  <c r="AB356" i="1" s="1"/>
  <c r="Y356" i="1"/>
  <c r="Z356" i="1" s="1"/>
  <c r="W356" i="1"/>
  <c r="X356" i="1" s="1"/>
  <c r="U356" i="1"/>
  <c r="V356" i="1" s="1"/>
  <c r="S356" i="1"/>
  <c r="T356" i="1" s="1"/>
  <c r="AA355" i="1"/>
  <c r="AB355" i="1" s="1"/>
  <c r="W355" i="1"/>
  <c r="X355" i="1" s="1"/>
  <c r="U355" i="1"/>
  <c r="V355" i="1" s="1"/>
  <c r="S355" i="1"/>
  <c r="T355" i="1" s="1"/>
  <c r="AA354" i="1"/>
  <c r="AB354" i="1" s="1"/>
  <c r="Y354" i="1"/>
  <c r="Z354" i="1" s="1"/>
  <c r="W354" i="1"/>
  <c r="X354" i="1" s="1"/>
  <c r="U354" i="1"/>
  <c r="V354" i="1" s="1"/>
  <c r="S354" i="1"/>
  <c r="T354" i="1" s="1"/>
  <c r="AA353" i="1"/>
  <c r="AB353" i="1" s="1"/>
  <c r="Y353" i="1"/>
  <c r="Z353" i="1" s="1"/>
  <c r="W353" i="1"/>
  <c r="X353" i="1" s="1"/>
  <c r="U353" i="1"/>
  <c r="V353" i="1" s="1"/>
  <c r="S353" i="1"/>
  <c r="T353" i="1" s="1"/>
  <c r="AA352" i="1"/>
  <c r="AB352" i="1" s="1"/>
  <c r="Y352" i="1"/>
  <c r="Z352" i="1" s="1"/>
  <c r="W352" i="1"/>
  <c r="X352" i="1" s="1"/>
  <c r="U352" i="1"/>
  <c r="V352" i="1" s="1"/>
  <c r="S352" i="1"/>
  <c r="T352" i="1" s="1"/>
  <c r="AA351" i="1"/>
  <c r="AB351" i="1" s="1"/>
  <c r="Y351" i="1"/>
  <c r="Z351" i="1" s="1"/>
  <c r="W351" i="1"/>
  <c r="X351" i="1" s="1"/>
  <c r="U351" i="1"/>
  <c r="V351" i="1" s="1"/>
  <c r="S351" i="1"/>
  <c r="T351" i="1" s="1"/>
  <c r="AA350" i="1"/>
  <c r="AB350" i="1" s="1"/>
  <c r="W350" i="1"/>
  <c r="X350" i="1" s="1"/>
  <c r="U350" i="1"/>
  <c r="V350" i="1" s="1"/>
  <c r="S350" i="1"/>
  <c r="T350" i="1" s="1"/>
  <c r="AA349" i="1"/>
  <c r="AB349" i="1" s="1"/>
  <c r="Y349" i="1"/>
  <c r="Z349" i="1" s="1"/>
  <c r="W349" i="1"/>
  <c r="X349" i="1" s="1"/>
  <c r="U349" i="1"/>
  <c r="V349" i="1" s="1"/>
  <c r="S349" i="1"/>
  <c r="T349" i="1" s="1"/>
  <c r="AA348" i="1"/>
  <c r="AB348" i="1" s="1"/>
  <c r="Y348" i="1"/>
  <c r="Z348" i="1" s="1"/>
  <c r="W348" i="1"/>
  <c r="X348" i="1" s="1"/>
  <c r="U348" i="1"/>
  <c r="V348" i="1" s="1"/>
  <c r="S348" i="1"/>
  <c r="T348" i="1" s="1"/>
  <c r="AA347" i="1"/>
  <c r="AB347" i="1" s="1"/>
  <c r="W347" i="1"/>
  <c r="X347" i="1" s="1"/>
  <c r="U347" i="1"/>
  <c r="V347" i="1" s="1"/>
  <c r="S347" i="1"/>
  <c r="T347" i="1" s="1"/>
  <c r="W346" i="1"/>
  <c r="X346" i="1" s="1"/>
  <c r="U346" i="1"/>
  <c r="V346" i="1" s="1"/>
  <c r="S346" i="1"/>
  <c r="T346" i="1" s="1"/>
  <c r="Y345" i="1"/>
  <c r="Z345" i="1" s="1"/>
  <c r="W345" i="1"/>
  <c r="X345" i="1" s="1"/>
  <c r="U345" i="1"/>
  <c r="V345" i="1" s="1"/>
  <c r="S345" i="1"/>
  <c r="T345" i="1" s="1"/>
  <c r="AA344" i="1"/>
  <c r="AB344" i="1" s="1"/>
  <c r="Y344" i="1"/>
  <c r="Z344" i="1" s="1"/>
  <c r="W344" i="1"/>
  <c r="X344" i="1" s="1"/>
  <c r="U344" i="1"/>
  <c r="V344" i="1" s="1"/>
  <c r="S344" i="1"/>
  <c r="T344" i="1" s="1"/>
  <c r="W343" i="1"/>
  <c r="X343" i="1" s="1"/>
  <c r="U343" i="1"/>
  <c r="V343" i="1" s="1"/>
  <c r="S343" i="1"/>
  <c r="T343" i="1" s="1"/>
  <c r="AA342" i="1"/>
  <c r="AB342" i="1" s="1"/>
  <c r="W342" i="1"/>
  <c r="X342" i="1" s="1"/>
  <c r="U342" i="1"/>
  <c r="V342" i="1" s="1"/>
  <c r="S342" i="1"/>
  <c r="T342" i="1" s="1"/>
  <c r="AA341" i="1"/>
  <c r="AB341" i="1" s="1"/>
  <c r="Y341" i="1"/>
  <c r="Z341" i="1" s="1"/>
  <c r="W341" i="1"/>
  <c r="X341" i="1" s="1"/>
  <c r="U341" i="1"/>
  <c r="V341" i="1" s="1"/>
  <c r="S341" i="1"/>
  <c r="T341" i="1" s="1"/>
  <c r="Y340" i="1"/>
  <c r="Z340" i="1" s="1"/>
  <c r="W340" i="1"/>
  <c r="X340" i="1" s="1"/>
  <c r="U340" i="1"/>
  <c r="V340" i="1" s="1"/>
  <c r="S340" i="1"/>
  <c r="T340" i="1" s="1"/>
  <c r="Y339" i="1"/>
  <c r="Z339" i="1" s="1"/>
  <c r="W339" i="1"/>
  <c r="X339" i="1" s="1"/>
  <c r="U339" i="1"/>
  <c r="V339" i="1" s="1"/>
  <c r="S339" i="1"/>
  <c r="T339" i="1" s="1"/>
  <c r="Y338" i="1"/>
  <c r="Z338" i="1" s="1"/>
  <c r="W338" i="1"/>
  <c r="X338" i="1" s="1"/>
  <c r="U338" i="1"/>
  <c r="V338" i="1" s="1"/>
  <c r="S338" i="1"/>
  <c r="T338" i="1" s="1"/>
  <c r="AA337" i="1"/>
  <c r="AB337" i="1" s="1"/>
  <c r="Y337" i="1"/>
  <c r="Z337" i="1" s="1"/>
  <c r="W337" i="1"/>
  <c r="X337" i="1" s="1"/>
  <c r="U337" i="1"/>
  <c r="V337" i="1" s="1"/>
  <c r="S337" i="1"/>
  <c r="T337" i="1" s="1"/>
  <c r="AA336" i="1"/>
  <c r="AB336" i="1" s="1"/>
  <c r="Y336" i="1"/>
  <c r="Z336" i="1" s="1"/>
  <c r="W336" i="1"/>
  <c r="X336" i="1" s="1"/>
  <c r="U336" i="1"/>
  <c r="V336" i="1" s="1"/>
  <c r="S336" i="1"/>
  <c r="T336" i="1" s="1"/>
  <c r="W335" i="1"/>
  <c r="X335" i="1" s="1"/>
  <c r="U335" i="1"/>
  <c r="V335" i="1" s="1"/>
  <c r="S335" i="1"/>
  <c r="T335" i="1" s="1"/>
  <c r="AA334" i="1"/>
  <c r="AB334" i="1" s="1"/>
  <c r="W334" i="1"/>
  <c r="X334" i="1" s="1"/>
  <c r="U334" i="1"/>
  <c r="V334" i="1" s="1"/>
  <c r="S334" i="1"/>
  <c r="T334" i="1" s="1"/>
  <c r="AA333" i="1"/>
  <c r="AB333" i="1" s="1"/>
  <c r="W333" i="1"/>
  <c r="X333" i="1" s="1"/>
  <c r="U333" i="1"/>
  <c r="V333" i="1" s="1"/>
  <c r="S333" i="1"/>
  <c r="T333" i="1" s="1"/>
  <c r="R1024" i="1"/>
  <c r="R1023" i="1"/>
  <c r="R1022" i="1"/>
  <c r="R1021" i="1"/>
  <c r="R1020" i="1"/>
  <c r="R1019" i="1"/>
  <c r="R1018" i="1"/>
  <c r="R1017" i="1"/>
  <c r="R1016" i="1"/>
  <c r="R1015" i="1"/>
  <c r="R1014" i="1"/>
  <c r="R1013" i="1"/>
  <c r="R1012" i="1"/>
  <c r="R1011" i="1"/>
  <c r="R1010" i="1"/>
  <c r="R1009" i="1"/>
  <c r="R1008" i="1"/>
  <c r="R1007" i="1"/>
  <c r="R1006" i="1"/>
  <c r="R1005" i="1"/>
  <c r="R1004" i="1"/>
  <c r="R1003" i="1"/>
  <c r="R1002" i="1"/>
  <c r="R1001" i="1"/>
  <c r="R1000" i="1"/>
  <c r="R999" i="1"/>
  <c r="R998" i="1"/>
  <c r="R997" i="1"/>
  <c r="R996" i="1"/>
  <c r="R995" i="1"/>
  <c r="R994" i="1"/>
  <c r="R993" i="1"/>
  <c r="R992" i="1"/>
  <c r="R991" i="1"/>
  <c r="R990" i="1"/>
  <c r="R989" i="1"/>
  <c r="R988" i="1"/>
  <c r="R987" i="1"/>
  <c r="R986" i="1"/>
  <c r="R985" i="1"/>
  <c r="R984" i="1"/>
  <c r="R983" i="1"/>
  <c r="R982" i="1"/>
  <c r="R981" i="1"/>
  <c r="R980" i="1"/>
  <c r="R979" i="1"/>
  <c r="R978" i="1"/>
  <c r="R977" i="1"/>
  <c r="R976" i="1"/>
  <c r="R975" i="1"/>
  <c r="R974" i="1"/>
  <c r="R973" i="1"/>
  <c r="R972" i="1"/>
  <c r="R971" i="1"/>
  <c r="R970" i="1"/>
  <c r="R969" i="1"/>
  <c r="R968" i="1"/>
  <c r="R967" i="1"/>
  <c r="R966" i="1"/>
  <c r="R965" i="1"/>
  <c r="R964" i="1"/>
  <c r="R963" i="1"/>
  <c r="R962" i="1"/>
  <c r="R961" i="1"/>
  <c r="R960" i="1"/>
  <c r="R959" i="1"/>
  <c r="R958" i="1"/>
  <c r="R957" i="1"/>
  <c r="R956" i="1"/>
  <c r="R955" i="1"/>
  <c r="R954" i="1"/>
  <c r="R953" i="1"/>
  <c r="R952" i="1"/>
  <c r="R951" i="1"/>
  <c r="R950" i="1"/>
  <c r="R949" i="1"/>
  <c r="R948" i="1"/>
  <c r="R947" i="1"/>
  <c r="R946" i="1"/>
  <c r="R945" i="1"/>
  <c r="R944" i="1"/>
  <c r="R943" i="1"/>
  <c r="R942" i="1"/>
  <c r="R941" i="1"/>
  <c r="R940" i="1"/>
  <c r="R939" i="1"/>
  <c r="R938" i="1"/>
  <c r="R937" i="1"/>
  <c r="R936" i="1"/>
  <c r="R935" i="1"/>
  <c r="R934" i="1"/>
  <c r="R933" i="1"/>
  <c r="R932" i="1"/>
  <c r="R931" i="1"/>
  <c r="R930" i="1"/>
  <c r="R929" i="1"/>
  <c r="R928" i="1"/>
  <c r="R927" i="1"/>
  <c r="R926" i="1"/>
  <c r="R925" i="1"/>
  <c r="R924" i="1"/>
  <c r="R923" i="1"/>
  <c r="R922" i="1"/>
  <c r="R921" i="1"/>
  <c r="R920" i="1"/>
  <c r="R919" i="1"/>
  <c r="R918" i="1"/>
  <c r="R917" i="1"/>
  <c r="R916" i="1"/>
  <c r="R915" i="1"/>
  <c r="R914" i="1"/>
  <c r="R913" i="1"/>
  <c r="R912" i="1"/>
  <c r="R911" i="1"/>
  <c r="R910" i="1"/>
  <c r="R909" i="1"/>
  <c r="R908" i="1"/>
  <c r="R907" i="1"/>
  <c r="R906" i="1"/>
  <c r="R905" i="1"/>
  <c r="R904" i="1"/>
  <c r="R903" i="1"/>
  <c r="R902" i="1"/>
  <c r="R901" i="1"/>
  <c r="R900" i="1"/>
  <c r="R899" i="1"/>
  <c r="R898" i="1"/>
  <c r="R897" i="1"/>
  <c r="R896" i="1"/>
  <c r="R895" i="1"/>
  <c r="R894" i="1"/>
  <c r="R893" i="1"/>
  <c r="R892" i="1"/>
  <c r="R891" i="1"/>
  <c r="R890" i="1"/>
  <c r="R889" i="1"/>
  <c r="R888" i="1"/>
  <c r="R887" i="1"/>
  <c r="R886" i="1"/>
  <c r="R885" i="1"/>
  <c r="R884" i="1"/>
  <c r="R883" i="1"/>
  <c r="R882" i="1"/>
  <c r="R881" i="1"/>
  <c r="R880" i="1"/>
  <c r="R879" i="1"/>
  <c r="R878" i="1"/>
  <c r="R877" i="1"/>
  <c r="R876" i="1"/>
  <c r="R875" i="1"/>
  <c r="R874" i="1"/>
  <c r="R873" i="1"/>
  <c r="R872" i="1"/>
  <c r="R871" i="1"/>
  <c r="R870" i="1"/>
  <c r="R869" i="1"/>
  <c r="R868" i="1"/>
  <c r="R867" i="1"/>
  <c r="R866" i="1"/>
  <c r="R865" i="1"/>
  <c r="R864" i="1"/>
  <c r="R863" i="1"/>
  <c r="R862" i="1"/>
  <c r="R861" i="1"/>
  <c r="R860" i="1"/>
  <c r="R859" i="1"/>
  <c r="R858" i="1"/>
  <c r="R857" i="1"/>
  <c r="R856" i="1"/>
  <c r="R855" i="1"/>
  <c r="R854" i="1"/>
  <c r="R853" i="1"/>
  <c r="R852" i="1"/>
  <c r="R851" i="1"/>
  <c r="R850" i="1"/>
  <c r="R849" i="1"/>
  <c r="R848" i="1"/>
  <c r="R847" i="1"/>
  <c r="R846" i="1"/>
  <c r="R845" i="1"/>
  <c r="R844" i="1"/>
  <c r="R843" i="1"/>
  <c r="R842" i="1"/>
  <c r="R841" i="1"/>
  <c r="R840" i="1"/>
  <c r="R839" i="1"/>
  <c r="R838" i="1"/>
  <c r="R837" i="1"/>
  <c r="R836" i="1"/>
  <c r="R835" i="1"/>
  <c r="R834" i="1"/>
  <c r="R833" i="1"/>
  <c r="R832" i="1"/>
  <c r="R831" i="1"/>
  <c r="R830" i="1"/>
  <c r="R829" i="1"/>
  <c r="R828" i="1"/>
  <c r="R827" i="1"/>
  <c r="R826" i="1"/>
  <c r="R825" i="1"/>
  <c r="R824" i="1"/>
  <c r="R823" i="1"/>
  <c r="R822" i="1"/>
  <c r="R821" i="1"/>
  <c r="R820" i="1"/>
  <c r="R819" i="1"/>
  <c r="R818" i="1"/>
  <c r="R817" i="1"/>
  <c r="R816" i="1"/>
  <c r="R815" i="1"/>
  <c r="R814" i="1"/>
  <c r="R813" i="1"/>
  <c r="R812" i="1"/>
  <c r="R811" i="1"/>
  <c r="R810" i="1"/>
  <c r="R809" i="1"/>
  <c r="R808" i="1"/>
  <c r="R807" i="1"/>
  <c r="R806" i="1"/>
  <c r="R805" i="1"/>
  <c r="R804" i="1"/>
  <c r="R803" i="1"/>
  <c r="R802" i="1"/>
  <c r="R801" i="1"/>
  <c r="R800" i="1"/>
  <c r="R799" i="1"/>
  <c r="R798" i="1"/>
  <c r="R797" i="1"/>
  <c r="R796" i="1"/>
  <c r="R795" i="1"/>
  <c r="R794" i="1"/>
  <c r="R793" i="1"/>
  <c r="R792" i="1"/>
  <c r="R791" i="1"/>
  <c r="R790" i="1"/>
  <c r="R789" i="1"/>
  <c r="R788" i="1"/>
  <c r="R787" i="1"/>
  <c r="R786" i="1"/>
  <c r="R785" i="1"/>
  <c r="R784" i="1"/>
  <c r="R783" i="1"/>
  <c r="R782" i="1"/>
  <c r="R781" i="1"/>
  <c r="R780" i="1"/>
  <c r="R779" i="1"/>
  <c r="R778" i="1"/>
  <c r="R777" i="1"/>
  <c r="R776" i="1"/>
  <c r="R775" i="1"/>
  <c r="R774" i="1"/>
  <c r="R773" i="1"/>
  <c r="R772" i="1"/>
  <c r="R771" i="1"/>
  <c r="R770" i="1"/>
  <c r="R769" i="1"/>
  <c r="R768" i="1"/>
  <c r="R767" i="1"/>
  <c r="R766" i="1"/>
  <c r="R765" i="1"/>
  <c r="R764" i="1"/>
  <c r="R763" i="1"/>
  <c r="R762" i="1"/>
  <c r="R761" i="1"/>
  <c r="R760" i="1"/>
  <c r="R759" i="1"/>
  <c r="R758" i="1"/>
  <c r="R757" i="1"/>
  <c r="R756" i="1"/>
  <c r="R755" i="1"/>
  <c r="R754" i="1"/>
  <c r="R753" i="1"/>
  <c r="R752" i="1"/>
  <c r="R751" i="1"/>
  <c r="R750" i="1"/>
  <c r="R749" i="1"/>
  <c r="R748" i="1"/>
  <c r="R747" i="1"/>
  <c r="R746" i="1"/>
  <c r="R745" i="1"/>
  <c r="R744" i="1"/>
  <c r="R743" i="1"/>
  <c r="R742" i="1"/>
  <c r="R741" i="1"/>
  <c r="R740" i="1"/>
  <c r="R739" i="1"/>
  <c r="R738" i="1"/>
  <c r="R737" i="1"/>
  <c r="R736" i="1"/>
  <c r="R735" i="1"/>
  <c r="R734" i="1"/>
  <c r="R733" i="1"/>
  <c r="R732" i="1"/>
  <c r="R731" i="1"/>
  <c r="R730" i="1"/>
  <c r="R729" i="1"/>
  <c r="R728" i="1"/>
  <c r="R727" i="1"/>
  <c r="R726" i="1"/>
  <c r="R725" i="1"/>
  <c r="R724" i="1"/>
  <c r="R723" i="1"/>
  <c r="R722" i="1"/>
  <c r="R721" i="1"/>
  <c r="R720" i="1"/>
  <c r="R719" i="1"/>
  <c r="R718" i="1"/>
  <c r="R717" i="1"/>
  <c r="R716" i="1"/>
  <c r="R715" i="1"/>
  <c r="R714" i="1"/>
  <c r="R713" i="1"/>
  <c r="R712" i="1"/>
  <c r="R711" i="1"/>
  <c r="R710" i="1"/>
  <c r="R709" i="1"/>
  <c r="R708" i="1"/>
  <c r="R707" i="1"/>
  <c r="R706" i="1"/>
  <c r="R705" i="1"/>
  <c r="R704" i="1"/>
  <c r="R703" i="1"/>
  <c r="R702" i="1"/>
  <c r="R701" i="1"/>
  <c r="R700" i="1"/>
  <c r="R699" i="1"/>
  <c r="R698" i="1"/>
  <c r="R697" i="1"/>
  <c r="R696" i="1"/>
  <c r="R695" i="1"/>
  <c r="R694" i="1"/>
  <c r="R693" i="1"/>
  <c r="R692" i="1"/>
  <c r="R691" i="1"/>
  <c r="R690" i="1"/>
  <c r="R689" i="1"/>
  <c r="R688" i="1"/>
  <c r="R687" i="1"/>
  <c r="R686" i="1"/>
  <c r="R685" i="1"/>
  <c r="R684" i="1"/>
  <c r="R683" i="1"/>
  <c r="R682" i="1"/>
  <c r="R681" i="1"/>
  <c r="R680" i="1"/>
  <c r="R679" i="1"/>
  <c r="R678" i="1"/>
  <c r="R677" i="1"/>
  <c r="R676" i="1"/>
  <c r="R675" i="1"/>
  <c r="R674" i="1"/>
  <c r="R673" i="1"/>
  <c r="R672" i="1"/>
  <c r="R671" i="1"/>
  <c r="R670" i="1"/>
  <c r="R669" i="1"/>
  <c r="R668" i="1"/>
  <c r="R667" i="1"/>
  <c r="R666" i="1"/>
  <c r="R665" i="1"/>
  <c r="R664" i="1"/>
  <c r="R663" i="1"/>
  <c r="R662" i="1"/>
  <c r="R661" i="1"/>
  <c r="R660" i="1"/>
  <c r="R659" i="1"/>
  <c r="R658" i="1"/>
  <c r="R657" i="1"/>
  <c r="R656" i="1"/>
  <c r="R655" i="1"/>
  <c r="R654" i="1"/>
  <c r="R653" i="1"/>
  <c r="R652" i="1"/>
  <c r="R651" i="1"/>
  <c r="R650" i="1"/>
  <c r="R649" i="1"/>
  <c r="R648" i="1"/>
  <c r="R647" i="1"/>
  <c r="R646" i="1"/>
  <c r="R645" i="1"/>
  <c r="R644" i="1"/>
  <c r="R643" i="1"/>
  <c r="R642" i="1"/>
  <c r="R641" i="1"/>
  <c r="R640" i="1"/>
  <c r="R639" i="1"/>
  <c r="R638" i="1"/>
  <c r="R637" i="1"/>
  <c r="R636" i="1"/>
  <c r="R635" i="1"/>
  <c r="R634" i="1"/>
  <c r="R633" i="1"/>
  <c r="R632" i="1"/>
  <c r="R631" i="1"/>
  <c r="R630" i="1"/>
  <c r="R629" i="1"/>
  <c r="R628" i="1"/>
  <c r="R627" i="1"/>
  <c r="R626" i="1"/>
  <c r="R625" i="1"/>
  <c r="R624" i="1"/>
  <c r="R623" i="1"/>
  <c r="R622" i="1"/>
  <c r="R621" i="1"/>
  <c r="R620" i="1"/>
  <c r="R619" i="1"/>
  <c r="R618" i="1"/>
  <c r="R617" i="1"/>
  <c r="R616" i="1"/>
  <c r="R615" i="1"/>
  <c r="R614" i="1"/>
  <c r="R613" i="1"/>
  <c r="R612" i="1"/>
  <c r="R611" i="1"/>
  <c r="R610" i="1"/>
  <c r="R609" i="1"/>
  <c r="R608" i="1"/>
  <c r="R607" i="1"/>
  <c r="R606" i="1"/>
  <c r="R605" i="1"/>
  <c r="R604" i="1"/>
  <c r="R603" i="1"/>
  <c r="R602" i="1"/>
  <c r="R601" i="1"/>
  <c r="R600" i="1"/>
  <c r="R599" i="1"/>
  <c r="R598" i="1"/>
  <c r="R597" i="1"/>
  <c r="R596" i="1"/>
  <c r="R595" i="1"/>
  <c r="R594" i="1"/>
  <c r="R593" i="1"/>
  <c r="R592" i="1"/>
  <c r="R591" i="1"/>
  <c r="R590" i="1"/>
  <c r="R589" i="1"/>
  <c r="R588" i="1"/>
  <c r="R587" i="1"/>
  <c r="R586" i="1"/>
  <c r="R585" i="1"/>
  <c r="R584" i="1"/>
  <c r="R583" i="1"/>
  <c r="R582" i="1"/>
  <c r="R581" i="1"/>
  <c r="R580" i="1"/>
  <c r="R579" i="1"/>
  <c r="R578" i="1"/>
  <c r="R577" i="1"/>
  <c r="R576" i="1"/>
  <c r="R575" i="1"/>
  <c r="R574" i="1"/>
  <c r="R573" i="1"/>
  <c r="R572" i="1"/>
  <c r="R571" i="1"/>
  <c r="R570" i="1"/>
  <c r="R569" i="1"/>
  <c r="R568" i="1"/>
  <c r="R567" i="1"/>
  <c r="R566" i="1"/>
  <c r="R565" i="1"/>
  <c r="R564" i="1"/>
  <c r="R563" i="1"/>
  <c r="R562" i="1"/>
  <c r="R561" i="1"/>
  <c r="R560" i="1"/>
  <c r="R559" i="1"/>
  <c r="R558" i="1"/>
  <c r="R555" i="1"/>
  <c r="R553" i="1"/>
  <c r="R551" i="1"/>
  <c r="R550" i="1"/>
  <c r="R547" i="1"/>
  <c r="R546" i="1"/>
  <c r="R544" i="1"/>
  <c r="R543" i="1"/>
  <c r="R539" i="1"/>
  <c r="R538" i="1"/>
  <c r="R537" i="1"/>
  <c r="L1031" i="1"/>
  <c r="AC1031" i="1" s="1"/>
  <c r="AD1031" i="1" s="1"/>
  <c r="L1030" i="1"/>
  <c r="AC1030" i="1" s="1"/>
  <c r="AD1030" i="1" s="1"/>
  <c r="L1029" i="1"/>
  <c r="AC1029" i="1" s="1"/>
  <c r="AD1029" i="1" s="1"/>
  <c r="L1024" i="1"/>
  <c r="L1023" i="1"/>
  <c r="L1022" i="1"/>
  <c r="L1021" i="1"/>
  <c r="L1020" i="1"/>
  <c r="L1019" i="1"/>
  <c r="L1018" i="1"/>
  <c r="L1017" i="1"/>
  <c r="L1016" i="1"/>
  <c r="L1015" i="1"/>
  <c r="L1014" i="1"/>
  <c r="L1013" i="1"/>
  <c r="L1012" i="1"/>
  <c r="L1011" i="1"/>
  <c r="L1010" i="1"/>
  <c r="L1009" i="1"/>
  <c r="L1008" i="1"/>
  <c r="L1007" i="1"/>
  <c r="L1006" i="1"/>
  <c r="L1005" i="1"/>
  <c r="L1004" i="1"/>
  <c r="L1003" i="1"/>
  <c r="L1002" i="1"/>
  <c r="L1001" i="1"/>
  <c r="L1000" i="1"/>
  <c r="L999" i="1"/>
  <c r="L998" i="1"/>
  <c r="L997" i="1"/>
  <c r="L996" i="1"/>
  <c r="L995" i="1"/>
  <c r="L994" i="1"/>
  <c r="L993" i="1"/>
  <c r="L992" i="1"/>
  <c r="L991" i="1"/>
  <c r="L990" i="1"/>
  <c r="L989" i="1"/>
  <c r="L988" i="1"/>
  <c r="L987" i="1"/>
  <c r="L986" i="1"/>
  <c r="L985" i="1"/>
  <c r="L984" i="1"/>
  <c r="L983" i="1"/>
  <c r="L982" i="1"/>
  <c r="L981" i="1"/>
  <c r="L980" i="1"/>
  <c r="L979" i="1"/>
  <c r="L978" i="1"/>
  <c r="L977" i="1"/>
  <c r="L976" i="1"/>
  <c r="L975" i="1"/>
  <c r="L974" i="1"/>
  <c r="L973" i="1"/>
  <c r="L972" i="1"/>
  <c r="L971" i="1"/>
  <c r="L970" i="1"/>
  <c r="L969" i="1"/>
  <c r="L968" i="1"/>
  <c r="L967" i="1"/>
  <c r="L966" i="1"/>
  <c r="L965" i="1"/>
  <c r="L964" i="1"/>
  <c r="L963" i="1"/>
  <c r="L962" i="1"/>
  <c r="L961" i="1"/>
  <c r="L960" i="1"/>
  <c r="L959" i="1"/>
  <c r="L958" i="1"/>
  <c r="L957" i="1"/>
  <c r="L956" i="1"/>
  <c r="L955" i="1"/>
  <c r="L954" i="1"/>
  <c r="L953" i="1"/>
  <c r="L952" i="1"/>
  <c r="L951" i="1"/>
  <c r="L950" i="1"/>
  <c r="L949" i="1"/>
  <c r="L948" i="1"/>
  <c r="L947" i="1"/>
  <c r="L946" i="1"/>
  <c r="L945" i="1"/>
  <c r="L944" i="1"/>
  <c r="L943" i="1"/>
  <c r="L942" i="1"/>
  <c r="L941" i="1"/>
  <c r="L940" i="1"/>
  <c r="L939" i="1"/>
  <c r="L938" i="1"/>
  <c r="L937" i="1"/>
  <c r="L936" i="1"/>
  <c r="L935" i="1"/>
  <c r="L934" i="1"/>
  <c r="L933" i="1"/>
  <c r="L932" i="1"/>
  <c r="L931" i="1"/>
  <c r="L930" i="1"/>
  <c r="L929" i="1"/>
  <c r="L928" i="1"/>
  <c r="L927" i="1"/>
  <c r="L926" i="1"/>
  <c r="L925" i="1"/>
  <c r="L924" i="1"/>
  <c r="L923" i="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AA330" i="1"/>
  <c r="AB330" i="1" s="1"/>
  <c r="Y330" i="1"/>
  <c r="Z330" i="1" s="1"/>
  <c r="W330" i="1"/>
  <c r="X330" i="1" s="1"/>
  <c r="U330" i="1"/>
  <c r="V330" i="1" s="1"/>
  <c r="S330" i="1"/>
  <c r="T330" i="1" s="1"/>
  <c r="AA329" i="1"/>
  <c r="AB329" i="1" s="1"/>
  <c r="Y329" i="1"/>
  <c r="Z329" i="1" s="1"/>
  <c r="W329" i="1"/>
  <c r="X329" i="1" s="1"/>
  <c r="U329" i="1"/>
  <c r="V329" i="1" s="1"/>
  <c r="S329" i="1"/>
  <c r="T329" i="1" s="1"/>
  <c r="AA328" i="1"/>
  <c r="AB328" i="1" s="1"/>
  <c r="Y328" i="1"/>
  <c r="Z328" i="1" s="1"/>
  <c r="W328" i="1"/>
  <c r="X328" i="1" s="1"/>
  <c r="U328" i="1"/>
  <c r="V328" i="1" s="1"/>
  <c r="S328" i="1"/>
  <c r="T328" i="1" s="1"/>
  <c r="AA327" i="1"/>
  <c r="AB327" i="1" s="1"/>
  <c r="Y327" i="1"/>
  <c r="Z327" i="1" s="1"/>
  <c r="W327" i="1"/>
  <c r="X327" i="1" s="1"/>
  <c r="U327" i="1"/>
  <c r="V327" i="1" s="1"/>
  <c r="S327" i="1"/>
  <c r="T327" i="1" s="1"/>
  <c r="AA326" i="1"/>
  <c r="AB326" i="1" s="1"/>
  <c r="Y326" i="1"/>
  <c r="Z326" i="1" s="1"/>
  <c r="W326" i="1"/>
  <c r="X326" i="1" s="1"/>
  <c r="U326" i="1"/>
  <c r="V326" i="1" s="1"/>
  <c r="S326" i="1"/>
  <c r="T326" i="1" s="1"/>
  <c r="AA325" i="1"/>
  <c r="AB325" i="1" s="1"/>
  <c r="Y325" i="1"/>
  <c r="Z325" i="1" s="1"/>
  <c r="W325" i="1"/>
  <c r="X325" i="1" s="1"/>
  <c r="U325" i="1"/>
  <c r="V325" i="1" s="1"/>
  <c r="S325" i="1"/>
  <c r="T325" i="1" s="1"/>
  <c r="AA324" i="1"/>
  <c r="AB324" i="1" s="1"/>
  <c r="Y324" i="1"/>
  <c r="Z324" i="1" s="1"/>
  <c r="W324" i="1"/>
  <c r="X324" i="1" s="1"/>
  <c r="U324" i="1"/>
  <c r="V324" i="1" s="1"/>
  <c r="S324" i="1"/>
  <c r="T324" i="1" s="1"/>
  <c r="AA323" i="1"/>
  <c r="AB323" i="1" s="1"/>
  <c r="Y323" i="1"/>
  <c r="Z323" i="1" s="1"/>
  <c r="W323" i="1"/>
  <c r="X323" i="1" s="1"/>
  <c r="U323" i="1"/>
  <c r="V323" i="1" s="1"/>
  <c r="S323" i="1"/>
  <c r="T323" i="1" s="1"/>
  <c r="AA322" i="1"/>
  <c r="AB322" i="1" s="1"/>
  <c r="Y322" i="1"/>
  <c r="Z322" i="1" s="1"/>
  <c r="W322" i="1"/>
  <c r="X322" i="1" s="1"/>
  <c r="U322" i="1"/>
  <c r="V322" i="1" s="1"/>
  <c r="S322" i="1"/>
  <c r="T322" i="1" s="1"/>
  <c r="AA321" i="1"/>
  <c r="AB321" i="1" s="1"/>
  <c r="Y321" i="1"/>
  <c r="Z321" i="1" s="1"/>
  <c r="W321" i="1"/>
  <c r="X321" i="1" s="1"/>
  <c r="U321" i="1"/>
  <c r="V321" i="1" s="1"/>
  <c r="S321" i="1"/>
  <c r="T321" i="1" s="1"/>
  <c r="AA320" i="1"/>
  <c r="AB320" i="1" s="1"/>
  <c r="Y320" i="1"/>
  <c r="Z320" i="1" s="1"/>
  <c r="W320" i="1"/>
  <c r="X320" i="1" s="1"/>
  <c r="U320" i="1"/>
  <c r="V320" i="1" s="1"/>
  <c r="S320" i="1"/>
  <c r="T320" i="1" s="1"/>
  <c r="AA319" i="1"/>
  <c r="AB319" i="1" s="1"/>
  <c r="Y319" i="1"/>
  <c r="Z319" i="1" s="1"/>
  <c r="W319" i="1"/>
  <c r="X319" i="1" s="1"/>
  <c r="U319" i="1"/>
  <c r="V319" i="1" s="1"/>
  <c r="S319" i="1"/>
  <c r="T319" i="1" s="1"/>
  <c r="AA318" i="1"/>
  <c r="AB318" i="1" s="1"/>
  <c r="Y318" i="1"/>
  <c r="Z318" i="1" s="1"/>
  <c r="W318" i="1"/>
  <c r="X318" i="1" s="1"/>
  <c r="U318" i="1"/>
  <c r="V318" i="1" s="1"/>
  <c r="S318" i="1"/>
  <c r="T318" i="1" s="1"/>
  <c r="AA317" i="1"/>
  <c r="AB317" i="1" s="1"/>
  <c r="Y317" i="1"/>
  <c r="Z317" i="1" s="1"/>
  <c r="W317" i="1"/>
  <c r="X317" i="1" s="1"/>
  <c r="U317" i="1"/>
  <c r="V317" i="1" s="1"/>
  <c r="S317" i="1"/>
  <c r="T317" i="1" s="1"/>
  <c r="AA316" i="1"/>
  <c r="AB316" i="1" s="1"/>
  <c r="Y316" i="1"/>
  <c r="Z316" i="1" s="1"/>
  <c r="W316" i="1"/>
  <c r="X316" i="1" s="1"/>
  <c r="U316" i="1"/>
  <c r="V316" i="1" s="1"/>
  <c r="S316" i="1"/>
  <c r="T316" i="1" s="1"/>
  <c r="AA315" i="1"/>
  <c r="AB315" i="1" s="1"/>
  <c r="Y315" i="1"/>
  <c r="Z315" i="1" s="1"/>
  <c r="W315" i="1"/>
  <c r="X315" i="1" s="1"/>
  <c r="U315" i="1"/>
  <c r="V315" i="1" s="1"/>
  <c r="S315" i="1"/>
  <c r="T315" i="1" s="1"/>
  <c r="AA314" i="1"/>
  <c r="AB314" i="1" s="1"/>
  <c r="Y314" i="1"/>
  <c r="Z314" i="1" s="1"/>
  <c r="W314" i="1"/>
  <c r="X314" i="1" s="1"/>
  <c r="U314" i="1"/>
  <c r="V314" i="1" s="1"/>
  <c r="S314" i="1"/>
  <c r="T314" i="1" s="1"/>
  <c r="AA313" i="1"/>
  <c r="AB313" i="1" s="1"/>
  <c r="Y313" i="1"/>
  <c r="Z313" i="1" s="1"/>
  <c r="W313" i="1"/>
  <c r="X313" i="1" s="1"/>
  <c r="U313" i="1"/>
  <c r="V313" i="1" s="1"/>
  <c r="S313" i="1"/>
  <c r="T313" i="1" s="1"/>
  <c r="AA312" i="1"/>
  <c r="AB312" i="1" s="1"/>
  <c r="Y312" i="1"/>
  <c r="Z312" i="1" s="1"/>
  <c r="W312" i="1"/>
  <c r="X312" i="1" s="1"/>
  <c r="U312" i="1"/>
  <c r="V312" i="1" s="1"/>
  <c r="S312" i="1"/>
  <c r="T312" i="1" s="1"/>
  <c r="AA311" i="1"/>
  <c r="AB311" i="1" s="1"/>
  <c r="Y311" i="1"/>
  <c r="Z311" i="1" s="1"/>
  <c r="W311" i="1"/>
  <c r="X311" i="1" s="1"/>
  <c r="U311" i="1"/>
  <c r="V311" i="1" s="1"/>
  <c r="S311" i="1"/>
  <c r="T311" i="1" s="1"/>
  <c r="AA310" i="1"/>
  <c r="AB310" i="1" s="1"/>
  <c r="Y310" i="1"/>
  <c r="Z310" i="1" s="1"/>
  <c r="W310" i="1"/>
  <c r="X310" i="1" s="1"/>
  <c r="U310" i="1"/>
  <c r="V310" i="1" s="1"/>
  <c r="S310" i="1"/>
  <c r="T310" i="1" s="1"/>
  <c r="AA309" i="1"/>
  <c r="AB309" i="1" s="1"/>
  <c r="Y309" i="1"/>
  <c r="Z309" i="1" s="1"/>
  <c r="W309" i="1"/>
  <c r="X309" i="1" s="1"/>
  <c r="U309" i="1"/>
  <c r="V309" i="1" s="1"/>
  <c r="S309" i="1"/>
  <c r="T309" i="1" s="1"/>
  <c r="AA308" i="1"/>
  <c r="AB308" i="1" s="1"/>
  <c r="Y308" i="1"/>
  <c r="Z308" i="1" s="1"/>
  <c r="W308" i="1"/>
  <c r="X308" i="1" s="1"/>
  <c r="U308" i="1"/>
  <c r="V308" i="1" s="1"/>
  <c r="S308" i="1"/>
  <c r="T308" i="1" s="1"/>
  <c r="AA307" i="1"/>
  <c r="AB307" i="1" s="1"/>
  <c r="Y307" i="1"/>
  <c r="Z307" i="1" s="1"/>
  <c r="W307" i="1"/>
  <c r="X307" i="1" s="1"/>
  <c r="U307" i="1"/>
  <c r="V307" i="1" s="1"/>
  <c r="S307" i="1"/>
  <c r="T307" i="1" s="1"/>
  <c r="AA306" i="1"/>
  <c r="AB306" i="1" s="1"/>
  <c r="Y306" i="1"/>
  <c r="Z306" i="1" s="1"/>
  <c r="W306" i="1"/>
  <c r="X306" i="1" s="1"/>
  <c r="U306" i="1"/>
  <c r="V306" i="1" s="1"/>
  <c r="S306" i="1"/>
  <c r="T306" i="1" s="1"/>
  <c r="AA305" i="1"/>
  <c r="AB305" i="1" s="1"/>
  <c r="Y305" i="1"/>
  <c r="Z305" i="1" s="1"/>
  <c r="W305" i="1"/>
  <c r="X305" i="1" s="1"/>
  <c r="U305" i="1"/>
  <c r="V305" i="1" s="1"/>
  <c r="S305" i="1"/>
  <c r="T305" i="1" s="1"/>
  <c r="AA304" i="1"/>
  <c r="AB304" i="1" s="1"/>
  <c r="Y304" i="1"/>
  <c r="Z304" i="1" s="1"/>
  <c r="W304" i="1"/>
  <c r="X304" i="1" s="1"/>
  <c r="U304" i="1"/>
  <c r="V304" i="1" s="1"/>
  <c r="S304" i="1"/>
  <c r="T304" i="1" s="1"/>
  <c r="AA303" i="1"/>
  <c r="AB303" i="1" s="1"/>
  <c r="Y303" i="1"/>
  <c r="Z303" i="1" s="1"/>
  <c r="W303" i="1"/>
  <c r="X303" i="1" s="1"/>
  <c r="U303" i="1"/>
  <c r="V303" i="1" s="1"/>
  <c r="S303" i="1"/>
  <c r="T303" i="1" s="1"/>
  <c r="AA302" i="1"/>
  <c r="AB302" i="1" s="1"/>
  <c r="Y302" i="1"/>
  <c r="Z302" i="1" s="1"/>
  <c r="W302" i="1"/>
  <c r="X302" i="1" s="1"/>
  <c r="U302" i="1"/>
  <c r="V302" i="1" s="1"/>
  <c r="S302" i="1"/>
  <c r="T302" i="1" s="1"/>
  <c r="AA301" i="1"/>
  <c r="AB301" i="1" s="1"/>
  <c r="Y301" i="1"/>
  <c r="Z301" i="1" s="1"/>
  <c r="W301" i="1"/>
  <c r="X301" i="1" s="1"/>
  <c r="U301" i="1"/>
  <c r="V301" i="1" s="1"/>
  <c r="S301" i="1"/>
  <c r="T301" i="1" s="1"/>
  <c r="AA300" i="1"/>
  <c r="AB300" i="1" s="1"/>
  <c r="Y300" i="1"/>
  <c r="Z300" i="1" s="1"/>
  <c r="W300" i="1"/>
  <c r="X300" i="1" s="1"/>
  <c r="U300" i="1"/>
  <c r="V300" i="1" s="1"/>
  <c r="S300" i="1"/>
  <c r="T300" i="1" s="1"/>
  <c r="AA299" i="1"/>
  <c r="AB299" i="1" s="1"/>
  <c r="Y299" i="1"/>
  <c r="Z299" i="1" s="1"/>
  <c r="W299" i="1"/>
  <c r="X299" i="1" s="1"/>
  <c r="U299" i="1"/>
  <c r="V299" i="1" s="1"/>
  <c r="S299" i="1"/>
  <c r="T299" i="1" s="1"/>
  <c r="AA298" i="1"/>
  <c r="AB298" i="1" s="1"/>
  <c r="Y298" i="1"/>
  <c r="Z298" i="1" s="1"/>
  <c r="W298" i="1"/>
  <c r="X298" i="1" s="1"/>
  <c r="U298" i="1"/>
  <c r="V298" i="1" s="1"/>
  <c r="S298" i="1"/>
  <c r="T298" i="1" s="1"/>
  <c r="AA297" i="1"/>
  <c r="AB297" i="1" s="1"/>
  <c r="Y297" i="1"/>
  <c r="Z297" i="1" s="1"/>
  <c r="W297" i="1"/>
  <c r="X297" i="1" s="1"/>
  <c r="U297" i="1"/>
  <c r="V297" i="1" s="1"/>
  <c r="S297" i="1"/>
  <c r="T297" i="1" s="1"/>
  <c r="AA296" i="1"/>
  <c r="AB296" i="1" s="1"/>
  <c r="Y296" i="1"/>
  <c r="Z296" i="1" s="1"/>
  <c r="W296" i="1"/>
  <c r="X296" i="1" s="1"/>
  <c r="U296" i="1"/>
  <c r="V296" i="1" s="1"/>
  <c r="S296" i="1"/>
  <c r="T296" i="1" s="1"/>
  <c r="AA295" i="1"/>
  <c r="AB295" i="1" s="1"/>
  <c r="Y295" i="1"/>
  <c r="Z295" i="1" s="1"/>
  <c r="W295" i="1"/>
  <c r="X295" i="1" s="1"/>
  <c r="U295" i="1"/>
  <c r="V295" i="1" s="1"/>
  <c r="S295" i="1"/>
  <c r="T295" i="1" s="1"/>
  <c r="AA294" i="1"/>
  <c r="AB294" i="1" s="1"/>
  <c r="Y294" i="1"/>
  <c r="Z294" i="1" s="1"/>
  <c r="W294" i="1"/>
  <c r="X294" i="1" s="1"/>
  <c r="U294" i="1"/>
  <c r="V294" i="1" s="1"/>
  <c r="S294" i="1"/>
  <c r="T294" i="1" s="1"/>
  <c r="AA293" i="1"/>
  <c r="AB293" i="1" s="1"/>
  <c r="Y293" i="1"/>
  <c r="Z293" i="1" s="1"/>
  <c r="W293" i="1"/>
  <c r="X293" i="1" s="1"/>
  <c r="U293" i="1"/>
  <c r="V293" i="1" s="1"/>
  <c r="S293" i="1"/>
  <c r="T293" i="1" s="1"/>
  <c r="AA292" i="1"/>
  <c r="AB292" i="1" s="1"/>
  <c r="Y292" i="1"/>
  <c r="Z292" i="1" s="1"/>
  <c r="W292" i="1"/>
  <c r="X292" i="1" s="1"/>
  <c r="U292" i="1"/>
  <c r="V292" i="1" s="1"/>
  <c r="S292" i="1"/>
  <c r="T292" i="1" s="1"/>
  <c r="AA291" i="1"/>
  <c r="AB291" i="1" s="1"/>
  <c r="Y291" i="1"/>
  <c r="Z291" i="1" s="1"/>
  <c r="W291" i="1"/>
  <c r="X291" i="1" s="1"/>
  <c r="U291" i="1"/>
  <c r="V291" i="1" s="1"/>
  <c r="S291" i="1"/>
  <c r="T291" i="1" s="1"/>
  <c r="AA290" i="1"/>
  <c r="AB290" i="1" s="1"/>
  <c r="Y290" i="1"/>
  <c r="Z290" i="1" s="1"/>
  <c r="W290" i="1"/>
  <c r="X290" i="1" s="1"/>
  <c r="U290" i="1"/>
  <c r="V290" i="1" s="1"/>
  <c r="S290" i="1"/>
  <c r="T290" i="1" s="1"/>
  <c r="AA289" i="1"/>
  <c r="AB289" i="1" s="1"/>
  <c r="Y289" i="1"/>
  <c r="Z289" i="1" s="1"/>
  <c r="W289" i="1"/>
  <c r="X289" i="1" s="1"/>
  <c r="U289" i="1"/>
  <c r="V289" i="1" s="1"/>
  <c r="S289" i="1"/>
  <c r="T289" i="1" s="1"/>
  <c r="AA288" i="1"/>
  <c r="AB288" i="1" s="1"/>
  <c r="Y288" i="1"/>
  <c r="Z288" i="1" s="1"/>
  <c r="W288" i="1"/>
  <c r="X288" i="1" s="1"/>
  <c r="U288" i="1"/>
  <c r="V288" i="1" s="1"/>
  <c r="S288" i="1"/>
  <c r="T288" i="1" s="1"/>
  <c r="AA287" i="1"/>
  <c r="AB287" i="1" s="1"/>
  <c r="Y287" i="1"/>
  <c r="Z287" i="1" s="1"/>
  <c r="W287" i="1"/>
  <c r="X287" i="1" s="1"/>
  <c r="U287" i="1"/>
  <c r="V287" i="1" s="1"/>
  <c r="S287" i="1"/>
  <c r="T287" i="1" s="1"/>
  <c r="AA286" i="1"/>
  <c r="AB286" i="1" s="1"/>
  <c r="Y286" i="1"/>
  <c r="Z286" i="1" s="1"/>
  <c r="W286" i="1"/>
  <c r="X286" i="1" s="1"/>
  <c r="U286" i="1"/>
  <c r="V286" i="1" s="1"/>
  <c r="S286" i="1"/>
  <c r="T286" i="1" s="1"/>
  <c r="AA285" i="1"/>
  <c r="AB285" i="1" s="1"/>
  <c r="Y285" i="1"/>
  <c r="Z285" i="1" s="1"/>
  <c r="W285" i="1"/>
  <c r="X285" i="1" s="1"/>
  <c r="U285" i="1"/>
  <c r="V285" i="1" s="1"/>
  <c r="S285" i="1"/>
  <c r="T285" i="1" s="1"/>
  <c r="AA284" i="1"/>
  <c r="AB284" i="1" s="1"/>
  <c r="Y284" i="1"/>
  <c r="Z284" i="1" s="1"/>
  <c r="W284" i="1"/>
  <c r="X284" i="1" s="1"/>
  <c r="U284" i="1"/>
  <c r="V284" i="1" s="1"/>
  <c r="S284" i="1"/>
  <c r="T284" i="1" s="1"/>
  <c r="AA283" i="1"/>
  <c r="AB283" i="1" s="1"/>
  <c r="Y283" i="1"/>
  <c r="Z283" i="1" s="1"/>
  <c r="W283" i="1"/>
  <c r="X283" i="1" s="1"/>
  <c r="U283" i="1"/>
  <c r="V283" i="1" s="1"/>
  <c r="S283" i="1"/>
  <c r="T283" i="1" s="1"/>
  <c r="AA282" i="1"/>
  <c r="AB282" i="1" s="1"/>
  <c r="Y282" i="1"/>
  <c r="Z282" i="1" s="1"/>
  <c r="W282" i="1"/>
  <c r="X282" i="1" s="1"/>
  <c r="U282" i="1"/>
  <c r="V282" i="1" s="1"/>
  <c r="S282" i="1"/>
  <c r="T282" i="1" s="1"/>
  <c r="AA281" i="1"/>
  <c r="AB281" i="1" s="1"/>
  <c r="Y281" i="1"/>
  <c r="Z281" i="1" s="1"/>
  <c r="W281" i="1"/>
  <c r="X281" i="1" s="1"/>
  <c r="U281" i="1"/>
  <c r="V281" i="1" s="1"/>
  <c r="S281" i="1"/>
  <c r="T281" i="1" s="1"/>
  <c r="AA280" i="1"/>
  <c r="AB280" i="1" s="1"/>
  <c r="Y280" i="1"/>
  <c r="Z280" i="1" s="1"/>
  <c r="W280" i="1"/>
  <c r="X280" i="1" s="1"/>
  <c r="U280" i="1"/>
  <c r="V280" i="1" s="1"/>
  <c r="S280" i="1"/>
  <c r="T280" i="1" s="1"/>
  <c r="AA279" i="1"/>
  <c r="AB279" i="1" s="1"/>
  <c r="Y279" i="1"/>
  <c r="Z279" i="1" s="1"/>
  <c r="W279" i="1"/>
  <c r="X279" i="1" s="1"/>
  <c r="U279" i="1"/>
  <c r="V279" i="1" s="1"/>
  <c r="S279" i="1"/>
  <c r="T279" i="1" s="1"/>
  <c r="AA278" i="1"/>
  <c r="AB278" i="1" s="1"/>
  <c r="Y278" i="1"/>
  <c r="Z278" i="1" s="1"/>
  <c r="W278" i="1"/>
  <c r="X278" i="1" s="1"/>
  <c r="U278" i="1"/>
  <c r="V278" i="1" s="1"/>
  <c r="S278" i="1"/>
  <c r="T278" i="1" s="1"/>
  <c r="AA277" i="1"/>
  <c r="AB277" i="1" s="1"/>
  <c r="Y277" i="1"/>
  <c r="Z277" i="1" s="1"/>
  <c r="W277" i="1"/>
  <c r="X277" i="1" s="1"/>
  <c r="U277" i="1"/>
  <c r="V277" i="1" s="1"/>
  <c r="S277" i="1"/>
  <c r="T277" i="1" s="1"/>
  <c r="AA276" i="1"/>
  <c r="AB276" i="1" s="1"/>
  <c r="Y276" i="1"/>
  <c r="Z276" i="1" s="1"/>
  <c r="W276" i="1"/>
  <c r="X276" i="1" s="1"/>
  <c r="U276" i="1"/>
  <c r="V276" i="1" s="1"/>
  <c r="S276" i="1"/>
  <c r="T276" i="1" s="1"/>
  <c r="AA275" i="1"/>
  <c r="AB275" i="1" s="1"/>
  <c r="Y275" i="1"/>
  <c r="Z275" i="1" s="1"/>
  <c r="W275" i="1"/>
  <c r="X275" i="1" s="1"/>
  <c r="U275" i="1"/>
  <c r="V275" i="1" s="1"/>
  <c r="S275" i="1"/>
  <c r="T275" i="1" s="1"/>
  <c r="AA274" i="1"/>
  <c r="AB274" i="1" s="1"/>
  <c r="Y274" i="1"/>
  <c r="Z274" i="1" s="1"/>
  <c r="W274" i="1"/>
  <c r="X274" i="1" s="1"/>
  <c r="U274" i="1"/>
  <c r="V274" i="1" s="1"/>
  <c r="S274" i="1"/>
  <c r="T274" i="1" s="1"/>
  <c r="AA273" i="1"/>
  <c r="AB273" i="1" s="1"/>
  <c r="Y273" i="1"/>
  <c r="Z273" i="1" s="1"/>
  <c r="W273" i="1"/>
  <c r="X273" i="1" s="1"/>
  <c r="U273" i="1"/>
  <c r="V273" i="1" s="1"/>
  <c r="S273" i="1"/>
  <c r="T273" i="1" s="1"/>
  <c r="AA272" i="1"/>
  <c r="AB272" i="1" s="1"/>
  <c r="Y272" i="1"/>
  <c r="Z272" i="1" s="1"/>
  <c r="W272" i="1"/>
  <c r="X272" i="1" s="1"/>
  <c r="U272" i="1"/>
  <c r="V272" i="1" s="1"/>
  <c r="S272" i="1"/>
  <c r="T272" i="1" s="1"/>
  <c r="AA271" i="1"/>
  <c r="AB271" i="1" s="1"/>
  <c r="Y271" i="1"/>
  <c r="Z271" i="1" s="1"/>
  <c r="W271" i="1"/>
  <c r="X271" i="1" s="1"/>
  <c r="U271" i="1"/>
  <c r="V271" i="1" s="1"/>
  <c r="S271" i="1"/>
  <c r="T271" i="1" s="1"/>
  <c r="AA270" i="1"/>
  <c r="AB270" i="1" s="1"/>
  <c r="Y270" i="1"/>
  <c r="Z270" i="1" s="1"/>
  <c r="W270" i="1"/>
  <c r="X270" i="1" s="1"/>
  <c r="U270" i="1"/>
  <c r="V270" i="1" s="1"/>
  <c r="S270" i="1"/>
  <c r="T270" i="1" s="1"/>
  <c r="AA269" i="1"/>
  <c r="AB269" i="1" s="1"/>
  <c r="Y269" i="1"/>
  <c r="Z269" i="1" s="1"/>
  <c r="W269" i="1"/>
  <c r="X269" i="1" s="1"/>
  <c r="U269" i="1"/>
  <c r="V269" i="1" s="1"/>
  <c r="S269" i="1"/>
  <c r="T269" i="1" s="1"/>
  <c r="AA268" i="1"/>
  <c r="AB268" i="1" s="1"/>
  <c r="Y268" i="1"/>
  <c r="Z268" i="1" s="1"/>
  <c r="W268" i="1"/>
  <c r="X268" i="1" s="1"/>
  <c r="U268" i="1"/>
  <c r="V268" i="1" s="1"/>
  <c r="S268" i="1"/>
  <c r="T268" i="1" s="1"/>
  <c r="AA267" i="1"/>
  <c r="AB267" i="1" s="1"/>
  <c r="Y267" i="1"/>
  <c r="Z267" i="1" s="1"/>
  <c r="W267" i="1"/>
  <c r="X267" i="1" s="1"/>
  <c r="U267" i="1"/>
  <c r="V267" i="1" s="1"/>
  <c r="S267" i="1"/>
  <c r="T267" i="1" s="1"/>
  <c r="AA266" i="1"/>
  <c r="AB266" i="1" s="1"/>
  <c r="Y266" i="1"/>
  <c r="Z266" i="1" s="1"/>
  <c r="W266" i="1"/>
  <c r="X266" i="1" s="1"/>
  <c r="U266" i="1"/>
  <c r="V266" i="1" s="1"/>
  <c r="S266" i="1"/>
  <c r="T266" i="1" s="1"/>
  <c r="AA265" i="1"/>
  <c r="AB265" i="1" s="1"/>
  <c r="Y265" i="1"/>
  <c r="Z265" i="1" s="1"/>
  <c r="W265" i="1"/>
  <c r="X265" i="1" s="1"/>
  <c r="U265" i="1"/>
  <c r="V265" i="1" s="1"/>
  <c r="S265" i="1"/>
  <c r="T265" i="1" s="1"/>
  <c r="AA264" i="1"/>
  <c r="AB264" i="1" s="1"/>
  <c r="Y264" i="1"/>
  <c r="Z264" i="1" s="1"/>
  <c r="W264" i="1"/>
  <c r="X264" i="1" s="1"/>
  <c r="U264" i="1"/>
  <c r="V264" i="1" s="1"/>
  <c r="S264" i="1"/>
  <c r="T264" i="1" s="1"/>
  <c r="AA263" i="1"/>
  <c r="AB263" i="1" s="1"/>
  <c r="Y263" i="1"/>
  <c r="Z263" i="1" s="1"/>
  <c r="W263" i="1"/>
  <c r="X263" i="1" s="1"/>
  <c r="U263" i="1"/>
  <c r="V263" i="1" s="1"/>
  <c r="S263" i="1"/>
  <c r="T263" i="1" s="1"/>
  <c r="AA262" i="1"/>
  <c r="AB262" i="1" s="1"/>
  <c r="Y262" i="1"/>
  <c r="Z262" i="1" s="1"/>
  <c r="W262" i="1"/>
  <c r="X262" i="1" s="1"/>
  <c r="U262" i="1"/>
  <c r="V262" i="1" s="1"/>
  <c r="S262" i="1"/>
  <c r="T262" i="1" s="1"/>
  <c r="AA261" i="1"/>
  <c r="AB261" i="1" s="1"/>
  <c r="Y261" i="1"/>
  <c r="Z261" i="1" s="1"/>
  <c r="W261" i="1"/>
  <c r="X261" i="1" s="1"/>
  <c r="U261" i="1"/>
  <c r="V261" i="1" s="1"/>
  <c r="S261" i="1"/>
  <c r="T261" i="1" s="1"/>
  <c r="AA260" i="1"/>
  <c r="AB260" i="1" s="1"/>
  <c r="Y260" i="1"/>
  <c r="Z260" i="1" s="1"/>
  <c r="W260" i="1"/>
  <c r="X260" i="1" s="1"/>
  <c r="U260" i="1"/>
  <c r="V260" i="1" s="1"/>
  <c r="S260" i="1"/>
  <c r="T260" i="1" s="1"/>
  <c r="AA259" i="1"/>
  <c r="AB259" i="1" s="1"/>
  <c r="Y259" i="1"/>
  <c r="Z259" i="1" s="1"/>
  <c r="W259" i="1"/>
  <c r="X259" i="1" s="1"/>
  <c r="U259" i="1"/>
  <c r="V259" i="1" s="1"/>
  <c r="S259" i="1"/>
  <c r="T259" i="1" s="1"/>
  <c r="AA258" i="1"/>
  <c r="AB258" i="1" s="1"/>
  <c r="Y258" i="1"/>
  <c r="Z258" i="1" s="1"/>
  <c r="W258" i="1"/>
  <c r="X258" i="1" s="1"/>
  <c r="U258" i="1"/>
  <c r="V258" i="1" s="1"/>
  <c r="S258" i="1"/>
  <c r="T258" i="1" s="1"/>
  <c r="AA257" i="1"/>
  <c r="AB257" i="1" s="1"/>
  <c r="Y257" i="1"/>
  <c r="Z257" i="1" s="1"/>
  <c r="W257" i="1"/>
  <c r="X257" i="1" s="1"/>
  <c r="U257" i="1"/>
  <c r="V257" i="1" s="1"/>
  <c r="S257" i="1"/>
  <c r="T257" i="1" s="1"/>
  <c r="AA256" i="1"/>
  <c r="AB256" i="1" s="1"/>
  <c r="Y256" i="1"/>
  <c r="Z256" i="1" s="1"/>
  <c r="W256" i="1"/>
  <c r="X256" i="1" s="1"/>
  <c r="U256" i="1"/>
  <c r="V256" i="1" s="1"/>
  <c r="S256" i="1"/>
  <c r="T256" i="1" s="1"/>
  <c r="AA255" i="1"/>
  <c r="AB255" i="1" s="1"/>
  <c r="Y255" i="1"/>
  <c r="Z255" i="1" s="1"/>
  <c r="W255" i="1"/>
  <c r="X255" i="1" s="1"/>
  <c r="U255" i="1"/>
  <c r="V255" i="1" s="1"/>
  <c r="S255" i="1"/>
  <c r="T255" i="1" s="1"/>
  <c r="AA254" i="1"/>
  <c r="AB254" i="1" s="1"/>
  <c r="Y254" i="1"/>
  <c r="Z254" i="1" s="1"/>
  <c r="W254" i="1"/>
  <c r="X254" i="1" s="1"/>
  <c r="U254" i="1"/>
  <c r="V254" i="1" s="1"/>
  <c r="S254" i="1"/>
  <c r="T254" i="1" s="1"/>
  <c r="AA253" i="1"/>
  <c r="AB253" i="1" s="1"/>
  <c r="Y253" i="1"/>
  <c r="Z253" i="1" s="1"/>
  <c r="W253" i="1"/>
  <c r="X253" i="1" s="1"/>
  <c r="U253" i="1"/>
  <c r="V253" i="1" s="1"/>
  <c r="S253" i="1"/>
  <c r="T253" i="1" s="1"/>
  <c r="AA252" i="1"/>
  <c r="AB252" i="1" s="1"/>
  <c r="Y252" i="1"/>
  <c r="Z252" i="1" s="1"/>
  <c r="W252" i="1"/>
  <c r="X252" i="1" s="1"/>
  <c r="U252" i="1"/>
  <c r="V252" i="1" s="1"/>
  <c r="S252" i="1"/>
  <c r="T252" i="1" s="1"/>
  <c r="AA251" i="1"/>
  <c r="AB251" i="1" s="1"/>
  <c r="Y251" i="1"/>
  <c r="Z251" i="1" s="1"/>
  <c r="W251" i="1"/>
  <c r="X251" i="1" s="1"/>
  <c r="U251" i="1"/>
  <c r="V251" i="1" s="1"/>
  <c r="S251" i="1"/>
  <c r="T251" i="1" s="1"/>
  <c r="AA250" i="1"/>
  <c r="AB250" i="1" s="1"/>
  <c r="Y250" i="1"/>
  <c r="Z250" i="1" s="1"/>
  <c r="W250" i="1"/>
  <c r="X250" i="1" s="1"/>
  <c r="U250" i="1"/>
  <c r="V250" i="1" s="1"/>
  <c r="S250" i="1"/>
  <c r="T250" i="1" s="1"/>
  <c r="AA249" i="1"/>
  <c r="AB249" i="1" s="1"/>
  <c r="Y249" i="1"/>
  <c r="Z249" i="1" s="1"/>
  <c r="W249" i="1"/>
  <c r="X249" i="1" s="1"/>
  <c r="U249" i="1"/>
  <c r="V249" i="1" s="1"/>
  <c r="S249" i="1"/>
  <c r="T249" i="1" s="1"/>
  <c r="AA248" i="1"/>
  <c r="AB248" i="1" s="1"/>
  <c r="Y248" i="1"/>
  <c r="Z248" i="1" s="1"/>
  <c r="W248" i="1"/>
  <c r="X248" i="1" s="1"/>
  <c r="U248" i="1"/>
  <c r="V248" i="1" s="1"/>
  <c r="S248" i="1"/>
  <c r="T248" i="1" s="1"/>
  <c r="AA247" i="1"/>
  <c r="AB247" i="1" s="1"/>
  <c r="Y247" i="1"/>
  <c r="Z247" i="1" s="1"/>
  <c r="W247" i="1"/>
  <c r="X247" i="1" s="1"/>
  <c r="U247" i="1"/>
  <c r="V247" i="1" s="1"/>
  <c r="S247" i="1"/>
  <c r="T247" i="1" s="1"/>
  <c r="AA246" i="1"/>
  <c r="AB246" i="1" s="1"/>
  <c r="Y246" i="1"/>
  <c r="Z246" i="1" s="1"/>
  <c r="W246" i="1"/>
  <c r="X246" i="1" s="1"/>
  <c r="U246" i="1"/>
  <c r="V246" i="1" s="1"/>
  <c r="S246" i="1"/>
  <c r="T246" i="1" s="1"/>
  <c r="AA245" i="1"/>
  <c r="AB245" i="1" s="1"/>
  <c r="Y245" i="1"/>
  <c r="Z245" i="1" s="1"/>
  <c r="W245" i="1"/>
  <c r="X245" i="1" s="1"/>
  <c r="U245" i="1"/>
  <c r="V245" i="1" s="1"/>
  <c r="S245" i="1"/>
  <c r="T245" i="1" s="1"/>
  <c r="AA244" i="1"/>
  <c r="AB244" i="1" s="1"/>
  <c r="Y244" i="1"/>
  <c r="Z244" i="1" s="1"/>
  <c r="W244" i="1"/>
  <c r="X244" i="1" s="1"/>
  <c r="U244" i="1"/>
  <c r="V244" i="1" s="1"/>
  <c r="S244" i="1"/>
  <c r="T244" i="1" s="1"/>
  <c r="AA243" i="1"/>
  <c r="AB243" i="1" s="1"/>
  <c r="Y243" i="1"/>
  <c r="Z243" i="1" s="1"/>
  <c r="W243" i="1"/>
  <c r="X243" i="1" s="1"/>
  <c r="U243" i="1"/>
  <c r="V243" i="1" s="1"/>
  <c r="S243" i="1"/>
  <c r="T243" i="1" s="1"/>
  <c r="AA242" i="1"/>
  <c r="AB242" i="1" s="1"/>
  <c r="Y242" i="1"/>
  <c r="Z242" i="1" s="1"/>
  <c r="W242" i="1"/>
  <c r="X242" i="1" s="1"/>
  <c r="U242" i="1"/>
  <c r="V242" i="1" s="1"/>
  <c r="S242" i="1"/>
  <c r="T242" i="1" s="1"/>
  <c r="AA241" i="1"/>
  <c r="AB241" i="1" s="1"/>
  <c r="Y241" i="1"/>
  <c r="Z241" i="1" s="1"/>
  <c r="W241" i="1"/>
  <c r="X241" i="1" s="1"/>
  <c r="U241" i="1"/>
  <c r="V241" i="1" s="1"/>
  <c r="S241" i="1"/>
  <c r="T241" i="1" s="1"/>
  <c r="AA240" i="1"/>
  <c r="AB240" i="1" s="1"/>
  <c r="Y240" i="1"/>
  <c r="Z240" i="1" s="1"/>
  <c r="W240" i="1"/>
  <c r="X240" i="1" s="1"/>
  <c r="U240" i="1"/>
  <c r="V240" i="1" s="1"/>
  <c r="S240" i="1"/>
  <c r="T240" i="1" s="1"/>
  <c r="AA239" i="1"/>
  <c r="AB239" i="1" s="1"/>
  <c r="Y239" i="1"/>
  <c r="Z239" i="1" s="1"/>
  <c r="W239" i="1"/>
  <c r="X239" i="1" s="1"/>
  <c r="U239" i="1"/>
  <c r="V239" i="1" s="1"/>
  <c r="S239" i="1"/>
  <c r="T239" i="1" s="1"/>
  <c r="AA238" i="1"/>
  <c r="AB238" i="1" s="1"/>
  <c r="Y238" i="1"/>
  <c r="Z238" i="1" s="1"/>
  <c r="W238" i="1"/>
  <c r="X238" i="1" s="1"/>
  <c r="U238" i="1"/>
  <c r="V238" i="1" s="1"/>
  <c r="S238" i="1"/>
  <c r="T238" i="1" s="1"/>
  <c r="AA237" i="1"/>
  <c r="AB237" i="1" s="1"/>
  <c r="Y237" i="1"/>
  <c r="Z237" i="1" s="1"/>
  <c r="W237" i="1"/>
  <c r="X237" i="1" s="1"/>
  <c r="U237" i="1"/>
  <c r="V237" i="1" s="1"/>
  <c r="S237" i="1"/>
  <c r="T237" i="1" s="1"/>
  <c r="AA236" i="1"/>
  <c r="AB236" i="1" s="1"/>
  <c r="Y236" i="1"/>
  <c r="Z236" i="1" s="1"/>
  <c r="W236" i="1"/>
  <c r="X236" i="1" s="1"/>
  <c r="U236" i="1"/>
  <c r="V236" i="1" s="1"/>
  <c r="S236" i="1"/>
  <c r="T236" i="1" s="1"/>
  <c r="AA235" i="1"/>
  <c r="AB235" i="1" s="1"/>
  <c r="Y235" i="1"/>
  <c r="Z235" i="1" s="1"/>
  <c r="W235" i="1"/>
  <c r="X235" i="1" s="1"/>
  <c r="U235" i="1"/>
  <c r="V235" i="1" s="1"/>
  <c r="S235" i="1"/>
  <c r="T235" i="1" s="1"/>
  <c r="AA234" i="1"/>
  <c r="AB234" i="1" s="1"/>
  <c r="Y234" i="1"/>
  <c r="Z234" i="1" s="1"/>
  <c r="W234" i="1"/>
  <c r="X234" i="1" s="1"/>
  <c r="U234" i="1"/>
  <c r="V234" i="1" s="1"/>
  <c r="S234" i="1"/>
  <c r="T234" i="1" s="1"/>
  <c r="AA233" i="1"/>
  <c r="AB233" i="1" s="1"/>
  <c r="Y233" i="1"/>
  <c r="Z233" i="1" s="1"/>
  <c r="W233" i="1"/>
  <c r="X233" i="1" s="1"/>
  <c r="U233" i="1"/>
  <c r="V233" i="1" s="1"/>
  <c r="S233" i="1"/>
  <c r="T233" i="1" s="1"/>
  <c r="AA232" i="1"/>
  <c r="AB232" i="1" s="1"/>
  <c r="Y232" i="1"/>
  <c r="Z232" i="1" s="1"/>
  <c r="W232" i="1"/>
  <c r="X232" i="1" s="1"/>
  <c r="U232" i="1"/>
  <c r="V232" i="1" s="1"/>
  <c r="S232" i="1"/>
  <c r="T232" i="1" s="1"/>
  <c r="AA231" i="1"/>
  <c r="AB231" i="1" s="1"/>
  <c r="Y231" i="1"/>
  <c r="Z231" i="1" s="1"/>
  <c r="W231" i="1"/>
  <c r="X231" i="1" s="1"/>
  <c r="U231" i="1"/>
  <c r="V231" i="1" s="1"/>
  <c r="S231" i="1"/>
  <c r="T231" i="1" s="1"/>
  <c r="AA230" i="1"/>
  <c r="AB230" i="1" s="1"/>
  <c r="Y230" i="1"/>
  <c r="Z230" i="1" s="1"/>
  <c r="W230" i="1"/>
  <c r="X230" i="1" s="1"/>
  <c r="U230" i="1"/>
  <c r="V230" i="1" s="1"/>
  <c r="S230" i="1"/>
  <c r="T230" i="1" s="1"/>
  <c r="AA229" i="1"/>
  <c r="AB229" i="1" s="1"/>
  <c r="Y229" i="1"/>
  <c r="Z229" i="1" s="1"/>
  <c r="W229" i="1"/>
  <c r="X229" i="1" s="1"/>
  <c r="U229" i="1"/>
  <c r="V229" i="1" s="1"/>
  <c r="S229" i="1"/>
  <c r="T229" i="1" s="1"/>
  <c r="AA228" i="1"/>
  <c r="AB228" i="1" s="1"/>
  <c r="Y228" i="1"/>
  <c r="Z228" i="1" s="1"/>
  <c r="W228" i="1"/>
  <c r="X228" i="1" s="1"/>
  <c r="U228" i="1"/>
  <c r="V228" i="1" s="1"/>
  <c r="S228" i="1"/>
  <c r="T228" i="1" s="1"/>
  <c r="AA227" i="1"/>
  <c r="AB227" i="1" s="1"/>
  <c r="Y227" i="1"/>
  <c r="Z227" i="1" s="1"/>
  <c r="W227" i="1"/>
  <c r="X227" i="1" s="1"/>
  <c r="U227" i="1"/>
  <c r="V227" i="1" s="1"/>
  <c r="S227" i="1"/>
  <c r="T227" i="1" s="1"/>
  <c r="AA226" i="1"/>
  <c r="AB226" i="1" s="1"/>
  <c r="Y226" i="1"/>
  <c r="Z226" i="1" s="1"/>
  <c r="W226" i="1"/>
  <c r="X226" i="1" s="1"/>
  <c r="U226" i="1"/>
  <c r="V226" i="1" s="1"/>
  <c r="S226" i="1"/>
  <c r="T226" i="1" s="1"/>
  <c r="AA225" i="1"/>
  <c r="AB225" i="1" s="1"/>
  <c r="Y225" i="1"/>
  <c r="Z225" i="1" s="1"/>
  <c r="W225" i="1"/>
  <c r="X225" i="1" s="1"/>
  <c r="U225" i="1"/>
  <c r="V225" i="1" s="1"/>
  <c r="S225" i="1"/>
  <c r="T225" i="1" s="1"/>
  <c r="AA224" i="1"/>
  <c r="AB224" i="1" s="1"/>
  <c r="Y224" i="1"/>
  <c r="Z224" i="1" s="1"/>
  <c r="W224" i="1"/>
  <c r="X224" i="1" s="1"/>
  <c r="U224" i="1"/>
  <c r="V224" i="1" s="1"/>
  <c r="S224" i="1"/>
  <c r="T224" i="1" s="1"/>
  <c r="AA223" i="1"/>
  <c r="AB223" i="1" s="1"/>
  <c r="Y223" i="1"/>
  <c r="Z223" i="1" s="1"/>
  <c r="W223" i="1"/>
  <c r="X223" i="1" s="1"/>
  <c r="U223" i="1"/>
  <c r="V223" i="1" s="1"/>
  <c r="S223" i="1"/>
  <c r="T223" i="1" s="1"/>
  <c r="AA222" i="1"/>
  <c r="AB222" i="1" s="1"/>
  <c r="Y222" i="1"/>
  <c r="Z222" i="1" s="1"/>
  <c r="W222" i="1"/>
  <c r="X222" i="1" s="1"/>
  <c r="U222" i="1"/>
  <c r="V222" i="1" s="1"/>
  <c r="S222" i="1"/>
  <c r="T222" i="1" s="1"/>
  <c r="AA221" i="1"/>
  <c r="AB221" i="1" s="1"/>
  <c r="Y221" i="1"/>
  <c r="Z221" i="1" s="1"/>
  <c r="W221" i="1"/>
  <c r="X221" i="1" s="1"/>
  <c r="U221" i="1"/>
  <c r="V221" i="1" s="1"/>
  <c r="S221" i="1"/>
  <c r="T221" i="1" s="1"/>
  <c r="AA220" i="1"/>
  <c r="AB220" i="1" s="1"/>
  <c r="Y220" i="1"/>
  <c r="Z220" i="1" s="1"/>
  <c r="W220" i="1"/>
  <c r="X220" i="1" s="1"/>
  <c r="U220" i="1"/>
  <c r="V220" i="1" s="1"/>
  <c r="S220" i="1"/>
  <c r="T220" i="1" s="1"/>
  <c r="AA219" i="1"/>
  <c r="AB219" i="1" s="1"/>
  <c r="Y219" i="1"/>
  <c r="Z219" i="1" s="1"/>
  <c r="W219" i="1"/>
  <c r="X219" i="1" s="1"/>
  <c r="U219" i="1"/>
  <c r="V219" i="1" s="1"/>
  <c r="S219" i="1"/>
  <c r="T219" i="1" s="1"/>
  <c r="AA218" i="1"/>
  <c r="AB218" i="1" s="1"/>
  <c r="Y218" i="1"/>
  <c r="Z218" i="1" s="1"/>
  <c r="W218" i="1"/>
  <c r="X218" i="1" s="1"/>
  <c r="U218" i="1"/>
  <c r="V218" i="1" s="1"/>
  <c r="S218" i="1"/>
  <c r="T218" i="1" s="1"/>
  <c r="AA217" i="1"/>
  <c r="AB217" i="1" s="1"/>
  <c r="Y217" i="1"/>
  <c r="Z217" i="1" s="1"/>
  <c r="W217" i="1"/>
  <c r="X217" i="1" s="1"/>
  <c r="U217" i="1"/>
  <c r="V217" i="1" s="1"/>
  <c r="S217" i="1"/>
  <c r="T217" i="1" s="1"/>
  <c r="AA216" i="1"/>
  <c r="AB216" i="1" s="1"/>
  <c r="Y216" i="1"/>
  <c r="Z216" i="1" s="1"/>
  <c r="W216" i="1"/>
  <c r="X216" i="1" s="1"/>
  <c r="U216" i="1"/>
  <c r="V216" i="1" s="1"/>
  <c r="S216" i="1"/>
  <c r="T216" i="1" s="1"/>
  <c r="AA215" i="1"/>
  <c r="AB215" i="1" s="1"/>
  <c r="Y215" i="1"/>
  <c r="Z215" i="1" s="1"/>
  <c r="W215" i="1"/>
  <c r="X215" i="1" s="1"/>
  <c r="U215" i="1"/>
  <c r="V215" i="1" s="1"/>
  <c r="S215" i="1"/>
  <c r="T215" i="1" s="1"/>
  <c r="AA214" i="1"/>
  <c r="AB214" i="1" s="1"/>
  <c r="Y214" i="1"/>
  <c r="Z214" i="1" s="1"/>
  <c r="W214" i="1"/>
  <c r="X214" i="1" s="1"/>
  <c r="U214" i="1"/>
  <c r="V214" i="1" s="1"/>
  <c r="S214" i="1"/>
  <c r="T214" i="1" s="1"/>
  <c r="AA213" i="1"/>
  <c r="AB213" i="1" s="1"/>
  <c r="Y213" i="1"/>
  <c r="Z213" i="1" s="1"/>
  <c r="W213" i="1"/>
  <c r="X213" i="1" s="1"/>
  <c r="U213" i="1"/>
  <c r="V213" i="1" s="1"/>
  <c r="S213" i="1"/>
  <c r="T213" i="1" s="1"/>
  <c r="AA212" i="1"/>
  <c r="AB212" i="1" s="1"/>
  <c r="Y212" i="1"/>
  <c r="Z212" i="1" s="1"/>
  <c r="W212" i="1"/>
  <c r="X212" i="1" s="1"/>
  <c r="U212" i="1"/>
  <c r="V212" i="1" s="1"/>
  <c r="S212" i="1"/>
  <c r="T212" i="1" s="1"/>
  <c r="AA211" i="1"/>
  <c r="AB211" i="1" s="1"/>
  <c r="Y211" i="1"/>
  <c r="Z211" i="1" s="1"/>
  <c r="W211" i="1"/>
  <c r="X211" i="1" s="1"/>
  <c r="U211" i="1"/>
  <c r="V211" i="1" s="1"/>
  <c r="S211" i="1"/>
  <c r="T211" i="1" s="1"/>
  <c r="AA210" i="1"/>
  <c r="AB210" i="1" s="1"/>
  <c r="Y210" i="1"/>
  <c r="Z210" i="1" s="1"/>
  <c r="W210" i="1"/>
  <c r="X210" i="1" s="1"/>
  <c r="U210" i="1"/>
  <c r="V210" i="1" s="1"/>
  <c r="S210" i="1"/>
  <c r="T210" i="1" s="1"/>
  <c r="AA209" i="1"/>
  <c r="AB209" i="1" s="1"/>
  <c r="Y209" i="1"/>
  <c r="Z209" i="1" s="1"/>
  <c r="W209" i="1"/>
  <c r="X209" i="1" s="1"/>
  <c r="U209" i="1"/>
  <c r="V209" i="1" s="1"/>
  <c r="S209" i="1"/>
  <c r="T209" i="1" s="1"/>
  <c r="AA208" i="1"/>
  <c r="AB208" i="1" s="1"/>
  <c r="Y208" i="1"/>
  <c r="Z208" i="1" s="1"/>
  <c r="W208" i="1"/>
  <c r="X208" i="1" s="1"/>
  <c r="U208" i="1"/>
  <c r="V208" i="1" s="1"/>
  <c r="S208" i="1"/>
  <c r="T208" i="1" s="1"/>
  <c r="AA207" i="1"/>
  <c r="AB207" i="1" s="1"/>
  <c r="Y207" i="1"/>
  <c r="Z207" i="1" s="1"/>
  <c r="W207" i="1"/>
  <c r="X207" i="1" s="1"/>
  <c r="U207" i="1"/>
  <c r="V207" i="1" s="1"/>
  <c r="S207" i="1"/>
  <c r="T207" i="1" s="1"/>
  <c r="AA206" i="1"/>
  <c r="AB206" i="1" s="1"/>
  <c r="Y206" i="1"/>
  <c r="Z206" i="1" s="1"/>
  <c r="W206" i="1"/>
  <c r="X206" i="1" s="1"/>
  <c r="U206" i="1"/>
  <c r="V206" i="1" s="1"/>
  <c r="S206" i="1"/>
  <c r="T206" i="1" s="1"/>
  <c r="AA205" i="1"/>
  <c r="AB205" i="1" s="1"/>
  <c r="Y205" i="1"/>
  <c r="Z205" i="1" s="1"/>
  <c r="W205" i="1"/>
  <c r="X205" i="1" s="1"/>
  <c r="U205" i="1"/>
  <c r="V205" i="1" s="1"/>
  <c r="S205" i="1"/>
  <c r="T205" i="1" s="1"/>
  <c r="AA204" i="1"/>
  <c r="AB204" i="1" s="1"/>
  <c r="Y204" i="1"/>
  <c r="Z204" i="1" s="1"/>
  <c r="W204" i="1"/>
  <c r="X204" i="1" s="1"/>
  <c r="U204" i="1"/>
  <c r="V204" i="1" s="1"/>
  <c r="S204" i="1"/>
  <c r="T204" i="1" s="1"/>
  <c r="AA203" i="1"/>
  <c r="AB203" i="1" s="1"/>
  <c r="Y203" i="1"/>
  <c r="Z203" i="1" s="1"/>
  <c r="W203" i="1"/>
  <c r="X203" i="1" s="1"/>
  <c r="U203" i="1"/>
  <c r="V203" i="1" s="1"/>
  <c r="S203" i="1"/>
  <c r="T203" i="1" s="1"/>
  <c r="AA202" i="1"/>
  <c r="AB202" i="1" s="1"/>
  <c r="Y202" i="1"/>
  <c r="Z202" i="1" s="1"/>
  <c r="W202" i="1"/>
  <c r="X202" i="1" s="1"/>
  <c r="U202" i="1"/>
  <c r="V202" i="1" s="1"/>
  <c r="S202" i="1"/>
  <c r="T202" i="1" s="1"/>
  <c r="AA201" i="1"/>
  <c r="AB201" i="1" s="1"/>
  <c r="Y201" i="1"/>
  <c r="Z201" i="1" s="1"/>
  <c r="W201" i="1"/>
  <c r="X201" i="1" s="1"/>
  <c r="U201" i="1"/>
  <c r="V201" i="1" s="1"/>
  <c r="S201" i="1"/>
  <c r="T201" i="1" s="1"/>
  <c r="AA200" i="1"/>
  <c r="AB200" i="1" s="1"/>
  <c r="Y200" i="1"/>
  <c r="Z200" i="1" s="1"/>
  <c r="W200" i="1"/>
  <c r="X200" i="1" s="1"/>
  <c r="U200" i="1"/>
  <c r="V200" i="1" s="1"/>
  <c r="S200" i="1"/>
  <c r="T200" i="1" s="1"/>
  <c r="AA199" i="1"/>
  <c r="AB199" i="1" s="1"/>
  <c r="Y199" i="1"/>
  <c r="Z199" i="1" s="1"/>
  <c r="W199" i="1"/>
  <c r="X199" i="1" s="1"/>
  <c r="U199" i="1"/>
  <c r="V199" i="1" s="1"/>
  <c r="S199" i="1"/>
  <c r="T199" i="1" s="1"/>
  <c r="AA198" i="1"/>
  <c r="AB198" i="1" s="1"/>
  <c r="Y198" i="1"/>
  <c r="Z198" i="1" s="1"/>
  <c r="W198" i="1"/>
  <c r="X198" i="1" s="1"/>
  <c r="U198" i="1"/>
  <c r="V198" i="1" s="1"/>
  <c r="S198" i="1"/>
  <c r="T198" i="1" s="1"/>
  <c r="AA197" i="1"/>
  <c r="AB197" i="1" s="1"/>
  <c r="Y197" i="1"/>
  <c r="Z197" i="1" s="1"/>
  <c r="W197" i="1"/>
  <c r="X197" i="1" s="1"/>
  <c r="U197" i="1"/>
  <c r="V197" i="1" s="1"/>
  <c r="S197" i="1"/>
  <c r="T197" i="1" s="1"/>
  <c r="AA196" i="1"/>
  <c r="AB196" i="1" s="1"/>
  <c r="Y196" i="1"/>
  <c r="Z196" i="1" s="1"/>
  <c r="W196" i="1"/>
  <c r="X196" i="1" s="1"/>
  <c r="U196" i="1"/>
  <c r="V196" i="1" s="1"/>
  <c r="S196" i="1"/>
  <c r="T196" i="1" s="1"/>
  <c r="AA195" i="1"/>
  <c r="AB195" i="1" s="1"/>
  <c r="Y195" i="1"/>
  <c r="Z195" i="1" s="1"/>
  <c r="W195" i="1"/>
  <c r="X195" i="1" s="1"/>
  <c r="U195" i="1"/>
  <c r="V195" i="1" s="1"/>
  <c r="S195" i="1"/>
  <c r="T195" i="1" s="1"/>
  <c r="AA194" i="1"/>
  <c r="AB194" i="1" s="1"/>
  <c r="Y194" i="1"/>
  <c r="Z194" i="1" s="1"/>
  <c r="W194" i="1"/>
  <c r="X194" i="1" s="1"/>
  <c r="U194" i="1"/>
  <c r="V194" i="1" s="1"/>
  <c r="S194" i="1"/>
  <c r="T194" i="1" s="1"/>
  <c r="AA193" i="1"/>
  <c r="AB193" i="1" s="1"/>
  <c r="Y193" i="1"/>
  <c r="Z193" i="1" s="1"/>
  <c r="W193" i="1"/>
  <c r="X193" i="1" s="1"/>
  <c r="U193" i="1"/>
  <c r="V193" i="1" s="1"/>
  <c r="S193" i="1"/>
  <c r="T193" i="1" s="1"/>
  <c r="AA192" i="1"/>
  <c r="AB192" i="1" s="1"/>
  <c r="Y192" i="1"/>
  <c r="Z192" i="1" s="1"/>
  <c r="W192" i="1"/>
  <c r="X192" i="1" s="1"/>
  <c r="U192" i="1"/>
  <c r="V192" i="1" s="1"/>
  <c r="S192" i="1"/>
  <c r="T192" i="1" s="1"/>
  <c r="AA191" i="1"/>
  <c r="AB191" i="1" s="1"/>
  <c r="Y191" i="1"/>
  <c r="Z191" i="1" s="1"/>
  <c r="W191" i="1"/>
  <c r="X191" i="1" s="1"/>
  <c r="U191" i="1"/>
  <c r="V191" i="1" s="1"/>
  <c r="S191" i="1"/>
  <c r="T191" i="1" s="1"/>
  <c r="AA190" i="1"/>
  <c r="AB190" i="1" s="1"/>
  <c r="Y190" i="1"/>
  <c r="Z190" i="1" s="1"/>
  <c r="W190" i="1"/>
  <c r="X190" i="1" s="1"/>
  <c r="U190" i="1"/>
  <c r="V190" i="1" s="1"/>
  <c r="S190" i="1"/>
  <c r="T190" i="1" s="1"/>
  <c r="AA189" i="1"/>
  <c r="AB189" i="1" s="1"/>
  <c r="Y189" i="1"/>
  <c r="Z189" i="1" s="1"/>
  <c r="W189" i="1"/>
  <c r="X189" i="1" s="1"/>
  <c r="U189" i="1"/>
  <c r="V189" i="1" s="1"/>
  <c r="S189" i="1"/>
  <c r="T189" i="1" s="1"/>
  <c r="AA188" i="1"/>
  <c r="AB188" i="1" s="1"/>
  <c r="Y188" i="1"/>
  <c r="Z188" i="1" s="1"/>
  <c r="W188" i="1"/>
  <c r="X188" i="1" s="1"/>
  <c r="U188" i="1"/>
  <c r="V188" i="1" s="1"/>
  <c r="S188" i="1"/>
  <c r="T188" i="1" s="1"/>
  <c r="AA187" i="1"/>
  <c r="AB187" i="1" s="1"/>
  <c r="Y187" i="1"/>
  <c r="Z187" i="1" s="1"/>
  <c r="W187" i="1"/>
  <c r="X187" i="1" s="1"/>
  <c r="U187" i="1"/>
  <c r="V187" i="1" s="1"/>
  <c r="S187" i="1"/>
  <c r="T187" i="1" s="1"/>
  <c r="AA186" i="1"/>
  <c r="AB186" i="1" s="1"/>
  <c r="Y186" i="1"/>
  <c r="Z186" i="1" s="1"/>
  <c r="W186" i="1"/>
  <c r="X186" i="1" s="1"/>
  <c r="U186" i="1"/>
  <c r="V186" i="1" s="1"/>
  <c r="S186" i="1"/>
  <c r="T186" i="1" s="1"/>
  <c r="AA185" i="1"/>
  <c r="AB185" i="1" s="1"/>
  <c r="Y185" i="1"/>
  <c r="Z185" i="1" s="1"/>
  <c r="W185" i="1"/>
  <c r="X185" i="1" s="1"/>
  <c r="U185" i="1"/>
  <c r="V185" i="1" s="1"/>
  <c r="S185" i="1"/>
  <c r="T185" i="1" s="1"/>
  <c r="AA184" i="1"/>
  <c r="AB184" i="1" s="1"/>
  <c r="Y184" i="1"/>
  <c r="Z184" i="1" s="1"/>
  <c r="W184" i="1"/>
  <c r="X184" i="1" s="1"/>
  <c r="U184" i="1"/>
  <c r="V184" i="1" s="1"/>
  <c r="S184" i="1"/>
  <c r="T184" i="1" s="1"/>
  <c r="AA183" i="1"/>
  <c r="AB183" i="1" s="1"/>
  <c r="Y183" i="1"/>
  <c r="Z183" i="1" s="1"/>
  <c r="W183" i="1"/>
  <c r="X183" i="1" s="1"/>
  <c r="U183" i="1"/>
  <c r="V183" i="1" s="1"/>
  <c r="S183" i="1"/>
  <c r="T183" i="1" s="1"/>
  <c r="AA182" i="1"/>
  <c r="AB182" i="1" s="1"/>
  <c r="Y182" i="1"/>
  <c r="Z182" i="1" s="1"/>
  <c r="W182" i="1"/>
  <c r="X182" i="1" s="1"/>
  <c r="U182" i="1"/>
  <c r="V182" i="1" s="1"/>
  <c r="S182" i="1"/>
  <c r="T182" i="1" s="1"/>
  <c r="AA181" i="1"/>
  <c r="AB181" i="1" s="1"/>
  <c r="Y181" i="1"/>
  <c r="Z181" i="1" s="1"/>
  <c r="W181" i="1"/>
  <c r="X181" i="1" s="1"/>
  <c r="U181" i="1"/>
  <c r="V181" i="1" s="1"/>
  <c r="S181" i="1"/>
  <c r="T181" i="1" s="1"/>
  <c r="AA180" i="1"/>
  <c r="AB180" i="1" s="1"/>
  <c r="Y180" i="1"/>
  <c r="Z180" i="1" s="1"/>
  <c r="W180" i="1"/>
  <c r="X180" i="1" s="1"/>
  <c r="U180" i="1"/>
  <c r="V180" i="1" s="1"/>
  <c r="S180" i="1"/>
  <c r="T180" i="1" s="1"/>
  <c r="AA179" i="1"/>
  <c r="AB179" i="1" s="1"/>
  <c r="Y179" i="1"/>
  <c r="Z179" i="1" s="1"/>
  <c r="W179" i="1"/>
  <c r="X179" i="1" s="1"/>
  <c r="U179" i="1"/>
  <c r="V179" i="1" s="1"/>
  <c r="S179" i="1"/>
  <c r="T179" i="1" s="1"/>
  <c r="AA178" i="1"/>
  <c r="AB178" i="1" s="1"/>
  <c r="Y178" i="1"/>
  <c r="Z178" i="1" s="1"/>
  <c r="W178" i="1"/>
  <c r="X178" i="1" s="1"/>
  <c r="U178" i="1"/>
  <c r="V178" i="1" s="1"/>
  <c r="S178" i="1"/>
  <c r="T178" i="1" s="1"/>
  <c r="AA177" i="1"/>
  <c r="AB177" i="1" s="1"/>
  <c r="Y177" i="1"/>
  <c r="Z177" i="1" s="1"/>
  <c r="W177" i="1"/>
  <c r="X177" i="1" s="1"/>
  <c r="U177" i="1"/>
  <c r="V177" i="1" s="1"/>
  <c r="S177" i="1"/>
  <c r="T177" i="1" s="1"/>
  <c r="AA176" i="1"/>
  <c r="AB176" i="1" s="1"/>
  <c r="Y176" i="1"/>
  <c r="Z176" i="1" s="1"/>
  <c r="W176" i="1"/>
  <c r="X176" i="1" s="1"/>
  <c r="U176" i="1"/>
  <c r="V176" i="1" s="1"/>
  <c r="S176" i="1"/>
  <c r="T176" i="1" s="1"/>
  <c r="AA175" i="1"/>
  <c r="AB175" i="1" s="1"/>
  <c r="Y175" i="1"/>
  <c r="Z175" i="1" s="1"/>
  <c r="W175" i="1"/>
  <c r="X175" i="1" s="1"/>
  <c r="U175" i="1"/>
  <c r="V175" i="1" s="1"/>
  <c r="S175" i="1"/>
  <c r="T175" i="1" s="1"/>
  <c r="AA174" i="1"/>
  <c r="AB174" i="1" s="1"/>
  <c r="Y174" i="1"/>
  <c r="Z174" i="1" s="1"/>
  <c r="W174" i="1"/>
  <c r="X174" i="1" s="1"/>
  <c r="U174" i="1"/>
  <c r="V174" i="1" s="1"/>
  <c r="S174" i="1"/>
  <c r="T174" i="1" s="1"/>
  <c r="AA173" i="1"/>
  <c r="AB173" i="1" s="1"/>
  <c r="Y173" i="1"/>
  <c r="Z173" i="1" s="1"/>
  <c r="W173" i="1"/>
  <c r="X173" i="1" s="1"/>
  <c r="U173" i="1"/>
  <c r="V173" i="1" s="1"/>
  <c r="S173" i="1"/>
  <c r="T173" i="1" s="1"/>
  <c r="AA172" i="1"/>
  <c r="AB172" i="1" s="1"/>
  <c r="Y172" i="1"/>
  <c r="Z172" i="1" s="1"/>
  <c r="W172" i="1"/>
  <c r="X172" i="1" s="1"/>
  <c r="U172" i="1"/>
  <c r="V172" i="1" s="1"/>
  <c r="S172" i="1"/>
  <c r="T172" i="1" s="1"/>
  <c r="AA171" i="1"/>
  <c r="AB171" i="1" s="1"/>
  <c r="Y171" i="1"/>
  <c r="Z171" i="1" s="1"/>
  <c r="W171" i="1"/>
  <c r="X171" i="1" s="1"/>
  <c r="U171" i="1"/>
  <c r="V171" i="1" s="1"/>
  <c r="S171" i="1"/>
  <c r="T171" i="1" s="1"/>
  <c r="AA170" i="1"/>
  <c r="AB170" i="1" s="1"/>
  <c r="Y170" i="1"/>
  <c r="Z170" i="1" s="1"/>
  <c r="W170" i="1"/>
  <c r="X170" i="1" s="1"/>
  <c r="U170" i="1"/>
  <c r="V170" i="1" s="1"/>
  <c r="S170" i="1"/>
  <c r="T170" i="1" s="1"/>
  <c r="AA169" i="1"/>
  <c r="AB169" i="1" s="1"/>
  <c r="Y169" i="1"/>
  <c r="Z169" i="1" s="1"/>
  <c r="W169" i="1"/>
  <c r="X169" i="1" s="1"/>
  <c r="U169" i="1"/>
  <c r="V169" i="1" s="1"/>
  <c r="S169" i="1"/>
  <c r="T169" i="1" s="1"/>
  <c r="AA168" i="1"/>
  <c r="AB168" i="1" s="1"/>
  <c r="Y168" i="1"/>
  <c r="Z168" i="1" s="1"/>
  <c r="W168" i="1"/>
  <c r="X168" i="1" s="1"/>
  <c r="U168" i="1"/>
  <c r="V168" i="1" s="1"/>
  <c r="S168" i="1"/>
  <c r="T168" i="1" s="1"/>
  <c r="AA167" i="1"/>
  <c r="AB167" i="1" s="1"/>
  <c r="Y167" i="1"/>
  <c r="Z167" i="1" s="1"/>
  <c r="W167" i="1"/>
  <c r="X167" i="1" s="1"/>
  <c r="U167" i="1"/>
  <c r="V167" i="1" s="1"/>
  <c r="S167" i="1"/>
  <c r="T167" i="1" s="1"/>
  <c r="AA166" i="1"/>
  <c r="AB166" i="1" s="1"/>
  <c r="Y166" i="1"/>
  <c r="Z166" i="1" s="1"/>
  <c r="W166" i="1"/>
  <c r="X166" i="1" s="1"/>
  <c r="U166" i="1"/>
  <c r="V166" i="1" s="1"/>
  <c r="S166" i="1"/>
  <c r="T166" i="1" s="1"/>
  <c r="AA165" i="1"/>
  <c r="AB165" i="1" s="1"/>
  <c r="Y165" i="1"/>
  <c r="Z165" i="1" s="1"/>
  <c r="W165" i="1"/>
  <c r="X165" i="1" s="1"/>
  <c r="U165" i="1"/>
  <c r="V165" i="1" s="1"/>
  <c r="S165" i="1"/>
  <c r="T165" i="1" s="1"/>
  <c r="AA164" i="1"/>
  <c r="AB164" i="1" s="1"/>
  <c r="Y164" i="1"/>
  <c r="Z164" i="1" s="1"/>
  <c r="W164" i="1"/>
  <c r="X164" i="1" s="1"/>
  <c r="U164" i="1"/>
  <c r="V164" i="1" s="1"/>
  <c r="S164" i="1"/>
  <c r="T164" i="1" s="1"/>
  <c r="AA163" i="1"/>
  <c r="AB163" i="1" s="1"/>
  <c r="Y163" i="1"/>
  <c r="Z163" i="1" s="1"/>
  <c r="W163" i="1"/>
  <c r="X163" i="1" s="1"/>
  <c r="U163" i="1"/>
  <c r="V163" i="1" s="1"/>
  <c r="S163" i="1"/>
  <c r="T163" i="1" s="1"/>
  <c r="AA162" i="1"/>
  <c r="AB162" i="1" s="1"/>
  <c r="Y162" i="1"/>
  <c r="Z162" i="1" s="1"/>
  <c r="W162" i="1"/>
  <c r="X162" i="1" s="1"/>
  <c r="U162" i="1"/>
  <c r="V162" i="1" s="1"/>
  <c r="S162" i="1"/>
  <c r="T162" i="1" s="1"/>
  <c r="AA161" i="1"/>
  <c r="AB161" i="1" s="1"/>
  <c r="Y161" i="1"/>
  <c r="Z161" i="1" s="1"/>
  <c r="W161" i="1"/>
  <c r="X161" i="1" s="1"/>
  <c r="U161" i="1"/>
  <c r="V161" i="1" s="1"/>
  <c r="S161" i="1"/>
  <c r="T161" i="1" s="1"/>
  <c r="AA160" i="1"/>
  <c r="AB160" i="1" s="1"/>
  <c r="Y160" i="1"/>
  <c r="Z160" i="1" s="1"/>
  <c r="W160" i="1"/>
  <c r="X160" i="1" s="1"/>
  <c r="U160" i="1"/>
  <c r="V160" i="1" s="1"/>
  <c r="S160" i="1"/>
  <c r="T160" i="1" s="1"/>
  <c r="AA159" i="1"/>
  <c r="AB159" i="1" s="1"/>
  <c r="Y159" i="1"/>
  <c r="Z159" i="1" s="1"/>
  <c r="W159" i="1"/>
  <c r="X159" i="1" s="1"/>
  <c r="U159" i="1"/>
  <c r="V159" i="1" s="1"/>
  <c r="S159" i="1"/>
  <c r="T159" i="1" s="1"/>
  <c r="AA158" i="1"/>
  <c r="AB158" i="1" s="1"/>
  <c r="Y158" i="1"/>
  <c r="Z158" i="1" s="1"/>
  <c r="W158" i="1"/>
  <c r="X158" i="1" s="1"/>
  <c r="U158" i="1"/>
  <c r="V158" i="1" s="1"/>
  <c r="S158" i="1"/>
  <c r="T158" i="1" s="1"/>
  <c r="AA157" i="1"/>
  <c r="AB157" i="1" s="1"/>
  <c r="Y157" i="1"/>
  <c r="Z157" i="1" s="1"/>
  <c r="W157" i="1"/>
  <c r="X157" i="1" s="1"/>
  <c r="U157" i="1"/>
  <c r="V157" i="1" s="1"/>
  <c r="S157" i="1"/>
  <c r="T157" i="1" s="1"/>
  <c r="AA156" i="1"/>
  <c r="AB156" i="1" s="1"/>
  <c r="Y156" i="1"/>
  <c r="Z156" i="1" s="1"/>
  <c r="W156" i="1"/>
  <c r="X156" i="1" s="1"/>
  <c r="U156" i="1"/>
  <c r="V156" i="1" s="1"/>
  <c r="S156" i="1"/>
  <c r="T156" i="1" s="1"/>
  <c r="AA155" i="1"/>
  <c r="AB155" i="1" s="1"/>
  <c r="Y155" i="1"/>
  <c r="Z155" i="1" s="1"/>
  <c r="W155" i="1"/>
  <c r="X155" i="1" s="1"/>
  <c r="U155" i="1"/>
  <c r="V155" i="1" s="1"/>
  <c r="S155" i="1"/>
  <c r="T155" i="1" s="1"/>
  <c r="AA154" i="1"/>
  <c r="AB154" i="1" s="1"/>
  <c r="Y154" i="1"/>
  <c r="Z154" i="1" s="1"/>
  <c r="W154" i="1"/>
  <c r="X154" i="1" s="1"/>
  <c r="U154" i="1"/>
  <c r="V154" i="1" s="1"/>
  <c r="S154" i="1"/>
  <c r="T154" i="1" s="1"/>
  <c r="AA153" i="1"/>
  <c r="AB153" i="1" s="1"/>
  <c r="Y153" i="1"/>
  <c r="Z153" i="1" s="1"/>
  <c r="W153" i="1"/>
  <c r="X153" i="1" s="1"/>
  <c r="U153" i="1"/>
  <c r="V153" i="1" s="1"/>
  <c r="S153" i="1"/>
  <c r="T153" i="1" s="1"/>
  <c r="AA152" i="1"/>
  <c r="AB152" i="1" s="1"/>
  <c r="Y152" i="1"/>
  <c r="Z152" i="1" s="1"/>
  <c r="W152" i="1"/>
  <c r="X152" i="1" s="1"/>
  <c r="U152" i="1"/>
  <c r="V152" i="1" s="1"/>
  <c r="S152" i="1"/>
  <c r="T152" i="1" s="1"/>
  <c r="AA151" i="1"/>
  <c r="AB151" i="1" s="1"/>
  <c r="Y151" i="1"/>
  <c r="Z151" i="1" s="1"/>
  <c r="W151" i="1"/>
  <c r="X151" i="1" s="1"/>
  <c r="U151" i="1"/>
  <c r="V151" i="1" s="1"/>
  <c r="S151" i="1"/>
  <c r="T151" i="1" s="1"/>
  <c r="AA150" i="1"/>
  <c r="AB150" i="1" s="1"/>
  <c r="Y150" i="1"/>
  <c r="Z150" i="1" s="1"/>
  <c r="W150" i="1"/>
  <c r="X150" i="1" s="1"/>
  <c r="U150" i="1"/>
  <c r="V150" i="1" s="1"/>
  <c r="S150" i="1"/>
  <c r="T150" i="1" s="1"/>
  <c r="AA149" i="1"/>
  <c r="AB149" i="1" s="1"/>
  <c r="Y149" i="1"/>
  <c r="Z149" i="1" s="1"/>
  <c r="W149" i="1"/>
  <c r="X149" i="1" s="1"/>
  <c r="U149" i="1"/>
  <c r="V149" i="1" s="1"/>
  <c r="S149" i="1"/>
  <c r="T149" i="1" s="1"/>
  <c r="AA148" i="1"/>
  <c r="AB148" i="1" s="1"/>
  <c r="Y148" i="1"/>
  <c r="Z148" i="1" s="1"/>
  <c r="W148" i="1"/>
  <c r="X148" i="1" s="1"/>
  <c r="U148" i="1"/>
  <c r="V148" i="1" s="1"/>
  <c r="S148" i="1"/>
  <c r="T148" i="1" s="1"/>
  <c r="AA147" i="1"/>
  <c r="AB147" i="1" s="1"/>
  <c r="Y147" i="1"/>
  <c r="Z147" i="1" s="1"/>
  <c r="W147" i="1"/>
  <c r="X147" i="1" s="1"/>
  <c r="U147" i="1"/>
  <c r="V147" i="1" s="1"/>
  <c r="S147" i="1"/>
  <c r="T147" i="1" s="1"/>
  <c r="AA146" i="1"/>
  <c r="AB146" i="1" s="1"/>
  <c r="Y146" i="1"/>
  <c r="Z146" i="1" s="1"/>
  <c r="W146" i="1"/>
  <c r="X146" i="1" s="1"/>
  <c r="U146" i="1"/>
  <c r="V146" i="1" s="1"/>
  <c r="S146" i="1"/>
  <c r="T146" i="1" s="1"/>
  <c r="AA145" i="1"/>
  <c r="AB145" i="1" s="1"/>
  <c r="Y145" i="1"/>
  <c r="Z145" i="1" s="1"/>
  <c r="W145" i="1"/>
  <c r="X145" i="1" s="1"/>
  <c r="U145" i="1"/>
  <c r="V145" i="1" s="1"/>
  <c r="S145" i="1"/>
  <c r="T145" i="1" s="1"/>
  <c r="AA144" i="1"/>
  <c r="AB144" i="1" s="1"/>
  <c r="Y144" i="1"/>
  <c r="Z144" i="1" s="1"/>
  <c r="W144" i="1"/>
  <c r="X144" i="1" s="1"/>
  <c r="U144" i="1"/>
  <c r="V144" i="1" s="1"/>
  <c r="S144" i="1"/>
  <c r="T144" i="1" s="1"/>
  <c r="AA143" i="1"/>
  <c r="AB143" i="1" s="1"/>
  <c r="Y143" i="1"/>
  <c r="Z143" i="1" s="1"/>
  <c r="W143" i="1"/>
  <c r="X143" i="1" s="1"/>
  <c r="U143" i="1"/>
  <c r="V143" i="1" s="1"/>
  <c r="S143" i="1"/>
  <c r="T143" i="1" s="1"/>
  <c r="AA142" i="1"/>
  <c r="AB142" i="1" s="1"/>
  <c r="Y142" i="1"/>
  <c r="Z142" i="1" s="1"/>
  <c r="W142" i="1"/>
  <c r="X142" i="1" s="1"/>
  <c r="U142" i="1"/>
  <c r="V142" i="1" s="1"/>
  <c r="S142" i="1"/>
  <c r="T142" i="1" s="1"/>
  <c r="AA141" i="1"/>
  <c r="AB141" i="1" s="1"/>
  <c r="Y141" i="1"/>
  <c r="Z141" i="1" s="1"/>
  <c r="W141" i="1"/>
  <c r="X141" i="1" s="1"/>
  <c r="U141" i="1"/>
  <c r="V141" i="1" s="1"/>
  <c r="S141" i="1"/>
  <c r="T141" i="1" s="1"/>
  <c r="AA140" i="1"/>
  <c r="AB140" i="1" s="1"/>
  <c r="Y140" i="1"/>
  <c r="Z140" i="1" s="1"/>
  <c r="W140" i="1"/>
  <c r="X140" i="1" s="1"/>
  <c r="U140" i="1"/>
  <c r="V140" i="1" s="1"/>
  <c r="S140" i="1"/>
  <c r="T140" i="1" s="1"/>
  <c r="AA139" i="1"/>
  <c r="AB139" i="1" s="1"/>
  <c r="Y139" i="1"/>
  <c r="Z139" i="1" s="1"/>
  <c r="W139" i="1"/>
  <c r="X139" i="1" s="1"/>
  <c r="U139" i="1"/>
  <c r="V139" i="1" s="1"/>
  <c r="S139" i="1"/>
  <c r="T139" i="1" s="1"/>
  <c r="AA138" i="1"/>
  <c r="AB138" i="1" s="1"/>
  <c r="Y138" i="1"/>
  <c r="Z138" i="1" s="1"/>
  <c r="W138" i="1"/>
  <c r="X138" i="1" s="1"/>
  <c r="U138" i="1"/>
  <c r="V138" i="1" s="1"/>
  <c r="S138" i="1"/>
  <c r="T138" i="1" s="1"/>
  <c r="AA137" i="1"/>
  <c r="AB137" i="1" s="1"/>
  <c r="Y137" i="1"/>
  <c r="Z137" i="1" s="1"/>
  <c r="W137" i="1"/>
  <c r="X137" i="1" s="1"/>
  <c r="U137" i="1"/>
  <c r="V137" i="1" s="1"/>
  <c r="S137" i="1"/>
  <c r="T137" i="1" s="1"/>
  <c r="AA136" i="1"/>
  <c r="AB136" i="1" s="1"/>
  <c r="Y136" i="1"/>
  <c r="Z136" i="1" s="1"/>
  <c r="W136" i="1"/>
  <c r="X136" i="1" s="1"/>
  <c r="U136" i="1"/>
  <c r="V136" i="1" s="1"/>
  <c r="S136" i="1"/>
  <c r="T136" i="1" s="1"/>
  <c r="AA135" i="1"/>
  <c r="AB135" i="1" s="1"/>
  <c r="Y135" i="1"/>
  <c r="Z135" i="1" s="1"/>
  <c r="W135" i="1"/>
  <c r="X135" i="1" s="1"/>
  <c r="U135" i="1"/>
  <c r="V135" i="1" s="1"/>
  <c r="S135" i="1"/>
  <c r="T135" i="1" s="1"/>
  <c r="AA134" i="1"/>
  <c r="AB134" i="1" s="1"/>
  <c r="Y134" i="1"/>
  <c r="Z134" i="1" s="1"/>
  <c r="W134" i="1"/>
  <c r="X134" i="1" s="1"/>
  <c r="U134" i="1"/>
  <c r="V134" i="1" s="1"/>
  <c r="S134" i="1"/>
  <c r="T134" i="1" s="1"/>
  <c r="AA133" i="1"/>
  <c r="AB133" i="1" s="1"/>
  <c r="Y133" i="1"/>
  <c r="Z133" i="1" s="1"/>
  <c r="W133" i="1"/>
  <c r="X133" i="1" s="1"/>
  <c r="U133" i="1"/>
  <c r="V133" i="1" s="1"/>
  <c r="S133" i="1"/>
  <c r="T133" i="1" s="1"/>
  <c r="AA132" i="1"/>
  <c r="AB132" i="1" s="1"/>
  <c r="Y132" i="1"/>
  <c r="Z132" i="1" s="1"/>
  <c r="W132" i="1"/>
  <c r="X132" i="1" s="1"/>
  <c r="U132" i="1"/>
  <c r="V132" i="1" s="1"/>
  <c r="S132" i="1"/>
  <c r="T132" i="1" s="1"/>
  <c r="AA131" i="1"/>
  <c r="AB131" i="1" s="1"/>
  <c r="Y131" i="1"/>
  <c r="Z131" i="1" s="1"/>
  <c r="W131" i="1"/>
  <c r="X131" i="1" s="1"/>
  <c r="U131" i="1"/>
  <c r="V131" i="1" s="1"/>
  <c r="S131" i="1"/>
  <c r="T131" i="1" s="1"/>
  <c r="AA130" i="1"/>
  <c r="AB130" i="1" s="1"/>
  <c r="Y130" i="1"/>
  <c r="Z130" i="1" s="1"/>
  <c r="W130" i="1"/>
  <c r="X130" i="1" s="1"/>
  <c r="U130" i="1"/>
  <c r="V130" i="1" s="1"/>
  <c r="S130" i="1"/>
  <c r="T130" i="1" s="1"/>
  <c r="AA129" i="1"/>
  <c r="AB129" i="1" s="1"/>
  <c r="Y129" i="1"/>
  <c r="Z129" i="1" s="1"/>
  <c r="W129" i="1"/>
  <c r="X129" i="1" s="1"/>
  <c r="U129" i="1"/>
  <c r="V129" i="1" s="1"/>
  <c r="S129" i="1"/>
  <c r="T129" i="1" s="1"/>
  <c r="AA128" i="1"/>
  <c r="AB128" i="1" s="1"/>
  <c r="Y128" i="1"/>
  <c r="Z128" i="1" s="1"/>
  <c r="W128" i="1"/>
  <c r="X128" i="1" s="1"/>
  <c r="U128" i="1"/>
  <c r="V128" i="1" s="1"/>
  <c r="S128" i="1"/>
  <c r="T128" i="1" s="1"/>
  <c r="AA127" i="1"/>
  <c r="AB127" i="1" s="1"/>
  <c r="Y127" i="1"/>
  <c r="Z127" i="1" s="1"/>
  <c r="W127" i="1"/>
  <c r="X127" i="1" s="1"/>
  <c r="U127" i="1"/>
  <c r="V127" i="1" s="1"/>
  <c r="S127" i="1"/>
  <c r="T127" i="1" s="1"/>
  <c r="AA126" i="1"/>
  <c r="AB126" i="1" s="1"/>
  <c r="Y126" i="1"/>
  <c r="Z126" i="1" s="1"/>
  <c r="W126" i="1"/>
  <c r="X126" i="1" s="1"/>
  <c r="U126" i="1"/>
  <c r="V126" i="1" s="1"/>
  <c r="S126" i="1"/>
  <c r="T126" i="1" s="1"/>
  <c r="AA125" i="1"/>
  <c r="AB125" i="1" s="1"/>
  <c r="Y125" i="1"/>
  <c r="Z125" i="1" s="1"/>
  <c r="W125" i="1"/>
  <c r="X125" i="1" s="1"/>
  <c r="U125" i="1"/>
  <c r="V125" i="1" s="1"/>
  <c r="S125" i="1"/>
  <c r="T125" i="1" s="1"/>
  <c r="AA124" i="1"/>
  <c r="AB124" i="1" s="1"/>
  <c r="Y124" i="1"/>
  <c r="Z124" i="1" s="1"/>
  <c r="W124" i="1"/>
  <c r="X124" i="1" s="1"/>
  <c r="U124" i="1"/>
  <c r="V124" i="1" s="1"/>
  <c r="S124" i="1"/>
  <c r="T124" i="1" s="1"/>
  <c r="AA123" i="1"/>
  <c r="AB123" i="1" s="1"/>
  <c r="Y123" i="1"/>
  <c r="Z123" i="1" s="1"/>
  <c r="W123" i="1"/>
  <c r="X123" i="1" s="1"/>
  <c r="U123" i="1"/>
  <c r="V123" i="1" s="1"/>
  <c r="S123" i="1"/>
  <c r="T123" i="1" s="1"/>
  <c r="AA122" i="1"/>
  <c r="AB122" i="1" s="1"/>
  <c r="Y122" i="1"/>
  <c r="Z122" i="1" s="1"/>
  <c r="W122" i="1"/>
  <c r="X122" i="1" s="1"/>
  <c r="U122" i="1"/>
  <c r="V122" i="1" s="1"/>
  <c r="S122" i="1"/>
  <c r="T122" i="1" s="1"/>
  <c r="AA121" i="1"/>
  <c r="AB121" i="1" s="1"/>
  <c r="Y121" i="1"/>
  <c r="Z121" i="1" s="1"/>
  <c r="W121" i="1"/>
  <c r="X121" i="1" s="1"/>
  <c r="U121" i="1"/>
  <c r="V121" i="1" s="1"/>
  <c r="S121" i="1"/>
  <c r="T121" i="1" s="1"/>
  <c r="AA120" i="1"/>
  <c r="AB120" i="1" s="1"/>
  <c r="Y120" i="1"/>
  <c r="Z120" i="1" s="1"/>
  <c r="W120" i="1"/>
  <c r="X120" i="1" s="1"/>
  <c r="U120" i="1"/>
  <c r="V120" i="1" s="1"/>
  <c r="S120" i="1"/>
  <c r="T120" i="1" s="1"/>
  <c r="AA119" i="1"/>
  <c r="AB119" i="1" s="1"/>
  <c r="Y119" i="1"/>
  <c r="Z119" i="1" s="1"/>
  <c r="W119" i="1"/>
  <c r="X119" i="1" s="1"/>
  <c r="U119" i="1"/>
  <c r="V119" i="1" s="1"/>
  <c r="S119" i="1"/>
  <c r="T119" i="1" s="1"/>
  <c r="AA118" i="1"/>
  <c r="AB118" i="1" s="1"/>
  <c r="Y118" i="1"/>
  <c r="Z118" i="1" s="1"/>
  <c r="W118" i="1"/>
  <c r="X118" i="1" s="1"/>
  <c r="U118" i="1"/>
  <c r="V118" i="1" s="1"/>
  <c r="S118" i="1"/>
  <c r="T118" i="1" s="1"/>
  <c r="AA117" i="1"/>
  <c r="AB117" i="1" s="1"/>
  <c r="Y117" i="1"/>
  <c r="Z117" i="1" s="1"/>
  <c r="W117" i="1"/>
  <c r="X117" i="1" s="1"/>
  <c r="U117" i="1"/>
  <c r="V117" i="1" s="1"/>
  <c r="S117" i="1"/>
  <c r="T117" i="1" s="1"/>
  <c r="AA116" i="1"/>
  <c r="AB116" i="1" s="1"/>
  <c r="Y116" i="1"/>
  <c r="Z116" i="1" s="1"/>
  <c r="W116" i="1"/>
  <c r="X116" i="1" s="1"/>
  <c r="U116" i="1"/>
  <c r="V116" i="1" s="1"/>
  <c r="S116" i="1"/>
  <c r="T116" i="1" s="1"/>
  <c r="AA115" i="1"/>
  <c r="AB115" i="1" s="1"/>
  <c r="Y115" i="1"/>
  <c r="Z115" i="1" s="1"/>
  <c r="W115" i="1"/>
  <c r="X115" i="1" s="1"/>
  <c r="U115" i="1"/>
  <c r="V115" i="1" s="1"/>
  <c r="S115" i="1"/>
  <c r="T115" i="1" s="1"/>
  <c r="AA114" i="1"/>
  <c r="AB114" i="1" s="1"/>
  <c r="Y114" i="1"/>
  <c r="Z114" i="1" s="1"/>
  <c r="W114" i="1"/>
  <c r="X114" i="1" s="1"/>
  <c r="U114" i="1"/>
  <c r="V114" i="1" s="1"/>
  <c r="S114" i="1"/>
  <c r="T114" i="1" s="1"/>
  <c r="AA113" i="1"/>
  <c r="AB113" i="1" s="1"/>
  <c r="Y113" i="1"/>
  <c r="Z113" i="1" s="1"/>
  <c r="W113" i="1"/>
  <c r="X113" i="1" s="1"/>
  <c r="U113" i="1"/>
  <c r="V113" i="1" s="1"/>
  <c r="S113" i="1"/>
  <c r="T113" i="1" s="1"/>
  <c r="AA112" i="1"/>
  <c r="AB112" i="1" s="1"/>
  <c r="Y112" i="1"/>
  <c r="Z112" i="1" s="1"/>
  <c r="W112" i="1"/>
  <c r="X112" i="1" s="1"/>
  <c r="U112" i="1"/>
  <c r="V112" i="1" s="1"/>
  <c r="S112" i="1"/>
  <c r="T112" i="1" s="1"/>
  <c r="AA111" i="1"/>
  <c r="AB111" i="1" s="1"/>
  <c r="Y111" i="1"/>
  <c r="Z111" i="1" s="1"/>
  <c r="W111" i="1"/>
  <c r="X111" i="1" s="1"/>
  <c r="U111" i="1"/>
  <c r="V111" i="1" s="1"/>
  <c r="S111" i="1"/>
  <c r="T111" i="1" s="1"/>
  <c r="AA110" i="1"/>
  <c r="AB110" i="1" s="1"/>
  <c r="Y110" i="1"/>
  <c r="Z110" i="1" s="1"/>
  <c r="W110" i="1"/>
  <c r="X110" i="1" s="1"/>
  <c r="U110" i="1"/>
  <c r="V110" i="1" s="1"/>
  <c r="S110" i="1"/>
  <c r="T110" i="1" s="1"/>
  <c r="AA109" i="1"/>
  <c r="AB109" i="1" s="1"/>
  <c r="Y109" i="1"/>
  <c r="Z109" i="1" s="1"/>
  <c r="W109" i="1"/>
  <c r="X109" i="1" s="1"/>
  <c r="U109" i="1"/>
  <c r="V109" i="1" s="1"/>
  <c r="S109" i="1"/>
  <c r="T109" i="1" s="1"/>
  <c r="AA108" i="1"/>
  <c r="AB108" i="1" s="1"/>
  <c r="Y108" i="1"/>
  <c r="Z108" i="1" s="1"/>
  <c r="W108" i="1"/>
  <c r="X108" i="1" s="1"/>
  <c r="U108" i="1"/>
  <c r="V108" i="1" s="1"/>
  <c r="S108" i="1"/>
  <c r="T108" i="1" s="1"/>
  <c r="AA107" i="1"/>
  <c r="AB107" i="1" s="1"/>
  <c r="Y107" i="1"/>
  <c r="Z107" i="1" s="1"/>
  <c r="W107" i="1"/>
  <c r="X107" i="1" s="1"/>
  <c r="U107" i="1"/>
  <c r="V107" i="1" s="1"/>
  <c r="S107" i="1"/>
  <c r="T107" i="1" s="1"/>
  <c r="AA106" i="1"/>
  <c r="AB106" i="1" s="1"/>
  <c r="Y106" i="1"/>
  <c r="Z106" i="1" s="1"/>
  <c r="W106" i="1"/>
  <c r="X106" i="1" s="1"/>
  <c r="U106" i="1"/>
  <c r="V106" i="1" s="1"/>
  <c r="S106" i="1"/>
  <c r="T106" i="1" s="1"/>
  <c r="AA105" i="1"/>
  <c r="AB105" i="1" s="1"/>
  <c r="Y105" i="1"/>
  <c r="Z105" i="1" s="1"/>
  <c r="W105" i="1"/>
  <c r="X105" i="1" s="1"/>
  <c r="U105" i="1"/>
  <c r="V105" i="1" s="1"/>
  <c r="S105" i="1"/>
  <c r="T105" i="1" s="1"/>
  <c r="AA104" i="1"/>
  <c r="AB104" i="1" s="1"/>
  <c r="Y104" i="1"/>
  <c r="Z104" i="1" s="1"/>
  <c r="W104" i="1"/>
  <c r="X104" i="1" s="1"/>
  <c r="U104" i="1"/>
  <c r="V104" i="1" s="1"/>
  <c r="S104" i="1"/>
  <c r="T104" i="1" s="1"/>
  <c r="AA103" i="1"/>
  <c r="AB103" i="1" s="1"/>
  <c r="Y103" i="1"/>
  <c r="Z103" i="1" s="1"/>
  <c r="W103" i="1"/>
  <c r="X103" i="1" s="1"/>
  <c r="U103" i="1"/>
  <c r="V103" i="1" s="1"/>
  <c r="S103" i="1"/>
  <c r="T103" i="1" s="1"/>
  <c r="AA102" i="1"/>
  <c r="AB102" i="1" s="1"/>
  <c r="Y102" i="1"/>
  <c r="Z102" i="1" s="1"/>
  <c r="W102" i="1"/>
  <c r="X102" i="1" s="1"/>
  <c r="U102" i="1"/>
  <c r="V102" i="1" s="1"/>
  <c r="S102" i="1"/>
  <c r="T102" i="1" s="1"/>
  <c r="AA101" i="1"/>
  <c r="AB101" i="1" s="1"/>
  <c r="Y101" i="1"/>
  <c r="Z101" i="1" s="1"/>
  <c r="W101" i="1"/>
  <c r="X101" i="1" s="1"/>
  <c r="U101" i="1"/>
  <c r="V101" i="1" s="1"/>
  <c r="S101" i="1"/>
  <c r="T101" i="1" s="1"/>
  <c r="AA100" i="1"/>
  <c r="AB100" i="1" s="1"/>
  <c r="Y100" i="1"/>
  <c r="Z100" i="1" s="1"/>
  <c r="W100" i="1"/>
  <c r="X100" i="1" s="1"/>
  <c r="U100" i="1"/>
  <c r="V100" i="1" s="1"/>
  <c r="S100" i="1"/>
  <c r="T100" i="1" s="1"/>
  <c r="AA99" i="1"/>
  <c r="AB99" i="1" s="1"/>
  <c r="Y99" i="1"/>
  <c r="Z99" i="1" s="1"/>
  <c r="W99" i="1"/>
  <c r="X99" i="1" s="1"/>
  <c r="U99" i="1"/>
  <c r="V99" i="1" s="1"/>
  <c r="S99" i="1"/>
  <c r="T99" i="1" s="1"/>
  <c r="AA98" i="1"/>
  <c r="AB98" i="1" s="1"/>
  <c r="Y98" i="1"/>
  <c r="Z98" i="1" s="1"/>
  <c r="W98" i="1"/>
  <c r="X98" i="1" s="1"/>
  <c r="U98" i="1"/>
  <c r="V98" i="1" s="1"/>
  <c r="S98" i="1"/>
  <c r="T98" i="1" s="1"/>
  <c r="AA97" i="1"/>
  <c r="AB97" i="1" s="1"/>
  <c r="Y97" i="1"/>
  <c r="Z97" i="1" s="1"/>
  <c r="W97" i="1"/>
  <c r="X97" i="1" s="1"/>
  <c r="U97" i="1"/>
  <c r="V97" i="1" s="1"/>
  <c r="S97" i="1"/>
  <c r="T97" i="1" s="1"/>
  <c r="AA96" i="1"/>
  <c r="AB96" i="1" s="1"/>
  <c r="Y96" i="1"/>
  <c r="Z96" i="1" s="1"/>
  <c r="W96" i="1"/>
  <c r="X96" i="1" s="1"/>
  <c r="U96" i="1"/>
  <c r="V96" i="1" s="1"/>
  <c r="S96" i="1"/>
  <c r="T96" i="1" s="1"/>
  <c r="AA95" i="1"/>
  <c r="AB95" i="1" s="1"/>
  <c r="Y95" i="1"/>
  <c r="Z95" i="1" s="1"/>
  <c r="W95" i="1"/>
  <c r="X95" i="1" s="1"/>
  <c r="U95" i="1"/>
  <c r="V95" i="1" s="1"/>
  <c r="S95" i="1"/>
  <c r="T95" i="1" s="1"/>
  <c r="AA94" i="1"/>
  <c r="AB94" i="1" s="1"/>
  <c r="Y94" i="1"/>
  <c r="Z94" i="1" s="1"/>
  <c r="W94" i="1"/>
  <c r="X94" i="1" s="1"/>
  <c r="U94" i="1"/>
  <c r="V94" i="1" s="1"/>
  <c r="S94" i="1"/>
  <c r="T94" i="1" s="1"/>
  <c r="AA93" i="1"/>
  <c r="AB93" i="1" s="1"/>
  <c r="Y93" i="1"/>
  <c r="Z93" i="1" s="1"/>
  <c r="W93" i="1"/>
  <c r="X93" i="1" s="1"/>
  <c r="U93" i="1"/>
  <c r="V93" i="1" s="1"/>
  <c r="S93" i="1"/>
  <c r="T93" i="1" s="1"/>
  <c r="AA92" i="1"/>
  <c r="AB92" i="1" s="1"/>
  <c r="Y92" i="1"/>
  <c r="Z92" i="1" s="1"/>
  <c r="W92" i="1"/>
  <c r="X92" i="1" s="1"/>
  <c r="U92" i="1"/>
  <c r="V92" i="1" s="1"/>
  <c r="S92" i="1"/>
  <c r="T92" i="1" s="1"/>
  <c r="AA91" i="1"/>
  <c r="AB91" i="1" s="1"/>
  <c r="Y91" i="1"/>
  <c r="Z91" i="1" s="1"/>
  <c r="W91" i="1"/>
  <c r="X91" i="1" s="1"/>
  <c r="U91" i="1"/>
  <c r="V91" i="1" s="1"/>
  <c r="S91" i="1"/>
  <c r="T91" i="1" s="1"/>
  <c r="AA90" i="1"/>
  <c r="AB90" i="1" s="1"/>
  <c r="Y90" i="1"/>
  <c r="Z90" i="1" s="1"/>
  <c r="W90" i="1"/>
  <c r="X90" i="1" s="1"/>
  <c r="U90" i="1"/>
  <c r="V90" i="1" s="1"/>
  <c r="S90" i="1"/>
  <c r="T90" i="1" s="1"/>
  <c r="AA89" i="1"/>
  <c r="AB89" i="1" s="1"/>
  <c r="Y89" i="1"/>
  <c r="Z89" i="1" s="1"/>
  <c r="W89" i="1"/>
  <c r="X89" i="1" s="1"/>
  <c r="U89" i="1"/>
  <c r="V89" i="1" s="1"/>
  <c r="S89" i="1"/>
  <c r="T89" i="1" s="1"/>
  <c r="AA88" i="1"/>
  <c r="AB88" i="1" s="1"/>
  <c r="Y88" i="1"/>
  <c r="Z88" i="1" s="1"/>
  <c r="W88" i="1"/>
  <c r="X88" i="1" s="1"/>
  <c r="U88" i="1"/>
  <c r="V88" i="1" s="1"/>
  <c r="S88" i="1"/>
  <c r="T88" i="1" s="1"/>
  <c r="AA87" i="1"/>
  <c r="AB87" i="1" s="1"/>
  <c r="Y87" i="1"/>
  <c r="Z87" i="1" s="1"/>
  <c r="W87" i="1"/>
  <c r="X87" i="1" s="1"/>
  <c r="U87" i="1"/>
  <c r="V87" i="1" s="1"/>
  <c r="S87" i="1"/>
  <c r="T87" i="1" s="1"/>
  <c r="AA86" i="1"/>
  <c r="AB86" i="1" s="1"/>
  <c r="Y86" i="1"/>
  <c r="Z86" i="1" s="1"/>
  <c r="W86" i="1"/>
  <c r="X86" i="1" s="1"/>
  <c r="U86" i="1"/>
  <c r="V86" i="1" s="1"/>
  <c r="S86" i="1"/>
  <c r="T86" i="1" s="1"/>
  <c r="AA85" i="1"/>
  <c r="AB85" i="1" s="1"/>
  <c r="Y85" i="1"/>
  <c r="Z85" i="1" s="1"/>
  <c r="W85" i="1"/>
  <c r="X85" i="1" s="1"/>
  <c r="U85" i="1"/>
  <c r="V85" i="1" s="1"/>
  <c r="S85" i="1"/>
  <c r="T85" i="1" s="1"/>
  <c r="AA84" i="1"/>
  <c r="AB84" i="1" s="1"/>
  <c r="Y84" i="1"/>
  <c r="Z84" i="1" s="1"/>
  <c r="W84" i="1"/>
  <c r="X84" i="1" s="1"/>
  <c r="U84" i="1"/>
  <c r="V84" i="1" s="1"/>
  <c r="S84" i="1"/>
  <c r="T84" i="1" s="1"/>
  <c r="AA83" i="1"/>
  <c r="AB83" i="1" s="1"/>
  <c r="Y83" i="1"/>
  <c r="Z83" i="1" s="1"/>
  <c r="W83" i="1"/>
  <c r="X83" i="1" s="1"/>
  <c r="U83" i="1"/>
  <c r="V83" i="1" s="1"/>
  <c r="S83" i="1"/>
  <c r="T83" i="1" s="1"/>
  <c r="AA82" i="1"/>
  <c r="AB82" i="1" s="1"/>
  <c r="Y82" i="1"/>
  <c r="Z82" i="1" s="1"/>
  <c r="W82" i="1"/>
  <c r="X82" i="1" s="1"/>
  <c r="U82" i="1"/>
  <c r="V82" i="1" s="1"/>
  <c r="S82" i="1"/>
  <c r="T82" i="1" s="1"/>
  <c r="AA81" i="1"/>
  <c r="AB81" i="1" s="1"/>
  <c r="Y81" i="1"/>
  <c r="Z81" i="1" s="1"/>
  <c r="W81" i="1"/>
  <c r="X81" i="1" s="1"/>
  <c r="U81" i="1"/>
  <c r="V81" i="1" s="1"/>
  <c r="S81" i="1"/>
  <c r="T81" i="1" s="1"/>
  <c r="AA80" i="1"/>
  <c r="AB80" i="1" s="1"/>
  <c r="Y80" i="1"/>
  <c r="Z80" i="1" s="1"/>
  <c r="W80" i="1"/>
  <c r="X80" i="1" s="1"/>
  <c r="U80" i="1"/>
  <c r="V80" i="1" s="1"/>
  <c r="S80" i="1"/>
  <c r="T80" i="1" s="1"/>
  <c r="AA79" i="1"/>
  <c r="AB79" i="1" s="1"/>
  <c r="Y79" i="1"/>
  <c r="Z79" i="1" s="1"/>
  <c r="W79" i="1"/>
  <c r="X79" i="1" s="1"/>
  <c r="U79" i="1"/>
  <c r="V79" i="1" s="1"/>
  <c r="S79" i="1"/>
  <c r="T79" i="1" s="1"/>
  <c r="AA78" i="1"/>
  <c r="AB78" i="1" s="1"/>
  <c r="Y78" i="1"/>
  <c r="Z78" i="1" s="1"/>
  <c r="W78" i="1"/>
  <c r="X78" i="1" s="1"/>
  <c r="U78" i="1"/>
  <c r="V78" i="1" s="1"/>
  <c r="S78" i="1"/>
  <c r="T78" i="1" s="1"/>
  <c r="AA77" i="1"/>
  <c r="AB77" i="1" s="1"/>
  <c r="Y77" i="1"/>
  <c r="Z77" i="1" s="1"/>
  <c r="W77" i="1"/>
  <c r="X77" i="1" s="1"/>
  <c r="U77" i="1"/>
  <c r="V77" i="1" s="1"/>
  <c r="S77" i="1"/>
  <c r="T77" i="1" s="1"/>
  <c r="AA76" i="1"/>
  <c r="AB76" i="1" s="1"/>
  <c r="Y76" i="1"/>
  <c r="Z76" i="1" s="1"/>
  <c r="W76" i="1"/>
  <c r="X76" i="1" s="1"/>
  <c r="U76" i="1"/>
  <c r="V76" i="1" s="1"/>
  <c r="S76" i="1"/>
  <c r="T76" i="1" s="1"/>
  <c r="AA75" i="1"/>
  <c r="AB75" i="1" s="1"/>
  <c r="Y75" i="1"/>
  <c r="Z75" i="1" s="1"/>
  <c r="W75" i="1"/>
  <c r="X75" i="1" s="1"/>
  <c r="U75" i="1"/>
  <c r="V75" i="1" s="1"/>
  <c r="S75" i="1"/>
  <c r="T75" i="1" s="1"/>
  <c r="AA74" i="1"/>
  <c r="AB74" i="1" s="1"/>
  <c r="Y74" i="1"/>
  <c r="Z74" i="1" s="1"/>
  <c r="W74" i="1"/>
  <c r="X74" i="1" s="1"/>
  <c r="U74" i="1"/>
  <c r="V74" i="1" s="1"/>
  <c r="S74" i="1"/>
  <c r="T74" i="1" s="1"/>
  <c r="AA73" i="1"/>
  <c r="AB73" i="1" s="1"/>
  <c r="Y73" i="1"/>
  <c r="Z73" i="1" s="1"/>
  <c r="W73" i="1"/>
  <c r="X73" i="1" s="1"/>
  <c r="U73" i="1"/>
  <c r="V73" i="1" s="1"/>
  <c r="S73" i="1"/>
  <c r="T73" i="1" s="1"/>
  <c r="AA72" i="1"/>
  <c r="AB72" i="1" s="1"/>
  <c r="Y72" i="1"/>
  <c r="Z72" i="1" s="1"/>
  <c r="W72" i="1"/>
  <c r="X72" i="1" s="1"/>
  <c r="U72" i="1"/>
  <c r="V72" i="1" s="1"/>
  <c r="S72" i="1"/>
  <c r="T72" i="1" s="1"/>
  <c r="AA71" i="1"/>
  <c r="AB71" i="1" s="1"/>
  <c r="Y71" i="1"/>
  <c r="Z71" i="1" s="1"/>
  <c r="W71" i="1"/>
  <c r="X71" i="1" s="1"/>
  <c r="U71" i="1"/>
  <c r="V71" i="1" s="1"/>
  <c r="S71" i="1"/>
  <c r="T71" i="1" s="1"/>
  <c r="AA70" i="1"/>
  <c r="AB70" i="1" s="1"/>
  <c r="Y70" i="1"/>
  <c r="Z70" i="1" s="1"/>
  <c r="W70" i="1"/>
  <c r="X70" i="1" s="1"/>
  <c r="U70" i="1"/>
  <c r="V70" i="1" s="1"/>
  <c r="S70" i="1"/>
  <c r="T70" i="1" s="1"/>
  <c r="AA69" i="1"/>
  <c r="AB69" i="1" s="1"/>
  <c r="Y69" i="1"/>
  <c r="Z69" i="1" s="1"/>
  <c r="W69" i="1"/>
  <c r="X69" i="1" s="1"/>
  <c r="U69" i="1"/>
  <c r="V69" i="1" s="1"/>
  <c r="S69" i="1"/>
  <c r="T69" i="1" s="1"/>
  <c r="AA68" i="1"/>
  <c r="AB68" i="1" s="1"/>
  <c r="Y68" i="1"/>
  <c r="Z68" i="1" s="1"/>
  <c r="W68" i="1"/>
  <c r="X68" i="1" s="1"/>
  <c r="U68" i="1"/>
  <c r="V68" i="1" s="1"/>
  <c r="S68" i="1"/>
  <c r="T68" i="1" s="1"/>
  <c r="AA67" i="1"/>
  <c r="AB67" i="1" s="1"/>
  <c r="Y67" i="1"/>
  <c r="Z67" i="1" s="1"/>
  <c r="W67" i="1"/>
  <c r="X67" i="1" s="1"/>
  <c r="U67" i="1"/>
  <c r="V67" i="1" s="1"/>
  <c r="S67" i="1"/>
  <c r="T67" i="1" s="1"/>
  <c r="AA66" i="1"/>
  <c r="AB66" i="1" s="1"/>
  <c r="Y66" i="1"/>
  <c r="Z66" i="1" s="1"/>
  <c r="W66" i="1"/>
  <c r="X66" i="1" s="1"/>
  <c r="U66" i="1"/>
  <c r="V66" i="1" s="1"/>
  <c r="S66" i="1"/>
  <c r="T66" i="1" s="1"/>
  <c r="AA65" i="1"/>
  <c r="AB65" i="1" s="1"/>
  <c r="Y65" i="1"/>
  <c r="Z65" i="1" s="1"/>
  <c r="W65" i="1"/>
  <c r="X65" i="1" s="1"/>
  <c r="U65" i="1"/>
  <c r="V65" i="1" s="1"/>
  <c r="S65" i="1"/>
  <c r="T65" i="1" s="1"/>
  <c r="AA64" i="1"/>
  <c r="AB64" i="1" s="1"/>
  <c r="Y64" i="1"/>
  <c r="Z64" i="1" s="1"/>
  <c r="W64" i="1"/>
  <c r="X64" i="1" s="1"/>
  <c r="U64" i="1"/>
  <c r="V64" i="1" s="1"/>
  <c r="S64" i="1"/>
  <c r="T64" i="1" s="1"/>
  <c r="AA63" i="1"/>
  <c r="AB63" i="1" s="1"/>
  <c r="Y63" i="1"/>
  <c r="Z63" i="1" s="1"/>
  <c r="W63" i="1"/>
  <c r="X63" i="1" s="1"/>
  <c r="U63" i="1"/>
  <c r="V63" i="1" s="1"/>
  <c r="S63" i="1"/>
  <c r="T63" i="1" s="1"/>
  <c r="AA62" i="1"/>
  <c r="AB62" i="1" s="1"/>
  <c r="Y62" i="1"/>
  <c r="Z62" i="1" s="1"/>
  <c r="W62" i="1"/>
  <c r="X62" i="1" s="1"/>
  <c r="U62" i="1"/>
  <c r="V62" i="1" s="1"/>
  <c r="S62" i="1"/>
  <c r="T62" i="1" s="1"/>
  <c r="AA61" i="1"/>
  <c r="AB61" i="1" s="1"/>
  <c r="Y61" i="1"/>
  <c r="Z61" i="1" s="1"/>
  <c r="W61" i="1"/>
  <c r="X61" i="1" s="1"/>
  <c r="U61" i="1"/>
  <c r="V61" i="1" s="1"/>
  <c r="S61" i="1"/>
  <c r="T61" i="1" s="1"/>
  <c r="AA60" i="1"/>
  <c r="AB60" i="1" s="1"/>
  <c r="Y60" i="1"/>
  <c r="Z60" i="1" s="1"/>
  <c r="W60" i="1"/>
  <c r="X60" i="1" s="1"/>
  <c r="U60" i="1"/>
  <c r="V60" i="1" s="1"/>
  <c r="S60" i="1"/>
  <c r="T60" i="1" s="1"/>
  <c r="AA59" i="1"/>
  <c r="AB59" i="1" s="1"/>
  <c r="Y59" i="1"/>
  <c r="Z59" i="1" s="1"/>
  <c r="W59" i="1"/>
  <c r="X59" i="1" s="1"/>
  <c r="U59" i="1"/>
  <c r="V59" i="1" s="1"/>
  <c r="S59" i="1"/>
  <c r="T59" i="1" s="1"/>
  <c r="AA58" i="1"/>
  <c r="AB58" i="1" s="1"/>
  <c r="Y58" i="1"/>
  <c r="Z58" i="1" s="1"/>
  <c r="W58" i="1"/>
  <c r="X58" i="1" s="1"/>
  <c r="U58" i="1"/>
  <c r="V58" i="1" s="1"/>
  <c r="S58" i="1"/>
  <c r="T58" i="1" s="1"/>
  <c r="AA57" i="1"/>
  <c r="AB57" i="1" s="1"/>
  <c r="Y57" i="1"/>
  <c r="Z57" i="1" s="1"/>
  <c r="W57" i="1"/>
  <c r="X57" i="1" s="1"/>
  <c r="U57" i="1"/>
  <c r="V57" i="1" s="1"/>
  <c r="S57" i="1"/>
  <c r="T57" i="1" s="1"/>
  <c r="AA56" i="1"/>
  <c r="AB56" i="1" s="1"/>
  <c r="Y56" i="1"/>
  <c r="Z56" i="1" s="1"/>
  <c r="W56" i="1"/>
  <c r="X56" i="1" s="1"/>
  <c r="U56" i="1"/>
  <c r="V56" i="1" s="1"/>
  <c r="S56" i="1"/>
  <c r="T56" i="1" s="1"/>
  <c r="AA55" i="1"/>
  <c r="AB55" i="1" s="1"/>
  <c r="Y55" i="1"/>
  <c r="Z55" i="1" s="1"/>
  <c r="W55" i="1"/>
  <c r="X55" i="1" s="1"/>
  <c r="U55" i="1"/>
  <c r="V55" i="1" s="1"/>
  <c r="S55" i="1"/>
  <c r="T55" i="1" s="1"/>
  <c r="AA54" i="1"/>
  <c r="AB54" i="1" s="1"/>
  <c r="Y54" i="1"/>
  <c r="Z54" i="1" s="1"/>
  <c r="W54" i="1"/>
  <c r="X54" i="1" s="1"/>
  <c r="U54" i="1"/>
  <c r="V54" i="1" s="1"/>
  <c r="S54" i="1"/>
  <c r="T54" i="1" s="1"/>
  <c r="AA53" i="1"/>
  <c r="AB53" i="1" s="1"/>
  <c r="Y53" i="1"/>
  <c r="Z53" i="1" s="1"/>
  <c r="W53" i="1"/>
  <c r="X53" i="1" s="1"/>
  <c r="U53" i="1"/>
  <c r="V53" i="1" s="1"/>
  <c r="S53" i="1"/>
  <c r="T53" i="1" s="1"/>
  <c r="AA52" i="1"/>
  <c r="AB52" i="1" s="1"/>
  <c r="Y52" i="1"/>
  <c r="Z52" i="1" s="1"/>
  <c r="W52" i="1"/>
  <c r="X52" i="1" s="1"/>
  <c r="U52" i="1"/>
  <c r="V52" i="1" s="1"/>
  <c r="S52" i="1"/>
  <c r="T52" i="1" s="1"/>
  <c r="AA51" i="1"/>
  <c r="AB51" i="1" s="1"/>
  <c r="Y51" i="1"/>
  <c r="Z51" i="1" s="1"/>
  <c r="W51" i="1"/>
  <c r="X51" i="1" s="1"/>
  <c r="U51" i="1"/>
  <c r="V51" i="1" s="1"/>
  <c r="S51" i="1"/>
  <c r="T51" i="1" s="1"/>
  <c r="AA50" i="1"/>
  <c r="AB50" i="1" s="1"/>
  <c r="Y50" i="1"/>
  <c r="Z50" i="1" s="1"/>
  <c r="W50" i="1"/>
  <c r="X50" i="1" s="1"/>
  <c r="U50" i="1"/>
  <c r="V50" i="1" s="1"/>
  <c r="S50" i="1"/>
  <c r="T50" i="1" s="1"/>
  <c r="AA49" i="1"/>
  <c r="AB49" i="1" s="1"/>
  <c r="Y49" i="1"/>
  <c r="Z49" i="1" s="1"/>
  <c r="W49" i="1"/>
  <c r="X49" i="1" s="1"/>
  <c r="U49" i="1"/>
  <c r="V49" i="1" s="1"/>
  <c r="S49" i="1"/>
  <c r="T49" i="1" s="1"/>
  <c r="AA48" i="1"/>
  <c r="AB48" i="1" s="1"/>
  <c r="Y48" i="1"/>
  <c r="Z48" i="1" s="1"/>
  <c r="W48" i="1"/>
  <c r="X48" i="1" s="1"/>
  <c r="U48" i="1"/>
  <c r="V48" i="1" s="1"/>
  <c r="S48" i="1"/>
  <c r="T48" i="1" s="1"/>
  <c r="AA47" i="1"/>
  <c r="AB47" i="1" s="1"/>
  <c r="Y47" i="1"/>
  <c r="Z47" i="1" s="1"/>
  <c r="W47" i="1"/>
  <c r="X47" i="1" s="1"/>
  <c r="U47" i="1"/>
  <c r="V47" i="1" s="1"/>
  <c r="S47" i="1"/>
  <c r="T47" i="1" s="1"/>
  <c r="AA46" i="1"/>
  <c r="AB46" i="1" s="1"/>
  <c r="Y46" i="1"/>
  <c r="Z46" i="1" s="1"/>
  <c r="W46" i="1"/>
  <c r="X46" i="1" s="1"/>
  <c r="U46" i="1"/>
  <c r="V46" i="1" s="1"/>
  <c r="S46" i="1"/>
  <c r="T46" i="1" s="1"/>
  <c r="AA45" i="1"/>
  <c r="AB45" i="1" s="1"/>
  <c r="Y45" i="1"/>
  <c r="Z45" i="1" s="1"/>
  <c r="W45" i="1"/>
  <c r="X45" i="1" s="1"/>
  <c r="U45" i="1"/>
  <c r="V45" i="1" s="1"/>
  <c r="S45" i="1"/>
  <c r="T45" i="1" s="1"/>
  <c r="AA44" i="1"/>
  <c r="AB44" i="1" s="1"/>
  <c r="Y44" i="1"/>
  <c r="Z44" i="1" s="1"/>
  <c r="W44" i="1"/>
  <c r="X44" i="1" s="1"/>
  <c r="U44" i="1"/>
  <c r="V44" i="1" s="1"/>
  <c r="S44" i="1"/>
  <c r="T44" i="1" s="1"/>
  <c r="AA43" i="1"/>
  <c r="AB43" i="1" s="1"/>
  <c r="Y43" i="1"/>
  <c r="Z43" i="1" s="1"/>
  <c r="W43" i="1"/>
  <c r="X43" i="1" s="1"/>
  <c r="U43" i="1"/>
  <c r="V43" i="1" s="1"/>
  <c r="S43" i="1"/>
  <c r="T43" i="1" s="1"/>
  <c r="AA42" i="1"/>
  <c r="AB42" i="1" s="1"/>
  <c r="Y42" i="1"/>
  <c r="Z42" i="1" s="1"/>
  <c r="W42" i="1"/>
  <c r="X42" i="1" s="1"/>
  <c r="U42" i="1"/>
  <c r="V42" i="1" s="1"/>
  <c r="S42" i="1"/>
  <c r="T42" i="1" s="1"/>
  <c r="AA41" i="1"/>
  <c r="AB41" i="1" s="1"/>
  <c r="Y41" i="1"/>
  <c r="Z41" i="1" s="1"/>
  <c r="W41" i="1"/>
  <c r="X41" i="1" s="1"/>
  <c r="U41" i="1"/>
  <c r="V41" i="1" s="1"/>
  <c r="S41" i="1"/>
  <c r="T41" i="1" s="1"/>
  <c r="AA40" i="1"/>
  <c r="AB40" i="1" s="1"/>
  <c r="Y40" i="1"/>
  <c r="Z40" i="1" s="1"/>
  <c r="W40" i="1"/>
  <c r="X40" i="1" s="1"/>
  <c r="U40" i="1"/>
  <c r="V40" i="1" s="1"/>
  <c r="S40" i="1"/>
  <c r="T40" i="1" s="1"/>
  <c r="AA39" i="1"/>
  <c r="AB39" i="1" s="1"/>
  <c r="Y39" i="1"/>
  <c r="Z39" i="1" s="1"/>
  <c r="W39" i="1"/>
  <c r="X39" i="1" s="1"/>
  <c r="U39" i="1"/>
  <c r="V39" i="1" s="1"/>
  <c r="S39" i="1"/>
  <c r="T39" i="1" s="1"/>
  <c r="AA38" i="1"/>
  <c r="AB38" i="1" s="1"/>
  <c r="Y38" i="1"/>
  <c r="Z38" i="1" s="1"/>
  <c r="W38" i="1"/>
  <c r="X38" i="1" s="1"/>
  <c r="U38" i="1"/>
  <c r="V38" i="1" s="1"/>
  <c r="S38" i="1"/>
  <c r="T38" i="1" s="1"/>
  <c r="AA37" i="1"/>
  <c r="AB37" i="1" s="1"/>
  <c r="Y37" i="1"/>
  <c r="Z37" i="1" s="1"/>
  <c r="W37" i="1"/>
  <c r="X37" i="1" s="1"/>
  <c r="U37" i="1"/>
  <c r="V37" i="1" s="1"/>
  <c r="S37" i="1"/>
  <c r="T37" i="1" s="1"/>
  <c r="AA36" i="1"/>
  <c r="AB36" i="1" s="1"/>
  <c r="Y36" i="1"/>
  <c r="Z36" i="1" s="1"/>
  <c r="W36" i="1"/>
  <c r="X36" i="1" s="1"/>
  <c r="U36" i="1"/>
  <c r="V36" i="1" s="1"/>
  <c r="S36" i="1"/>
  <c r="T36" i="1" s="1"/>
  <c r="AA35" i="1"/>
  <c r="AB35" i="1" s="1"/>
  <c r="Y35" i="1"/>
  <c r="Z35" i="1" s="1"/>
  <c r="W35" i="1"/>
  <c r="X35" i="1" s="1"/>
  <c r="U35" i="1"/>
  <c r="V35" i="1" s="1"/>
  <c r="S35" i="1"/>
  <c r="T35" i="1" s="1"/>
  <c r="AA34" i="1"/>
  <c r="AB34" i="1" s="1"/>
  <c r="Y34" i="1"/>
  <c r="Z34" i="1" s="1"/>
  <c r="W34" i="1"/>
  <c r="X34" i="1" s="1"/>
  <c r="U34" i="1"/>
  <c r="V34" i="1" s="1"/>
  <c r="S34" i="1"/>
  <c r="T34" i="1" s="1"/>
  <c r="AA33" i="1"/>
  <c r="AB33" i="1" s="1"/>
  <c r="Y33" i="1"/>
  <c r="Z33" i="1" s="1"/>
  <c r="W33" i="1"/>
  <c r="X33" i="1" s="1"/>
  <c r="U33" i="1"/>
  <c r="V33" i="1" s="1"/>
  <c r="S33" i="1"/>
  <c r="T33" i="1" s="1"/>
  <c r="AA32" i="1"/>
  <c r="AB32" i="1" s="1"/>
  <c r="Y32" i="1"/>
  <c r="Z32" i="1" s="1"/>
  <c r="W32" i="1"/>
  <c r="X32" i="1" s="1"/>
  <c r="U32" i="1"/>
  <c r="V32" i="1" s="1"/>
  <c r="S32" i="1"/>
  <c r="T32" i="1" s="1"/>
  <c r="AA31" i="1"/>
  <c r="AB31" i="1" s="1"/>
  <c r="Y31" i="1"/>
  <c r="Z31" i="1" s="1"/>
  <c r="W31" i="1"/>
  <c r="X31" i="1" s="1"/>
  <c r="U31" i="1"/>
  <c r="V31" i="1" s="1"/>
  <c r="S31" i="1"/>
  <c r="T31" i="1" s="1"/>
  <c r="AA30" i="1"/>
  <c r="AB30" i="1" s="1"/>
  <c r="Y30" i="1"/>
  <c r="Z30" i="1" s="1"/>
  <c r="W30" i="1"/>
  <c r="X30" i="1" s="1"/>
  <c r="U30" i="1"/>
  <c r="V30" i="1" s="1"/>
  <c r="S30" i="1"/>
  <c r="T30" i="1" s="1"/>
  <c r="AA29" i="1"/>
  <c r="AB29" i="1" s="1"/>
  <c r="Y29" i="1"/>
  <c r="Z29" i="1" s="1"/>
  <c r="W29" i="1"/>
  <c r="X29" i="1" s="1"/>
  <c r="U29" i="1"/>
  <c r="V29" i="1" s="1"/>
  <c r="S29" i="1"/>
  <c r="T29" i="1" s="1"/>
  <c r="AA28" i="1"/>
  <c r="AB28" i="1" s="1"/>
  <c r="Y28" i="1"/>
  <c r="Z28" i="1" s="1"/>
  <c r="W28" i="1"/>
  <c r="X28" i="1" s="1"/>
  <c r="U28" i="1"/>
  <c r="V28" i="1" s="1"/>
  <c r="S28" i="1"/>
  <c r="T28" i="1" s="1"/>
  <c r="AA27" i="1"/>
  <c r="AB27" i="1" s="1"/>
  <c r="Y27" i="1"/>
  <c r="Z27" i="1" s="1"/>
  <c r="W27" i="1"/>
  <c r="X27" i="1" s="1"/>
  <c r="U27" i="1"/>
  <c r="V27" i="1" s="1"/>
  <c r="S27" i="1"/>
  <c r="T27" i="1" s="1"/>
  <c r="AA26" i="1"/>
  <c r="AB26" i="1" s="1"/>
  <c r="Y26" i="1"/>
  <c r="Z26" i="1" s="1"/>
  <c r="W26" i="1"/>
  <c r="X26" i="1" s="1"/>
  <c r="U26" i="1"/>
  <c r="V26" i="1" s="1"/>
  <c r="S26" i="1"/>
  <c r="T26" i="1" s="1"/>
  <c r="AA25" i="1"/>
  <c r="AB25" i="1" s="1"/>
  <c r="Y25" i="1"/>
  <c r="Z25" i="1" s="1"/>
  <c r="W25" i="1"/>
  <c r="X25" i="1" s="1"/>
  <c r="U25" i="1"/>
  <c r="V25" i="1" s="1"/>
  <c r="S25" i="1"/>
  <c r="T25" i="1" s="1"/>
  <c r="AA24" i="1"/>
  <c r="AB24" i="1" s="1"/>
  <c r="Y24" i="1"/>
  <c r="Z24" i="1" s="1"/>
  <c r="W24" i="1"/>
  <c r="X24" i="1" s="1"/>
  <c r="U24" i="1"/>
  <c r="V24" i="1" s="1"/>
  <c r="S24" i="1"/>
  <c r="T24" i="1" s="1"/>
  <c r="AA23" i="1"/>
  <c r="AB23" i="1" s="1"/>
  <c r="Y23" i="1"/>
  <c r="Z23" i="1" s="1"/>
  <c r="W23" i="1"/>
  <c r="X23" i="1" s="1"/>
  <c r="U23" i="1"/>
  <c r="V23" i="1" s="1"/>
  <c r="S23" i="1"/>
  <c r="T23" i="1" s="1"/>
  <c r="AA22" i="1"/>
  <c r="AB22" i="1" s="1"/>
  <c r="Y22" i="1"/>
  <c r="Z22" i="1" s="1"/>
  <c r="W22" i="1"/>
  <c r="X22" i="1" s="1"/>
  <c r="U22" i="1"/>
  <c r="V22" i="1" s="1"/>
  <c r="S22" i="1"/>
  <c r="T22" i="1" s="1"/>
  <c r="AA21" i="1"/>
  <c r="AB21" i="1" s="1"/>
  <c r="Y21" i="1"/>
  <c r="Z21" i="1" s="1"/>
  <c r="W21" i="1"/>
  <c r="X21" i="1" s="1"/>
  <c r="U21" i="1"/>
  <c r="V21" i="1" s="1"/>
  <c r="S21" i="1"/>
  <c r="T21" i="1" s="1"/>
  <c r="AA20" i="1"/>
  <c r="AB20" i="1" s="1"/>
  <c r="Y20" i="1"/>
  <c r="Z20" i="1" s="1"/>
  <c r="W20" i="1"/>
  <c r="X20" i="1" s="1"/>
  <c r="U20" i="1"/>
  <c r="V20" i="1" s="1"/>
  <c r="S20" i="1"/>
  <c r="T20" i="1" s="1"/>
  <c r="AA19" i="1"/>
  <c r="AB19" i="1" s="1"/>
  <c r="Y19" i="1"/>
  <c r="Z19" i="1" s="1"/>
  <c r="W19" i="1"/>
  <c r="X19" i="1" s="1"/>
  <c r="U19" i="1"/>
  <c r="V19" i="1" s="1"/>
  <c r="S19" i="1"/>
  <c r="T19" i="1" s="1"/>
  <c r="AA18" i="1"/>
  <c r="AB18" i="1" s="1"/>
  <c r="Y18" i="1"/>
  <c r="Z18" i="1" s="1"/>
  <c r="W18" i="1"/>
  <c r="X18" i="1" s="1"/>
  <c r="U18" i="1"/>
  <c r="V18" i="1" s="1"/>
  <c r="S18" i="1"/>
  <c r="T18" i="1" s="1"/>
  <c r="AA17" i="1"/>
  <c r="AB17" i="1" s="1"/>
  <c r="Y17" i="1"/>
  <c r="Z17" i="1" s="1"/>
  <c r="W17" i="1"/>
  <c r="X17" i="1" s="1"/>
  <c r="U17" i="1"/>
  <c r="V17" i="1" s="1"/>
  <c r="S17" i="1"/>
  <c r="T17" i="1" s="1"/>
  <c r="AA16" i="1"/>
  <c r="AB16" i="1" s="1"/>
  <c r="Y16" i="1"/>
  <c r="Z16" i="1" s="1"/>
  <c r="W16" i="1"/>
  <c r="X16" i="1" s="1"/>
  <c r="U16" i="1"/>
  <c r="V16" i="1" s="1"/>
  <c r="S16" i="1"/>
  <c r="T16" i="1" s="1"/>
  <c r="AA15" i="1"/>
  <c r="AB15" i="1" s="1"/>
  <c r="Y15" i="1"/>
  <c r="Z15" i="1" s="1"/>
  <c r="W15" i="1"/>
  <c r="X15" i="1" s="1"/>
  <c r="U15" i="1"/>
  <c r="V15" i="1" s="1"/>
  <c r="S15" i="1"/>
  <c r="T15" i="1" s="1"/>
  <c r="AA14" i="1"/>
  <c r="AB14" i="1" s="1"/>
  <c r="Y14" i="1"/>
  <c r="Z14" i="1" s="1"/>
  <c r="W14" i="1"/>
  <c r="X14" i="1" s="1"/>
  <c r="U14" i="1"/>
  <c r="V14" i="1" s="1"/>
  <c r="S14" i="1"/>
  <c r="T14" i="1" s="1"/>
  <c r="R330" i="1"/>
  <c r="R329" i="1"/>
  <c r="R328" i="1"/>
  <c r="R327" i="1"/>
  <c r="R326" i="1"/>
  <c r="R325" i="1"/>
  <c r="R324" i="1"/>
  <c r="R323" i="1"/>
  <c r="R322" i="1"/>
  <c r="R321" i="1"/>
  <c r="R320" i="1"/>
  <c r="R319" i="1"/>
  <c r="R318" i="1"/>
  <c r="R317" i="1"/>
  <c r="R316" i="1"/>
  <c r="R315" i="1"/>
  <c r="R314" i="1"/>
  <c r="R313" i="1"/>
  <c r="R312" i="1"/>
  <c r="R311" i="1"/>
  <c r="R310" i="1"/>
  <c r="R309" i="1"/>
  <c r="R308" i="1"/>
  <c r="R307" i="1"/>
  <c r="R306" i="1"/>
  <c r="R305" i="1"/>
  <c r="R304" i="1"/>
  <c r="R303" i="1"/>
  <c r="R302" i="1"/>
  <c r="R301" i="1"/>
  <c r="R300" i="1"/>
  <c r="R299" i="1"/>
  <c r="R298" i="1"/>
  <c r="R297" i="1"/>
  <c r="R296" i="1"/>
  <c r="R295" i="1"/>
  <c r="R294" i="1"/>
  <c r="R293" i="1"/>
  <c r="R292" i="1"/>
  <c r="R291" i="1"/>
  <c r="R290" i="1"/>
  <c r="R289" i="1"/>
  <c r="R288" i="1"/>
  <c r="R287" i="1"/>
  <c r="R286" i="1"/>
  <c r="R285" i="1"/>
  <c r="R284" i="1"/>
  <c r="R283" i="1"/>
  <c r="R282" i="1"/>
  <c r="R281" i="1"/>
  <c r="R280" i="1"/>
  <c r="R279" i="1"/>
  <c r="R278" i="1"/>
  <c r="R277" i="1"/>
  <c r="R276" i="1"/>
  <c r="R275" i="1"/>
  <c r="R274" i="1"/>
  <c r="R273" i="1"/>
  <c r="R272" i="1"/>
  <c r="R271" i="1"/>
  <c r="R270" i="1"/>
  <c r="R269" i="1"/>
  <c r="R268" i="1"/>
  <c r="R267" i="1"/>
  <c r="R266" i="1"/>
  <c r="R265" i="1"/>
  <c r="R264" i="1"/>
  <c r="R263" i="1"/>
  <c r="R262" i="1"/>
  <c r="R261" i="1"/>
  <c r="R260" i="1"/>
  <c r="R259" i="1"/>
  <c r="R258" i="1"/>
  <c r="R257" i="1"/>
  <c r="R256" i="1"/>
  <c r="R255" i="1"/>
  <c r="R254" i="1"/>
  <c r="R253" i="1"/>
  <c r="R252" i="1"/>
  <c r="R251" i="1"/>
  <c r="R250" i="1"/>
  <c r="R249" i="1"/>
  <c r="R248"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20" i="1"/>
  <c r="R219" i="1"/>
  <c r="R218" i="1"/>
  <c r="R217" i="1"/>
  <c r="R216" i="1"/>
  <c r="R215" i="1"/>
  <c r="R214" i="1"/>
  <c r="R213" i="1"/>
  <c r="R212" i="1"/>
  <c r="R211" i="1"/>
  <c r="R210" i="1"/>
  <c r="R209" i="1"/>
  <c r="R208" i="1"/>
  <c r="R207" i="1"/>
  <c r="R206" i="1"/>
  <c r="R205" i="1"/>
  <c r="R204" i="1"/>
  <c r="R203" i="1"/>
  <c r="R202" i="1"/>
  <c r="R201" i="1"/>
  <c r="R200" i="1"/>
  <c r="R199" i="1"/>
  <c r="R198" i="1"/>
  <c r="R197" i="1"/>
  <c r="R196" i="1"/>
  <c r="R195" i="1"/>
  <c r="R194" i="1"/>
  <c r="R193" i="1"/>
  <c r="R192" i="1"/>
  <c r="R191" i="1"/>
  <c r="R190" i="1"/>
  <c r="R189" i="1"/>
  <c r="R188" i="1"/>
  <c r="R187" i="1"/>
  <c r="R186" i="1"/>
  <c r="R185" i="1"/>
  <c r="R184" i="1"/>
  <c r="R183" i="1"/>
  <c r="R182" i="1"/>
  <c r="R181" i="1"/>
  <c r="R180" i="1"/>
  <c r="R179" i="1"/>
  <c r="R178" i="1"/>
  <c r="R177" i="1"/>
  <c r="R176" i="1"/>
  <c r="R175" i="1"/>
  <c r="R174" i="1"/>
  <c r="R173" i="1"/>
  <c r="R172" i="1"/>
  <c r="R171" i="1"/>
  <c r="R170" i="1"/>
  <c r="R169" i="1"/>
  <c r="R168" i="1"/>
  <c r="R167" i="1"/>
  <c r="R166" i="1"/>
  <c r="R165" i="1"/>
  <c r="R164" i="1"/>
  <c r="R163" i="1"/>
  <c r="R162" i="1"/>
  <c r="R161" i="1"/>
  <c r="R160" i="1"/>
  <c r="R159" i="1"/>
  <c r="R158" i="1"/>
  <c r="R157" i="1"/>
  <c r="R156" i="1"/>
  <c r="R155" i="1"/>
  <c r="R154" i="1"/>
  <c r="R153" i="1"/>
  <c r="R152" i="1"/>
  <c r="R151" i="1"/>
  <c r="R150"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AA13" i="1"/>
  <c r="Y13" i="1"/>
  <c r="U13" i="1"/>
  <c r="W13" i="1"/>
  <c r="S13" i="1"/>
  <c r="R540" i="1" l="1"/>
  <c r="AC540" i="1" s="1"/>
  <c r="AD540" i="1" s="1"/>
  <c r="R542" i="1"/>
  <c r="AC542" i="1" s="1"/>
  <c r="AD542" i="1" s="1"/>
  <c r="R552" i="1"/>
  <c r="AC552" i="1" s="1"/>
  <c r="AD552" i="1" s="1"/>
  <c r="Y554" i="1"/>
  <c r="Z554" i="1" s="1"/>
  <c r="R541" i="1"/>
  <c r="AC541" i="1" s="1"/>
  <c r="AD541" i="1" s="1"/>
  <c r="AA541" i="1"/>
  <c r="AB541" i="1" s="1"/>
  <c r="Y548" i="1"/>
  <c r="Z548" i="1" s="1"/>
  <c r="AC785" i="1"/>
  <c r="AD785" i="1" s="1"/>
  <c r="AC833" i="1"/>
  <c r="AD833" i="1" s="1"/>
  <c r="AC850" i="1"/>
  <c r="AD850" i="1" s="1"/>
  <c r="AC560" i="1"/>
  <c r="AD560" i="1" s="1"/>
  <c r="AC571" i="1"/>
  <c r="AD571" i="1" s="1"/>
  <c r="AC581" i="1"/>
  <c r="AD581" i="1" s="1"/>
  <c r="AC707" i="1"/>
  <c r="AD707" i="1" s="1"/>
  <c r="AC728" i="1"/>
  <c r="AD728" i="1" s="1"/>
  <c r="AC794" i="1"/>
  <c r="AD794" i="1" s="1"/>
  <c r="AC847" i="1"/>
  <c r="AD847" i="1" s="1"/>
  <c r="AC562" i="1"/>
  <c r="AD562" i="1" s="1"/>
  <c r="AC654" i="1"/>
  <c r="AD654" i="1" s="1"/>
  <c r="AC685" i="1"/>
  <c r="AD685" i="1" s="1"/>
  <c r="AC760" i="1"/>
  <c r="AD760" i="1" s="1"/>
  <c r="AC792" i="1"/>
  <c r="AD792" i="1" s="1"/>
  <c r="AC840" i="1"/>
  <c r="AD840" i="1" s="1"/>
  <c r="AC913" i="1"/>
  <c r="AD913" i="1" s="1"/>
  <c r="AC981" i="1"/>
  <c r="AD981" i="1" s="1"/>
  <c r="AC675" i="1"/>
  <c r="AD675" i="1" s="1"/>
  <c r="AC726" i="1"/>
  <c r="AD726" i="1" s="1"/>
  <c r="AC783" i="1"/>
  <c r="AD783" i="1" s="1"/>
  <c r="AC828" i="1"/>
  <c r="AD828" i="1" s="1"/>
  <c r="AC869" i="1"/>
  <c r="AD869" i="1" s="1"/>
  <c r="AC923" i="1"/>
  <c r="AD923" i="1" s="1"/>
  <c r="AC969" i="1"/>
  <c r="AD969" i="1" s="1"/>
  <c r="AC544" i="1"/>
  <c r="AD544" i="1" s="1"/>
  <c r="AC558" i="1"/>
  <c r="AD558" i="1" s="1"/>
  <c r="AC674" i="1"/>
  <c r="AD674" i="1" s="1"/>
  <c r="AC800" i="1"/>
  <c r="AD800" i="1" s="1"/>
  <c r="AC865" i="1"/>
  <c r="AD865" i="1" s="1"/>
  <c r="AC583" i="1"/>
  <c r="AD583" i="1" s="1"/>
  <c r="AC705" i="1"/>
  <c r="AD705" i="1" s="1"/>
  <c r="AC749" i="1"/>
  <c r="AD749" i="1" s="1"/>
  <c r="AC816" i="1"/>
  <c r="AD816" i="1" s="1"/>
  <c r="AC891" i="1"/>
  <c r="AD891" i="1" s="1"/>
  <c r="AC957" i="1"/>
  <c r="AD957" i="1" s="1"/>
  <c r="AC1016" i="1"/>
  <c r="AD1016" i="1" s="1"/>
  <c r="AC589" i="1"/>
  <c r="AD589" i="1" s="1"/>
  <c r="AC644" i="1"/>
  <c r="AD644" i="1" s="1"/>
  <c r="AC694" i="1"/>
  <c r="AD694" i="1" s="1"/>
  <c r="AC737" i="1"/>
  <c r="AD737" i="1" s="1"/>
  <c r="AC845" i="1"/>
  <c r="AD845" i="1" s="1"/>
  <c r="AC879" i="1"/>
  <c r="AD879" i="1" s="1"/>
  <c r="AC947" i="1"/>
  <c r="AD947" i="1" s="1"/>
  <c r="AC1005" i="1"/>
  <c r="AD1005" i="1" s="1"/>
  <c r="AC573" i="1"/>
  <c r="AD573" i="1" s="1"/>
  <c r="AC599" i="1"/>
  <c r="AD599" i="1" s="1"/>
  <c r="AC627" i="1"/>
  <c r="AD627" i="1" s="1"/>
  <c r="AC666" i="1"/>
  <c r="AD666" i="1" s="1"/>
  <c r="AC716" i="1"/>
  <c r="AD716" i="1" s="1"/>
  <c r="AC772" i="1"/>
  <c r="AD772" i="1" s="1"/>
  <c r="AC804" i="1"/>
  <c r="AD804" i="1" s="1"/>
  <c r="AC857" i="1"/>
  <c r="AD857" i="1" s="1"/>
  <c r="AC902" i="1"/>
  <c r="AD902" i="1" s="1"/>
  <c r="AC935" i="1"/>
  <c r="AD935" i="1" s="1"/>
  <c r="AC993" i="1"/>
  <c r="AD993" i="1" s="1"/>
  <c r="AC564" i="1"/>
  <c r="AD564" i="1" s="1"/>
  <c r="AC575" i="1"/>
  <c r="AD575" i="1" s="1"/>
  <c r="AC585" i="1"/>
  <c r="AD585" i="1" s="1"/>
  <c r="AC592" i="1"/>
  <c r="AD592" i="1" s="1"/>
  <c r="AC655" i="1"/>
  <c r="AD655" i="1" s="1"/>
  <c r="AC669" i="1"/>
  <c r="AD669" i="1" s="1"/>
  <c r="AC687" i="1"/>
  <c r="AD687" i="1" s="1"/>
  <c r="AC696" i="1"/>
  <c r="AD696" i="1" s="1"/>
  <c r="AC708" i="1"/>
  <c r="AD708" i="1" s="1"/>
  <c r="AC729" i="1"/>
  <c r="AD729" i="1" s="1"/>
  <c r="AC567" i="1"/>
  <c r="AD567" i="1" s="1"/>
  <c r="AC732" i="1"/>
  <c r="AD732" i="1" s="1"/>
  <c r="AC822" i="1"/>
  <c r="AD822" i="1" s="1"/>
  <c r="AC587" i="1"/>
  <c r="AD587" i="1" s="1"/>
  <c r="AC863" i="1"/>
  <c r="AD863" i="1" s="1"/>
  <c r="AC578" i="1"/>
  <c r="AD578" i="1" s="1"/>
  <c r="AC885" i="1"/>
  <c r="AD885" i="1" s="1"/>
  <c r="AC798" i="1"/>
  <c r="AD798" i="1" s="1"/>
  <c r="AC704" i="1"/>
  <c r="AD704" i="1" s="1"/>
  <c r="AC912" i="1"/>
  <c r="AD912" i="1" s="1"/>
  <c r="AC711" i="1"/>
  <c r="AD711" i="1" s="1"/>
  <c r="AC810" i="1"/>
  <c r="AD810" i="1" s="1"/>
  <c r="AC559" i="1"/>
  <c r="AD559" i="1" s="1"/>
  <c r="AC570" i="1"/>
  <c r="AD570" i="1" s="1"/>
  <c r="AC597" i="1"/>
  <c r="AD597" i="1" s="1"/>
  <c r="AC702" i="1"/>
  <c r="AD702" i="1" s="1"/>
  <c r="AC713" i="1"/>
  <c r="AD713" i="1" s="1"/>
  <c r="AC568" i="1"/>
  <c r="AD568" i="1" s="1"/>
  <c r="AC595" i="1"/>
  <c r="AD595" i="1" s="1"/>
  <c r="AC700" i="1"/>
  <c r="AD700" i="1" s="1"/>
  <c r="AC823" i="1"/>
  <c r="AD823" i="1" s="1"/>
  <c r="AC596" i="1"/>
  <c r="AD596" i="1" s="1"/>
  <c r="AC779" i="1"/>
  <c r="AD779" i="1" s="1"/>
  <c r="AC864" i="1"/>
  <c r="AD864" i="1" s="1"/>
  <c r="AC579" i="1"/>
  <c r="AD579" i="1" s="1"/>
  <c r="AC721" i="1"/>
  <c r="AD721" i="1" s="1"/>
  <c r="AC767" i="1"/>
  <c r="AD767" i="1" s="1"/>
  <c r="AC875" i="1"/>
  <c r="AD875" i="1" s="1"/>
  <c r="AC580" i="1"/>
  <c r="AD580" i="1" s="1"/>
  <c r="AC569" i="1"/>
  <c r="AD569" i="1" s="1"/>
  <c r="AC588" i="1"/>
  <c r="AD588" i="1" s="1"/>
  <c r="AC681" i="1"/>
  <c r="AD681" i="1" s="1"/>
  <c r="AC690" i="1"/>
  <c r="AD690" i="1" s="1"/>
  <c r="AC756" i="1"/>
  <c r="AD756" i="1" s="1"/>
  <c r="AC788" i="1"/>
  <c r="AD788" i="1" s="1"/>
  <c r="AC812" i="1"/>
  <c r="AD812" i="1" s="1"/>
  <c r="AC853" i="1"/>
  <c r="AD853" i="1" s="1"/>
  <c r="AC898" i="1"/>
  <c r="AD898" i="1" s="1"/>
  <c r="AC921" i="1"/>
  <c r="AD921" i="1" s="1"/>
  <c r="AC546" i="1"/>
  <c r="AD546" i="1" s="1"/>
  <c r="AC611" i="1"/>
  <c r="AD611" i="1" s="1"/>
  <c r="AC625" i="1"/>
  <c r="AD625" i="1" s="1"/>
  <c r="AC642" i="1"/>
  <c r="AD642" i="1" s="1"/>
  <c r="AC665" i="1"/>
  <c r="AD665" i="1" s="1"/>
  <c r="AC683" i="1"/>
  <c r="AD683" i="1" s="1"/>
  <c r="AC692" i="1"/>
  <c r="AD692" i="1" s="1"/>
  <c r="AC703" i="1"/>
  <c r="AD703" i="1" s="1"/>
  <c r="AC714" i="1"/>
  <c r="AD714" i="1" s="1"/>
  <c r="AC724" i="1"/>
  <c r="AD724" i="1" s="1"/>
  <c r="AC735" i="1"/>
  <c r="AD735" i="1" s="1"/>
  <c r="AC747" i="1"/>
  <c r="AD747" i="1" s="1"/>
  <c r="AC758" i="1"/>
  <c r="AD758" i="1" s="1"/>
  <c r="AC770" i="1"/>
  <c r="AD770" i="1" s="1"/>
  <c r="AC790" i="1"/>
  <c r="AD790" i="1" s="1"/>
  <c r="AC802" i="1"/>
  <c r="AD802" i="1" s="1"/>
  <c r="AC814" i="1"/>
  <c r="AD814" i="1" s="1"/>
  <c r="AC826" i="1"/>
  <c r="AD826" i="1" s="1"/>
  <c r="AC838" i="1"/>
  <c r="AD838" i="1" s="1"/>
  <c r="AC843" i="1"/>
  <c r="AD843" i="1" s="1"/>
  <c r="AC855" i="1"/>
  <c r="AD855" i="1" s="1"/>
  <c r="AC867" i="1"/>
  <c r="AD867" i="1" s="1"/>
  <c r="AC877" i="1"/>
  <c r="AD877" i="1" s="1"/>
  <c r="AC889" i="1"/>
  <c r="AD889" i="1" s="1"/>
  <c r="AC900" i="1"/>
  <c r="AD900" i="1" s="1"/>
  <c r="AC922" i="1"/>
  <c r="AD922" i="1" s="1"/>
  <c r="AC945" i="1"/>
  <c r="AD945" i="1" s="1"/>
  <c r="AC967" i="1"/>
  <c r="AD967" i="1" s="1"/>
  <c r="AC979" i="1"/>
  <c r="AD979" i="1" s="1"/>
  <c r="AC991" i="1"/>
  <c r="AD991" i="1" s="1"/>
  <c r="AC1003" i="1"/>
  <c r="AD1003" i="1" s="1"/>
  <c r="AC1014" i="1"/>
  <c r="AD1014" i="1" s="1"/>
  <c r="AC561" i="1"/>
  <c r="AD561" i="1" s="1"/>
  <c r="AC572" i="1"/>
  <c r="AD572" i="1" s="1"/>
  <c r="AC582" i="1"/>
  <c r="AD582" i="1" s="1"/>
  <c r="AC693" i="1"/>
  <c r="AD693" i="1" s="1"/>
  <c r="AC933" i="1"/>
  <c r="AD933" i="1" s="1"/>
  <c r="AC549" i="1"/>
  <c r="AD549" i="1" s="1"/>
  <c r="AC590" i="1"/>
  <c r="AD590" i="1" s="1"/>
  <c r="AC612" i="1"/>
  <c r="AD612" i="1" s="1"/>
  <c r="AC628" i="1"/>
  <c r="AD628" i="1" s="1"/>
  <c r="AC634" i="1"/>
  <c r="AD634" i="1" s="1"/>
  <c r="AC667" i="1"/>
  <c r="AD667" i="1" s="1"/>
  <c r="AC676" i="1"/>
  <c r="AD676" i="1" s="1"/>
  <c r="AC695" i="1"/>
  <c r="AD695" i="1" s="1"/>
  <c r="AC727" i="1"/>
  <c r="AD727" i="1" s="1"/>
  <c r="AC773" i="1"/>
  <c r="AD773" i="1" s="1"/>
  <c r="AC793" i="1"/>
  <c r="AD793" i="1" s="1"/>
  <c r="AC817" i="1"/>
  <c r="AD817" i="1" s="1"/>
  <c r="AC841" i="1"/>
  <c r="AD841" i="1" s="1"/>
  <c r="AC846" i="1"/>
  <c r="AD846" i="1" s="1"/>
  <c r="AC870" i="1"/>
  <c r="AD870" i="1" s="1"/>
  <c r="AC903" i="1"/>
  <c r="AD903" i="1" s="1"/>
  <c r="AC924" i="1"/>
  <c r="AD924" i="1" s="1"/>
  <c r="AC936" i="1"/>
  <c r="AD936" i="1" s="1"/>
  <c r="AC958" i="1"/>
  <c r="AD958" i="1" s="1"/>
  <c r="AC994" i="1"/>
  <c r="AD994" i="1" s="1"/>
  <c r="AC1017" i="1"/>
  <c r="AD1017" i="1" s="1"/>
  <c r="AC911" i="1"/>
  <c r="AD911" i="1" s="1"/>
  <c r="AC537" i="1"/>
  <c r="AD537" i="1" s="1"/>
  <c r="AC563" i="1"/>
  <c r="AD563" i="1" s="1"/>
  <c r="AC605" i="1"/>
  <c r="AD605" i="1" s="1"/>
  <c r="AC619" i="1"/>
  <c r="AD619" i="1" s="1"/>
  <c r="AC645" i="1"/>
  <c r="AD645" i="1" s="1"/>
  <c r="AC686" i="1"/>
  <c r="AD686" i="1" s="1"/>
  <c r="AC706" i="1"/>
  <c r="AD706" i="1" s="1"/>
  <c r="AC738" i="1"/>
  <c r="AD738" i="1" s="1"/>
  <c r="AC761" i="1"/>
  <c r="AD761" i="1" s="1"/>
  <c r="AC805" i="1"/>
  <c r="AD805" i="1" s="1"/>
  <c r="AC829" i="1"/>
  <c r="AD829" i="1" s="1"/>
  <c r="AC858" i="1"/>
  <c r="AD858" i="1" s="1"/>
  <c r="AC880" i="1"/>
  <c r="AD880" i="1" s="1"/>
  <c r="AC914" i="1"/>
  <c r="AD914" i="1" s="1"/>
  <c r="AC970" i="1"/>
  <c r="AD970" i="1" s="1"/>
  <c r="AC982" i="1"/>
  <c r="AD982" i="1" s="1"/>
  <c r="AC1006" i="1"/>
  <c r="AD1006" i="1" s="1"/>
  <c r="AC565" i="1"/>
  <c r="AD565" i="1" s="1"/>
  <c r="AC576" i="1"/>
  <c r="AD576" i="1" s="1"/>
  <c r="AC586" i="1"/>
  <c r="AD586" i="1" s="1"/>
  <c r="AC593" i="1"/>
  <c r="AD593" i="1" s="1"/>
  <c r="AC601" i="1"/>
  <c r="AD601" i="1" s="1"/>
  <c r="AC607" i="1"/>
  <c r="AD607" i="1" s="1"/>
  <c r="AC613" i="1"/>
  <c r="AD613" i="1" s="1"/>
  <c r="AC621" i="1"/>
  <c r="AD621" i="1" s="1"/>
  <c r="AC636" i="1"/>
  <c r="AD636" i="1" s="1"/>
  <c r="AC648" i="1"/>
  <c r="AD648" i="1" s="1"/>
  <c r="AC656" i="1"/>
  <c r="AD656" i="1" s="1"/>
  <c r="AC661" i="1"/>
  <c r="AD661" i="1" s="1"/>
  <c r="AC670" i="1"/>
  <c r="AD670" i="1" s="1"/>
  <c r="AC678" i="1"/>
  <c r="AD678" i="1" s="1"/>
  <c r="AC697" i="1"/>
  <c r="AD697" i="1" s="1"/>
  <c r="AC709" i="1"/>
  <c r="AD709" i="1" s="1"/>
  <c r="AC718" i="1"/>
  <c r="AD718" i="1" s="1"/>
  <c r="AC730" i="1"/>
  <c r="AD730" i="1" s="1"/>
  <c r="AC741" i="1"/>
  <c r="AD741" i="1" s="1"/>
  <c r="AC752" i="1"/>
  <c r="AD752" i="1" s="1"/>
  <c r="AC764" i="1"/>
  <c r="AD764" i="1" s="1"/>
  <c r="AC776" i="1"/>
  <c r="AD776" i="1" s="1"/>
  <c r="AC796" i="1"/>
  <c r="AD796" i="1" s="1"/>
  <c r="AC808" i="1"/>
  <c r="AD808" i="1" s="1"/>
  <c r="AC820" i="1"/>
  <c r="AD820" i="1" s="1"/>
  <c r="AC832" i="1"/>
  <c r="AD832" i="1" s="1"/>
  <c r="AC849" i="1"/>
  <c r="AD849" i="1" s="1"/>
  <c r="AC861" i="1"/>
  <c r="AD861" i="1" s="1"/>
  <c r="AC873" i="1"/>
  <c r="AD873" i="1" s="1"/>
  <c r="AC883" i="1"/>
  <c r="AD883" i="1" s="1"/>
  <c r="AC894" i="1"/>
  <c r="AD894" i="1" s="1"/>
  <c r="AC906" i="1"/>
  <c r="AD906" i="1" s="1"/>
  <c r="AC917" i="1"/>
  <c r="AD917" i="1" s="1"/>
  <c r="AC927" i="1"/>
  <c r="AD927" i="1" s="1"/>
  <c r="AC939" i="1"/>
  <c r="AD939" i="1" s="1"/>
  <c r="AC950" i="1"/>
  <c r="AD950" i="1" s="1"/>
  <c r="AC961" i="1"/>
  <c r="AD961" i="1" s="1"/>
  <c r="AC973" i="1"/>
  <c r="AD973" i="1" s="1"/>
  <c r="AC985" i="1"/>
  <c r="AD985" i="1" s="1"/>
  <c r="AC997" i="1"/>
  <c r="AD997" i="1" s="1"/>
  <c r="AC1009" i="1"/>
  <c r="AD1009" i="1" s="1"/>
  <c r="AC1020" i="1"/>
  <c r="AD1020" i="1" s="1"/>
  <c r="AC895" i="1"/>
  <c r="AD895" i="1" s="1"/>
  <c r="AC907" i="1"/>
  <c r="AD907" i="1" s="1"/>
  <c r="AC918" i="1"/>
  <c r="AD918" i="1" s="1"/>
  <c r="AC928" i="1"/>
  <c r="AD928" i="1" s="1"/>
  <c r="AC940" i="1"/>
  <c r="AD940" i="1" s="1"/>
  <c r="AC951" i="1"/>
  <c r="AD951" i="1" s="1"/>
  <c r="AC962" i="1"/>
  <c r="AD962" i="1" s="1"/>
  <c r="AC974" i="1"/>
  <c r="AD974" i="1" s="1"/>
  <c r="AC986" i="1"/>
  <c r="AD986" i="1" s="1"/>
  <c r="AC998" i="1"/>
  <c r="AD998" i="1" s="1"/>
  <c r="AC1010" i="1"/>
  <c r="AD1010" i="1" s="1"/>
  <c r="AC1021" i="1"/>
  <c r="AD1021" i="1" s="1"/>
  <c r="AC852" i="1"/>
  <c r="AD852" i="1" s="1"/>
  <c r="AC591" i="1"/>
  <c r="AD591" i="1" s="1"/>
  <c r="AC739" i="1"/>
  <c r="AD739" i="1" s="1"/>
  <c r="AC806" i="1"/>
  <c r="AD806" i="1" s="1"/>
  <c r="AC566" i="1"/>
  <c r="AD566" i="1" s="1"/>
  <c r="AC577" i="1"/>
  <c r="AD577" i="1" s="1"/>
  <c r="AC594" i="1"/>
  <c r="AD594" i="1" s="1"/>
  <c r="AC657" i="1"/>
  <c r="AD657" i="1" s="1"/>
  <c r="AC671" i="1"/>
  <c r="AD671" i="1" s="1"/>
  <c r="AC679" i="1"/>
  <c r="AD679" i="1" s="1"/>
  <c r="AC688" i="1"/>
  <c r="AD688" i="1" s="1"/>
  <c r="AC698" i="1"/>
  <c r="AD698" i="1" s="1"/>
  <c r="AC731" i="1"/>
  <c r="AD731" i="1" s="1"/>
  <c r="AC742" i="1"/>
  <c r="AD742" i="1" s="1"/>
  <c r="AC765" i="1"/>
  <c r="AD765" i="1" s="1"/>
  <c r="AC777" i="1"/>
  <c r="AD777" i="1" s="1"/>
  <c r="AC797" i="1"/>
  <c r="AD797" i="1" s="1"/>
  <c r="AC809" i="1"/>
  <c r="AD809" i="1" s="1"/>
  <c r="AC821" i="1"/>
  <c r="AD821" i="1" s="1"/>
  <c r="AC884" i="1"/>
  <c r="AD884" i="1" s="1"/>
  <c r="AC584" i="1"/>
  <c r="AD584" i="1" s="1"/>
  <c r="AC784" i="1"/>
  <c r="AD784" i="1" s="1"/>
  <c r="AC892" i="1"/>
  <c r="AD892" i="1" s="1"/>
  <c r="AC574" i="1"/>
  <c r="AD574" i="1" s="1"/>
  <c r="AC668" i="1"/>
  <c r="AD668" i="1" s="1"/>
  <c r="AC859" i="1"/>
  <c r="AD859" i="1" s="1"/>
  <c r="AC677" i="1"/>
  <c r="AD677" i="1" s="1"/>
  <c r="AC762" i="1"/>
  <c r="AD762" i="1" s="1"/>
  <c r="AC904" i="1"/>
  <c r="AD904" i="1" s="1"/>
  <c r="AC606" i="1"/>
  <c r="AD606" i="1" s="1"/>
  <c r="AC629" i="1"/>
  <c r="AD629" i="1" s="1"/>
  <c r="AC646" i="1"/>
  <c r="AD646" i="1" s="1"/>
  <c r="AC717" i="1"/>
  <c r="AD717" i="1" s="1"/>
  <c r="AC818" i="1"/>
  <c r="AD818" i="1" s="1"/>
  <c r="AC842" i="1"/>
  <c r="AD842" i="1" s="1"/>
  <c r="AC881" i="1"/>
  <c r="AD881" i="1" s="1"/>
  <c r="AC925" i="1"/>
  <c r="AD925" i="1" s="1"/>
  <c r="AC948" i="1"/>
  <c r="AD948" i="1" s="1"/>
  <c r="AC971" i="1"/>
  <c r="AD971" i="1" s="1"/>
  <c r="AC983" i="1"/>
  <c r="AD983" i="1" s="1"/>
  <c r="AC1007" i="1"/>
  <c r="AD1007" i="1" s="1"/>
  <c r="AC635" i="1"/>
  <c r="AD635" i="1" s="1"/>
  <c r="AC750" i="1"/>
  <c r="AD750" i="1" s="1"/>
  <c r="AC774" i="1"/>
  <c r="AD774" i="1" s="1"/>
  <c r="AC830" i="1"/>
  <c r="AD830" i="1" s="1"/>
  <c r="AC871" i="1"/>
  <c r="AD871" i="1" s="1"/>
  <c r="AC915" i="1"/>
  <c r="AD915" i="1" s="1"/>
  <c r="AC937" i="1"/>
  <c r="AD937" i="1" s="1"/>
  <c r="AC959" i="1"/>
  <c r="AD959" i="1" s="1"/>
  <c r="AC995" i="1"/>
  <c r="AD995" i="1" s="1"/>
  <c r="AC1018" i="1"/>
  <c r="AD1018" i="1" s="1"/>
  <c r="AC600" i="1"/>
  <c r="AD600" i="1" s="1"/>
  <c r="AC620" i="1"/>
  <c r="AD620" i="1" s="1"/>
  <c r="AC630" i="1"/>
  <c r="AD630" i="1" s="1"/>
  <c r="AC647" i="1"/>
  <c r="AD647" i="1" s="1"/>
  <c r="AC740" i="1"/>
  <c r="AD740" i="1" s="1"/>
  <c r="AC751" i="1"/>
  <c r="AD751" i="1" s="1"/>
  <c r="AC763" i="1"/>
  <c r="AD763" i="1" s="1"/>
  <c r="AC775" i="1"/>
  <c r="AD775" i="1" s="1"/>
  <c r="AC795" i="1"/>
  <c r="AD795" i="1" s="1"/>
  <c r="AC807" i="1"/>
  <c r="AD807" i="1" s="1"/>
  <c r="AC819" i="1"/>
  <c r="AD819" i="1" s="1"/>
  <c r="AC831" i="1"/>
  <c r="AD831" i="1" s="1"/>
  <c r="AC848" i="1"/>
  <c r="AD848" i="1" s="1"/>
  <c r="AC860" i="1"/>
  <c r="AD860" i="1" s="1"/>
  <c r="AC872" i="1"/>
  <c r="AD872" i="1" s="1"/>
  <c r="AC882" i="1"/>
  <c r="AD882" i="1" s="1"/>
  <c r="AC893" i="1"/>
  <c r="AD893" i="1" s="1"/>
  <c r="AC905" i="1"/>
  <c r="AD905" i="1" s="1"/>
  <c r="AC916" i="1"/>
  <c r="AD916" i="1" s="1"/>
  <c r="AC926" i="1"/>
  <c r="AD926" i="1" s="1"/>
  <c r="AC938" i="1"/>
  <c r="AD938" i="1" s="1"/>
  <c r="AC949" i="1"/>
  <c r="AD949" i="1" s="1"/>
  <c r="AC960" i="1"/>
  <c r="AD960" i="1" s="1"/>
  <c r="AC972" i="1"/>
  <c r="AD972" i="1" s="1"/>
  <c r="AC984" i="1"/>
  <c r="AD984" i="1" s="1"/>
  <c r="AC996" i="1"/>
  <c r="AD996" i="1" s="1"/>
  <c r="AC1008" i="1"/>
  <c r="AD1008" i="1" s="1"/>
  <c r="AC1019" i="1"/>
  <c r="AD1019" i="1" s="1"/>
  <c r="AC610" i="1"/>
  <c r="AD610" i="1" s="1"/>
  <c r="AC633" i="1"/>
  <c r="AD633" i="1" s="1"/>
  <c r="AC712" i="1"/>
  <c r="AD712" i="1" s="1"/>
  <c r="AC768" i="1"/>
  <c r="AD768" i="1" s="1"/>
  <c r="AC887" i="1"/>
  <c r="AD887" i="1" s="1"/>
  <c r="AC931" i="1"/>
  <c r="AD931" i="1" s="1"/>
  <c r="AC977" i="1"/>
  <c r="AD977" i="1" s="1"/>
  <c r="AC1024" i="1"/>
  <c r="AD1024" i="1" s="1"/>
  <c r="AC622" i="1"/>
  <c r="AD622" i="1" s="1"/>
  <c r="AC719" i="1"/>
  <c r="AD719" i="1" s="1"/>
  <c r="AC615" i="1"/>
  <c r="AD615" i="1" s="1"/>
  <c r="AC649" i="1"/>
  <c r="AD649" i="1" s="1"/>
  <c r="AC680" i="1"/>
  <c r="AD680" i="1" s="1"/>
  <c r="AC720" i="1"/>
  <c r="AD720" i="1" s="1"/>
  <c r="AC778" i="1"/>
  <c r="AD778" i="1" s="1"/>
  <c r="AC851" i="1"/>
  <c r="AD851" i="1" s="1"/>
  <c r="AC929" i="1"/>
  <c r="AD929" i="1" s="1"/>
  <c r="AC975" i="1"/>
  <c r="AD975" i="1" s="1"/>
  <c r="AC987" i="1"/>
  <c r="AD987" i="1" s="1"/>
  <c r="AC555" i="1"/>
  <c r="AD555" i="1" s="1"/>
  <c r="AC650" i="1"/>
  <c r="AD650" i="1" s="1"/>
  <c r="AC673" i="1"/>
  <c r="AD673" i="1" s="1"/>
  <c r="AC755" i="1"/>
  <c r="AD755" i="1" s="1"/>
  <c r="AC811" i="1"/>
  <c r="AD811" i="1" s="1"/>
  <c r="AC886" i="1"/>
  <c r="AD886" i="1" s="1"/>
  <c r="AC920" i="1"/>
  <c r="AD920" i="1" s="1"/>
  <c r="AC964" i="1"/>
  <c r="AD964" i="1" s="1"/>
  <c r="AC1000" i="1"/>
  <c r="AD1000" i="1" s="1"/>
  <c r="AC1023" i="1"/>
  <c r="AD1023" i="1" s="1"/>
  <c r="AC640" i="1"/>
  <c r="AD640" i="1" s="1"/>
  <c r="AC701" i="1"/>
  <c r="AD701" i="1" s="1"/>
  <c r="AC733" i="1"/>
  <c r="AD733" i="1" s="1"/>
  <c r="AC780" i="1"/>
  <c r="AD780" i="1" s="1"/>
  <c r="AC824" i="1"/>
  <c r="AD824" i="1" s="1"/>
  <c r="AC909" i="1"/>
  <c r="AD909" i="1" s="1"/>
  <c r="AC954" i="1"/>
  <c r="AD954" i="1" s="1"/>
  <c r="AC1001" i="1"/>
  <c r="AD1001" i="1" s="1"/>
  <c r="AC603" i="1"/>
  <c r="AD603" i="1" s="1"/>
  <c r="AC641" i="1"/>
  <c r="AD641" i="1" s="1"/>
  <c r="AC652" i="1"/>
  <c r="AD652" i="1" s="1"/>
  <c r="AC659" i="1"/>
  <c r="AD659" i="1" s="1"/>
  <c r="AC664" i="1"/>
  <c r="AD664" i="1" s="1"/>
  <c r="AC682" i="1"/>
  <c r="AD682" i="1" s="1"/>
  <c r="AC691" i="1"/>
  <c r="AD691" i="1" s="1"/>
  <c r="AC723" i="1"/>
  <c r="AD723" i="1" s="1"/>
  <c r="AC734" i="1"/>
  <c r="AD734" i="1" s="1"/>
  <c r="AC746" i="1"/>
  <c r="AD746" i="1" s="1"/>
  <c r="AC757" i="1"/>
  <c r="AD757" i="1" s="1"/>
  <c r="AC769" i="1"/>
  <c r="AD769" i="1" s="1"/>
  <c r="AC781" i="1"/>
  <c r="AD781" i="1" s="1"/>
  <c r="AC789" i="1"/>
  <c r="AD789" i="1" s="1"/>
  <c r="AC801" i="1"/>
  <c r="AD801" i="1" s="1"/>
  <c r="AC813" i="1"/>
  <c r="AD813" i="1" s="1"/>
  <c r="AC825" i="1"/>
  <c r="AD825" i="1" s="1"/>
  <c r="AC837" i="1"/>
  <c r="AD837" i="1" s="1"/>
  <c r="AC854" i="1"/>
  <c r="AD854" i="1" s="1"/>
  <c r="AC866" i="1"/>
  <c r="AD866" i="1" s="1"/>
  <c r="AC888" i="1"/>
  <c r="AD888" i="1" s="1"/>
  <c r="AC899" i="1"/>
  <c r="AD899" i="1" s="1"/>
  <c r="AC910" i="1"/>
  <c r="AD910" i="1" s="1"/>
  <c r="AC932" i="1"/>
  <c r="AD932" i="1" s="1"/>
  <c r="AC944" i="1"/>
  <c r="AD944" i="1" s="1"/>
  <c r="AC955" i="1"/>
  <c r="AD955" i="1" s="1"/>
  <c r="AC966" i="1"/>
  <c r="AD966" i="1" s="1"/>
  <c r="AC978" i="1"/>
  <c r="AD978" i="1" s="1"/>
  <c r="AC990" i="1"/>
  <c r="AD990" i="1" s="1"/>
  <c r="AC1002" i="1"/>
  <c r="AD1002" i="1" s="1"/>
  <c r="AC637" i="1"/>
  <c r="AD637" i="1" s="1"/>
  <c r="AC753" i="1"/>
  <c r="AD753" i="1" s="1"/>
  <c r="AC862" i="1"/>
  <c r="AD862" i="1" s="1"/>
  <c r="AC638" i="1"/>
  <c r="AD638" i="1" s="1"/>
  <c r="AC672" i="1"/>
  <c r="AD672" i="1" s="1"/>
  <c r="AC754" i="1"/>
  <c r="AD754" i="1" s="1"/>
  <c r="AC786" i="1"/>
  <c r="AD786" i="1" s="1"/>
  <c r="AC919" i="1"/>
  <c r="AD919" i="1" s="1"/>
  <c r="AC963" i="1"/>
  <c r="AD963" i="1" s="1"/>
  <c r="AC1011" i="1"/>
  <c r="AD1011" i="1" s="1"/>
  <c r="AC616" i="1"/>
  <c r="AD616" i="1" s="1"/>
  <c r="AC639" i="1"/>
  <c r="AD639" i="1" s="1"/>
  <c r="AC663" i="1"/>
  <c r="AD663" i="1" s="1"/>
  <c r="AC787" i="1"/>
  <c r="AD787" i="1" s="1"/>
  <c r="AC897" i="1"/>
  <c r="AD897" i="1" s="1"/>
  <c r="AC930" i="1"/>
  <c r="AD930" i="1" s="1"/>
  <c r="AC976" i="1"/>
  <c r="AD976" i="1" s="1"/>
  <c r="AC614" i="1"/>
  <c r="AD614" i="1" s="1"/>
  <c r="AC710" i="1"/>
  <c r="AD710" i="1" s="1"/>
  <c r="AC602" i="1"/>
  <c r="AD602" i="1" s="1"/>
  <c r="AC623" i="1"/>
  <c r="AD623" i="1" s="1"/>
  <c r="AC658" i="1"/>
  <c r="AD658" i="1" s="1"/>
  <c r="AC689" i="1"/>
  <c r="AD689" i="1" s="1"/>
  <c r="AC834" i="1"/>
  <c r="AD834" i="1" s="1"/>
  <c r="AC908" i="1"/>
  <c r="AD908" i="1" s="1"/>
  <c r="AC952" i="1"/>
  <c r="AD952" i="1" s="1"/>
  <c r="AC999" i="1"/>
  <c r="AD999" i="1" s="1"/>
  <c r="AC617" i="1"/>
  <c r="AD617" i="1" s="1"/>
  <c r="AC624" i="1"/>
  <c r="AD624" i="1" s="1"/>
  <c r="AC651" i="1"/>
  <c r="AD651" i="1" s="1"/>
  <c r="AC722" i="1"/>
  <c r="AD722" i="1" s="1"/>
  <c r="AC745" i="1"/>
  <c r="AD745" i="1" s="1"/>
  <c r="AC836" i="1"/>
  <c r="AD836" i="1" s="1"/>
  <c r="AC876" i="1"/>
  <c r="AD876" i="1" s="1"/>
  <c r="AC943" i="1"/>
  <c r="AD943" i="1" s="1"/>
  <c r="AC965" i="1"/>
  <c r="AD965" i="1" s="1"/>
  <c r="AC989" i="1"/>
  <c r="AD989" i="1" s="1"/>
  <c r="AC1013" i="1"/>
  <c r="AD1013" i="1" s="1"/>
  <c r="AC598" i="1"/>
  <c r="AD598" i="1" s="1"/>
  <c r="AC604" i="1"/>
  <c r="AD604" i="1" s="1"/>
  <c r="AC618" i="1"/>
  <c r="AD618" i="1" s="1"/>
  <c r="AC626" i="1"/>
  <c r="AD626" i="1" s="1"/>
  <c r="AC643" i="1"/>
  <c r="AD643" i="1" s="1"/>
  <c r="AC653" i="1"/>
  <c r="AD653" i="1" s="1"/>
  <c r="AC660" i="1"/>
  <c r="AD660" i="1" s="1"/>
  <c r="AC684" i="1"/>
  <c r="AD684" i="1" s="1"/>
  <c r="AC715" i="1"/>
  <c r="AD715" i="1" s="1"/>
  <c r="AC725" i="1"/>
  <c r="AD725" i="1" s="1"/>
  <c r="AC736" i="1"/>
  <c r="AD736" i="1" s="1"/>
  <c r="AC748" i="1"/>
  <c r="AD748" i="1" s="1"/>
  <c r="AC759" i="1"/>
  <c r="AD759" i="1" s="1"/>
  <c r="AC771" i="1"/>
  <c r="AD771" i="1" s="1"/>
  <c r="AC782" i="1"/>
  <c r="AD782" i="1" s="1"/>
  <c r="AC791" i="1"/>
  <c r="AD791" i="1" s="1"/>
  <c r="AC803" i="1"/>
  <c r="AD803" i="1" s="1"/>
  <c r="AC815" i="1"/>
  <c r="AD815" i="1" s="1"/>
  <c r="AC827" i="1"/>
  <c r="AD827" i="1" s="1"/>
  <c r="AC839" i="1"/>
  <c r="AD839" i="1" s="1"/>
  <c r="AC844" i="1"/>
  <c r="AD844" i="1" s="1"/>
  <c r="AC856" i="1"/>
  <c r="AD856" i="1" s="1"/>
  <c r="AC868" i="1"/>
  <c r="AD868" i="1" s="1"/>
  <c r="AC878" i="1"/>
  <c r="AD878" i="1" s="1"/>
  <c r="AC890" i="1"/>
  <c r="AD890" i="1" s="1"/>
  <c r="AC901" i="1"/>
  <c r="AD901" i="1" s="1"/>
  <c r="AC934" i="1"/>
  <c r="AD934" i="1" s="1"/>
  <c r="AC946" i="1"/>
  <c r="AD946" i="1" s="1"/>
  <c r="AC956" i="1"/>
  <c r="AD956" i="1" s="1"/>
  <c r="AC968" i="1"/>
  <c r="AD968" i="1" s="1"/>
  <c r="AC980" i="1"/>
  <c r="AD980" i="1" s="1"/>
  <c r="AC992" i="1"/>
  <c r="AD992" i="1" s="1"/>
  <c r="AC1004" i="1"/>
  <c r="AD1004" i="1" s="1"/>
  <c r="AC1015" i="1"/>
  <c r="AD1015" i="1" s="1"/>
  <c r="AC608" i="1"/>
  <c r="AD608" i="1" s="1"/>
  <c r="AC874" i="1"/>
  <c r="AD874" i="1" s="1"/>
  <c r="AC631" i="1"/>
  <c r="AD631" i="1" s="1"/>
  <c r="AC662" i="1"/>
  <c r="AD662" i="1" s="1"/>
  <c r="AC699" i="1"/>
  <c r="AD699" i="1" s="1"/>
  <c r="AC743" i="1"/>
  <c r="AD743" i="1" s="1"/>
  <c r="AC766" i="1"/>
  <c r="AD766" i="1" s="1"/>
  <c r="AC896" i="1"/>
  <c r="AD896" i="1" s="1"/>
  <c r="AC941" i="1"/>
  <c r="AD941" i="1" s="1"/>
  <c r="AC1022" i="1"/>
  <c r="AD1022" i="1" s="1"/>
  <c r="AC543" i="1"/>
  <c r="AD543" i="1" s="1"/>
  <c r="AC609" i="1"/>
  <c r="AD609" i="1" s="1"/>
  <c r="AC632" i="1"/>
  <c r="AD632" i="1" s="1"/>
  <c r="AC744" i="1"/>
  <c r="AD744" i="1" s="1"/>
  <c r="AC799" i="1"/>
  <c r="AD799" i="1" s="1"/>
  <c r="AC835" i="1"/>
  <c r="AD835" i="1" s="1"/>
  <c r="AC942" i="1"/>
  <c r="AD942" i="1" s="1"/>
  <c r="AC953" i="1"/>
  <c r="AD953" i="1" s="1"/>
  <c r="AC988" i="1"/>
  <c r="AD988" i="1" s="1"/>
  <c r="AC1012" i="1"/>
  <c r="AD1012" i="1" s="1"/>
  <c r="AC538" i="1"/>
  <c r="AD538" i="1" s="1"/>
  <c r="AC550" i="1"/>
  <c r="AD550" i="1" s="1"/>
  <c r="AC545" i="1"/>
  <c r="AD545" i="1" s="1"/>
  <c r="AC553" i="1"/>
  <c r="AD553" i="1" s="1"/>
  <c r="AC547" i="1"/>
  <c r="AD547" i="1" s="1"/>
  <c r="AC539" i="1"/>
  <c r="AD539" i="1" s="1"/>
  <c r="AC551" i="1"/>
  <c r="AD551" i="1" s="1"/>
  <c r="AC554" i="1"/>
  <c r="AD554" i="1" s="1"/>
  <c r="AC24" i="1"/>
  <c r="AD24" i="1" s="1"/>
  <c r="AC45" i="1"/>
  <c r="AD45" i="1" s="1"/>
  <c r="AC54" i="1"/>
  <c r="AD54" i="1" s="1"/>
  <c r="AC87" i="1"/>
  <c r="AD87" i="1" s="1"/>
  <c r="AC108" i="1"/>
  <c r="AD108" i="1" s="1"/>
  <c r="AC115" i="1"/>
  <c r="AD115" i="1" s="1"/>
  <c r="AC124" i="1"/>
  <c r="AD124" i="1" s="1"/>
  <c r="AC134" i="1"/>
  <c r="AD134" i="1" s="1"/>
  <c r="AC153" i="1"/>
  <c r="AD153" i="1" s="1"/>
  <c r="AC164" i="1"/>
  <c r="AD164" i="1" s="1"/>
  <c r="AC176" i="1"/>
  <c r="AD176" i="1" s="1"/>
  <c r="AC187" i="1"/>
  <c r="AD187" i="1" s="1"/>
  <c r="AC198" i="1"/>
  <c r="AD198" i="1" s="1"/>
  <c r="AC209" i="1"/>
  <c r="AD209" i="1" s="1"/>
  <c r="AC221" i="1"/>
  <c r="AD221" i="1" s="1"/>
  <c r="AC233" i="1"/>
  <c r="AD233" i="1" s="1"/>
  <c r="AC244" i="1"/>
  <c r="AD244" i="1" s="1"/>
  <c r="AC254" i="1"/>
  <c r="AD254" i="1" s="1"/>
  <c r="AC266" i="1"/>
  <c r="AD266" i="1" s="1"/>
  <c r="AC278" i="1"/>
  <c r="AD278" i="1" s="1"/>
  <c r="AC290" i="1"/>
  <c r="AD290" i="1" s="1"/>
  <c r="AC302" i="1"/>
  <c r="AD302" i="1" s="1"/>
  <c r="AC313" i="1"/>
  <c r="AD313" i="1" s="1"/>
  <c r="AC325" i="1"/>
  <c r="AD325" i="1" s="1"/>
  <c r="AC548" i="1"/>
  <c r="AD548" i="1" s="1"/>
  <c r="AC21" i="1"/>
  <c r="AD21" i="1" s="1"/>
  <c r="AC33" i="1"/>
  <c r="AD33" i="1" s="1"/>
  <c r="AC43" i="1"/>
  <c r="AD43" i="1" s="1"/>
  <c r="AC52" i="1"/>
  <c r="AD52" i="1" s="1"/>
  <c r="AC23" i="1"/>
  <c r="AD23" i="1" s="1"/>
  <c r="AC35" i="1"/>
  <c r="AD35" i="1" s="1"/>
  <c r="AC73" i="1"/>
  <c r="AD73" i="1" s="1"/>
  <c r="AC80" i="1"/>
  <c r="AD80" i="1" s="1"/>
  <c r="AC86" i="1"/>
  <c r="AD86" i="1" s="1"/>
  <c r="AC93" i="1"/>
  <c r="AD93" i="1" s="1"/>
  <c r="AC107" i="1"/>
  <c r="AD107" i="1" s="1"/>
  <c r="AC123" i="1"/>
  <c r="AD123" i="1" s="1"/>
  <c r="AC133" i="1"/>
  <c r="AD133" i="1" s="1"/>
  <c r="AC145" i="1"/>
  <c r="AD145" i="1" s="1"/>
  <c r="AC163" i="1"/>
  <c r="AD163" i="1" s="1"/>
  <c r="AC175" i="1"/>
  <c r="AD175" i="1" s="1"/>
  <c r="AC186" i="1"/>
  <c r="AD186" i="1" s="1"/>
  <c r="AC197" i="1"/>
  <c r="AD197" i="1" s="1"/>
  <c r="AC208" i="1"/>
  <c r="AD208" i="1" s="1"/>
  <c r="AC220" i="1"/>
  <c r="AD220" i="1" s="1"/>
  <c r="AC232" i="1"/>
  <c r="AD232" i="1" s="1"/>
  <c r="AC243" i="1"/>
  <c r="AD243" i="1" s="1"/>
  <c r="AC253" i="1"/>
  <c r="AD253" i="1" s="1"/>
  <c r="AC265" i="1"/>
  <c r="AD265" i="1" s="1"/>
  <c r="AC277" i="1"/>
  <c r="AD277" i="1" s="1"/>
  <c r="AC289" i="1"/>
  <c r="AD289" i="1" s="1"/>
  <c r="AC301" i="1"/>
  <c r="AD301" i="1" s="1"/>
  <c r="AC312" i="1"/>
  <c r="AD312" i="1" s="1"/>
  <c r="AC324" i="1"/>
  <c r="AD324" i="1" s="1"/>
  <c r="AC79" i="1"/>
  <c r="AD79" i="1" s="1"/>
  <c r="AC84" i="1"/>
  <c r="AD84" i="1" s="1"/>
  <c r="AC106" i="1"/>
  <c r="AD106" i="1" s="1"/>
  <c r="AC113" i="1"/>
  <c r="AD113" i="1" s="1"/>
  <c r="AC122" i="1"/>
  <c r="AD122" i="1" s="1"/>
  <c r="AC131" i="1"/>
  <c r="AD131" i="1" s="1"/>
  <c r="AC143" i="1"/>
  <c r="AD143" i="1" s="1"/>
  <c r="AC161" i="1"/>
  <c r="AD161" i="1" s="1"/>
  <c r="AC173" i="1"/>
  <c r="AD173" i="1" s="1"/>
  <c r="AC184" i="1"/>
  <c r="AD184" i="1" s="1"/>
  <c r="AC195" i="1"/>
  <c r="AD195" i="1" s="1"/>
  <c r="AC206" i="1"/>
  <c r="AD206" i="1" s="1"/>
  <c r="AC218" i="1"/>
  <c r="AD218" i="1" s="1"/>
  <c r="AC230" i="1"/>
  <c r="AD230" i="1" s="1"/>
  <c r="AC251" i="1"/>
  <c r="AD251" i="1" s="1"/>
  <c r="AC263" i="1"/>
  <c r="AD263" i="1" s="1"/>
  <c r="AC275" i="1"/>
  <c r="AD275" i="1" s="1"/>
  <c r="AC287" i="1"/>
  <c r="AD287" i="1" s="1"/>
  <c r="AC299" i="1"/>
  <c r="AD299" i="1" s="1"/>
  <c r="AC310" i="1"/>
  <c r="AD310" i="1" s="1"/>
  <c r="AC322" i="1"/>
  <c r="AD322" i="1" s="1"/>
  <c r="AC22" i="1"/>
  <c r="AD22" i="1" s="1"/>
  <c r="AC34" i="1"/>
  <c r="AD34" i="1" s="1"/>
  <c r="AC44" i="1"/>
  <c r="AD44" i="1" s="1"/>
  <c r="AC53" i="1"/>
  <c r="AD53" i="1" s="1"/>
  <c r="AC68" i="1"/>
  <c r="AD68" i="1" s="1"/>
  <c r="AC85" i="1"/>
  <c r="AD85" i="1" s="1"/>
  <c r="AC92" i="1"/>
  <c r="AD92" i="1" s="1"/>
  <c r="AC114" i="1"/>
  <c r="AD114" i="1" s="1"/>
  <c r="AC132" i="1"/>
  <c r="AD132" i="1" s="1"/>
  <c r="AC144" i="1"/>
  <c r="AD144" i="1" s="1"/>
  <c r="AC162" i="1"/>
  <c r="AD162" i="1" s="1"/>
  <c r="AC174" i="1"/>
  <c r="AD174" i="1" s="1"/>
  <c r="AC185" i="1"/>
  <c r="AD185" i="1" s="1"/>
  <c r="AC196" i="1"/>
  <c r="AD196" i="1" s="1"/>
  <c r="AC207" i="1"/>
  <c r="AD207" i="1" s="1"/>
  <c r="AC219" i="1"/>
  <c r="AD219" i="1" s="1"/>
  <c r="AC231" i="1"/>
  <c r="AD231" i="1" s="1"/>
  <c r="AC242" i="1"/>
  <c r="AD242" i="1" s="1"/>
  <c r="AC252" i="1"/>
  <c r="AD252" i="1" s="1"/>
  <c r="AC264" i="1"/>
  <c r="AD264" i="1" s="1"/>
  <c r="AC276" i="1"/>
  <c r="AD276" i="1" s="1"/>
  <c r="AC288" i="1"/>
  <c r="AD288" i="1" s="1"/>
  <c r="AC300" i="1"/>
  <c r="AD300" i="1" s="1"/>
  <c r="AC311" i="1"/>
  <c r="AD311" i="1" s="1"/>
  <c r="AC323" i="1"/>
  <c r="AD323" i="1" s="1"/>
  <c r="AC41" i="1"/>
  <c r="AD41" i="1" s="1"/>
  <c r="AC60" i="1"/>
  <c r="AD60" i="1" s="1"/>
  <c r="AC98" i="1"/>
  <c r="AD98" i="1" s="1"/>
  <c r="AC104" i="1"/>
  <c r="AD104" i="1" s="1"/>
  <c r="AC130" i="1"/>
  <c r="AD130" i="1" s="1"/>
  <c r="AC141" i="1"/>
  <c r="AD141" i="1" s="1"/>
  <c r="AC152" i="1"/>
  <c r="AD152" i="1" s="1"/>
  <c r="AC159" i="1"/>
  <c r="AD159" i="1" s="1"/>
  <c r="AC171" i="1"/>
  <c r="AD171" i="1" s="1"/>
  <c r="AC182" i="1"/>
  <c r="AD182" i="1" s="1"/>
  <c r="AC204" i="1"/>
  <c r="AD204" i="1" s="1"/>
  <c r="AC216" i="1"/>
  <c r="AD216" i="1" s="1"/>
  <c r="AC228" i="1"/>
  <c r="AD228" i="1" s="1"/>
  <c r="AC240" i="1"/>
  <c r="AD240" i="1" s="1"/>
  <c r="AC249" i="1"/>
  <c r="AD249" i="1" s="1"/>
  <c r="AC261" i="1"/>
  <c r="AD261" i="1" s="1"/>
  <c r="AC273" i="1"/>
  <c r="AD273" i="1" s="1"/>
  <c r="AC285" i="1"/>
  <c r="AD285" i="1" s="1"/>
  <c r="AC297" i="1"/>
  <c r="AD297" i="1" s="1"/>
  <c r="AC308" i="1"/>
  <c r="AD308" i="1" s="1"/>
  <c r="AC320" i="1"/>
  <c r="AD320" i="1" s="1"/>
  <c r="AC19" i="1"/>
  <c r="AD19" i="1" s="1"/>
  <c r="AC31" i="1"/>
  <c r="AD31" i="1" s="1"/>
  <c r="AC66" i="1"/>
  <c r="AD66" i="1" s="1"/>
  <c r="AC90" i="1"/>
  <c r="AD90" i="1" s="1"/>
  <c r="AC15" i="1"/>
  <c r="AD15" i="1" s="1"/>
  <c r="AC27" i="1"/>
  <c r="AD27" i="1" s="1"/>
  <c r="AC37" i="1"/>
  <c r="AD37" i="1" s="1"/>
  <c r="AC48" i="1"/>
  <c r="AD48" i="1" s="1"/>
  <c r="AC63" i="1"/>
  <c r="AD63" i="1" s="1"/>
  <c r="AC71" i="1"/>
  <c r="AD71" i="1" s="1"/>
  <c r="AC101" i="1"/>
  <c r="AD101" i="1" s="1"/>
  <c r="AC126" i="1"/>
  <c r="AD126" i="1" s="1"/>
  <c r="AC137" i="1"/>
  <c r="AD137" i="1" s="1"/>
  <c r="AC148" i="1"/>
  <c r="AD148" i="1" s="1"/>
  <c r="AC155" i="1"/>
  <c r="AD155" i="1" s="1"/>
  <c r="AC167" i="1"/>
  <c r="AD167" i="1" s="1"/>
  <c r="AC190" i="1"/>
  <c r="AD190" i="1" s="1"/>
  <c r="AC201" i="1"/>
  <c r="AD201" i="1" s="1"/>
  <c r="AC212" i="1"/>
  <c r="AD212" i="1" s="1"/>
  <c r="AC224" i="1"/>
  <c r="AD224" i="1" s="1"/>
  <c r="AC236" i="1"/>
  <c r="AD236" i="1" s="1"/>
  <c r="AC257" i="1"/>
  <c r="AD257" i="1" s="1"/>
  <c r="AC269" i="1"/>
  <c r="AD269" i="1" s="1"/>
  <c r="AC281" i="1"/>
  <c r="AD281" i="1" s="1"/>
  <c r="AC293" i="1"/>
  <c r="AD293" i="1" s="1"/>
  <c r="AC304" i="1"/>
  <c r="AD304" i="1" s="1"/>
  <c r="AC316" i="1"/>
  <c r="AD316" i="1" s="1"/>
  <c r="AC328" i="1"/>
  <c r="AD328" i="1" s="1"/>
  <c r="AC47" i="1"/>
  <c r="AD47" i="1" s="1"/>
  <c r="AC56" i="1"/>
  <c r="AD56" i="1" s="1"/>
  <c r="AC62" i="1"/>
  <c r="AD62" i="1" s="1"/>
  <c r="AC70" i="1"/>
  <c r="AD70" i="1" s="1"/>
  <c r="AC81" i="1"/>
  <c r="AD81" i="1" s="1"/>
  <c r="AC88" i="1"/>
  <c r="AD88" i="1" s="1"/>
  <c r="AC95" i="1"/>
  <c r="AD95" i="1" s="1"/>
  <c r="AC117" i="1"/>
  <c r="AD117" i="1" s="1"/>
  <c r="AC136" i="1"/>
  <c r="AD136" i="1" s="1"/>
  <c r="AC147" i="1"/>
  <c r="AD147" i="1" s="1"/>
  <c r="AC166" i="1"/>
  <c r="AD166" i="1" s="1"/>
  <c r="AC178" i="1"/>
  <c r="AD178" i="1" s="1"/>
  <c r="AC189" i="1"/>
  <c r="AD189" i="1" s="1"/>
  <c r="AC200" i="1"/>
  <c r="AD200" i="1" s="1"/>
  <c r="AC211" i="1"/>
  <c r="AD211" i="1" s="1"/>
  <c r="AC223" i="1"/>
  <c r="AD223" i="1" s="1"/>
  <c r="AC235" i="1"/>
  <c r="AD235" i="1" s="1"/>
  <c r="AC256" i="1"/>
  <c r="AD256" i="1" s="1"/>
  <c r="AC268" i="1"/>
  <c r="AD268" i="1" s="1"/>
  <c r="AC280" i="1"/>
  <c r="AD280" i="1" s="1"/>
  <c r="AC292" i="1"/>
  <c r="AD292" i="1" s="1"/>
  <c r="AC303" i="1"/>
  <c r="AD303" i="1" s="1"/>
  <c r="AC315" i="1"/>
  <c r="AD315" i="1" s="1"/>
  <c r="AC327" i="1"/>
  <c r="AD327" i="1" s="1"/>
  <c r="AC38" i="1"/>
  <c r="AD38" i="1" s="1"/>
  <c r="AC49" i="1"/>
  <c r="AD49" i="1" s="1"/>
  <c r="AC57" i="1"/>
  <c r="AD57" i="1" s="1"/>
  <c r="AC75" i="1"/>
  <c r="AD75" i="1" s="1"/>
  <c r="AC82" i="1"/>
  <c r="AD82" i="1" s="1"/>
  <c r="AC102" i="1"/>
  <c r="AD102" i="1" s="1"/>
  <c r="AC109" i="1"/>
  <c r="AD109" i="1" s="1"/>
  <c r="AC118" i="1"/>
  <c r="AD118" i="1" s="1"/>
  <c r="AC127" i="1"/>
  <c r="AD127" i="1" s="1"/>
  <c r="AC138" i="1"/>
  <c r="AD138" i="1" s="1"/>
  <c r="AC149" i="1"/>
  <c r="AD149" i="1" s="1"/>
  <c r="AC156" i="1"/>
  <c r="AD156" i="1" s="1"/>
  <c r="AC168" i="1"/>
  <c r="AD168" i="1" s="1"/>
  <c r="AC179" i="1"/>
  <c r="AD179" i="1" s="1"/>
  <c r="AC191" i="1"/>
  <c r="AD191" i="1" s="1"/>
  <c r="AC202" i="1"/>
  <c r="AD202" i="1" s="1"/>
  <c r="AC213" i="1"/>
  <c r="AD213" i="1" s="1"/>
  <c r="AC225" i="1"/>
  <c r="AD225" i="1" s="1"/>
  <c r="AC237" i="1"/>
  <c r="AD237" i="1" s="1"/>
  <c r="AC246" i="1"/>
  <c r="AD246" i="1" s="1"/>
  <c r="AC258" i="1"/>
  <c r="AD258" i="1" s="1"/>
  <c r="AC270" i="1"/>
  <c r="AD270" i="1" s="1"/>
  <c r="AC282" i="1"/>
  <c r="AD282" i="1" s="1"/>
  <c r="AC294" i="1"/>
  <c r="AD294" i="1" s="1"/>
  <c r="AC305" i="1"/>
  <c r="AD305" i="1" s="1"/>
  <c r="AC317" i="1"/>
  <c r="AD317" i="1" s="1"/>
  <c r="AC329" i="1"/>
  <c r="AD329" i="1" s="1"/>
  <c r="AC248" i="1"/>
  <c r="AD248" i="1" s="1"/>
  <c r="AC296" i="1"/>
  <c r="AD296" i="1" s="1"/>
  <c r="AC18" i="1"/>
  <c r="AD18" i="1" s="1"/>
  <c r="AC30" i="1"/>
  <c r="AD30" i="1" s="1"/>
  <c r="AC40" i="1"/>
  <c r="AD40" i="1" s="1"/>
  <c r="AC59" i="1"/>
  <c r="AD59" i="1" s="1"/>
  <c r="AC65" i="1"/>
  <c r="AD65" i="1" s="1"/>
  <c r="AC72" i="1"/>
  <c r="AD72" i="1" s="1"/>
  <c r="AC77" i="1"/>
  <c r="AD77" i="1" s="1"/>
  <c r="AC89" i="1"/>
  <c r="AD89" i="1" s="1"/>
  <c r="AC97" i="1"/>
  <c r="AD97" i="1" s="1"/>
  <c r="AC111" i="1"/>
  <c r="AD111" i="1" s="1"/>
  <c r="AC120" i="1"/>
  <c r="AD120" i="1" s="1"/>
  <c r="AC129" i="1"/>
  <c r="AD129" i="1" s="1"/>
  <c r="AC140" i="1"/>
  <c r="AD140" i="1" s="1"/>
  <c r="AC151" i="1"/>
  <c r="AD151" i="1" s="1"/>
  <c r="AC158" i="1"/>
  <c r="AD158" i="1" s="1"/>
  <c r="AC170" i="1"/>
  <c r="AD170" i="1" s="1"/>
  <c r="AC181" i="1"/>
  <c r="AD181" i="1" s="1"/>
  <c r="AC193" i="1"/>
  <c r="AD193" i="1" s="1"/>
  <c r="AC215" i="1"/>
  <c r="AD215" i="1" s="1"/>
  <c r="AC227" i="1"/>
  <c r="AD227" i="1" s="1"/>
  <c r="AC239" i="1"/>
  <c r="AD239" i="1" s="1"/>
  <c r="AC260" i="1"/>
  <c r="AD260" i="1" s="1"/>
  <c r="AC272" i="1"/>
  <c r="AD272" i="1" s="1"/>
  <c r="AC284" i="1"/>
  <c r="AD284" i="1" s="1"/>
  <c r="AC307" i="1"/>
  <c r="AD307" i="1" s="1"/>
  <c r="AC319" i="1"/>
  <c r="AD319" i="1" s="1"/>
  <c r="AC20" i="1"/>
  <c r="AD20" i="1" s="1"/>
  <c r="AC32" i="1"/>
  <c r="AD32" i="1" s="1"/>
  <c r="AC42" i="1"/>
  <c r="AD42" i="1" s="1"/>
  <c r="AC51" i="1"/>
  <c r="AD51" i="1" s="1"/>
  <c r="AC61" i="1"/>
  <c r="AD61" i="1" s="1"/>
  <c r="AC67" i="1"/>
  <c r="AD67" i="1" s="1"/>
  <c r="AC78" i="1"/>
  <c r="AD78" i="1" s="1"/>
  <c r="AC91" i="1"/>
  <c r="AD91" i="1" s="1"/>
  <c r="AC99" i="1"/>
  <c r="AD99" i="1" s="1"/>
  <c r="AC105" i="1"/>
  <c r="AD105" i="1" s="1"/>
  <c r="AC112" i="1"/>
  <c r="AD112" i="1" s="1"/>
  <c r="AC121" i="1"/>
  <c r="AD121" i="1" s="1"/>
  <c r="AC142" i="1"/>
  <c r="AD142" i="1" s="1"/>
  <c r="AC160" i="1"/>
  <c r="AD160" i="1" s="1"/>
  <c r="AC172" i="1"/>
  <c r="AD172" i="1" s="1"/>
  <c r="AC183" i="1"/>
  <c r="AD183" i="1" s="1"/>
  <c r="AC194" i="1"/>
  <c r="AD194" i="1" s="1"/>
  <c r="AC205" i="1"/>
  <c r="AD205" i="1" s="1"/>
  <c r="AC217" i="1"/>
  <c r="AD217" i="1" s="1"/>
  <c r="AC229" i="1"/>
  <c r="AD229" i="1" s="1"/>
  <c r="AC241" i="1"/>
  <c r="AD241" i="1" s="1"/>
  <c r="AC250" i="1"/>
  <c r="AD250" i="1" s="1"/>
  <c r="AC262" i="1"/>
  <c r="AD262" i="1" s="1"/>
  <c r="AC274" i="1"/>
  <c r="AD274" i="1" s="1"/>
  <c r="AC286" i="1"/>
  <c r="AD286" i="1" s="1"/>
  <c r="AC298" i="1"/>
  <c r="AD298" i="1" s="1"/>
  <c r="AC309" i="1"/>
  <c r="AD309" i="1" s="1"/>
  <c r="AC321" i="1"/>
  <c r="AD321" i="1" s="1"/>
  <c r="AC46" i="1"/>
  <c r="AD46" i="1" s="1"/>
  <c r="AC74" i="1"/>
  <c r="AD74" i="1" s="1"/>
  <c r="AC100" i="1"/>
  <c r="AD100" i="1" s="1"/>
  <c r="AC125" i="1"/>
  <c r="AD125" i="1" s="1"/>
  <c r="AC146" i="1"/>
  <c r="AD146" i="1" s="1"/>
  <c r="AC165" i="1"/>
  <c r="AD165" i="1" s="1"/>
  <c r="AC177" i="1"/>
  <c r="AD177" i="1" s="1"/>
  <c r="AC199" i="1"/>
  <c r="AD199" i="1" s="1"/>
  <c r="AC222" i="1"/>
  <c r="AD222" i="1" s="1"/>
  <c r="AC245" i="1"/>
  <c r="AD245" i="1" s="1"/>
  <c r="AC255" i="1"/>
  <c r="AD255" i="1" s="1"/>
  <c r="AC279" i="1"/>
  <c r="AD279" i="1" s="1"/>
  <c r="AC326" i="1"/>
  <c r="AD326" i="1" s="1"/>
  <c r="AC26" i="1"/>
  <c r="AD26" i="1" s="1"/>
  <c r="AC36" i="1"/>
  <c r="AD36" i="1" s="1"/>
  <c r="AC210" i="1"/>
  <c r="AD210" i="1" s="1"/>
  <c r="AC14" i="1"/>
  <c r="AD14" i="1" s="1"/>
  <c r="AC55" i="1"/>
  <c r="AD55" i="1" s="1"/>
  <c r="AC116" i="1"/>
  <c r="AD116" i="1" s="1"/>
  <c r="AC154" i="1"/>
  <c r="AD154" i="1" s="1"/>
  <c r="AC188" i="1"/>
  <c r="AD188" i="1" s="1"/>
  <c r="AC234" i="1"/>
  <c r="AD234" i="1" s="1"/>
  <c r="AC267" i="1"/>
  <c r="AD267" i="1" s="1"/>
  <c r="AC314" i="1"/>
  <c r="AD314" i="1" s="1"/>
  <c r="AC16" i="1"/>
  <c r="AD16" i="1" s="1"/>
  <c r="AC28" i="1"/>
  <c r="AD28" i="1" s="1"/>
  <c r="AC25" i="1"/>
  <c r="AD25" i="1" s="1"/>
  <c r="AC69" i="1"/>
  <c r="AD69" i="1" s="1"/>
  <c r="AC94" i="1"/>
  <c r="AD94" i="1" s="1"/>
  <c r="AC135" i="1"/>
  <c r="AD135" i="1" s="1"/>
  <c r="AC291" i="1"/>
  <c r="AD291" i="1" s="1"/>
  <c r="AC17" i="1"/>
  <c r="AD17" i="1" s="1"/>
  <c r="AC29" i="1"/>
  <c r="AD29" i="1" s="1"/>
  <c r="AC39" i="1"/>
  <c r="AD39" i="1" s="1"/>
  <c r="AC50" i="1"/>
  <c r="AD50" i="1" s="1"/>
  <c r="AC58" i="1"/>
  <c r="AD58" i="1" s="1"/>
  <c r="AC64" i="1"/>
  <c r="AD64" i="1" s="1"/>
  <c r="AC76" i="1"/>
  <c r="AD76" i="1" s="1"/>
  <c r="AC83" i="1"/>
  <c r="AD83" i="1" s="1"/>
  <c r="AC96" i="1"/>
  <c r="AD96" i="1" s="1"/>
  <c r="AC103" i="1"/>
  <c r="AD103" i="1" s="1"/>
  <c r="AC110" i="1"/>
  <c r="AD110" i="1" s="1"/>
  <c r="AC119" i="1"/>
  <c r="AD119" i="1" s="1"/>
  <c r="AC128" i="1"/>
  <c r="AD128" i="1" s="1"/>
  <c r="AC139" i="1"/>
  <c r="AD139" i="1" s="1"/>
  <c r="AC150" i="1"/>
  <c r="AD150" i="1" s="1"/>
  <c r="AC157" i="1"/>
  <c r="AD157" i="1" s="1"/>
  <c r="AC169" i="1"/>
  <c r="AD169" i="1" s="1"/>
  <c r="AC180" i="1"/>
  <c r="AD180" i="1" s="1"/>
  <c r="AC192" i="1"/>
  <c r="AD192" i="1" s="1"/>
  <c r="AC203" i="1"/>
  <c r="AD203" i="1" s="1"/>
  <c r="AC214" i="1"/>
  <c r="AD214" i="1" s="1"/>
  <c r="AC226" i="1"/>
  <c r="AD226" i="1" s="1"/>
  <c r="AC238" i="1"/>
  <c r="AD238" i="1" s="1"/>
  <c r="AC247" i="1"/>
  <c r="AD247" i="1" s="1"/>
  <c r="AC259" i="1"/>
  <c r="AD259" i="1" s="1"/>
  <c r="AC271" i="1"/>
  <c r="AD271" i="1" s="1"/>
  <c r="AC283" i="1"/>
  <c r="AD283" i="1" s="1"/>
  <c r="AC295" i="1"/>
  <c r="AD295" i="1" s="1"/>
  <c r="AC306" i="1"/>
  <c r="AD306" i="1" s="1"/>
  <c r="AC318" i="1"/>
  <c r="AD318" i="1" s="1"/>
  <c r="AC330" i="1"/>
  <c r="AD330" i="1" s="1"/>
  <c r="G557" i="1" l="1"/>
  <c r="G1026" i="1"/>
  <c r="G1032" i="1"/>
  <c r="K1026" i="1"/>
  <c r="K557" i="1"/>
  <c r="G1027" i="1" l="1"/>
  <c r="K1027" i="1"/>
  <c r="B12" i="2" s="1"/>
  <c r="K1032" i="1"/>
  <c r="B8" i="2" l="1"/>
  <c r="G1034" i="1"/>
  <c r="K1034" i="1"/>
  <c r="J1032" i="1" l="1"/>
  <c r="J1026" i="1" l="1"/>
  <c r="J557" i="1"/>
  <c r="J1027" i="1" l="1"/>
  <c r="B11" i="2" s="1"/>
  <c r="J1034" i="1" l="1"/>
  <c r="L331" i="1" l="1"/>
  <c r="L556" i="1"/>
  <c r="I557" i="1"/>
  <c r="L1025" i="1"/>
  <c r="I1026" i="1"/>
  <c r="I1032" i="1"/>
  <c r="L332" i="1" l="1"/>
  <c r="AC331" i="1"/>
  <c r="AD331" i="1" s="1"/>
  <c r="L1032" i="1"/>
  <c r="L557" i="1"/>
  <c r="I1027" i="1"/>
  <c r="L1026" i="1"/>
  <c r="B10" i="2" l="1"/>
  <c r="I1034" i="1"/>
  <c r="L1027" i="1"/>
  <c r="L1034" i="1" l="1"/>
  <c r="R532" i="1"/>
  <c r="AC532" i="1" s="1"/>
  <c r="AD532" i="1" s="1"/>
  <c r="R556" i="1"/>
  <c r="AC556" i="1" s="1"/>
  <c r="AD556" i="1" s="1"/>
  <c r="R536" i="1"/>
  <c r="AC536" i="1" s="1"/>
  <c r="AD536" i="1" s="1"/>
  <c r="R535" i="1"/>
  <c r="AC535" i="1" s="1"/>
  <c r="AD535" i="1" s="1"/>
  <c r="R534" i="1"/>
  <c r="AC534" i="1" s="1"/>
  <c r="AD534" i="1" s="1"/>
  <c r="R533" i="1"/>
  <c r="AC533" i="1" s="1"/>
  <c r="AD533" i="1" s="1"/>
  <c r="R531" i="1"/>
  <c r="AC531" i="1" s="1"/>
  <c r="AD531" i="1" s="1"/>
  <c r="R530" i="1"/>
  <c r="AC530" i="1" s="1"/>
  <c r="AD530" i="1" s="1"/>
  <c r="R529" i="1"/>
  <c r="AC529" i="1" s="1"/>
  <c r="AD529" i="1" s="1"/>
  <c r="R528" i="1"/>
  <c r="AC528" i="1" s="1"/>
  <c r="AD528" i="1" s="1"/>
  <c r="R527" i="1"/>
  <c r="AC527" i="1" s="1"/>
  <c r="AD527" i="1" s="1"/>
  <c r="R526" i="1"/>
  <c r="AC526" i="1" s="1"/>
  <c r="AD526" i="1" s="1"/>
  <c r="R525" i="1"/>
  <c r="AC525" i="1" s="1"/>
  <c r="AD525" i="1" s="1"/>
  <c r="R524" i="1"/>
  <c r="AC524" i="1" s="1"/>
  <c r="AD524" i="1" s="1"/>
  <c r="R523" i="1"/>
  <c r="AC523" i="1" s="1"/>
  <c r="AD523" i="1" s="1"/>
  <c r="R522" i="1"/>
  <c r="AC522" i="1" s="1"/>
  <c r="AD522" i="1" s="1"/>
  <c r="R521" i="1"/>
  <c r="AC521" i="1" s="1"/>
  <c r="AD521" i="1" s="1"/>
  <c r="R520" i="1"/>
  <c r="AC520" i="1" s="1"/>
  <c r="AD520" i="1" s="1"/>
  <c r="R519" i="1"/>
  <c r="AC519" i="1" s="1"/>
  <c r="AD519" i="1" s="1"/>
  <c r="R518" i="1"/>
  <c r="AC518" i="1" s="1"/>
  <c r="AD518" i="1" s="1"/>
  <c r="R517" i="1"/>
  <c r="AC517" i="1" s="1"/>
  <c r="AD517" i="1" s="1"/>
  <c r="R516" i="1"/>
  <c r="AC516" i="1" s="1"/>
  <c r="AD516" i="1" s="1"/>
  <c r="R515" i="1"/>
  <c r="AC515" i="1" s="1"/>
  <c r="AD515" i="1" s="1"/>
  <c r="R514" i="1"/>
  <c r="AC514" i="1" s="1"/>
  <c r="AD514" i="1" s="1"/>
  <c r="R513" i="1"/>
  <c r="AC513" i="1" s="1"/>
  <c r="AD513" i="1" s="1"/>
  <c r="R512" i="1"/>
  <c r="AC512" i="1" s="1"/>
  <c r="AD512" i="1" s="1"/>
  <c r="R511" i="1"/>
  <c r="AC511" i="1" s="1"/>
  <c r="AD511" i="1" s="1"/>
  <c r="R510" i="1"/>
  <c r="AC510" i="1" s="1"/>
  <c r="AD510" i="1" s="1"/>
  <c r="R509" i="1"/>
  <c r="AC509" i="1" s="1"/>
  <c r="AD509" i="1" s="1"/>
  <c r="R508" i="1"/>
  <c r="AC508" i="1" s="1"/>
  <c r="AD508" i="1" s="1"/>
  <c r="R507" i="1"/>
  <c r="AC507" i="1" s="1"/>
  <c r="AD507" i="1" s="1"/>
  <c r="R506" i="1"/>
  <c r="AC506" i="1" s="1"/>
  <c r="AD506" i="1" s="1"/>
  <c r="R505" i="1"/>
  <c r="AC505" i="1" s="1"/>
  <c r="AD505" i="1" s="1"/>
  <c r="R504" i="1"/>
  <c r="AC504" i="1" s="1"/>
  <c r="AD504" i="1" s="1"/>
  <c r="R503" i="1"/>
  <c r="AC503" i="1" s="1"/>
  <c r="AD503" i="1" s="1"/>
  <c r="R502" i="1"/>
  <c r="AC502" i="1" s="1"/>
  <c r="AD502" i="1" s="1"/>
  <c r="R501" i="1"/>
  <c r="AC501" i="1" s="1"/>
  <c r="AD501" i="1" s="1"/>
  <c r="R500" i="1"/>
  <c r="AC500" i="1" s="1"/>
  <c r="AD500" i="1" s="1"/>
  <c r="R499" i="1"/>
  <c r="AC499" i="1" s="1"/>
  <c r="AD499" i="1" s="1"/>
  <c r="R498" i="1"/>
  <c r="AC498" i="1" s="1"/>
  <c r="AD498" i="1" s="1"/>
  <c r="R497" i="1"/>
  <c r="AC497" i="1" s="1"/>
  <c r="AD497" i="1" s="1"/>
  <c r="R496" i="1"/>
  <c r="AC496" i="1" s="1"/>
  <c r="AD496" i="1" s="1"/>
  <c r="R495" i="1"/>
  <c r="AC495" i="1" s="1"/>
  <c r="AD495" i="1" s="1"/>
  <c r="R494" i="1"/>
  <c r="AC494" i="1" s="1"/>
  <c r="AD494" i="1" s="1"/>
  <c r="R493" i="1"/>
  <c r="AC493" i="1" s="1"/>
  <c r="AD493" i="1" s="1"/>
  <c r="R492" i="1"/>
  <c r="AC492" i="1" s="1"/>
  <c r="AD492" i="1" s="1"/>
  <c r="R491" i="1"/>
  <c r="AC491" i="1" s="1"/>
  <c r="AD491" i="1" s="1"/>
  <c r="R490" i="1"/>
  <c r="AC490" i="1" s="1"/>
  <c r="AD490" i="1" s="1"/>
  <c r="R489" i="1"/>
  <c r="AC489" i="1" s="1"/>
  <c r="AD489" i="1" s="1"/>
  <c r="R488" i="1"/>
  <c r="AC488" i="1" s="1"/>
  <c r="AD488" i="1" s="1"/>
  <c r="R487" i="1"/>
  <c r="AC487" i="1" s="1"/>
  <c r="AD487" i="1" s="1"/>
  <c r="R486" i="1"/>
  <c r="AC486" i="1" s="1"/>
  <c r="AD486" i="1" s="1"/>
  <c r="R485" i="1"/>
  <c r="AC485" i="1" s="1"/>
  <c r="AD485" i="1" s="1"/>
  <c r="R484" i="1"/>
  <c r="AC484" i="1" s="1"/>
  <c r="AD484" i="1" s="1"/>
  <c r="R483" i="1"/>
  <c r="AC483" i="1" s="1"/>
  <c r="AD483" i="1" s="1"/>
  <c r="R482" i="1"/>
  <c r="AC482" i="1" s="1"/>
  <c r="AD482" i="1" s="1"/>
  <c r="R481" i="1"/>
  <c r="AC481" i="1" s="1"/>
  <c r="AD481" i="1" s="1"/>
  <c r="R480" i="1"/>
  <c r="AC480" i="1" s="1"/>
  <c r="AD480" i="1" s="1"/>
  <c r="R479" i="1"/>
  <c r="AC479" i="1" s="1"/>
  <c r="AD479" i="1" s="1"/>
  <c r="R478" i="1"/>
  <c r="AC478" i="1" s="1"/>
  <c r="AD478" i="1" s="1"/>
  <c r="R477" i="1"/>
  <c r="AC477" i="1" s="1"/>
  <c r="AD477" i="1" s="1"/>
  <c r="R476" i="1"/>
  <c r="AC476" i="1" s="1"/>
  <c r="AD476" i="1" s="1"/>
  <c r="R475" i="1"/>
  <c r="AC475" i="1" s="1"/>
  <c r="AD475" i="1" s="1"/>
  <c r="R474" i="1"/>
  <c r="AC474" i="1" s="1"/>
  <c r="AD474" i="1" s="1"/>
  <c r="R473" i="1"/>
  <c r="AC473" i="1" s="1"/>
  <c r="AD473" i="1" s="1"/>
  <c r="R472" i="1"/>
  <c r="AC472" i="1" s="1"/>
  <c r="AD472" i="1" s="1"/>
  <c r="R471" i="1"/>
  <c r="AC471" i="1" s="1"/>
  <c r="AD471" i="1" s="1"/>
  <c r="R470" i="1"/>
  <c r="AC470" i="1" s="1"/>
  <c r="AD470" i="1" s="1"/>
  <c r="R469" i="1"/>
  <c r="AC469" i="1" s="1"/>
  <c r="AD469" i="1" s="1"/>
  <c r="R468" i="1"/>
  <c r="AC468" i="1" s="1"/>
  <c r="AD468" i="1" s="1"/>
  <c r="R467" i="1"/>
  <c r="AC467" i="1" s="1"/>
  <c r="AD467" i="1" s="1"/>
  <c r="R466" i="1"/>
  <c r="AC466" i="1" s="1"/>
  <c r="AD466" i="1" s="1"/>
  <c r="R465" i="1"/>
  <c r="AC465" i="1" s="1"/>
  <c r="AD465" i="1" s="1"/>
  <c r="R464" i="1"/>
  <c r="AC464" i="1" s="1"/>
  <c r="AD464" i="1" s="1"/>
  <c r="R463" i="1"/>
  <c r="AC463" i="1" s="1"/>
  <c r="AD463" i="1" s="1"/>
  <c r="R462" i="1"/>
  <c r="AC462" i="1" s="1"/>
  <c r="AD462" i="1" s="1"/>
  <c r="R461" i="1"/>
  <c r="AC461" i="1" s="1"/>
  <c r="AD461" i="1" s="1"/>
  <c r="R460" i="1"/>
  <c r="AC460" i="1" s="1"/>
  <c r="AD460" i="1" s="1"/>
  <c r="R459" i="1"/>
  <c r="AC459" i="1" s="1"/>
  <c r="AD459" i="1" s="1"/>
  <c r="R458" i="1"/>
  <c r="AC458" i="1" s="1"/>
  <c r="AD458" i="1" s="1"/>
  <c r="R457" i="1"/>
  <c r="AC457" i="1" s="1"/>
  <c r="AD457" i="1" s="1"/>
  <c r="R456" i="1"/>
  <c r="AC456" i="1" s="1"/>
  <c r="AD456" i="1" s="1"/>
  <c r="R455" i="1"/>
  <c r="AC455" i="1" s="1"/>
  <c r="AD455" i="1" s="1"/>
  <c r="R454" i="1"/>
  <c r="AC454" i="1" s="1"/>
  <c r="AD454" i="1" s="1"/>
  <c r="R453" i="1"/>
  <c r="AC453" i="1" s="1"/>
  <c r="AD453" i="1" s="1"/>
  <c r="R452" i="1"/>
  <c r="AC452" i="1" s="1"/>
  <c r="AD452" i="1" s="1"/>
  <c r="R451" i="1"/>
  <c r="AC451" i="1" s="1"/>
  <c r="AD451" i="1" s="1"/>
  <c r="R450" i="1"/>
  <c r="AC450" i="1" s="1"/>
  <c r="AD450" i="1" s="1"/>
  <c r="R449" i="1"/>
  <c r="AC449" i="1" s="1"/>
  <c r="AD449" i="1" s="1"/>
  <c r="R448" i="1"/>
  <c r="AC448" i="1" s="1"/>
  <c r="AD448" i="1" s="1"/>
  <c r="R447" i="1"/>
  <c r="AC447" i="1" s="1"/>
  <c r="AD447" i="1" s="1"/>
  <c r="R446" i="1"/>
  <c r="AC446" i="1" s="1"/>
  <c r="AD446" i="1" s="1"/>
  <c r="R445" i="1"/>
  <c r="AC445" i="1" s="1"/>
  <c r="AD445" i="1" s="1"/>
  <c r="R444" i="1"/>
  <c r="AC444" i="1" s="1"/>
  <c r="AD444" i="1" s="1"/>
  <c r="R443" i="1"/>
  <c r="AC443" i="1" s="1"/>
  <c r="AD443" i="1" s="1"/>
  <c r="R442" i="1"/>
  <c r="AC442" i="1" s="1"/>
  <c r="AD442" i="1" s="1"/>
  <c r="R441" i="1"/>
  <c r="AC441" i="1" s="1"/>
  <c r="AD441" i="1" s="1"/>
  <c r="R440" i="1"/>
  <c r="AC440" i="1" s="1"/>
  <c r="AD440" i="1" s="1"/>
  <c r="R439" i="1"/>
  <c r="AC439" i="1" s="1"/>
  <c r="AD439" i="1" s="1"/>
  <c r="R438" i="1"/>
  <c r="AC438" i="1" s="1"/>
  <c r="AD438" i="1" s="1"/>
  <c r="R437" i="1"/>
  <c r="AC437" i="1" s="1"/>
  <c r="AD437" i="1" s="1"/>
  <c r="R436" i="1"/>
  <c r="AC436" i="1" s="1"/>
  <c r="AD436" i="1" s="1"/>
  <c r="R435" i="1"/>
  <c r="AC435" i="1" s="1"/>
  <c r="AD435" i="1" s="1"/>
  <c r="R434" i="1"/>
  <c r="AC434" i="1" s="1"/>
  <c r="AD434" i="1" s="1"/>
  <c r="R433" i="1"/>
  <c r="AC433" i="1" s="1"/>
  <c r="AD433" i="1" s="1"/>
  <c r="R432" i="1"/>
  <c r="AC432" i="1" s="1"/>
  <c r="AD432" i="1" s="1"/>
  <c r="R431" i="1"/>
  <c r="AC431" i="1" s="1"/>
  <c r="AD431" i="1" s="1"/>
  <c r="R430" i="1"/>
  <c r="AC430" i="1" s="1"/>
  <c r="AD430" i="1" s="1"/>
  <c r="R429" i="1"/>
  <c r="AC429" i="1" s="1"/>
  <c r="AD429" i="1" s="1"/>
  <c r="R428" i="1"/>
  <c r="AC428" i="1" s="1"/>
  <c r="AD428" i="1" s="1"/>
  <c r="R427" i="1"/>
  <c r="AC427" i="1" s="1"/>
  <c r="AD427" i="1" s="1"/>
  <c r="R426" i="1"/>
  <c r="AC426" i="1" s="1"/>
  <c r="AD426" i="1" s="1"/>
  <c r="R425" i="1"/>
  <c r="AC425" i="1" s="1"/>
  <c r="AD425" i="1" s="1"/>
  <c r="R424" i="1"/>
  <c r="AC424" i="1" s="1"/>
  <c r="AD424" i="1" s="1"/>
  <c r="R423" i="1"/>
  <c r="AC423" i="1" s="1"/>
  <c r="AD423" i="1" s="1"/>
  <c r="R422" i="1"/>
  <c r="AC422" i="1" s="1"/>
  <c r="AD422" i="1" s="1"/>
  <c r="R421" i="1"/>
  <c r="AC421" i="1" s="1"/>
  <c r="AD421" i="1" s="1"/>
  <c r="R420" i="1"/>
  <c r="AC420" i="1" s="1"/>
  <c r="AD420" i="1" s="1"/>
  <c r="R419" i="1"/>
  <c r="AC419" i="1" s="1"/>
  <c r="AD419" i="1" s="1"/>
  <c r="R418" i="1"/>
  <c r="AC418" i="1" s="1"/>
  <c r="AD418" i="1" s="1"/>
  <c r="R417" i="1"/>
  <c r="AC417" i="1" s="1"/>
  <c r="AD417" i="1" s="1"/>
  <c r="R416" i="1"/>
  <c r="AC416" i="1" s="1"/>
  <c r="AD416" i="1" s="1"/>
  <c r="R415" i="1"/>
  <c r="AC415" i="1" s="1"/>
  <c r="AD415" i="1" s="1"/>
  <c r="R414" i="1"/>
  <c r="AC414" i="1" s="1"/>
  <c r="AD414" i="1" s="1"/>
  <c r="R413" i="1"/>
  <c r="AC413" i="1" s="1"/>
  <c r="AD413" i="1" s="1"/>
  <c r="R412" i="1"/>
  <c r="AC412" i="1" s="1"/>
  <c r="AD412" i="1" s="1"/>
  <c r="R411" i="1"/>
  <c r="AC411" i="1" s="1"/>
  <c r="AD411" i="1" s="1"/>
  <c r="R410" i="1"/>
  <c r="AC410" i="1" s="1"/>
  <c r="AD410" i="1" s="1"/>
  <c r="R409" i="1"/>
  <c r="AC409" i="1" s="1"/>
  <c r="AD409" i="1" s="1"/>
  <c r="R408" i="1"/>
  <c r="AC408" i="1" s="1"/>
  <c r="AD408" i="1" s="1"/>
  <c r="R407" i="1"/>
  <c r="AC407" i="1" s="1"/>
  <c r="AD407" i="1" s="1"/>
  <c r="R406" i="1"/>
  <c r="AC406" i="1" s="1"/>
  <c r="AD406" i="1" s="1"/>
  <c r="R405" i="1"/>
  <c r="AC405" i="1" s="1"/>
  <c r="AD405" i="1" s="1"/>
  <c r="R404" i="1"/>
  <c r="AC404" i="1" s="1"/>
  <c r="AD404" i="1" s="1"/>
  <c r="R403" i="1"/>
  <c r="AC403" i="1" s="1"/>
  <c r="AD403" i="1" s="1"/>
  <c r="R402" i="1"/>
  <c r="AC402" i="1" s="1"/>
  <c r="AD402" i="1" s="1"/>
  <c r="R401" i="1"/>
  <c r="AC401" i="1" s="1"/>
  <c r="AD401" i="1" s="1"/>
  <c r="R400" i="1"/>
  <c r="AC400" i="1" s="1"/>
  <c r="AD400" i="1" s="1"/>
  <c r="R399" i="1"/>
  <c r="AC399" i="1" s="1"/>
  <c r="AD399" i="1" s="1"/>
  <c r="R398" i="1"/>
  <c r="AC398" i="1" s="1"/>
  <c r="AD398" i="1" s="1"/>
  <c r="R397" i="1"/>
  <c r="AC397" i="1" s="1"/>
  <c r="AD397" i="1" s="1"/>
  <c r="R396" i="1"/>
  <c r="AC396" i="1" s="1"/>
  <c r="AD396" i="1" s="1"/>
  <c r="R395" i="1"/>
  <c r="AC395" i="1" s="1"/>
  <c r="AD395" i="1" s="1"/>
  <c r="R394" i="1"/>
  <c r="AC394" i="1" s="1"/>
  <c r="AD394" i="1" s="1"/>
  <c r="R393" i="1"/>
  <c r="AC393" i="1" s="1"/>
  <c r="AD393" i="1" s="1"/>
  <c r="R392" i="1"/>
  <c r="AC392" i="1" s="1"/>
  <c r="AD392" i="1" s="1"/>
  <c r="R391" i="1"/>
  <c r="AC391" i="1" s="1"/>
  <c r="AD391" i="1" s="1"/>
  <c r="R390" i="1"/>
  <c r="AC390" i="1" s="1"/>
  <c r="AD390" i="1" s="1"/>
  <c r="R389" i="1"/>
  <c r="AC389" i="1" s="1"/>
  <c r="AD389" i="1" s="1"/>
  <c r="R388" i="1"/>
  <c r="AC388" i="1" s="1"/>
  <c r="AD388" i="1" s="1"/>
  <c r="R387" i="1"/>
  <c r="AC387" i="1" s="1"/>
  <c r="AD387" i="1" s="1"/>
  <c r="R386" i="1"/>
  <c r="AC386" i="1" s="1"/>
  <c r="AD386" i="1" s="1"/>
  <c r="R385" i="1"/>
  <c r="AC385" i="1" s="1"/>
  <c r="AD385" i="1" s="1"/>
  <c r="R384" i="1"/>
  <c r="AC384" i="1" s="1"/>
  <c r="AD384" i="1" s="1"/>
  <c r="R383" i="1"/>
  <c r="AC383" i="1" s="1"/>
  <c r="AD383" i="1" s="1"/>
  <c r="R382" i="1"/>
  <c r="AC382" i="1" s="1"/>
  <c r="AD382" i="1" s="1"/>
  <c r="R381" i="1"/>
  <c r="AC381" i="1" s="1"/>
  <c r="AD381" i="1" s="1"/>
  <c r="R380" i="1"/>
  <c r="AC380" i="1" s="1"/>
  <c r="AD380" i="1" s="1"/>
  <c r="R379" i="1"/>
  <c r="AC379" i="1" s="1"/>
  <c r="AD379" i="1" s="1"/>
  <c r="R378" i="1"/>
  <c r="AC378" i="1" s="1"/>
  <c r="AD378" i="1" s="1"/>
  <c r="R377" i="1"/>
  <c r="AC377" i="1" s="1"/>
  <c r="AD377" i="1" s="1"/>
  <c r="R376" i="1"/>
  <c r="AC376" i="1" s="1"/>
  <c r="AD376" i="1" s="1"/>
  <c r="R375" i="1"/>
  <c r="AC375" i="1" s="1"/>
  <c r="AD375" i="1" s="1"/>
  <c r="R374" i="1"/>
  <c r="AC374" i="1" s="1"/>
  <c r="AD374" i="1" s="1"/>
  <c r="R373" i="1"/>
  <c r="AC373" i="1" s="1"/>
  <c r="AD373" i="1" s="1"/>
  <c r="R372" i="1"/>
  <c r="AC372" i="1" s="1"/>
  <c r="AD372" i="1" s="1"/>
  <c r="R371" i="1"/>
  <c r="AC371" i="1" s="1"/>
  <c r="AD371" i="1" s="1"/>
  <c r="R370" i="1"/>
  <c r="AC370" i="1" s="1"/>
  <c r="AD370" i="1" s="1"/>
  <c r="R369" i="1"/>
  <c r="AC369" i="1" s="1"/>
  <c r="AD369" i="1" s="1"/>
  <c r="R368" i="1"/>
  <c r="AC368" i="1" s="1"/>
  <c r="AD368" i="1" s="1"/>
  <c r="R367" i="1"/>
  <c r="AC367" i="1" s="1"/>
  <c r="AD367" i="1" s="1"/>
  <c r="R366" i="1"/>
  <c r="AC366" i="1" s="1"/>
  <c r="AD366" i="1" s="1"/>
  <c r="R365" i="1"/>
  <c r="AC365" i="1" s="1"/>
  <c r="AD365" i="1" s="1"/>
  <c r="R364" i="1"/>
  <c r="AC364" i="1" s="1"/>
  <c r="AD364" i="1" s="1"/>
  <c r="R363" i="1"/>
  <c r="AC363" i="1" s="1"/>
  <c r="AD363" i="1" s="1"/>
  <c r="R362" i="1"/>
  <c r="AC362" i="1" s="1"/>
  <c r="AD362" i="1" s="1"/>
  <c r="R361" i="1"/>
  <c r="AC361" i="1" s="1"/>
  <c r="AD361" i="1" s="1"/>
  <c r="R360" i="1"/>
  <c r="AC360" i="1" s="1"/>
  <c r="AD360" i="1" s="1"/>
  <c r="R359" i="1"/>
  <c r="AC359" i="1" s="1"/>
  <c r="AD359" i="1" s="1"/>
  <c r="R358" i="1"/>
  <c r="AC358" i="1" s="1"/>
  <c r="AD358" i="1" s="1"/>
  <c r="R357" i="1"/>
  <c r="AC357" i="1" s="1"/>
  <c r="AD357" i="1" s="1"/>
  <c r="R356" i="1"/>
  <c r="AC356" i="1" s="1"/>
  <c r="AD356" i="1" s="1"/>
  <c r="R355" i="1"/>
  <c r="AC355" i="1" s="1"/>
  <c r="AD355" i="1" s="1"/>
  <c r="R354" i="1"/>
  <c r="AC354" i="1" s="1"/>
  <c r="AD354" i="1" s="1"/>
  <c r="R353" i="1"/>
  <c r="AC353" i="1" s="1"/>
  <c r="AD353" i="1" s="1"/>
  <c r="R352" i="1"/>
  <c r="AC352" i="1" s="1"/>
  <c r="AD352" i="1" s="1"/>
  <c r="R351" i="1"/>
  <c r="AC351" i="1" s="1"/>
  <c r="AD351" i="1" s="1"/>
  <c r="R350" i="1"/>
  <c r="AC350" i="1" s="1"/>
  <c r="AD350" i="1" s="1"/>
  <c r="R349" i="1"/>
  <c r="AC349" i="1" s="1"/>
  <c r="AD349" i="1" s="1"/>
  <c r="R348" i="1"/>
  <c r="AC348" i="1" s="1"/>
  <c r="AD348" i="1" s="1"/>
  <c r="R347" i="1"/>
  <c r="AC347" i="1" s="1"/>
  <c r="AD347" i="1" s="1"/>
  <c r="R346" i="1"/>
  <c r="AC346" i="1" s="1"/>
  <c r="AD346" i="1" s="1"/>
  <c r="R345" i="1"/>
  <c r="AC345" i="1" s="1"/>
  <c r="AD345" i="1" s="1"/>
  <c r="R344" i="1"/>
  <c r="AC344" i="1" s="1"/>
  <c r="AD344" i="1" s="1"/>
  <c r="R343" i="1"/>
  <c r="AC343" i="1" s="1"/>
  <c r="AD343" i="1" s="1"/>
  <c r="R342" i="1"/>
  <c r="AC342" i="1" s="1"/>
  <c r="AD342" i="1" s="1"/>
  <c r="R341" i="1"/>
  <c r="AC341" i="1" s="1"/>
  <c r="AD341" i="1" s="1"/>
  <c r="R340" i="1"/>
  <c r="AC340" i="1" s="1"/>
  <c r="AD340" i="1" s="1"/>
  <c r="R339" i="1"/>
  <c r="AC339" i="1" s="1"/>
  <c r="AD339" i="1" s="1"/>
  <c r="R338" i="1"/>
  <c r="AC338" i="1" s="1"/>
  <c r="AD338" i="1" s="1"/>
  <c r="R337" i="1"/>
  <c r="AC337" i="1" s="1"/>
  <c r="AD337" i="1" s="1"/>
  <c r="R336" i="1"/>
  <c r="AC336" i="1" s="1"/>
  <c r="AD336" i="1" s="1"/>
  <c r="R335" i="1"/>
  <c r="AC335" i="1" s="1"/>
  <c r="AD335" i="1" s="1"/>
  <c r="R334" i="1"/>
  <c r="AC334" i="1" s="1"/>
  <c r="AD334" i="1" s="1"/>
  <c r="R333" i="1"/>
  <c r="AC333" i="1" s="1"/>
  <c r="AD333" i="1" s="1"/>
  <c r="R1025" i="1"/>
  <c r="AC1025" i="1" s="1"/>
  <c r="AD1025" i="1" s="1"/>
  <c r="Q1026" i="1"/>
  <c r="AA1026" i="1" s="1"/>
  <c r="AB1026" i="1" s="1"/>
  <c r="P332" i="1"/>
  <c r="Y332" i="1" s="1"/>
  <c r="Z332" i="1" s="1"/>
  <c r="Q332" i="1" l="1"/>
  <c r="AA332" i="1" s="1"/>
  <c r="AB332" i="1" s="1"/>
  <c r="N1026" i="1"/>
  <c r="O1026" i="1"/>
  <c r="W1026" i="1" s="1"/>
  <c r="X1026" i="1" s="1"/>
  <c r="P1026" i="1"/>
  <c r="Y1026" i="1" s="1"/>
  <c r="Z1026" i="1" s="1"/>
  <c r="M1026" i="1"/>
  <c r="S1026" i="1" s="1"/>
  <c r="T1026" i="1" s="1"/>
  <c r="N332" i="1" l="1"/>
  <c r="U332" i="1" s="1"/>
  <c r="V332" i="1" s="1"/>
  <c r="O332" i="1"/>
  <c r="W332" i="1" s="1"/>
  <c r="X332" i="1" s="1"/>
  <c r="M332" i="1"/>
  <c r="S332" i="1" s="1"/>
  <c r="T332" i="1" s="1"/>
  <c r="H1026" i="1" l="1"/>
  <c r="U1026" i="1" s="1"/>
  <c r="V1026" i="1" s="1"/>
  <c r="H557" i="1" l="1"/>
  <c r="AB13" i="1" l="1"/>
  <c r="Z13" i="1"/>
  <c r="X13" i="1"/>
  <c r="V13" i="1"/>
  <c r="T13" i="1"/>
  <c r="M557" i="1" l="1"/>
  <c r="S557" i="1" s="1"/>
  <c r="T557" i="1" s="1"/>
  <c r="O557" i="1"/>
  <c r="W557" i="1" s="1"/>
  <c r="X557" i="1" s="1"/>
  <c r="N557" i="1"/>
  <c r="U557" i="1" s="1"/>
  <c r="V557" i="1" s="1"/>
  <c r="P557" i="1"/>
  <c r="Y557" i="1" s="1"/>
  <c r="Z557" i="1" s="1"/>
  <c r="Q557" i="1"/>
  <c r="AA557" i="1" s="1"/>
  <c r="AB557" i="1" s="1"/>
  <c r="Q1027" i="1" l="1"/>
  <c r="AA1027" i="1" s="1"/>
  <c r="AB1027" i="1" s="1"/>
  <c r="A14" i="1" l="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H1032" i="1"/>
  <c r="M1032" i="1"/>
  <c r="S1032" i="1" s="1"/>
  <c r="T1032" i="1" s="1"/>
  <c r="N1032" i="1"/>
  <c r="O1032" i="1"/>
  <c r="W1032" i="1" s="1"/>
  <c r="X1032" i="1" s="1"/>
  <c r="P1032" i="1"/>
  <c r="Y1032" i="1" s="1"/>
  <c r="Z1032" i="1" s="1"/>
  <c r="Q1032" i="1"/>
  <c r="AA1032" i="1" s="1"/>
  <c r="AB1032" i="1" s="1"/>
  <c r="R13" i="1"/>
  <c r="U1032" i="1" l="1"/>
  <c r="V1032" i="1" s="1"/>
  <c r="R332" i="1"/>
  <c r="AC332" i="1" s="1"/>
  <c r="AD332" i="1" s="1"/>
  <c r="AC13" i="1"/>
  <c r="AD13" i="1" s="1"/>
  <c r="R1026" i="1"/>
  <c r="AC1026" i="1" s="1"/>
  <c r="AD1026" i="1" s="1"/>
  <c r="R557" i="1"/>
  <c r="AC557" i="1" s="1"/>
  <c r="AD557" i="1" s="1"/>
  <c r="R1032" i="1"/>
  <c r="AC1032" i="1" s="1"/>
  <c r="AD1032" i="1" s="1"/>
  <c r="P1027" i="1"/>
  <c r="Y1027" i="1" s="1"/>
  <c r="Z1027" i="1" s="1"/>
  <c r="O1027" i="1"/>
  <c r="M1027" i="1"/>
  <c r="H1027" i="1"/>
  <c r="B9" i="2" s="1"/>
  <c r="N1027" i="1"/>
  <c r="B13" i="2" l="1"/>
  <c r="U1027" i="1"/>
  <c r="V1027" i="1" s="1"/>
  <c r="C8" i="2"/>
  <c r="F8" i="2" s="1"/>
  <c r="S1027" i="1"/>
  <c r="T1027" i="1" s="1"/>
  <c r="C10" i="2"/>
  <c r="F10" i="2" s="1"/>
  <c r="W1027" i="1"/>
  <c r="X1027" i="1" s="1"/>
  <c r="Q1034" i="1"/>
  <c r="C12" i="2"/>
  <c r="D12" i="2" s="1"/>
  <c r="E12" i="2" s="1"/>
  <c r="N1034" i="1"/>
  <c r="C9" i="2"/>
  <c r="P1034" i="1"/>
  <c r="C11" i="2"/>
  <c r="H1034" i="1"/>
  <c r="M1034" i="1"/>
  <c r="O1034" i="1"/>
  <c r="R1027" i="1"/>
  <c r="F11" i="2" l="1"/>
  <c r="D10" i="2"/>
  <c r="E10" i="2" s="1"/>
  <c r="R1034" i="1"/>
  <c r="AC1027" i="1"/>
  <c r="AD1027" i="1" s="1"/>
  <c r="D11" i="2"/>
  <c r="C13" i="2"/>
  <c r="D9" i="2"/>
  <c r="E9" i="2" s="1"/>
  <c r="F9" i="2"/>
  <c r="D8" i="2"/>
  <c r="F12" i="2"/>
  <c r="E11" i="2" l="1"/>
  <c r="D13" i="2"/>
  <c r="F13" i="2"/>
  <c r="F14" i="2"/>
  <c r="E8" i="2"/>
  <c r="E13" i="2"/>
</calcChain>
</file>

<file path=xl/sharedStrings.xml><?xml version="1.0" encoding="utf-8"?>
<sst xmlns="http://schemas.openxmlformats.org/spreadsheetml/2006/main" count="16292" uniqueCount="4624">
  <si>
    <t>PROJECT_ID</t>
  </si>
  <si>
    <t>Project DESCR</t>
  </si>
  <si>
    <t>110</t>
  </si>
  <si>
    <t>000007818</t>
  </si>
  <si>
    <t>KP/Small Local Asset Improv</t>
  </si>
  <si>
    <t>EON011326</t>
  </si>
  <si>
    <t>Line Transformer/Kp</t>
  </si>
  <si>
    <t>EDN014651</t>
  </si>
  <si>
    <t>Ds/Kp/Cs-New Customers</t>
  </si>
  <si>
    <t>000001818</t>
  </si>
  <si>
    <t>KY/Svc Restoration NonMjr Evt</t>
  </si>
  <si>
    <t>000005234</t>
  </si>
  <si>
    <t>KyPCo-D Capital Software Dev</t>
  </si>
  <si>
    <t>000007599</t>
  </si>
  <si>
    <t>KP-Failed Equip No Outage</t>
  </si>
  <si>
    <t>EDN100033</t>
  </si>
  <si>
    <t>Ds/Kp/C&amp;I New</t>
  </si>
  <si>
    <t>TREEREL19</t>
  </si>
  <si>
    <t>ROW Capital widening &amp; removal</t>
  </si>
  <si>
    <t>EDN014680</t>
  </si>
  <si>
    <t>Ds-Kp-Ai Pole Replacement</t>
  </si>
  <si>
    <t>ITCW11004</t>
  </si>
  <si>
    <t>KY Next Generation Radio Sys</t>
  </si>
  <si>
    <t>000016528</t>
  </si>
  <si>
    <t>KYCutout-Arrester</t>
  </si>
  <si>
    <t>TREEREL18</t>
  </si>
  <si>
    <t>DR15K02B0</t>
  </si>
  <si>
    <t>KP/Princess Station DStation</t>
  </si>
  <si>
    <t>EDN014720</t>
  </si>
  <si>
    <t>Ds-Kp-Ai Recloser Replacement</t>
  </si>
  <si>
    <t>EDN100577</t>
  </si>
  <si>
    <t>Ds-Kp-Ai Ckt Inspections</t>
  </si>
  <si>
    <t>EDN011333</t>
  </si>
  <si>
    <t>Customer Meter/Kp</t>
  </si>
  <si>
    <t>ITCB11000</t>
  </si>
  <si>
    <t>KENTUCKY POWER - DIST</t>
  </si>
  <si>
    <t>IT110BILL</t>
  </si>
  <si>
    <t>Corp Prgrm Billing - KP Distri</t>
  </si>
  <si>
    <t>P18025001</t>
  </si>
  <si>
    <t>Kewanee Station - Baseline Wor</t>
  </si>
  <si>
    <t>P11161006</t>
  </si>
  <si>
    <t>D/KP Stanville Station KPCo</t>
  </si>
  <si>
    <t>000025229</t>
  </si>
  <si>
    <t>2018 Gen Plt Cap Blkt - KYPC-D</t>
  </si>
  <si>
    <t>KY5YCYCLE</t>
  </si>
  <si>
    <t>KY D 2017-00179</t>
  </si>
  <si>
    <t>EDN014694</t>
  </si>
  <si>
    <t>Ds-Kp-Ai Other Make Ready</t>
  </si>
  <si>
    <t>000004737</t>
  </si>
  <si>
    <t>KPSectionalizing Program</t>
  </si>
  <si>
    <t>B110KYSRR</t>
  </si>
  <si>
    <t>D/KY/Non-Specific Work - Sta</t>
  </si>
  <si>
    <t>EDN012370</t>
  </si>
  <si>
    <t>Ds/Kp/Public Relocation</t>
  </si>
  <si>
    <t>DCTSUVLKY</t>
  </si>
  <si>
    <t>KY CATS Monthly Unvouch Liab</t>
  </si>
  <si>
    <t>000025820</t>
  </si>
  <si>
    <t>Kentucky Power State Office</t>
  </si>
  <si>
    <t>A15702051</t>
  </si>
  <si>
    <t>Pikeville Stn RepBank#1</t>
  </si>
  <si>
    <t>A16928014</t>
  </si>
  <si>
    <t>Skid Station KPCo 1002 Purchas</t>
  </si>
  <si>
    <t>IT1101421</t>
  </si>
  <si>
    <t>Maximo Imp - KYP - D</t>
  </si>
  <si>
    <t>DR18K03B5</t>
  </si>
  <si>
    <t>Breaker Rpl - S Pikeville</t>
  </si>
  <si>
    <t>KYPCo-D General Plt Cap Blkt</t>
  </si>
  <si>
    <t>EDN015042</t>
  </si>
  <si>
    <t>Ds-Kp-Small Wire Repl Ovhd</t>
  </si>
  <si>
    <t>EDN014658</t>
  </si>
  <si>
    <t>Ds/Kp/Cs-Upgrades</t>
  </si>
  <si>
    <t>000002241</t>
  </si>
  <si>
    <t>KP-Damage Claims-Reimburse</t>
  </si>
  <si>
    <t>DR18K04B0</t>
  </si>
  <si>
    <t>Pikeville Sta - Trans upgrade</t>
  </si>
  <si>
    <t>DR15K02A0</t>
  </si>
  <si>
    <t>KP/Princess Station D Line</t>
  </si>
  <si>
    <t>KYCR012DL</t>
  </si>
  <si>
    <t>KP/VoltVar Circ Reconfig DLine</t>
  </si>
  <si>
    <t>SI110KYRE</t>
  </si>
  <si>
    <t>DB/SI/KyP-KENTUCKY SYS REHAB</t>
  </si>
  <si>
    <t>DR19K02A0</t>
  </si>
  <si>
    <t>Ashland DA 2019 - D line</t>
  </si>
  <si>
    <t>000024645</t>
  </si>
  <si>
    <t>P11161002</t>
  </si>
  <si>
    <t>D/KP/S.PIKEV -Remote End</t>
  </si>
  <si>
    <t>DR18K02A0</t>
  </si>
  <si>
    <t>Hazard 2018 DA Plan</t>
  </si>
  <si>
    <t>000025522</t>
  </si>
  <si>
    <t>Lovely\Lovely Sectionalizing</t>
  </si>
  <si>
    <t>000007615</t>
  </si>
  <si>
    <t>KP-Cust Req Relocate</t>
  </si>
  <si>
    <t>DP14K02B0</t>
  </si>
  <si>
    <t>KP/Raccoon Sta - 30 MVA 138-34</t>
  </si>
  <si>
    <t>DP15K05L0</t>
  </si>
  <si>
    <t>Raccoon Station  site purchase</t>
  </si>
  <si>
    <t>A15710030</t>
  </si>
  <si>
    <t>Beavercreek TS TTMP</t>
  </si>
  <si>
    <t>EDN100044</t>
  </si>
  <si>
    <t>Ds/Kp/C&amp;I Upgrades</t>
  </si>
  <si>
    <t>DR19K04A0</t>
  </si>
  <si>
    <t>Pikeville DA 2019 - D line</t>
  </si>
  <si>
    <t>DMS19KK01</t>
  </si>
  <si>
    <t>KP/ME/Wind Storm 02/24/19</t>
  </si>
  <si>
    <t>DR19K06B0</t>
  </si>
  <si>
    <t>Breaker Repl - Ashland</t>
  </si>
  <si>
    <t>A17212002</t>
  </si>
  <si>
    <t>Hayward RTU Replacement</t>
  </si>
  <si>
    <t>P16113007</t>
  </si>
  <si>
    <t>Coalton Line Relaying</t>
  </si>
  <si>
    <t>DX16K02A0</t>
  </si>
  <si>
    <t>Coalton Sta - US RT 60 PPR</t>
  </si>
  <si>
    <t>DR19K06B1</t>
  </si>
  <si>
    <t>Breaker Repl - Lovely</t>
  </si>
  <si>
    <t>DR19K02B0</t>
  </si>
  <si>
    <t>Ashland DA 2019 - Busseyville</t>
  </si>
  <si>
    <t>DP16K02A0</t>
  </si>
  <si>
    <t>Add Two D circuits-Cedar Ck</t>
  </si>
  <si>
    <t>000007558</t>
  </si>
  <si>
    <t>KP-PQ-QOS Mitigation</t>
  </si>
  <si>
    <t>000014717</t>
  </si>
  <si>
    <t>KY/DOP/Copper Theft</t>
  </si>
  <si>
    <t>DR18K02B0</t>
  </si>
  <si>
    <t>Jeff Sta - Add DRTU</t>
  </si>
  <si>
    <t>KYCAPTOOL</t>
  </si>
  <si>
    <t>KY Purch. Cap Tools</t>
  </si>
  <si>
    <t>DR18K02B3</t>
  </si>
  <si>
    <t>Vicco Sta - Add DRTU</t>
  </si>
  <si>
    <t>DP18K03L0</t>
  </si>
  <si>
    <t>Tygart Sta - Purchase property</t>
  </si>
  <si>
    <t>000007577</t>
  </si>
  <si>
    <t>KP-UG Cable Repl Failure</t>
  </si>
  <si>
    <t>EDN014701</t>
  </si>
  <si>
    <t>Ds Kp Ai   Support Cs Res</t>
  </si>
  <si>
    <t>EDN103175</t>
  </si>
  <si>
    <t>Ds Kp Anda</t>
  </si>
  <si>
    <t>DX17K01B0</t>
  </si>
  <si>
    <t>Elwood Sta - Repl Brkr R</t>
  </si>
  <si>
    <t>DMS19KK05</t>
  </si>
  <si>
    <t>KY Pre/Valid Major Storm 5</t>
  </si>
  <si>
    <t>EDN101114</t>
  </si>
  <si>
    <t>Ds Kp Ai Support Cs C I</t>
  </si>
  <si>
    <t>DMS19KK02</t>
  </si>
  <si>
    <t>KY Pre/Valid Major Storm 2</t>
  </si>
  <si>
    <t>DMS19KK06</t>
  </si>
  <si>
    <t>KY Pre/Valid Major Storm 6</t>
  </si>
  <si>
    <t>KYCR31167</t>
  </si>
  <si>
    <t>KY CR Belhaven Sta</t>
  </si>
  <si>
    <t>P18216001</t>
  </si>
  <si>
    <t>Hoods Creek Land Purchase</t>
  </si>
  <si>
    <t>A15710005</t>
  </si>
  <si>
    <t>Ashland POP Tele Modernization</t>
  </si>
  <si>
    <t>DR19K06B2</t>
  </si>
  <si>
    <t>Breaker Repl - 47th St</t>
  </si>
  <si>
    <t>P17076002</t>
  </si>
  <si>
    <t>Kenwood Station</t>
  </si>
  <si>
    <t>A20212001</t>
  </si>
  <si>
    <t>Lovely RTU Reliability</t>
  </si>
  <si>
    <t>A15710017</t>
  </si>
  <si>
    <t>West Paintsville Telecom Moder</t>
  </si>
  <si>
    <t>DX17K02B0</t>
  </si>
  <si>
    <t>Second Fork Sta - add SCADA</t>
  </si>
  <si>
    <t>P18025002</t>
  </si>
  <si>
    <t>Kewanee Station Land Purchase</t>
  </si>
  <si>
    <t>TA1807312</t>
  </si>
  <si>
    <t>D/KPCO/SEL GE Relay</t>
  </si>
  <si>
    <t>EDN100296</t>
  </si>
  <si>
    <t>Ds-Kp-Ai Small Wire Repl Urd</t>
  </si>
  <si>
    <t>P17084024</t>
  </si>
  <si>
    <t>DO NOT USE</t>
  </si>
  <si>
    <t>EDN014687</t>
  </si>
  <si>
    <t>Ds-Kp-Ai Aepc Make Ready</t>
  </si>
  <si>
    <t>A15710039</t>
  </si>
  <si>
    <t>Pikeville TTMP</t>
  </si>
  <si>
    <t>A15710040</t>
  </si>
  <si>
    <t>South PIkeville TTMP</t>
  </si>
  <si>
    <t>P19091002</t>
  </si>
  <si>
    <t>Cancel Middle Creek Stn Land</t>
  </si>
  <si>
    <t>P17076003</t>
  </si>
  <si>
    <t>Prestonsburg Remote End Work</t>
  </si>
  <si>
    <t>A15710026</t>
  </si>
  <si>
    <t>Jenkins Station TTMP</t>
  </si>
  <si>
    <t>DR19K05A0</t>
  </si>
  <si>
    <t>Hazard DA 2019 - D line</t>
  </si>
  <si>
    <t>DP16K03B0</t>
  </si>
  <si>
    <t>Tygart Sta - Dist Station</t>
  </si>
  <si>
    <t>P19091009</t>
  </si>
  <si>
    <t>Cancel Mid Crk Station (KP D)</t>
  </si>
  <si>
    <t>A15710021</t>
  </si>
  <si>
    <t>Allen Station TTMP</t>
  </si>
  <si>
    <t>DR19K05B0</t>
  </si>
  <si>
    <t>Hazard DA 2019 - Shamrock</t>
  </si>
  <si>
    <t>P17084005</t>
  </si>
  <si>
    <t>Myra Station</t>
  </si>
  <si>
    <t>A15710020</t>
  </si>
  <si>
    <t>Prestonburg Station TTMP</t>
  </si>
  <si>
    <t>DR19K05B2</t>
  </si>
  <si>
    <t>Hazard DA 2019 - Slemp</t>
  </si>
  <si>
    <t>DR19K05B1</t>
  </si>
  <si>
    <t>Hazard DA 2019 - Engle</t>
  </si>
  <si>
    <t>P17084014</t>
  </si>
  <si>
    <t>Henry Clay Station Retirement</t>
  </si>
  <si>
    <t>A15710038</t>
  </si>
  <si>
    <t>Grayson TTMP</t>
  </si>
  <si>
    <t>P17084009</t>
  </si>
  <si>
    <t>Burton Station Retirement</t>
  </si>
  <si>
    <t>P17084025</t>
  </si>
  <si>
    <t>Elwood Station Retirement</t>
  </si>
  <si>
    <t>P14030009</t>
  </si>
  <si>
    <t>Stinnett Station &amp; Telecom</t>
  </si>
  <si>
    <t>A19442001</t>
  </si>
  <si>
    <t>Grayson Meter Mod</t>
  </si>
  <si>
    <t>A20705033</t>
  </si>
  <si>
    <t>Barrenshe Station Pre-Eng</t>
  </si>
  <si>
    <t>P17225006</t>
  </si>
  <si>
    <t>Ramey Station</t>
  </si>
  <si>
    <t>P19092002</t>
  </si>
  <si>
    <t>Cancel Allen Station (Dist)</t>
  </si>
  <si>
    <t>A20705058</t>
  </si>
  <si>
    <t>Falcon Station 46kV removal</t>
  </si>
  <si>
    <t>P17083016</t>
  </si>
  <si>
    <t>McKinney Station Work</t>
  </si>
  <si>
    <t>P18025003</t>
  </si>
  <si>
    <t>P17083030</t>
  </si>
  <si>
    <t>Garrett Station (Distribution)</t>
  </si>
  <si>
    <t>A20705084</t>
  </si>
  <si>
    <t>Belfry Needs Assessment</t>
  </si>
  <si>
    <t>A20705085</t>
  </si>
  <si>
    <t>Tom Watkins Station Needs Asmt</t>
  </si>
  <si>
    <t>A20705068</t>
  </si>
  <si>
    <t>Coleman Stn Needs Assessment</t>
  </si>
  <si>
    <t>P17076011</t>
  </si>
  <si>
    <t>Distribution work at Kenwood</t>
  </si>
  <si>
    <t>P18221011</t>
  </si>
  <si>
    <t>Collier Remote End</t>
  </si>
  <si>
    <t>DP18K01L0</t>
  </si>
  <si>
    <t>Lloyd Sta - Purchase property</t>
  </si>
  <si>
    <t>EDN014673</t>
  </si>
  <si>
    <t>Ds-Kp-Ai Pole Reinforcement</t>
  </si>
  <si>
    <t>A15710086</t>
  </si>
  <si>
    <t>Hayward Station TTMP</t>
  </si>
  <si>
    <t>A15710076</t>
  </si>
  <si>
    <t>Russell Station TTMP</t>
  </si>
  <si>
    <t>A15710075</t>
  </si>
  <si>
    <t>Belhaven Station TTMP</t>
  </si>
  <si>
    <t>A15710080</t>
  </si>
  <si>
    <t>Tenth Street Station TTMP</t>
  </si>
  <si>
    <t>A15710079</t>
  </si>
  <si>
    <t>Hitchins Station TTMP</t>
  </si>
  <si>
    <t>DX16K01A0</t>
  </si>
  <si>
    <t>Falcon Sta - Mtn Parkway PPR</t>
  </si>
  <si>
    <t>P19092014</t>
  </si>
  <si>
    <t>Prestonsburg Remote End</t>
  </si>
  <si>
    <t>A15710072</t>
  </si>
  <si>
    <t>Raccoon Station TTMP</t>
  </si>
  <si>
    <t>P17083025</t>
  </si>
  <si>
    <t>Soft Shell Station Work (KPCo)</t>
  </si>
  <si>
    <t>A15710085</t>
  </si>
  <si>
    <t>Olive Hill Station TTMP</t>
  </si>
  <si>
    <t>P19092016</t>
  </si>
  <si>
    <t>McKinney Remote End Work</t>
  </si>
  <si>
    <t>P13064028</t>
  </si>
  <si>
    <t>D Line Work</t>
  </si>
  <si>
    <t>P17225007</t>
  </si>
  <si>
    <t>Ramey Station - Distribution</t>
  </si>
  <si>
    <t>P18221016</t>
  </si>
  <si>
    <t>Jackhorn Distribution work</t>
  </si>
  <si>
    <t>P18025004</t>
  </si>
  <si>
    <t>DR19K04B2</t>
  </si>
  <si>
    <t>Pikeville DA 2019 - Stanv. D</t>
  </si>
  <si>
    <t>A15710060</t>
  </si>
  <si>
    <t>Pikesville SC TTMP</t>
  </si>
  <si>
    <t>DR20K02B3</t>
  </si>
  <si>
    <t>Breaker Repl - Jenkins</t>
  </si>
  <si>
    <t>DR20K02B1</t>
  </si>
  <si>
    <t>Breaker Repl - Sidney</t>
  </si>
  <si>
    <t>DR20K02B0</t>
  </si>
  <si>
    <t>Breaker Repl - E Prestonsburg</t>
  </si>
  <si>
    <t>P17084001</t>
  </si>
  <si>
    <t>Cancel: DO NOT USE</t>
  </si>
  <si>
    <t>ETN000110</t>
  </si>
  <si>
    <t>T Kp D Anda</t>
  </si>
  <si>
    <t>P19091007</t>
  </si>
  <si>
    <t>Cancel Prestonsburg Remote End</t>
  </si>
  <si>
    <t>110 Total</t>
  </si>
  <si>
    <t>117</t>
  </si>
  <si>
    <t>000005237</t>
  </si>
  <si>
    <t>KyPCo-G Capital Software Dev</t>
  </si>
  <si>
    <t>000022392</t>
  </si>
  <si>
    <t>ML LANDFILL EXPANSION - PH 3</t>
  </si>
  <si>
    <t>000021737</t>
  </si>
  <si>
    <t>BS Repurpose BAP</t>
  </si>
  <si>
    <t>BSPPB0013</t>
  </si>
  <si>
    <t>Other Costs PPB&lt;$100k</t>
  </si>
  <si>
    <t>IT1171421</t>
  </si>
  <si>
    <t>Maximo Imp - KYP - G</t>
  </si>
  <si>
    <t>IT117BILL</t>
  </si>
  <si>
    <t>Corp Prgrm Billing - KYPCO Gen</t>
  </si>
  <si>
    <t>ML119SC02</t>
  </si>
  <si>
    <t>ML U1 ECON PARTITION WALL RPL</t>
  </si>
  <si>
    <t>000022308</t>
  </si>
  <si>
    <t>ML U1 ESP Project</t>
  </si>
  <si>
    <t>ML1EC1302</t>
  </si>
  <si>
    <t>ML1 E PHASE 1 GSU TRANSFORMER</t>
  </si>
  <si>
    <t>NRCCPKPCO</t>
  </si>
  <si>
    <t>NERC CIP KYPCO</t>
  </si>
  <si>
    <t>ML1VC1601</t>
  </si>
  <si>
    <t>ML1 V CATALYST REPLACEMENT 3 L</t>
  </si>
  <si>
    <t>ML2VC1601</t>
  </si>
  <si>
    <t>ML2 V CATALYST REPLACEMENT 3 L</t>
  </si>
  <si>
    <t>ML1SC1810</t>
  </si>
  <si>
    <t>ML1 S BREECHING DUCT RPL</t>
  </si>
  <si>
    <t>BSPPBOUT1</t>
  </si>
  <si>
    <t>Unit 1PPB Outage&lt;100k</t>
  </si>
  <si>
    <t>BSPPB0002</t>
  </si>
  <si>
    <t>Boiler &amp; Auxiliaries PPB&lt;100k</t>
  </si>
  <si>
    <t>ML018VP01</t>
  </si>
  <si>
    <t>ML - NON OUTAGE PPB FGD</t>
  </si>
  <si>
    <t>ML CAPITAL TOOLS</t>
  </si>
  <si>
    <t>BSPPB0016</t>
  </si>
  <si>
    <t>Turb &amp; Support Sys PPB&lt;100k</t>
  </si>
  <si>
    <t>BSPPBS347</t>
  </si>
  <si>
    <t>REP U1 BFPT Rotor with Spare</t>
  </si>
  <si>
    <t>ML018MP03</t>
  </si>
  <si>
    <t>ML MH CONVEYOR BELT REPLACE</t>
  </si>
  <si>
    <t>ML E LIGHTING PANEL REPLACE</t>
  </si>
  <si>
    <t>ML019SP01</t>
  </si>
  <si>
    <t>ML PULVERIZER REBUILD CAP (#xx</t>
  </si>
  <si>
    <t>ML018NP12</t>
  </si>
  <si>
    <t>ML SERVICE BUILDING ROOF</t>
  </si>
  <si>
    <t>ML120SP01</t>
  </si>
  <si>
    <t>ML U1 Lime Inj Rig and Pig Buy</t>
  </si>
  <si>
    <t>ML118SP22</t>
  </si>
  <si>
    <t>ML U1 BOILER CAMERA  UPGRADE</t>
  </si>
  <si>
    <t>ML015VP01</t>
  </si>
  <si>
    <t>MLU0 CCR COMPLIANCE</t>
  </si>
  <si>
    <t>ML219SP06</t>
  </si>
  <si>
    <t>MLU2 21 PULVERIZER REBUILD</t>
  </si>
  <si>
    <t>ML018MP06</t>
  </si>
  <si>
    <t>ML HIGH SULFUR STAMLER REBUILD</t>
  </si>
  <si>
    <t>ML017VP04</t>
  </si>
  <si>
    <t>ML-NON OUTAGE PPB FGD</t>
  </si>
  <si>
    <t>MLP19EP04</t>
  </si>
  <si>
    <t>BSPPBS348</t>
  </si>
  <si>
    <t>Replace 4KV Brkr Racking Mech</t>
  </si>
  <si>
    <t>ML219VP06</t>
  </si>
  <si>
    <t>ML 21 ID FAN DE HUB REPLACE</t>
  </si>
  <si>
    <t>MLP19MP03</t>
  </si>
  <si>
    <t>ML MH  R4 COAL CHUTE REPLACEMT</t>
  </si>
  <si>
    <t>MLP19EP03</t>
  </si>
  <si>
    <t>ML E PUMP REPLACEMENT DR 10 HP</t>
  </si>
  <si>
    <t>ML019VP01</t>
  </si>
  <si>
    <t>MLP18EP02</t>
  </si>
  <si>
    <t>ML E MOTOR REWIND / REPL +10HP</t>
  </si>
  <si>
    <t>ML118EP07</t>
  </si>
  <si>
    <t>ML REPAIR U1 2nd RH ROTOR @CMS</t>
  </si>
  <si>
    <t>ML219SP05</t>
  </si>
  <si>
    <t>MLU2 PRECIP ROOF BAY BOX4ROW7</t>
  </si>
  <si>
    <t>ML218SP10</t>
  </si>
  <si>
    <t>ML U2 PRECIP EJ REPLACEMENT</t>
  </si>
  <si>
    <t>MLP19MP02</t>
  </si>
  <si>
    <t>MLP MH CONVEYOR BELT REPLACE</t>
  </si>
  <si>
    <t>000020310</t>
  </si>
  <si>
    <t>ML U0 ELG Compliance</t>
  </si>
  <si>
    <t>ML018EP14</t>
  </si>
  <si>
    <t>ML SEWAGE TREATMNT PLANT COVER</t>
  </si>
  <si>
    <t>BSPPB0003</t>
  </si>
  <si>
    <t>Boiler MU Water Supply PPB&lt;100</t>
  </si>
  <si>
    <t>ML219SP04</t>
  </si>
  <si>
    <t>MLU2 PRECIP ROOF BAY BOX3ROW7</t>
  </si>
  <si>
    <t>ITCB11700</t>
  </si>
  <si>
    <t>KENTUCKY POWER - GEN</t>
  </si>
  <si>
    <t>ML119SP08</t>
  </si>
  <si>
    <t>ML U1 DEMINERALIZER RESIN RPL</t>
  </si>
  <si>
    <t>PULVERIZER REBUILD CAPITAL(#YY</t>
  </si>
  <si>
    <t>ML219EP03</t>
  </si>
  <si>
    <t>ML UNIT2 ACID LINE REPLACEMENT</t>
  </si>
  <si>
    <t>ML219VP07</t>
  </si>
  <si>
    <t>ML 22 ID FAN DE HUB REPLACEMEN</t>
  </si>
  <si>
    <t>MLP19MP01</t>
  </si>
  <si>
    <t>MLP MH COAL CHUTE REPLACEMENT</t>
  </si>
  <si>
    <t>000025231</t>
  </si>
  <si>
    <t>2018 Gen Plt Cap Blkt - KYPC-G</t>
  </si>
  <si>
    <t>MLP19EP01</t>
  </si>
  <si>
    <t>ML E MOTORS GREATER THAN 10 HP</t>
  </si>
  <si>
    <t>MLP18SP01</t>
  </si>
  <si>
    <t>ML SAFETY VALVES  ( 4 )</t>
  </si>
  <si>
    <t>ML- UNIT 0 INSTRUMENTATION PPB</t>
  </si>
  <si>
    <t>ML019NP01</t>
  </si>
  <si>
    <t>BSPPBS351</t>
  </si>
  <si>
    <t>Replace Auto Voltage Regulator</t>
  </si>
  <si>
    <t>BSPPBS363</t>
  </si>
  <si>
    <t>BS1 BFPT (SPARE) BLADE REPLACE</t>
  </si>
  <si>
    <t>ML219VP08</t>
  </si>
  <si>
    <t>ML 22 ID FAN DCHG VLV EJ</t>
  </si>
  <si>
    <t>ML218SP20</t>
  </si>
  <si>
    <t>ML  REPLACE U2 PULVERIZER YOKE</t>
  </si>
  <si>
    <t>ML119EP07</t>
  </si>
  <si>
    <t>ML UNIT1 ACID LINE REPLACEMENT</t>
  </si>
  <si>
    <t>ML018NP07</t>
  </si>
  <si>
    <t>ML NEW GATE FOR GATE 3</t>
  </si>
  <si>
    <t>MLP18EP03</t>
  </si>
  <si>
    <t>ML019EP02</t>
  </si>
  <si>
    <t>ML TRANSFORMER REPLACEMENT</t>
  </si>
  <si>
    <t>MLP19EP02</t>
  </si>
  <si>
    <t>ML E MOTOR REWINDSOVER 10HP</t>
  </si>
  <si>
    <t>ML018NP08</t>
  </si>
  <si>
    <t>ML TURNSTILE ROOFS AND GRATING</t>
  </si>
  <si>
    <t>ML219EP14</t>
  </si>
  <si>
    <t>ML219 21 CIRC MTR DIODE RING</t>
  </si>
  <si>
    <t>ML- UNIT 1 INSTRUMENTATION PPB</t>
  </si>
  <si>
    <t>REPLACE U1 PULVERIZER YOKE</t>
  </si>
  <si>
    <t>MLP19EP06</t>
  </si>
  <si>
    <t>LP E VALVE REPLACEMENT 6 IN +</t>
  </si>
  <si>
    <t>ML018EP01</t>
  </si>
  <si>
    <t>ML REPLACEMENT OF TRANSMITTERS</t>
  </si>
  <si>
    <t>ML018EP17</t>
  </si>
  <si>
    <t>ML R3 TRANSFORMER REPLACEMENT</t>
  </si>
  <si>
    <t>ML119SP13</t>
  </si>
  <si>
    <t>ML019EP08</t>
  </si>
  <si>
    <t>ML118EP12</t>
  </si>
  <si>
    <t>ML  UNIT 1 INSTRUMENTATION PPB</t>
  </si>
  <si>
    <t>ML- UNIT 2 INSTRUMENTATION PPB</t>
  </si>
  <si>
    <t>ML219SP07</t>
  </si>
  <si>
    <t>MLU2 PRECIP EXP JOINT #1</t>
  </si>
  <si>
    <t>ML219EP01</t>
  </si>
  <si>
    <t>ML U2 555 LEAK DECTECT HP HEAT</t>
  </si>
  <si>
    <t>ML019EP01</t>
  </si>
  <si>
    <t>ML  REPLACEMENT OF TRANSMITTER</t>
  </si>
  <si>
    <t>ML219EP02</t>
  </si>
  <si>
    <t>ML INTERTEK HIGH ENERGY PIPING</t>
  </si>
  <si>
    <t>000025026</t>
  </si>
  <si>
    <t>Gen Plt Blkt KY-G Mitchell117</t>
  </si>
  <si>
    <t>ML218EP13</t>
  </si>
  <si>
    <t>ML019EP10</t>
  </si>
  <si>
    <t>ML MH UPGRADE SCALE ELECTRONIC</t>
  </si>
  <si>
    <t>ML219EP16</t>
  </si>
  <si>
    <t>ML219 21B CIRC WTR PMP REBUILD</t>
  </si>
  <si>
    <t>ML219VP05</t>
  </si>
  <si>
    <t>21 ID FAN DISCHARGE EJ REPLACE</t>
  </si>
  <si>
    <t>ML219SP03</t>
  </si>
  <si>
    <t>REPL DFA FILTER SEPARATOR BAGS</t>
  </si>
  <si>
    <t>ML219EP13</t>
  </si>
  <si>
    <t>ML019NP06</t>
  </si>
  <si>
    <t>ML U0 Gate 4 Automatic Gate</t>
  </si>
  <si>
    <t>ML219VP11</t>
  </si>
  <si>
    <t>ML2 STACK FLUE EJ @ ELE 250</t>
  </si>
  <si>
    <t>ML119SP17</t>
  </si>
  <si>
    <t>ML U1 Purge Air Heater Pnchlst</t>
  </si>
  <si>
    <t>BSPPB0011</t>
  </si>
  <si>
    <t>Generator &amp; Support PPB&lt;100k</t>
  </si>
  <si>
    <t>ML119EP12</t>
  </si>
  <si>
    <t>BSPPB0007</t>
  </si>
  <si>
    <t>Condenser &amp; Aux. PPB&lt;100k</t>
  </si>
  <si>
    <t>ML119SP09</t>
  </si>
  <si>
    <t>REPL DFA FILTER SEPARTOR BAGS</t>
  </si>
  <si>
    <t>ML019EP11</t>
  </si>
  <si>
    <t>SULFURIC ACID LEAK DETECTION</t>
  </si>
  <si>
    <t>ITCB11701</t>
  </si>
  <si>
    <t>Kentucky Power - Gen-Miitchell</t>
  </si>
  <si>
    <t>ML219EP23</t>
  </si>
  <si>
    <t>MLU2 EXCITER BRUSH RIGGING</t>
  </si>
  <si>
    <t>ML119EP22</t>
  </si>
  <si>
    <t>REPLACE DEMINERALIZER HMI</t>
  </si>
  <si>
    <t>MLP19EP05</t>
  </si>
  <si>
    <t>ML E POWER CABLE REPLACEMENT</t>
  </si>
  <si>
    <t>ML018MP11</t>
  </si>
  <si>
    <t>ML MH BARGE UNLDR AUTO GREASE</t>
  </si>
  <si>
    <t>ML219EP19</t>
  </si>
  <si>
    <t>MLU2 22B CIRC WTR PMP EJ</t>
  </si>
  <si>
    <t>ML019EP04</t>
  </si>
  <si>
    <t>ML E HVAC UNIT REPLACEMENTS</t>
  </si>
  <si>
    <t>ML020SP01</t>
  </si>
  <si>
    <t>ML  MITCHELL DSI PROJECT</t>
  </si>
  <si>
    <t>ML019EP09</t>
  </si>
  <si>
    <t>ML AMMONIA TANK N2 BLANKETING</t>
  </si>
  <si>
    <t>ML018VP06</t>
  </si>
  <si>
    <t>ML  SILICON CARBIDE AR PUMP</t>
  </si>
  <si>
    <t>ML219EP15</t>
  </si>
  <si>
    <t>ML219 22 CIRC MTR DIODE RING</t>
  </si>
  <si>
    <t>ML219EP22</t>
  </si>
  <si>
    <t>ML018NP03</t>
  </si>
  <si>
    <t>ML HAUL ROAD RELOCATION PRELIM</t>
  </si>
  <si>
    <t>BSPPBS340</t>
  </si>
  <si>
    <t>REPLACE 15 BREAKERS "B" BUS</t>
  </si>
  <si>
    <t>BSPPBS339</t>
  </si>
  <si>
    <t>REPLACE 15 BREAKERS "A" BUS</t>
  </si>
  <si>
    <t>117 Total</t>
  </si>
  <si>
    <t>180</t>
  </si>
  <si>
    <t>P16113009</t>
  </si>
  <si>
    <t>Cannonsburg - S.NEAL TL KPCo</t>
  </si>
  <si>
    <t>P13064029</t>
  </si>
  <si>
    <t>Hazard-Wooton Change to KPCo</t>
  </si>
  <si>
    <t>B180KYLRC</t>
  </si>
  <si>
    <t>T/KY/Non-Specific Work - Line</t>
  </si>
  <si>
    <t>A15702033</t>
  </si>
  <si>
    <t>Jackson - Helech Str. Replace</t>
  </si>
  <si>
    <t>000005273</t>
  </si>
  <si>
    <t>KyPCo-T Capital Software Dev</t>
  </si>
  <si>
    <t>A14068001</t>
  </si>
  <si>
    <t>DP16K02B0</t>
  </si>
  <si>
    <t>Cedar Creek add D trans</t>
  </si>
  <si>
    <t>A15702028</t>
  </si>
  <si>
    <t>Dorton 138/46 XF Replacement</t>
  </si>
  <si>
    <t>000012898</t>
  </si>
  <si>
    <t>Forestry KP T non-NERC</t>
  </si>
  <si>
    <t>A15702027</t>
  </si>
  <si>
    <t>Johns Creek 138/34 kV XF</t>
  </si>
  <si>
    <t>P10115014</t>
  </si>
  <si>
    <t>Stone Change to KPCo</t>
  </si>
  <si>
    <t>000010377</t>
  </si>
  <si>
    <t>Forestry KY T NERC</t>
  </si>
  <si>
    <t>B180KYSRR</t>
  </si>
  <si>
    <t>T/KY/Non-Specific Work - Stati</t>
  </si>
  <si>
    <t>A15702007</t>
  </si>
  <si>
    <t>Beaver Creek- Repl Cap Bk AACC</t>
  </si>
  <si>
    <t>P13064030</t>
  </si>
  <si>
    <t>Hazard Station Change to KPCo</t>
  </si>
  <si>
    <t>A15042010</t>
  </si>
  <si>
    <t>Stone Station Incr. KPCo</t>
  </si>
  <si>
    <t>A15702034</t>
  </si>
  <si>
    <t>Hazard-Jackson Str Rep Part 2</t>
  </si>
  <si>
    <t>P11063002</t>
  </si>
  <si>
    <t>TKYHazard Station Improvemen</t>
  </si>
  <si>
    <t>P11161023</t>
  </si>
  <si>
    <t>Stanville Ext TLINE KPCo</t>
  </si>
  <si>
    <t>A15702041</t>
  </si>
  <si>
    <t>Hazard CB/XF Replacements</t>
  </si>
  <si>
    <t>A18730015</t>
  </si>
  <si>
    <t>Spring Fork Tap Str 2 Failure</t>
  </si>
  <si>
    <t>A15702029</t>
  </si>
  <si>
    <t>Leslie 161/69kV XF Replacement</t>
  </si>
  <si>
    <t>A18730013</t>
  </si>
  <si>
    <t>Baker - Don Marquis STR 162-26</t>
  </si>
  <si>
    <t>P10115002</t>
  </si>
  <si>
    <t>TKPStone-RetRem Switches</t>
  </si>
  <si>
    <t>P13064031</t>
  </si>
  <si>
    <t>Hazard 161/138 Spare KPCo</t>
  </si>
  <si>
    <t>A15702053</t>
  </si>
  <si>
    <t>Beaver Creek-Betsy Lane Remedi</t>
  </si>
  <si>
    <t>A16902001</t>
  </si>
  <si>
    <t>Big Sandy Remote End Relaying</t>
  </si>
  <si>
    <t>A19750001</t>
  </si>
  <si>
    <t>B Sandy - Broadf KP 765 Slide</t>
  </si>
  <si>
    <t>P10115010</t>
  </si>
  <si>
    <t>T/KP/Inez: replace 138kV Bus #</t>
  </si>
  <si>
    <t>P13064025</t>
  </si>
  <si>
    <t>Hazard - Wooton ROW KPCo</t>
  </si>
  <si>
    <t>IT1801421</t>
  </si>
  <si>
    <t>Maximo Imp - KYP - T</t>
  </si>
  <si>
    <t>SI180KYRE</t>
  </si>
  <si>
    <t>TBSIKyP-KENTUCKY SYS REHAB</t>
  </si>
  <si>
    <t>A15710034</t>
  </si>
  <si>
    <t>Coalton-Leon Fiber TelModFib</t>
  </si>
  <si>
    <t>P10115013</t>
  </si>
  <si>
    <t>Johns Creek Change to KPCo</t>
  </si>
  <si>
    <t>IT180BILL</t>
  </si>
  <si>
    <t>Corp Prgrm Billing-KYPCO Trans</t>
  </si>
  <si>
    <t>P17225004</t>
  </si>
  <si>
    <t>Moore Hollow 138kV Ext ROW</t>
  </si>
  <si>
    <t>A19750002</t>
  </si>
  <si>
    <t>Betsy Layne- Allen 138kV Slide</t>
  </si>
  <si>
    <t>A17750008</t>
  </si>
  <si>
    <t>Prestonsburg-Mid Creek46kVSlid</t>
  </si>
  <si>
    <t>P18025005</t>
  </si>
  <si>
    <t>Kewanee 138 Ext TLINE</t>
  </si>
  <si>
    <t>P10115015</t>
  </si>
  <si>
    <t>Inez Change to KPCo</t>
  </si>
  <si>
    <t>P16113003</t>
  </si>
  <si>
    <t>Cannonsburg-SNeal ROW (KY)</t>
  </si>
  <si>
    <t>P11161010</t>
  </si>
  <si>
    <t>B.Layne - Allen 46 kV KPCo</t>
  </si>
  <si>
    <t>A17750007</t>
  </si>
  <si>
    <t>Prestonsburg-Thelma 69kV Slide</t>
  </si>
  <si>
    <t>P10115001</t>
  </si>
  <si>
    <t>TKPJohns Creek-RetRem MOABs</t>
  </si>
  <si>
    <t>P17225003</t>
  </si>
  <si>
    <t>Moore Hollow 138kV Extension</t>
  </si>
  <si>
    <t>KPCo Storm - Transmission</t>
  </si>
  <si>
    <t>P18221017</t>
  </si>
  <si>
    <t>Jackhorn Land Purchase</t>
  </si>
  <si>
    <t>A15710033</t>
  </si>
  <si>
    <t>Morgan Fork Fiber TelModFib</t>
  </si>
  <si>
    <t>A17042001</t>
  </si>
  <si>
    <t>Big Sandy-Baker 138kV Tie</t>
  </si>
  <si>
    <t>A17938021</t>
  </si>
  <si>
    <t>KPCO-Trans-Security AccSys-Est</t>
  </si>
  <si>
    <t>Morgan Fork Remote End</t>
  </si>
  <si>
    <t>A15042007</t>
  </si>
  <si>
    <t>Highland-Raceland FC ADSS</t>
  </si>
  <si>
    <t>A19750003</t>
  </si>
  <si>
    <t>Hazard - Pineville 161kV Fail</t>
  </si>
  <si>
    <t>A17212001</t>
  </si>
  <si>
    <t>Big Sandy 138KV RTU Replacemen</t>
  </si>
  <si>
    <t>A18730016</t>
  </si>
  <si>
    <t>Bonnyman-Softshell St 88 Failr</t>
  </si>
  <si>
    <t>A15702030</t>
  </si>
  <si>
    <t>Morehead: Replace CB B</t>
  </si>
  <si>
    <t>B180KYSRC</t>
  </si>
  <si>
    <t>T/KY/Non-Specific Work-Station</t>
  </si>
  <si>
    <t>B180KYTRE</t>
  </si>
  <si>
    <t>T/KP/Transmission Region Tools</t>
  </si>
  <si>
    <t>A15710035</t>
  </si>
  <si>
    <t>Pikeville Fiber TelModFib</t>
  </si>
  <si>
    <t>P17110001</t>
  </si>
  <si>
    <t>Chadwick Station Work</t>
  </si>
  <si>
    <t>A15042011</t>
  </si>
  <si>
    <t>Coleman-Stone 69kV reconfig</t>
  </si>
  <si>
    <t>A15702035</t>
  </si>
  <si>
    <t>Hazard - Fleming Str. Replace</t>
  </si>
  <si>
    <t>A15702054</t>
  </si>
  <si>
    <t>Stone TF Failre Rplcment</t>
  </si>
  <si>
    <t>P13064021</t>
  </si>
  <si>
    <t>T/KP/Hazard - Jackson 69kV Lin</t>
  </si>
  <si>
    <t>P11161022</t>
  </si>
  <si>
    <t>Beaver Cr - Betsy L TLINE KPCo</t>
  </si>
  <si>
    <t>A16905009</t>
  </si>
  <si>
    <t>Cancelled - DO NOT USE</t>
  </si>
  <si>
    <t>P13064002</t>
  </si>
  <si>
    <t>T/KP/Hazard Station / OPCO</t>
  </si>
  <si>
    <t>A15702047</t>
  </si>
  <si>
    <t>Leon KY Remote End Work</t>
  </si>
  <si>
    <t>P16116005</t>
  </si>
  <si>
    <t>Stinnett -Pineville TL to KPCo</t>
  </si>
  <si>
    <t>DR18K02B1</t>
  </si>
  <si>
    <t>Bonnyman Sta - Add DRTU</t>
  </si>
  <si>
    <t>A14068005</t>
  </si>
  <si>
    <t>Ashland to Coalton Fiber Build</t>
  </si>
  <si>
    <t>P10115003</t>
  </si>
  <si>
    <t>TKPStone Tap - Retire</t>
  </si>
  <si>
    <t>P18025006</t>
  </si>
  <si>
    <t>Kewanee 138 Ext ROW</t>
  </si>
  <si>
    <t>P17225001</t>
  </si>
  <si>
    <t>Moore Hollow 138kV Station</t>
  </si>
  <si>
    <t>DR18K02B2</t>
  </si>
  <si>
    <t>Leslie Sta - breaker control</t>
  </si>
  <si>
    <t>P14030102</t>
  </si>
  <si>
    <t>Leslie - Wooton TL to KPCo</t>
  </si>
  <si>
    <t>DR19K04B0</t>
  </si>
  <si>
    <t>Pikeville DA 2019 - Beaver Ck</t>
  </si>
  <si>
    <t>DR19K04B1</t>
  </si>
  <si>
    <t>Pikeville DA 2019 - Stanville</t>
  </si>
  <si>
    <t>P13064003</t>
  </si>
  <si>
    <t>T/KP/Wooton Station - Station</t>
  </si>
  <si>
    <t>A15702036</t>
  </si>
  <si>
    <t>Daisy-Clover Fork Str. Replace</t>
  </si>
  <si>
    <t>A18730002</t>
  </si>
  <si>
    <t>Jackson-Helech Str Rplc ROW</t>
  </si>
  <si>
    <t>A18730003</t>
  </si>
  <si>
    <t>Hazard-Jackson Str. Replc ROW</t>
  </si>
  <si>
    <t>P14030008</t>
  </si>
  <si>
    <t>T/KP/Leslie Station Work</t>
  </si>
  <si>
    <t>A15710041</t>
  </si>
  <si>
    <t>Grayson Fiber Ext TelModFib</t>
  </si>
  <si>
    <t>A15702032</t>
  </si>
  <si>
    <t>Hazard-Bonnyman Str. Replace</t>
  </si>
  <si>
    <t>P17076001</t>
  </si>
  <si>
    <t>Kenwood Extension TLINE</t>
  </si>
  <si>
    <t>P17225013</t>
  </si>
  <si>
    <t>Ramey 138 kV Extension TLINE</t>
  </si>
  <si>
    <t>P18221013</t>
  </si>
  <si>
    <t>Beaver Creek Remote End</t>
  </si>
  <si>
    <t>P17084003</t>
  </si>
  <si>
    <t>Cancel - DO NOT USE</t>
  </si>
  <si>
    <t>A15702006</t>
  </si>
  <si>
    <t>KYPCo BAT HCP</t>
  </si>
  <si>
    <t>A15042012</t>
  </si>
  <si>
    <t>Stone-Sprigg 46kV Reconfig</t>
  </si>
  <si>
    <t>P17110003</t>
  </si>
  <si>
    <t>Bellefonte Remote end Work</t>
  </si>
  <si>
    <t>SI180KYUN</t>
  </si>
  <si>
    <t>TB SI KYPCO - KENTUCKY UNCAT</t>
  </si>
  <si>
    <t>P17083001</t>
  </si>
  <si>
    <t>Garrett-Soft Shell 138kV TLINE</t>
  </si>
  <si>
    <t>A15710024</t>
  </si>
  <si>
    <t>Beaver Creek TTMP</t>
  </si>
  <si>
    <t>P17084026</t>
  </si>
  <si>
    <t>Beaver Creek - Fleming Cut in</t>
  </si>
  <si>
    <t>P17084016</t>
  </si>
  <si>
    <t>ITCB18000</t>
  </si>
  <si>
    <t>KENTUCKY POWER - TRANSM</t>
  </si>
  <si>
    <t>DP14K02C0</t>
  </si>
  <si>
    <t>KP/Raccoon Sta - T line in &amp; o</t>
  </si>
  <si>
    <t>P19215003</t>
  </si>
  <si>
    <t>Chadwick - England Hill TLINE</t>
  </si>
  <si>
    <t>P17225015</t>
  </si>
  <si>
    <t>East Park - Princess 138kV TL</t>
  </si>
  <si>
    <t>DR19K06D0</t>
  </si>
  <si>
    <t>Breaker Repl - Bellefonte</t>
  </si>
  <si>
    <t>DP14K02C1</t>
  </si>
  <si>
    <t>Sprigg-Beaver Creek-Tower Rplc</t>
  </si>
  <si>
    <t>P17084007</t>
  </si>
  <si>
    <t>Myra 138kV Extension TLINE</t>
  </si>
  <si>
    <t>P14030013</t>
  </si>
  <si>
    <t>Wooton Relaying Work &amp; Telecom</t>
  </si>
  <si>
    <t>DR19K05D0</t>
  </si>
  <si>
    <t>Hazard DA 2019 - Hazard Sta</t>
  </si>
  <si>
    <t>P16116003</t>
  </si>
  <si>
    <t>Stinnett - Pineville ROW KPCo</t>
  </si>
  <si>
    <t>A15710036</t>
  </si>
  <si>
    <t>Hays Branch TTMP</t>
  </si>
  <si>
    <t>B180KYCSV</t>
  </si>
  <si>
    <t>T/KY/Customer Service</t>
  </si>
  <si>
    <t>A18730004</t>
  </si>
  <si>
    <t>Hazard-Fleming Str. Replc ROW</t>
  </si>
  <si>
    <t>P17225017</t>
  </si>
  <si>
    <t>Bellefonte - Coalton 138 kV TL</t>
  </si>
  <si>
    <t>A18730001</t>
  </si>
  <si>
    <t>Hazard-Bonnyman Str Replce ROW</t>
  </si>
  <si>
    <t>DR19K06D1</t>
  </si>
  <si>
    <t>RTU Repl - Bonnyman</t>
  </si>
  <si>
    <t>P18221005</t>
  </si>
  <si>
    <t>Beaver Creek - Fleming 69kV</t>
  </si>
  <si>
    <t>000025230</t>
  </si>
  <si>
    <t>2018 Gen Plt Cap Blkt - KYPC-T</t>
  </si>
  <si>
    <t>P13064020</t>
  </si>
  <si>
    <t>T/KP/Hazard - Jackson 69kV ROW</t>
  </si>
  <si>
    <t>A18730005</t>
  </si>
  <si>
    <t>Daisy - Clover Fork ROW</t>
  </si>
  <si>
    <t>A20705052</t>
  </si>
  <si>
    <t>Coleman - Stone 69kV Pre Eng</t>
  </si>
  <si>
    <t>P17110002</t>
  </si>
  <si>
    <t>Bellefonte - Grangston Cut in</t>
  </si>
  <si>
    <t>A15702025</t>
  </si>
  <si>
    <t>Baker 765 kV PK Removals</t>
  </si>
  <si>
    <t>A15710022</t>
  </si>
  <si>
    <t>Morgan Fork TTMP</t>
  </si>
  <si>
    <t>A20705037</t>
  </si>
  <si>
    <t>Big Sandy - Thelma Pre Eng</t>
  </si>
  <si>
    <t>P17084019</t>
  </si>
  <si>
    <t>Elwood - Cedar Cr. Reconfig.</t>
  </si>
  <si>
    <t>P18025013</t>
  </si>
  <si>
    <t>Sprigg - Beaver Cr. TLINE Work</t>
  </si>
  <si>
    <t>P19104010</t>
  </si>
  <si>
    <t>Bellefonte Ext (KY) Line work</t>
  </si>
  <si>
    <t>P17084036</t>
  </si>
  <si>
    <t>P17076005</t>
  </si>
  <si>
    <t>Prestonsburg - Thelma 69kV</t>
  </si>
  <si>
    <t>P17110005</t>
  </si>
  <si>
    <t>Chadwick - Leach Relocation</t>
  </si>
  <si>
    <t>A20705028</t>
  </si>
  <si>
    <t>Sprigg-Barrenshe 69kV Pre Eng</t>
  </si>
  <si>
    <t>P17084037</t>
  </si>
  <si>
    <t>P14030103</t>
  </si>
  <si>
    <t>Leslie - Stinnett TL to KPCo</t>
  </si>
  <si>
    <t>TA1807311</t>
  </si>
  <si>
    <t>T/KPCO/SEL GE Relay</t>
  </si>
  <si>
    <t>P18025007</t>
  </si>
  <si>
    <t>Cedar Creek Remote End</t>
  </si>
  <si>
    <t>B180KYRMB</t>
  </si>
  <si>
    <t>Reimbursable-DOP-180 Kentucky</t>
  </si>
  <si>
    <t>P17225016</t>
  </si>
  <si>
    <t>East Park - Princess 138kV ROW</t>
  </si>
  <si>
    <t>A20705029</t>
  </si>
  <si>
    <t>Barrenshe-Coleman Pre Eng</t>
  </si>
  <si>
    <t>P14030104</t>
  </si>
  <si>
    <t>Leslie Ext Install to KPCo</t>
  </si>
  <si>
    <t>A17750109</t>
  </si>
  <si>
    <t>Allen-Prestonsburg Fld sliding</t>
  </si>
  <si>
    <t>P19215005</t>
  </si>
  <si>
    <t>Chadwick - Leach TLINE</t>
  </si>
  <si>
    <t>P19092020</t>
  </si>
  <si>
    <t>Cancel -Dwale Extension T Line</t>
  </si>
  <si>
    <t>P17225018</t>
  </si>
  <si>
    <t>Bellefonte - Coalton 138kV ROW</t>
  </si>
  <si>
    <t>P17225014</t>
  </si>
  <si>
    <t>Ramey 138 kV Extension ROW</t>
  </si>
  <si>
    <t>P18221002</t>
  </si>
  <si>
    <t>Dorton - Fleming 138kV</t>
  </si>
  <si>
    <t>A19750104</t>
  </si>
  <si>
    <t>Daisy-Cloverfork Failure</t>
  </si>
  <si>
    <t>P17083003</t>
  </si>
  <si>
    <t>Garrett Switch (Removal)</t>
  </si>
  <si>
    <t>A20705035</t>
  </si>
  <si>
    <t>Middle Creek-Falcon 46kV Remvl</t>
  </si>
  <si>
    <t>P14030002</t>
  </si>
  <si>
    <t>Stinnett Loop Install OPGW</t>
  </si>
  <si>
    <t>000025076</t>
  </si>
  <si>
    <t>Pikeville Transmission SC</t>
  </si>
  <si>
    <t>A21212002</t>
  </si>
  <si>
    <t>Bellefonte 34kV - RTU Replacem</t>
  </si>
  <si>
    <t>A20705082</t>
  </si>
  <si>
    <t>Bellefonte138kV&amp;69kV Needs Asm</t>
  </si>
  <si>
    <t>P17110007</t>
  </si>
  <si>
    <t>Chadwick - Tri State #2 Reloca</t>
  </si>
  <si>
    <t>A20705083</t>
  </si>
  <si>
    <t>Bellefonte 34.5kV St Needs Asm</t>
  </si>
  <si>
    <t>A17750107</t>
  </si>
  <si>
    <t>Prestonsburg-Thelma69kVSlidROW</t>
  </si>
  <si>
    <t>P17110006</t>
  </si>
  <si>
    <t>Chadwick - Tri State #1 Reloca</t>
  </si>
  <si>
    <t>P19092007</t>
  </si>
  <si>
    <t>Allen -East Prestonsburg TLINE</t>
  </si>
  <si>
    <t>P17084017</t>
  </si>
  <si>
    <t>Beaver Creek - Fremont Cut in</t>
  </si>
  <si>
    <t>P16113004</t>
  </si>
  <si>
    <t>Cannonsburg-SNeal KY Remove</t>
  </si>
  <si>
    <t>P19092013</t>
  </si>
  <si>
    <t>Allen - Prestonsburg TLINE</t>
  </si>
  <si>
    <t>A20705036</t>
  </si>
  <si>
    <t>Middle Creek-Prestonsburg Rebu</t>
  </si>
  <si>
    <t>P17084022</t>
  </si>
  <si>
    <t>Henry Clay - Dorton Reconfig.</t>
  </si>
  <si>
    <t>P19092021</t>
  </si>
  <si>
    <t>Cancel - Dwale Extension ROW</t>
  </si>
  <si>
    <t>P19092019</t>
  </si>
  <si>
    <t>Allen - Prestonsburg ROW</t>
  </si>
  <si>
    <t>P18025008</t>
  </si>
  <si>
    <t>Beaver Creek Remote End Work</t>
  </si>
  <si>
    <t>P19215004</t>
  </si>
  <si>
    <t>Chadwick - England Hill ROW</t>
  </si>
  <si>
    <t>A15702056</t>
  </si>
  <si>
    <t>Topmost SS Failure</t>
  </si>
  <si>
    <t>A15710050</t>
  </si>
  <si>
    <t>2BCXLD Pikesville SC-Johns Cr</t>
  </si>
  <si>
    <t>P17083005</t>
  </si>
  <si>
    <t>Hays Branch S.S</t>
  </si>
  <si>
    <t>A20705073</t>
  </si>
  <si>
    <t>Sprigg-StoneKP 46kV  KY</t>
  </si>
  <si>
    <t>P18221003</t>
  </si>
  <si>
    <t>Hazard - Fleming 69kV</t>
  </si>
  <si>
    <t>P19215006</t>
  </si>
  <si>
    <t>Chadwick - Leach ROW</t>
  </si>
  <si>
    <t>A15710044</t>
  </si>
  <si>
    <t>2 BCXLD Beckham - Vicco TelMod</t>
  </si>
  <si>
    <t>P19092011</t>
  </si>
  <si>
    <t>McKinney -Allen reconfigure</t>
  </si>
  <si>
    <t>P17084023</t>
  </si>
  <si>
    <t>Henry Clay - Elk. City Reconfi</t>
  </si>
  <si>
    <t>P18221004</t>
  </si>
  <si>
    <t>Fleming - Fremont 69kV</t>
  </si>
  <si>
    <t>P19092017</t>
  </si>
  <si>
    <t>McKinney - Allen ROW</t>
  </si>
  <si>
    <t>A20705067</t>
  </si>
  <si>
    <t>McInness SW Needs Assessment</t>
  </si>
  <si>
    <t>P19104012</t>
  </si>
  <si>
    <t>Bellefonte Ext (KY) ROW</t>
  </si>
  <si>
    <t>P18221010</t>
  </si>
  <si>
    <t>Dorton Remote End</t>
  </si>
  <si>
    <t>P16116002</t>
  </si>
  <si>
    <t>Stinnett - Pineville Removal</t>
  </si>
  <si>
    <t>P19092008</t>
  </si>
  <si>
    <t>Allen -East Prestonsburg ROW</t>
  </si>
  <si>
    <t>P19092012</t>
  </si>
  <si>
    <t>Betsy Layne - Allen Reconfigur</t>
  </si>
  <si>
    <t>P19091003</t>
  </si>
  <si>
    <t>Middle Creek- Prestonsburg</t>
  </si>
  <si>
    <t>A15710047</t>
  </si>
  <si>
    <t>2BCXLD Jeff - Daisy TelModFib</t>
  </si>
  <si>
    <t>P17084021</t>
  </si>
  <si>
    <t>P17084038</t>
  </si>
  <si>
    <t>P19092018</t>
  </si>
  <si>
    <t>Betsy Layne - Allen ROW</t>
  </si>
  <si>
    <t>P17084020</t>
  </si>
  <si>
    <t>Elwood - Henry Cl. Recon. @ EL</t>
  </si>
  <si>
    <t>P17076006</t>
  </si>
  <si>
    <t>Kenwood Extension ROW</t>
  </si>
  <si>
    <t>P18066001</t>
  </si>
  <si>
    <t>Chadwick - England Hill PQ Mit</t>
  </si>
  <si>
    <t>A15710071</t>
  </si>
  <si>
    <t>Morehead Station TTMP</t>
  </si>
  <si>
    <t>A15710043</t>
  </si>
  <si>
    <t>2BCXLD Topmost 138 - Beckham 1</t>
  </si>
  <si>
    <t>P17084029</t>
  </si>
  <si>
    <t>New Henry Clay Extension</t>
  </si>
  <si>
    <t>P17084013</t>
  </si>
  <si>
    <t>Henry Clay S.S Retirement</t>
  </si>
  <si>
    <t>A20705057</t>
  </si>
  <si>
    <t>Big Sandy Station Pre Eng</t>
  </si>
  <si>
    <t>A20705001</t>
  </si>
  <si>
    <t>Inez Station Pre-Eng</t>
  </si>
  <si>
    <t>A15710045</t>
  </si>
  <si>
    <t>2BCXLD Vicco - Jeff TelModFib</t>
  </si>
  <si>
    <t>A15710061</t>
  </si>
  <si>
    <t>Johns Creek Station TTMP</t>
  </si>
  <si>
    <t>DP14K02T0</t>
  </si>
  <si>
    <t>KP/Raccoon Sta - T ROW</t>
  </si>
  <si>
    <t>P17084018</t>
  </si>
  <si>
    <t>Beaver Creek - Elwood Retire</t>
  </si>
  <si>
    <t>P18066003</t>
  </si>
  <si>
    <t>Kenova-Eng. Hill KY PQ Mit</t>
  </si>
  <si>
    <t>A15710051</t>
  </si>
  <si>
    <t>2BCXLD Johns Creek - Coleman T</t>
  </si>
  <si>
    <t>P18066005</t>
  </si>
  <si>
    <t>ASFI Tap PQ Mitigations</t>
  </si>
  <si>
    <t>P18025012</t>
  </si>
  <si>
    <t>Cedar Creek - Elwood TLINE Wor</t>
  </si>
  <si>
    <t>P17083034</t>
  </si>
  <si>
    <t>DP16K03C0</t>
  </si>
  <si>
    <t>Tygart Sta - T line work</t>
  </si>
  <si>
    <t>A15710046</t>
  </si>
  <si>
    <t>2BCXLD Jeff - Hazard TelModFib</t>
  </si>
  <si>
    <t>P17225008</t>
  </si>
  <si>
    <t>Princess Station</t>
  </si>
  <si>
    <t>A15710064</t>
  </si>
  <si>
    <t>2BCXLD Sprigg-Cinderella KY Te</t>
  </si>
  <si>
    <t>P17076010</t>
  </si>
  <si>
    <t>Van Lear - Kenwood Str Replace</t>
  </si>
  <si>
    <t>P17083008</t>
  </si>
  <si>
    <t>Hays Br. - Morgan Frk. 138 TLN</t>
  </si>
  <si>
    <t>P14030101</t>
  </si>
  <si>
    <t>Leslie - Clover Fork Line Work</t>
  </si>
  <si>
    <t>A15710052</t>
  </si>
  <si>
    <t>2BCXLD Falcon - West Paintsvil</t>
  </si>
  <si>
    <t>P17083006</t>
  </si>
  <si>
    <t>Garrett - Eastern 138 TLN</t>
  </si>
  <si>
    <t>DP16K03C1</t>
  </si>
  <si>
    <t>A15710042</t>
  </si>
  <si>
    <t>2BCXL Topmost 138 TelModFib</t>
  </si>
  <si>
    <t>P14030016</t>
  </si>
  <si>
    <t>Leslie - Stinnett ROW (KPCo)</t>
  </si>
  <si>
    <t>A15702062</t>
  </si>
  <si>
    <t>Morehead Station: Stn Entrnce</t>
  </si>
  <si>
    <t>P18221014</t>
  </si>
  <si>
    <t>Fleming (Jackhorn) 138KV  ADSS</t>
  </si>
  <si>
    <t>P18001001</t>
  </si>
  <si>
    <t>South Neal - Leach KPCo PQ</t>
  </si>
  <si>
    <t>P18066002</t>
  </si>
  <si>
    <t>Chadwick-Leach PQ Mit</t>
  </si>
  <si>
    <t>A20705079</t>
  </si>
  <si>
    <t>McInnessMet69kV Needs Asm</t>
  </si>
  <si>
    <t>P17083026</t>
  </si>
  <si>
    <t>Hays Br-Soft Shell Trans Fiber</t>
  </si>
  <si>
    <t>P14030015</t>
  </si>
  <si>
    <t>Lesile - Stinnett Removal</t>
  </si>
  <si>
    <t>P19091004</t>
  </si>
  <si>
    <t>Middle Creek- Prestonsburg ROW</t>
  </si>
  <si>
    <t>P18025010</t>
  </si>
  <si>
    <t>Kewanee Fiber Termination</t>
  </si>
  <si>
    <t>P18025009</t>
  </si>
  <si>
    <t>Cedar Creek Fiber Extension</t>
  </si>
  <si>
    <t>A15702049</t>
  </si>
  <si>
    <t>Cancel</t>
  </si>
  <si>
    <t>A16928015</t>
  </si>
  <si>
    <t>Leslie Station Spare Purchase</t>
  </si>
  <si>
    <t>P17083009</t>
  </si>
  <si>
    <t>Hays Br. Morgan Frk. 138 ROW</t>
  </si>
  <si>
    <t>000017437</t>
  </si>
  <si>
    <t>TLKYPHazard-Pineville 161kV</t>
  </si>
  <si>
    <t>180 Total</t>
  </si>
  <si>
    <t>X00000317</t>
  </si>
  <si>
    <t>For Property Acctg Use Only</t>
  </si>
  <si>
    <t>X00000288</t>
  </si>
  <si>
    <t>X00000306</t>
  </si>
  <si>
    <t>Total</t>
  </si>
  <si>
    <t>$</t>
  </si>
  <si>
    <t>% of Budget</t>
  </si>
  <si>
    <t>Line No.</t>
  </si>
  <si>
    <t>Project Information</t>
  </si>
  <si>
    <t>GLBU</t>
  </si>
  <si>
    <t>Total Kentucky Power CWIP Additions</t>
  </si>
  <si>
    <t>Total Kentucky Power Transfers to 101/106</t>
  </si>
  <si>
    <t>Total Kentucky Power CWIP Activity by Year</t>
  </si>
  <si>
    <t>Property Acctg</t>
  </si>
  <si>
    <t>Represents the month project expenditures were initially recorded to CWIP (Account 107).</t>
  </si>
  <si>
    <t xml:space="preserve">Date Actual Start (1) </t>
  </si>
  <si>
    <t>Date Actual End (2)</t>
  </si>
  <si>
    <t>(1)</t>
  </si>
  <si>
    <t>(2)</t>
  </si>
  <si>
    <t>Represents the month project expenditures ceased being recorded to CWIP (Account 107).</t>
  </si>
  <si>
    <t>Property Accounting perpetual administrative projects used to transfer plant in service or hold temporary charges later cleared to other work orders, e.g., construction overheads, suspense, labor accrual, etc.</t>
  </si>
  <si>
    <t>6/1/2019</t>
  </si>
  <si>
    <t>9/1/2015</t>
  </si>
  <si>
    <t>9/1/2016</t>
  </si>
  <si>
    <t>4/1/2016</t>
  </si>
  <si>
    <t>4/1/2017</t>
  </si>
  <si>
    <t>10/1/2017</t>
  </si>
  <si>
    <t>8/1/2016</t>
  </si>
  <si>
    <t>12/1/2015</t>
  </si>
  <si>
    <t>4/1/2014</t>
  </si>
  <si>
    <t>6/1/2016</t>
  </si>
  <si>
    <t>3/1/2016</t>
  </si>
  <si>
    <t>6/1/2015</t>
  </si>
  <si>
    <t>2/1/2017</t>
  </si>
  <si>
    <t>1/1/2017</t>
  </si>
  <si>
    <t>7/1/2015</t>
  </si>
  <si>
    <t>5/1/2016</t>
  </si>
  <si>
    <t>10/1/2018</t>
  </si>
  <si>
    <t>8/1/2019</t>
  </si>
  <si>
    <t>2/1/2019</t>
  </si>
  <si>
    <t>3/1/2019</t>
  </si>
  <si>
    <t>6/1/2017</t>
  </si>
  <si>
    <t>9/1/2018</t>
  </si>
  <si>
    <t>12/1/2017</t>
  </si>
  <si>
    <t>10/1/2019</t>
  </si>
  <si>
    <t>3/1/2017</t>
  </si>
  <si>
    <t>4/1/2018</t>
  </si>
  <si>
    <t>5/1/2017</t>
  </si>
  <si>
    <t>1/1/2018</t>
  </si>
  <si>
    <t>12/1/2016</t>
  </si>
  <si>
    <t>12/1/2019</t>
  </si>
  <si>
    <t>7/1/2018</t>
  </si>
  <si>
    <t>11/1/2018</t>
  </si>
  <si>
    <t>11/1/2017</t>
  </si>
  <si>
    <t>10/1/2016</t>
  </si>
  <si>
    <t>7/1/2017</t>
  </si>
  <si>
    <t>5/1/2019</t>
  </si>
  <si>
    <t>3/1/2018</t>
  </si>
  <si>
    <t>6/1/2018</t>
  </si>
  <si>
    <t>8/1/2017</t>
  </si>
  <si>
    <t>2/1/2018</t>
  </si>
  <si>
    <t>8/1/2018</t>
  </si>
  <si>
    <t>1/1/2019</t>
  </si>
  <si>
    <t>12/1/2018</t>
  </si>
  <si>
    <t>4/1/2019</t>
  </si>
  <si>
    <t>11/1/2019</t>
  </si>
  <si>
    <t>7/1/2019</t>
  </si>
  <si>
    <t>9/1/2019</t>
  </si>
  <si>
    <t>11/1/2016</t>
  </si>
  <si>
    <t>5/1/2018</t>
  </si>
  <si>
    <t>9/1/2017</t>
  </si>
  <si>
    <t xml:space="preserve">Kentucky Power Company
</t>
  </si>
  <si>
    <t xml:space="preserve">Construction Projects </t>
  </si>
  <si>
    <t>Slippage Factor</t>
  </si>
  <si>
    <t>Charges Began Prior to Jan 2015</t>
  </si>
  <si>
    <t>Other Budgeted Projects</t>
  </si>
  <si>
    <t>Other</t>
  </si>
  <si>
    <t>Other amounts reflected in budget; do not directly relate to a project with actual spend during the periods presented.</t>
  </si>
  <si>
    <t>n.m.</t>
  </si>
  <si>
    <t>Schedule C1</t>
  </si>
  <si>
    <t>Calculation of Capital Slippage Factor</t>
  </si>
  <si>
    <t>Schedule C2</t>
  </si>
  <si>
    <t>Year</t>
  </si>
  <si>
    <t>Actual Annual Cost</t>
  </si>
  <si>
    <t>Annual Original Budget</t>
  </si>
  <si>
    <t xml:space="preserve">Variance in Dollars </t>
  </si>
  <si>
    <t>Variance as Percent</t>
  </si>
  <si>
    <t>Totals</t>
  </si>
  <si>
    <t>Five Year Average Slippage Factor</t>
  </si>
  <si>
    <t>Baker 765kV Improvements</t>
  </si>
  <si>
    <t>TREEREL20</t>
  </si>
  <si>
    <t>P19036005</t>
  </si>
  <si>
    <t>Osborne 69kV Station</t>
  </si>
  <si>
    <t>DMS20KK04</t>
  </si>
  <si>
    <t>KY/ME/ Wind Storm 04/12/2020</t>
  </si>
  <si>
    <t>IT1101725</t>
  </si>
  <si>
    <t>CIS-Common Deployment-KYP D</t>
  </si>
  <si>
    <t>DP14K02A0</t>
  </si>
  <si>
    <t>KP/Raccoon Sta - D line exits</t>
  </si>
  <si>
    <t>IT110CCIC</t>
  </si>
  <si>
    <t>Cloud Comp Imp Cost - KyP D</t>
  </si>
  <si>
    <t>P19036011</t>
  </si>
  <si>
    <t>Osborne 69kV Land Purchase</t>
  </si>
  <si>
    <t>P19305013</t>
  </si>
  <si>
    <t>Orinoco KPCO D</t>
  </si>
  <si>
    <t>A16928017</t>
  </si>
  <si>
    <t>Purchase Spare 69-12 20MVA</t>
  </si>
  <si>
    <t>P19215015</t>
  </si>
  <si>
    <t>Coalton Remote End</t>
  </si>
  <si>
    <t>DMS20KK11</t>
  </si>
  <si>
    <t>KY Pre\Valid Major Storm 11</t>
  </si>
  <si>
    <t>DX20K01A0</t>
  </si>
  <si>
    <t>Breaks Russell Fork KY</t>
  </si>
  <si>
    <t>P19305022</t>
  </si>
  <si>
    <t>New Camp Station</t>
  </si>
  <si>
    <t>P19092022</t>
  </si>
  <si>
    <t>Allen Station Land Purchase</t>
  </si>
  <si>
    <t>DMS20KK01</t>
  </si>
  <si>
    <t>KY/ME/Wind Storm 01/11/2020</t>
  </si>
  <si>
    <t>IT1101722</t>
  </si>
  <si>
    <t>CIS-Net Meter/Spc Bill-KYP D</t>
  </si>
  <si>
    <t>DMS20KK03</t>
  </si>
  <si>
    <t>KY/ME/Thunderstorm 04/09/2020</t>
  </si>
  <si>
    <t>P19215016</t>
  </si>
  <si>
    <t>Cannonsburg Station Work</t>
  </si>
  <si>
    <t>P17083033</t>
  </si>
  <si>
    <t>Garrett Land Purchase</t>
  </si>
  <si>
    <t>A15710057</t>
  </si>
  <si>
    <t>Daisy Station TTMP</t>
  </si>
  <si>
    <t>A15710053</t>
  </si>
  <si>
    <t>Topmost Station TTMP</t>
  </si>
  <si>
    <t>A15710063</t>
  </si>
  <si>
    <t>Falcon Station TTMP</t>
  </si>
  <si>
    <t>A15710062</t>
  </si>
  <si>
    <t>Coleman Station TTMP</t>
  </si>
  <si>
    <t>DMS20KK09</t>
  </si>
  <si>
    <t>KY Pre\Valid Major Storm 09</t>
  </si>
  <si>
    <t>DMS20KK05</t>
  </si>
  <si>
    <t>KY Pre\Valid Major Storm 05</t>
  </si>
  <si>
    <t>DMS20KK02</t>
  </si>
  <si>
    <t>KY Pre\Valid Major Storm 02</t>
  </si>
  <si>
    <t>DMS20KK06</t>
  </si>
  <si>
    <t>KY Pre\Valid Major Storm 06</t>
  </si>
  <si>
    <t>A21222010</t>
  </si>
  <si>
    <t>Wurtland Station TTMP</t>
  </si>
  <si>
    <t>A15710056</t>
  </si>
  <si>
    <t>Jeff Station TTMP</t>
  </si>
  <si>
    <t>A15710055</t>
  </si>
  <si>
    <t>Vicco Station TTMP</t>
  </si>
  <si>
    <t>P19036002</t>
  </si>
  <si>
    <t>A15710059</t>
  </si>
  <si>
    <t>Keyser Station TTMP</t>
  </si>
  <si>
    <t>A21222011</t>
  </si>
  <si>
    <t>Highland Station TTMP</t>
  </si>
  <si>
    <t>A15710054</t>
  </si>
  <si>
    <t>Beckham Station TTMP</t>
  </si>
  <si>
    <t>P20035008</t>
  </si>
  <si>
    <t>Middle Creek Station</t>
  </si>
  <si>
    <t>EDN100232</t>
  </si>
  <si>
    <t>Ds-Kp-Ai Urd Program</t>
  </si>
  <si>
    <t>P20035005</t>
  </si>
  <si>
    <t>Remote End at Prestonsburg</t>
  </si>
  <si>
    <t>A21222015</t>
  </si>
  <si>
    <t>Jackson Sta TTMP</t>
  </si>
  <si>
    <t>DMS20KK10</t>
  </si>
  <si>
    <t>KY Pre\Valid Major Storm 10</t>
  </si>
  <si>
    <t>A21222009</t>
  </si>
  <si>
    <t>Tygart Station</t>
  </si>
  <si>
    <t>A20045031</t>
  </si>
  <si>
    <t>South Pikeville Station NIP</t>
  </si>
  <si>
    <t>DMS20KK07</t>
  </si>
  <si>
    <t>KY Pre\Valid Major Storm 07</t>
  </si>
  <si>
    <t>A20045087</t>
  </si>
  <si>
    <t>Daisy Station NIP</t>
  </si>
  <si>
    <t>A20045075</t>
  </si>
  <si>
    <t>Prestonsburg NIP Track 6</t>
  </si>
  <si>
    <t>A20077019</t>
  </si>
  <si>
    <t>Collier Sta TTMP</t>
  </si>
  <si>
    <t>A20077010</t>
  </si>
  <si>
    <t>Haddix Sta TTMP</t>
  </si>
  <si>
    <t>A20077017</t>
  </si>
  <si>
    <t>Whitesburg Sta TTMP</t>
  </si>
  <si>
    <t>A20077008</t>
  </si>
  <si>
    <t>Bulan Sta TTMP</t>
  </si>
  <si>
    <t>A20045086</t>
  </si>
  <si>
    <t>Olive Hill Station NIP</t>
  </si>
  <si>
    <t>IT1101721</t>
  </si>
  <si>
    <t>Cust Info Trnsfrm Imp-KYP D</t>
  </si>
  <si>
    <t>DMS20KK08</t>
  </si>
  <si>
    <t>KY Pre\Valid Major Storm 08</t>
  </si>
  <si>
    <t>BSPPBS367</t>
  </si>
  <si>
    <t>Replace TR 2SCR-2F Transformer</t>
  </si>
  <si>
    <t>ML020VP01</t>
  </si>
  <si>
    <t>MLP20EP20</t>
  </si>
  <si>
    <t>ML E U2 Cooling Tower Monitors</t>
  </si>
  <si>
    <t>MLPMPBELT</t>
  </si>
  <si>
    <t>ML M Conveyor Belt Rplcmts</t>
  </si>
  <si>
    <t>MLPEPPUMP</t>
  </si>
  <si>
    <t>ML E Pump Replacements</t>
  </si>
  <si>
    <t>MLP20SP06</t>
  </si>
  <si>
    <t>ML S Coal Burner Replacements</t>
  </si>
  <si>
    <t>IT117CCIC</t>
  </si>
  <si>
    <t>Cloud Computing Imp Cost-KyP G</t>
  </si>
  <si>
    <t>ML220VP01</t>
  </si>
  <si>
    <t>ML U2 ID Fan Hub Shell Replace</t>
  </si>
  <si>
    <t>ML018SP02</t>
  </si>
  <si>
    <t>MLPNPTOOL</t>
  </si>
  <si>
    <t>ML N Capital Tool Purchases</t>
  </si>
  <si>
    <t>BSPPB0009</t>
  </si>
  <si>
    <t>Effluent WW Treating PPB&lt;100k</t>
  </si>
  <si>
    <t>MLP20MP06</t>
  </si>
  <si>
    <t>ML M Pump Replacements MH Cap</t>
  </si>
  <si>
    <t>MLP20EP12</t>
  </si>
  <si>
    <t>ML E Control Replacements</t>
  </si>
  <si>
    <t>MLPVPPUMP</t>
  </si>
  <si>
    <t>ML V FGD CPS Pumps</t>
  </si>
  <si>
    <t>MLP20VP01</t>
  </si>
  <si>
    <t>ML V FGD Non Outage Capital</t>
  </si>
  <si>
    <t>MLP20SP09</t>
  </si>
  <si>
    <t>ML S U2 Up Blr Vent Fan Rplc</t>
  </si>
  <si>
    <t>MLP20EP06</t>
  </si>
  <si>
    <t>ML E Valve Replacements Cptl</t>
  </si>
  <si>
    <t>MLP20EP02</t>
  </si>
  <si>
    <t>ML-E-MOTOR REWINDS/REPLACEMENT</t>
  </si>
  <si>
    <t>MLP20EP07</t>
  </si>
  <si>
    <t>ML E Carbon Filter Replacement</t>
  </si>
  <si>
    <t>MLP20MP08</t>
  </si>
  <si>
    <t>ML M Gypsum Trn Hse Walkways</t>
  </si>
  <si>
    <t>MLP20MP02</t>
  </si>
  <si>
    <t>ML020MP01</t>
  </si>
  <si>
    <t>ML U0 Conveyor Belt Rplcmts</t>
  </si>
  <si>
    <t>MLP20EP03</t>
  </si>
  <si>
    <t>ML E Pump Replacements (Cap)</t>
  </si>
  <si>
    <t>MLP20EP13</t>
  </si>
  <si>
    <t>ML E Monitoring Systems</t>
  </si>
  <si>
    <t>MLP20NP01</t>
  </si>
  <si>
    <t>MLP20VP03</t>
  </si>
  <si>
    <t>ML V FGD and CPS Pumps Capital</t>
  </si>
  <si>
    <t>MLP20SP05</t>
  </si>
  <si>
    <t>ML S Coal Silo Load Cells</t>
  </si>
  <si>
    <t>MLPEPTANK</t>
  </si>
  <si>
    <t>ML E Tank Replacements</t>
  </si>
  <si>
    <t>MLP20SP04</t>
  </si>
  <si>
    <t>ML S Lime Inj Load Cell U1</t>
  </si>
  <si>
    <t>ML019SP02</t>
  </si>
  <si>
    <t>ML PULVERIZER REBUILD CAP(#YY</t>
  </si>
  <si>
    <t>MLP20NP02</t>
  </si>
  <si>
    <t>ML N Security Gates</t>
  </si>
  <si>
    <t>MLP20EP09</t>
  </si>
  <si>
    <t>ML E Transmitter Replcmts Cap</t>
  </si>
  <si>
    <t>MLP20VP04</t>
  </si>
  <si>
    <t>ML V CO2 Monitors</t>
  </si>
  <si>
    <t>ML119VP07</t>
  </si>
  <si>
    <t>RPL 11 ID FAN INLET HORIZ EJ</t>
  </si>
  <si>
    <t>MLP20SP07</t>
  </si>
  <si>
    <t>ML S Expansion Joint Replcmts</t>
  </si>
  <si>
    <t>MLP20MP05</t>
  </si>
  <si>
    <t>ML U0 Limestone Stamler Cap</t>
  </si>
  <si>
    <t>MLP20EP10</t>
  </si>
  <si>
    <t>ML E Battery Charger Replace</t>
  </si>
  <si>
    <t>MLP20MP09</t>
  </si>
  <si>
    <t>ML M Control Replacements</t>
  </si>
  <si>
    <t>MLPSPLIME</t>
  </si>
  <si>
    <t>ML S Lime Injection Equipment</t>
  </si>
  <si>
    <t>MLP20SP01</t>
  </si>
  <si>
    <t>ML SAFETY VALVES (4)</t>
  </si>
  <si>
    <t>MLP20VP02</t>
  </si>
  <si>
    <t>ML V Oxidation Air Blower Cap</t>
  </si>
  <si>
    <t>MLP800MHZ</t>
  </si>
  <si>
    <t>ML E 800MHz Radios</t>
  </si>
  <si>
    <t>MLP20SP08</t>
  </si>
  <si>
    <t>ML S Burner Drive Replacements</t>
  </si>
  <si>
    <t>MLP20MP07</t>
  </si>
  <si>
    <t>ML M Control Upgrades Matl Han</t>
  </si>
  <si>
    <t>MLP19SP01</t>
  </si>
  <si>
    <t>ML SAFETY  VALVES ( 4 )</t>
  </si>
  <si>
    <t>MLP20SP03</t>
  </si>
  <si>
    <t>ML S Pump Replacements (Cap)</t>
  </si>
  <si>
    <t>MLPVPIDFB</t>
  </si>
  <si>
    <t>ML V ID FAN BLADES</t>
  </si>
  <si>
    <t>ML119VP04</t>
  </si>
  <si>
    <t>RPL #11 ID FAN OUTLET HUB CYL</t>
  </si>
  <si>
    <t>A20020001</t>
  </si>
  <si>
    <t>Leon-Morehead69kVRehbLine</t>
  </si>
  <si>
    <t>KEPCS2002</t>
  </si>
  <si>
    <t>A19750106</t>
  </si>
  <si>
    <t>Beaver Creek Failing Transf</t>
  </si>
  <si>
    <t>A19750108</t>
  </si>
  <si>
    <t>Dewey - Inez Slide Failure</t>
  </si>
  <si>
    <t>P19036003</t>
  </si>
  <si>
    <t>Osborne Extension TLINE</t>
  </si>
  <si>
    <t>P19215012</t>
  </si>
  <si>
    <t>Leach - South Neal KY TLINE</t>
  </si>
  <si>
    <t>P19305001</t>
  </si>
  <si>
    <t>Orinoco  - Stone TLINE</t>
  </si>
  <si>
    <t>P17083002</t>
  </si>
  <si>
    <t>Garrett - Soft Shell 138kV ROW</t>
  </si>
  <si>
    <t>A19750107</t>
  </si>
  <si>
    <t>Beaver Creek-Betsy Lane Failur</t>
  </si>
  <si>
    <t>A20020002</t>
  </si>
  <si>
    <t>Leon-Morehead69kVRehab ROW</t>
  </si>
  <si>
    <t>A19750109</t>
  </si>
  <si>
    <t>Hazard - Pineville</t>
  </si>
  <si>
    <t>P19294004</t>
  </si>
  <si>
    <t>Big Sandy  Remote End</t>
  </si>
  <si>
    <t>P19036006</t>
  </si>
  <si>
    <t>A20045063</t>
  </si>
  <si>
    <t>0Hatfield Station Work</t>
  </si>
  <si>
    <t>P19305016</t>
  </si>
  <si>
    <t>New Camp - Orinoco TLINE</t>
  </si>
  <si>
    <t>P19305010</t>
  </si>
  <si>
    <t>Stone Station Work</t>
  </si>
  <si>
    <t>P19305017</t>
  </si>
  <si>
    <t>New Camp - Orinoco ROW</t>
  </si>
  <si>
    <t>P19305002</t>
  </si>
  <si>
    <t>Orinoco  - Stone ROW</t>
  </si>
  <si>
    <t>P14030011</t>
  </si>
  <si>
    <t>Wooton-Leslie ROW KPCo</t>
  </si>
  <si>
    <t>P19305009</t>
  </si>
  <si>
    <t>Hatfield Station Work</t>
  </si>
  <si>
    <t>P17083007</t>
  </si>
  <si>
    <t>Garrett - Eastern 138 ROW</t>
  </si>
  <si>
    <t>P19215001</t>
  </si>
  <si>
    <t>Leach Station Work</t>
  </si>
  <si>
    <t>P17083031</t>
  </si>
  <si>
    <t>Eastern-Hays Branch SS TLINE</t>
  </si>
  <si>
    <t>IT180CCIC</t>
  </si>
  <si>
    <t>Cloud Computing Imp Cost-KyP T</t>
  </si>
  <si>
    <t>KEPCS2001</t>
  </si>
  <si>
    <t>P14030010</t>
  </si>
  <si>
    <t>Leslie Loop ROW KPCo</t>
  </si>
  <si>
    <t>A19511002</t>
  </si>
  <si>
    <t>Bellefonte SEL/GE Relay Upgrad</t>
  </si>
  <si>
    <t>P20035004</t>
  </si>
  <si>
    <t>Middle Creek-Prestonsburg ROW</t>
  </si>
  <si>
    <t>P17084008</t>
  </si>
  <si>
    <t>Myra 138kV Extension ROW</t>
  </si>
  <si>
    <t>A19511007</t>
  </si>
  <si>
    <t>Wooton SEL/GE Relay Upgrade</t>
  </si>
  <si>
    <t>A19511003</t>
  </si>
  <si>
    <t>Big Sandy SEL/GE Relay Upgrade</t>
  </si>
  <si>
    <t>A20085001</t>
  </si>
  <si>
    <t>Betsy Layne Pole/Security</t>
  </si>
  <si>
    <t>A20045015</t>
  </si>
  <si>
    <t>Prestonsburg - Thelma 46kV NA</t>
  </si>
  <si>
    <t>A15710058</t>
  </si>
  <si>
    <t>Hazard Station TTMP</t>
  </si>
  <si>
    <t>A19511001</t>
  </si>
  <si>
    <t>Baker SEL/GE Relay Upgrade</t>
  </si>
  <si>
    <t>P19215013</t>
  </si>
  <si>
    <t>Leach - South Neal KY ROW</t>
  </si>
  <si>
    <t>P18221008</t>
  </si>
  <si>
    <t>Fleming - Fremont 69kV ROW</t>
  </si>
  <si>
    <t>A19511004</t>
  </si>
  <si>
    <t>Bonnyman SEL/GE Relay Upgrade</t>
  </si>
  <si>
    <t>P19305019</t>
  </si>
  <si>
    <t>New Camp Tap ROW</t>
  </si>
  <si>
    <t>P18221007</t>
  </si>
  <si>
    <t>Hazard - Fleming 69kV ROW</t>
  </si>
  <si>
    <t>A20045046</t>
  </si>
  <si>
    <t>Allen - Prestonsburg NIP</t>
  </si>
  <si>
    <t>A20045023</t>
  </si>
  <si>
    <t>Betsy Layne - S Pikeville NIP</t>
  </si>
  <si>
    <t>A19511005</t>
  </si>
  <si>
    <t>Dewey SEL/GE Relay Upgrade</t>
  </si>
  <si>
    <t>P19091011</t>
  </si>
  <si>
    <t>Middle Creek BESS</t>
  </si>
  <si>
    <t>A21222008</t>
  </si>
  <si>
    <t>South Portsmouth Sta Fiber</t>
  </si>
  <si>
    <t>P19305018</t>
  </si>
  <si>
    <t>New Camp Tap TLINE</t>
  </si>
  <si>
    <t>A20705077</t>
  </si>
  <si>
    <t>JohnsC - LeslieN1 69 Needs Asm</t>
  </si>
  <si>
    <t>A20705078</t>
  </si>
  <si>
    <t>LeslieNo1-Hatfield69 NeedsAsm</t>
  </si>
  <si>
    <t>A19511006</t>
  </si>
  <si>
    <t>Hazard SEL/GE Relay Upgrade</t>
  </si>
  <si>
    <t>A21222017</t>
  </si>
  <si>
    <t>Greenup TS TTMP</t>
  </si>
  <si>
    <t>P17083024</t>
  </si>
  <si>
    <t>Beaver Creek Station Work</t>
  </si>
  <si>
    <t>P17225025</t>
  </si>
  <si>
    <t>Moore Hollow Metering</t>
  </si>
  <si>
    <t>A20045085</t>
  </si>
  <si>
    <t>Leon (KP) NIP</t>
  </si>
  <si>
    <t>A20705080</t>
  </si>
  <si>
    <t>Sidney 69kV Loop Needs Asm</t>
  </si>
  <si>
    <t>A20705081</t>
  </si>
  <si>
    <t>Bevins 69kV Tap Needs Asm</t>
  </si>
  <si>
    <t>P20035003</t>
  </si>
  <si>
    <t>Do not Use - Use A20705036</t>
  </si>
  <si>
    <t>P17076009</t>
  </si>
  <si>
    <t>Kenwood Station Fiber Ext</t>
  </si>
  <si>
    <t>DMS21KK01</t>
  </si>
  <si>
    <t>KY/ME/Ice Storm 02/10/2021</t>
  </si>
  <si>
    <t>TREEREL21</t>
  </si>
  <si>
    <t>P18025018</t>
  </si>
  <si>
    <t>Kewanee Transco to KPCo</t>
  </si>
  <si>
    <t>P19092023</t>
  </si>
  <si>
    <t>Allen Station</t>
  </si>
  <si>
    <t>ITCW11006</t>
  </si>
  <si>
    <t>NGUCS Weddington &amp; Leatherwood</t>
  </si>
  <si>
    <t>ITCT11004</t>
  </si>
  <si>
    <t>Ashland-Lynchburg MW Upgrade (</t>
  </si>
  <si>
    <t>A19750112</t>
  </si>
  <si>
    <t>Wurtland Sta Transformer Fail</t>
  </si>
  <si>
    <t>P17083040</t>
  </si>
  <si>
    <t>Garrett Station</t>
  </si>
  <si>
    <t>DMS21KK02</t>
  </si>
  <si>
    <t>KY/ME/Thunderstorm 02/28/21</t>
  </si>
  <si>
    <t>A19750115</t>
  </si>
  <si>
    <t>Falcon TR-2 Failure</t>
  </si>
  <si>
    <t>P19305020</t>
  </si>
  <si>
    <t>Orinoco Station Land Purchase</t>
  </si>
  <si>
    <t>P17084006</t>
  </si>
  <si>
    <t>Myra Land Purchase</t>
  </si>
  <si>
    <t>P19036012</t>
  </si>
  <si>
    <t>Osborne Station T</t>
  </si>
  <si>
    <t>DX21K0003</t>
  </si>
  <si>
    <t>Dewey DA Coms Upgrade</t>
  </si>
  <si>
    <t>DMS21KK03</t>
  </si>
  <si>
    <t>KY Pre\Valid Major Storm 03</t>
  </si>
  <si>
    <t>DX21K0002</t>
  </si>
  <si>
    <t>Buckhorn DA Comm. Upgrade</t>
  </si>
  <si>
    <t>DMS21KK07</t>
  </si>
  <si>
    <t>DMS21KK09</t>
  </si>
  <si>
    <t>A20072072</t>
  </si>
  <si>
    <t>Jackson 2021 Relay Upgrade</t>
  </si>
  <si>
    <t>P21043006</t>
  </si>
  <si>
    <t>DMS21KK05</t>
  </si>
  <si>
    <t>P19037016</t>
  </si>
  <si>
    <t>New Draffin 69kV Station</t>
  </si>
  <si>
    <t>DMS21KK08</t>
  </si>
  <si>
    <t>A20072067</t>
  </si>
  <si>
    <t>Haddix 2021 Relay Upgrade</t>
  </si>
  <si>
    <t>DMS21KK06</t>
  </si>
  <si>
    <t>A21222016</t>
  </si>
  <si>
    <t>EVCHRG110</t>
  </si>
  <si>
    <t>EV Chargers for GL BU 110</t>
  </si>
  <si>
    <t>A20934001</t>
  </si>
  <si>
    <t>Falcon Elim Cust DC System</t>
  </si>
  <si>
    <t>P19037003</t>
  </si>
  <si>
    <t>Poor Bottom Land Purchase</t>
  </si>
  <si>
    <t>A21505006</t>
  </si>
  <si>
    <t>Jackson Station NIP</t>
  </si>
  <si>
    <t>EDNANDA</t>
  </si>
  <si>
    <t>Distribution Anda Project</t>
  </si>
  <si>
    <t>A24112002</t>
  </si>
  <si>
    <t>Argentum Sta TTMP</t>
  </si>
  <si>
    <t>A20077007</t>
  </si>
  <si>
    <t>Soft Shell Sta TTMP</t>
  </si>
  <si>
    <t>A24112012</t>
  </si>
  <si>
    <t>New Camp Sta TTMP</t>
  </si>
  <si>
    <t>A20077018</t>
  </si>
  <si>
    <t>Mayking Sta TTMP</t>
  </si>
  <si>
    <t>A20077022</t>
  </si>
  <si>
    <t>South Pikeville Sta TTMP</t>
  </si>
  <si>
    <t>A21505009</t>
  </si>
  <si>
    <t>Coalton NIP</t>
  </si>
  <si>
    <t>A20077013</t>
  </si>
  <si>
    <t>Engle Sta TTMP</t>
  </si>
  <si>
    <t>A20077011</t>
  </si>
  <si>
    <t>A24112010</t>
  </si>
  <si>
    <t>Lovely Sta TTMP</t>
  </si>
  <si>
    <t>KY Pre\Valid Major Storm 04</t>
  </si>
  <si>
    <t>ML1GSUF1C</t>
  </si>
  <si>
    <t>ML1 Ph 1 GSU Repl w Amos Spare</t>
  </si>
  <si>
    <t>MLPSPPULV</t>
  </si>
  <si>
    <t>ML S Pulverizer Rebuilds</t>
  </si>
  <si>
    <t>MLPEPCTRL</t>
  </si>
  <si>
    <t>ML E Control Upgds Rplcmts</t>
  </si>
  <si>
    <t>BSPPBS369</t>
  </si>
  <si>
    <t>HEP Reheat Steam Line Insul</t>
  </si>
  <si>
    <t>MLPEPVALV</t>
  </si>
  <si>
    <t>ML E Valve Replacements</t>
  </si>
  <si>
    <t>MLPSPEJNT</t>
  </si>
  <si>
    <t>ML S Expansion Joint Repl</t>
  </si>
  <si>
    <t>MLPMPECRN</t>
  </si>
  <si>
    <t>ML M ECrane Capital Work</t>
  </si>
  <si>
    <t>ML2EP1701</t>
  </si>
  <si>
    <t>ML2 HIGH ENERGY PIPING</t>
  </si>
  <si>
    <t>MLPVPCNTM</t>
  </si>
  <si>
    <t>ML V Containment Systems</t>
  </si>
  <si>
    <t>MLPSPBRNE</t>
  </si>
  <si>
    <t>ML S Coal Burner Exp Joint Rpl</t>
  </si>
  <si>
    <t>MLPEPMOTR</t>
  </si>
  <si>
    <t>ML E Motor Rewind/Rplc &gt;10HP</t>
  </si>
  <si>
    <t>MLPMPDRNG</t>
  </si>
  <si>
    <t>ML M Drainage Projects (Cap)</t>
  </si>
  <si>
    <t>MLPSPBRNN</t>
  </si>
  <si>
    <t>ML S Burner Nozzle Rplcmt</t>
  </si>
  <si>
    <t>MLPEPSWGR</t>
  </si>
  <si>
    <t>ML E Switchgear Breaker Rplcmt</t>
  </si>
  <si>
    <t>MLPSPCLGR</t>
  </si>
  <si>
    <t>ML S Clinker Grinder Replace</t>
  </si>
  <si>
    <t>MLPVPEJNT</t>
  </si>
  <si>
    <t>ML V FGD CPS Expansion Joints</t>
  </si>
  <si>
    <t>MLPSPDUCT</t>
  </si>
  <si>
    <t>ML S Duct Lag Insul Replace</t>
  </si>
  <si>
    <t>MLPMPPUMP</t>
  </si>
  <si>
    <t>ML M CY Pump Replace Cap &gt;10HP</t>
  </si>
  <si>
    <t>MLPEPTRMT</t>
  </si>
  <si>
    <t>ML E Transmitter Replacements</t>
  </si>
  <si>
    <t>MLPEPSERV</t>
  </si>
  <si>
    <t>ML E Server Replacements</t>
  </si>
  <si>
    <t>MLPEPLGHT</t>
  </si>
  <si>
    <t>ML E LIGHTING REPLACEMENTS</t>
  </si>
  <si>
    <t>MLPSPDFAF</t>
  </si>
  <si>
    <t>ML S Dry Fly Ash Fltr Sep Bags</t>
  </si>
  <si>
    <t>MLPSPVALV</t>
  </si>
  <si>
    <t>ML S Blr Brnr Steam Valve Repl</t>
  </si>
  <si>
    <t>MLPVPTRMT</t>
  </si>
  <si>
    <t>ML V FGD CPS Env Transmitters</t>
  </si>
  <si>
    <t>MLPVPVALV</t>
  </si>
  <si>
    <t>ML V FGD CPS Valve Replace</t>
  </si>
  <si>
    <t>MLPSPASHL</t>
  </si>
  <si>
    <t>ML S Ash Line Remove Replace</t>
  </si>
  <si>
    <t>MLPEPCABL</t>
  </si>
  <si>
    <t>ML E Cable Replacements</t>
  </si>
  <si>
    <t>MLPNPSECU</t>
  </si>
  <si>
    <t>ML N Security Projects (Cap)</t>
  </si>
  <si>
    <t>MLPVPHEAT</t>
  </si>
  <si>
    <t>ML V FGD CPS Heaters</t>
  </si>
  <si>
    <t>BSP800MHZ</t>
  </si>
  <si>
    <t>Upgrades to 800MHz Radio Equip</t>
  </si>
  <si>
    <t>MLPEPBLWR</t>
  </si>
  <si>
    <t>ML E Blower Vent Fan Repl</t>
  </si>
  <si>
    <t>ML2E24C04</t>
  </si>
  <si>
    <t>ML2 E COOLING TOWER COMPONENTS</t>
  </si>
  <si>
    <t>MLPVPAIRC</t>
  </si>
  <si>
    <t>ML V FGD AIR COMPRESSOR REPLAC</t>
  </si>
  <si>
    <t>KEPCS2101</t>
  </si>
  <si>
    <t>TTKY180NN</t>
  </si>
  <si>
    <t>P19294011</t>
  </si>
  <si>
    <t>Inez Station</t>
  </si>
  <si>
    <t>P18221021</t>
  </si>
  <si>
    <t>Jackhorn 69kV Ring Bus</t>
  </si>
  <si>
    <t>P18221019</t>
  </si>
  <si>
    <t>Jackhorn Station T Work</t>
  </si>
  <si>
    <t>P19294012</t>
  </si>
  <si>
    <t>Inez XF Replace Baseline</t>
  </si>
  <si>
    <t>P18221020</t>
  </si>
  <si>
    <t>Jackhorn Station D Work</t>
  </si>
  <si>
    <t>A19750113</t>
  </si>
  <si>
    <t>Henry Clay-Elkhorn C. Sl Fail</t>
  </si>
  <si>
    <t>A21750001</t>
  </si>
  <si>
    <t>McKinney - Allen Str51 Failure</t>
  </si>
  <si>
    <t>P17083037</t>
  </si>
  <si>
    <t>Eastern Station Land Purchase</t>
  </si>
  <si>
    <t>P18025014</t>
  </si>
  <si>
    <t>S.Pike - Dorton Fiber Cable</t>
  </si>
  <si>
    <t>A19750116</t>
  </si>
  <si>
    <t>Beaver Creek-McKinney Str Fail</t>
  </si>
  <si>
    <t>P17083041</t>
  </si>
  <si>
    <t>Eastern Station</t>
  </si>
  <si>
    <t>A14068006</t>
  </si>
  <si>
    <t>Baker Sta Ballistic/Wall Elect</t>
  </si>
  <si>
    <t>A19750111</t>
  </si>
  <si>
    <t>Bellefonte-Raceland Slide Fail</t>
  </si>
  <si>
    <t>P17083038</t>
  </si>
  <si>
    <t>Snag Fork SS</t>
  </si>
  <si>
    <t>P19294010</t>
  </si>
  <si>
    <t>Dewey Station Remote End</t>
  </si>
  <si>
    <t>P19036004</t>
  </si>
  <si>
    <t>Osborne Extension ROW</t>
  </si>
  <si>
    <t>P21043001</t>
  </si>
  <si>
    <t>Thelma-Kenwood 46kV Line</t>
  </si>
  <si>
    <t>P21043008</t>
  </si>
  <si>
    <t>Kenwood-Prestonsburg 46kV Line</t>
  </si>
  <si>
    <t>P19215014</t>
  </si>
  <si>
    <t>Leach Area Fiber</t>
  </si>
  <si>
    <t>A21505004</t>
  </si>
  <si>
    <t>Morehead - Index 69kV Line NIP</t>
  </si>
  <si>
    <t>P18025016</t>
  </si>
  <si>
    <t>Sprigg - Beaver Creek ROW</t>
  </si>
  <si>
    <t>A21505008</t>
  </si>
  <si>
    <t>Index - Helechawa 69kV NIP</t>
  </si>
  <si>
    <t>P19294009</t>
  </si>
  <si>
    <t>Inez-Martiki 138kV Line</t>
  </si>
  <si>
    <t>A20072063</t>
  </si>
  <si>
    <t>Thelma 2021 Relay Upgrade</t>
  </si>
  <si>
    <t>P21043002</t>
  </si>
  <si>
    <t>Thelma-Kenwood 46kV ROW</t>
  </si>
  <si>
    <t>P19037013</t>
  </si>
  <si>
    <t>Dorton Station Work</t>
  </si>
  <si>
    <t>P19037005</t>
  </si>
  <si>
    <t>Henry Clay - Breaks Reconfi</t>
  </si>
  <si>
    <t>P21043009</t>
  </si>
  <si>
    <t>Kenwood-Prestonsburg 46kV ROW</t>
  </si>
  <si>
    <t>P19037004</t>
  </si>
  <si>
    <t>P19037014</t>
  </si>
  <si>
    <t>Breaks Station Work</t>
  </si>
  <si>
    <t>P19036007</t>
  </si>
  <si>
    <t>A21505003</t>
  </si>
  <si>
    <t>Hazard - Jackson 69kV Line NIP</t>
  </si>
  <si>
    <t>A21505007</t>
  </si>
  <si>
    <t>Jackson - Helechawa 69kV NIP</t>
  </si>
  <si>
    <t>P21043004</t>
  </si>
  <si>
    <t>Remote End Work at Thelma</t>
  </si>
  <si>
    <t>A20072029</t>
  </si>
  <si>
    <t>Bonnyman 2021 Relay Upgr</t>
  </si>
  <si>
    <t>P19037011</t>
  </si>
  <si>
    <t>Henry Clay-Dorton Reconfig ROW</t>
  </si>
  <si>
    <t>P19037012</t>
  </si>
  <si>
    <t>Henry Clay-Breaks Recon ROW</t>
  </si>
  <si>
    <t>P19037006</t>
  </si>
  <si>
    <t>Poor Bottom Extension</t>
  </si>
  <si>
    <t>A20072064</t>
  </si>
  <si>
    <t>Wooton 2021 Relay Upgrade</t>
  </si>
  <si>
    <t>A21505005</t>
  </si>
  <si>
    <t>Baker 765kV/345kV Yard NIP</t>
  </si>
  <si>
    <t>A20077006</t>
  </si>
  <si>
    <t>Bonnyman Sta TTMP</t>
  </si>
  <si>
    <t>A20077012</t>
  </si>
  <si>
    <t>Hazard Sta TTMP</t>
  </si>
  <si>
    <t>A20077009</t>
  </si>
  <si>
    <t>Hays Branch Sta TTMP</t>
  </si>
  <si>
    <t>A24112009</t>
  </si>
  <si>
    <t>Hatfield Sta TTMP</t>
  </si>
  <si>
    <t>A24112005</t>
  </si>
  <si>
    <t>Dewey Sta TTMP</t>
  </si>
  <si>
    <t>A25101008</t>
  </si>
  <si>
    <t>Bellefonte 138kV Sta TTMP</t>
  </si>
  <si>
    <t>A19750114</t>
  </si>
  <si>
    <t>Breaks Rtg. Wall Fail - Cancel</t>
  </si>
  <si>
    <t>110KYLSBO</t>
  </si>
  <si>
    <t>Dist KY Lease BO</t>
  </si>
  <si>
    <t>DMS22KK14</t>
  </si>
  <si>
    <t>KY/ME/Flood 14 07/28/22</t>
  </si>
  <si>
    <t>TP1708310</t>
  </si>
  <si>
    <t>T Funded D Garret Area Imp</t>
  </si>
  <si>
    <t>TP1802510</t>
  </si>
  <si>
    <t>KEWANEE DLINE WORK</t>
  </si>
  <si>
    <t>TP1403006</t>
  </si>
  <si>
    <t>T Funded D Work</t>
  </si>
  <si>
    <t>DMS22KK09</t>
  </si>
  <si>
    <t>KY/ME/Thunderstorm 09 06/17/22</t>
  </si>
  <si>
    <t>KEPDS2201</t>
  </si>
  <si>
    <t>KPCo Storm - Distribution</t>
  </si>
  <si>
    <t>A21750003</t>
  </si>
  <si>
    <t>Beefhide TR-1 Failure</t>
  </si>
  <si>
    <t>DMS22KK15</t>
  </si>
  <si>
    <t>KY Pre/Valid Major Storm 15</t>
  </si>
  <si>
    <t>DMS22KK02</t>
  </si>
  <si>
    <t>DMS22KK10</t>
  </si>
  <si>
    <t>KY Pre-valid Storm  Event</t>
  </si>
  <si>
    <t>DMS22KK03</t>
  </si>
  <si>
    <t>DMS22KK01</t>
  </si>
  <si>
    <t>KY Pre\Valid Major Storm 01</t>
  </si>
  <si>
    <t>DMS22KK11</t>
  </si>
  <si>
    <t>KY Pre/Valid Major Storm 11</t>
  </si>
  <si>
    <t>DMS22KK08</t>
  </si>
  <si>
    <t>KY Pre/Valid Major Storm 08</t>
  </si>
  <si>
    <t>P22005001</t>
  </si>
  <si>
    <t>47th Street Station</t>
  </si>
  <si>
    <t>DMS22KK13</t>
  </si>
  <si>
    <t>KY Pre/Valid Major Storm 13</t>
  </si>
  <si>
    <t>DMS22KK05</t>
  </si>
  <si>
    <t>DMS22KK04</t>
  </si>
  <si>
    <t>DMS22KK12</t>
  </si>
  <si>
    <t>KY Pre/Valid Major Storm 12</t>
  </si>
  <si>
    <t>TP1822105</t>
  </si>
  <si>
    <t>Fleming T-Funded D</t>
  </si>
  <si>
    <t>P22012002</t>
  </si>
  <si>
    <t>Peter Creek Station Work</t>
  </si>
  <si>
    <t>DMS22KK06</t>
  </si>
  <si>
    <t>DMS22KK07</t>
  </si>
  <si>
    <t>P21720003</t>
  </si>
  <si>
    <t>A21050053</t>
  </si>
  <si>
    <t>Howard Collins GE/SEL Relay Up</t>
  </si>
  <si>
    <t>A21050054</t>
  </si>
  <si>
    <t>Tenth St GE/SEL Relay</t>
  </si>
  <si>
    <t>TP1910410</t>
  </si>
  <si>
    <t>KPCo D FAA Light Work</t>
  </si>
  <si>
    <t>P19037017</t>
  </si>
  <si>
    <t>New Draffin Land Purchase</t>
  </si>
  <si>
    <t>P22012001</t>
  </si>
  <si>
    <t>Coleman Station Work</t>
  </si>
  <si>
    <t>TP1903604</t>
  </si>
  <si>
    <t>T Funded D</t>
  </si>
  <si>
    <t>P17084055</t>
  </si>
  <si>
    <t>TP1909210</t>
  </si>
  <si>
    <t>Allen Distribution Feeder Work</t>
  </si>
  <si>
    <t>P21753003</t>
  </si>
  <si>
    <t>Stanville Remote End Work</t>
  </si>
  <si>
    <t>A25101001</t>
  </si>
  <si>
    <t>47th St Sta TTMP</t>
  </si>
  <si>
    <t>A25101003</t>
  </si>
  <si>
    <t>A25101006</t>
  </si>
  <si>
    <t>Second Fork Sta TTMP</t>
  </si>
  <si>
    <t>A25101002</t>
  </si>
  <si>
    <t>Ashland (25th St) Sta TTMP</t>
  </si>
  <si>
    <t>A25101005</t>
  </si>
  <si>
    <t>Tygart Sta TTMP</t>
  </si>
  <si>
    <t>MLLPC0ELG</t>
  </si>
  <si>
    <t>ML PCC U0 ELG Compliance - 117</t>
  </si>
  <si>
    <t>MLLPPBSHD</t>
  </si>
  <si>
    <t>ML Minor PPB Liberty Shadow</t>
  </si>
  <si>
    <t>MLLPC0LIM</t>
  </si>
  <si>
    <t>ML PCC U0 Lime Conversion 117</t>
  </si>
  <si>
    <t>MLLPC2CTC</t>
  </si>
  <si>
    <t>ML PCC U2 Cooling Twr Cmp 117</t>
  </si>
  <si>
    <t>MLLPC2ESP</t>
  </si>
  <si>
    <t>ML PCC U2 ESP Upgrades 117</t>
  </si>
  <si>
    <t>MLLSC2AHB</t>
  </si>
  <si>
    <t>ML S U2 Air Htr Bskt Rplc Lbty</t>
  </si>
  <si>
    <t>MLLPC1CL4</t>
  </si>
  <si>
    <t>ML PCC U1 SCR Cat Layer 4 117</t>
  </si>
  <si>
    <t>MLLVC2CL4</t>
  </si>
  <si>
    <t>ML V U2 Cat Layer 4 Rplc Lbty</t>
  </si>
  <si>
    <t>BS0000040</t>
  </si>
  <si>
    <t>Rewedge Generator U1</t>
  </si>
  <si>
    <t>MLLSC1AHB</t>
  </si>
  <si>
    <t>ML S U1 Air Htr Bskt Rplc Lbty</t>
  </si>
  <si>
    <t>117KYLSBO</t>
  </si>
  <si>
    <t>Gen KY Lease Buyout</t>
  </si>
  <si>
    <t>MLLEP2LAI</t>
  </si>
  <si>
    <t>ML E U2 LPA Turb Insp Liberty</t>
  </si>
  <si>
    <t>MLLEP2LBI</t>
  </si>
  <si>
    <t>ML E U2 LPB Turb Insp Liberty</t>
  </si>
  <si>
    <t>MLLSP2LSO</t>
  </si>
  <si>
    <t>ML S U2 Lwr Sdwl Weld Ovly Lby</t>
  </si>
  <si>
    <t>MLPMPHEAT</t>
  </si>
  <si>
    <t>ML U0 LS TUNNEL HEAT TRACE HTR</t>
  </si>
  <si>
    <t>ITCBLBRTY</t>
  </si>
  <si>
    <t>KENTUCKY POWER LIBERTY</t>
  </si>
  <si>
    <t>BSPPBS358</t>
  </si>
  <si>
    <t>BS1 REPL BLR COMBUSTION COILS</t>
  </si>
  <si>
    <t>MLPSPFANS</t>
  </si>
  <si>
    <t>ML S BLOWERS FANS ETC</t>
  </si>
  <si>
    <t>MLLSHSVB</t>
  </si>
  <si>
    <t>2021 Gen Plt Cap Blkt - KYPC-G</t>
  </si>
  <si>
    <t>MLPVPOTHR</t>
  </si>
  <si>
    <t>FGD OTHER NON OUTAGE CAPITAL</t>
  </si>
  <si>
    <t>MLLSTORB</t>
  </si>
  <si>
    <t>180KYLSBO</t>
  </si>
  <si>
    <t>Trans KY Lease Buyout</t>
  </si>
  <si>
    <t>A19750118</t>
  </si>
  <si>
    <t>Prestonsburg-Middle Ck Slide F</t>
  </si>
  <si>
    <t>A21750012</t>
  </si>
  <si>
    <t>Hazard - Bonnyman 69kV Failure</t>
  </si>
  <si>
    <t>A21750013</t>
  </si>
  <si>
    <t>Morehead - Index 69kV Failure</t>
  </si>
  <si>
    <t>A21750004</t>
  </si>
  <si>
    <t>Hazard-Pinevll 161kV Fire Fail</t>
  </si>
  <si>
    <t>A21750006</t>
  </si>
  <si>
    <t>Big Sandy RE for Failure</t>
  </si>
  <si>
    <t>A21750007</t>
  </si>
  <si>
    <t>Hays Branch-Morgan Fork Slide</t>
  </si>
  <si>
    <t>KEPCS2201</t>
  </si>
  <si>
    <t>A21750002</t>
  </si>
  <si>
    <t>Bonnyman-Softshell Failure</t>
  </si>
  <si>
    <t>B180KYLRR</t>
  </si>
  <si>
    <t>P21720001</t>
  </si>
  <si>
    <t>Bellefonte Station Baseline</t>
  </si>
  <si>
    <t>A21505001</t>
  </si>
  <si>
    <t>A21750008</t>
  </si>
  <si>
    <t>Sprigg-Beaver Crk Slide Fail</t>
  </si>
  <si>
    <t>A21750010</t>
  </si>
  <si>
    <t>HysBrnch-Morgan Frk Slide Fail</t>
  </si>
  <si>
    <t>P21027003</t>
  </si>
  <si>
    <t>Inez IPP Metering</t>
  </si>
  <si>
    <t>P21753001</t>
  </si>
  <si>
    <t>Dewey Station</t>
  </si>
  <si>
    <t>P17083032</t>
  </si>
  <si>
    <t>Eastern - Hays Branch SS ROW</t>
  </si>
  <si>
    <t>P22012052</t>
  </si>
  <si>
    <t>Peter Creek-Coleman</t>
  </si>
  <si>
    <t>KEPCS2202</t>
  </si>
  <si>
    <t>P21753002</t>
  </si>
  <si>
    <t>Dewey Station Supplemental</t>
  </si>
  <si>
    <t>A21071002</t>
  </si>
  <si>
    <t>BigSandy-Brd KP 765 S&amp;I ROW</t>
  </si>
  <si>
    <t>DP16K03T0</t>
  </si>
  <si>
    <t>Tygart Sta - T line ROW</t>
  </si>
  <si>
    <t>P19036009</t>
  </si>
  <si>
    <t>Osborne Fiber Extension</t>
  </si>
  <si>
    <t>A21071004</t>
  </si>
  <si>
    <t>Baker-DonMarq KP 765 S&amp;I ROW</t>
  </si>
  <si>
    <t>P19104016</t>
  </si>
  <si>
    <t>Bellefonte TransFiber</t>
  </si>
  <si>
    <t>A21071003</t>
  </si>
  <si>
    <t>Baker-DonMarq KP 765 S&amp;I</t>
  </si>
  <si>
    <t>P22745001</t>
  </si>
  <si>
    <t>McCoy-Elkhorn Tap Station Work</t>
  </si>
  <si>
    <t>P22012049</t>
  </si>
  <si>
    <t>Peter Creek-Wharncliffe (KY)</t>
  </si>
  <si>
    <t>P21753004</t>
  </si>
  <si>
    <t>Thelma Remote End Work</t>
  </si>
  <si>
    <t>A21071001</t>
  </si>
  <si>
    <t>BigSandy-Broadford KP 765 S&amp;I</t>
  </si>
  <si>
    <t>P22012047</t>
  </si>
  <si>
    <t>Peter Creek-Wharncliffe KY ROW</t>
  </si>
  <si>
    <t>DR19K05C0</t>
  </si>
  <si>
    <t>Hazard DA 2019 Engle Tap</t>
  </si>
  <si>
    <t>P22012051</t>
  </si>
  <si>
    <t>Peter Creek-Coleman ROW</t>
  </si>
  <si>
    <t>P22005002</t>
  </si>
  <si>
    <t>47th Street Line Work</t>
  </si>
  <si>
    <t>P22012033</t>
  </si>
  <si>
    <t>Peter Creek Land Purchase</t>
  </si>
  <si>
    <t>P21720008</t>
  </si>
  <si>
    <t>Bellefonte - A.K. Steel 69kV</t>
  </si>
  <si>
    <t>TTKY180NR</t>
  </si>
  <si>
    <t>A25101007</t>
  </si>
  <si>
    <t>John's Creek Sta TTMP</t>
  </si>
  <si>
    <t>A25101004</t>
  </si>
  <si>
    <t>S Portsmouth Sta TTMP</t>
  </si>
  <si>
    <t>P19305021</t>
  </si>
  <si>
    <t>Belfry - Stone Trans Fiber</t>
  </si>
  <si>
    <t>P21205003</t>
  </si>
  <si>
    <t>Leslie No.1-Hatfield 69kV</t>
  </si>
  <si>
    <t>P21043015</t>
  </si>
  <si>
    <t>Thelma Station</t>
  </si>
  <si>
    <t>P21027001</t>
  </si>
  <si>
    <t>Inez 138kV Station Work</t>
  </si>
  <si>
    <t>P21027002</t>
  </si>
  <si>
    <t>Inez IPP T-Line Work</t>
  </si>
  <si>
    <t>000004464</t>
  </si>
  <si>
    <t>A23088001</t>
  </si>
  <si>
    <t>DMS23KK01</t>
  </si>
  <si>
    <t>DMS23KK02</t>
  </si>
  <si>
    <t>DMS23KK03</t>
  </si>
  <si>
    <t>DMS23KK04</t>
  </si>
  <si>
    <t>DMS23KK05</t>
  </si>
  <si>
    <t>DMS23KK06</t>
  </si>
  <si>
    <t>DMS23KK07</t>
  </si>
  <si>
    <t>DMS23KK08</t>
  </si>
  <si>
    <t>DMS23KK09</t>
  </si>
  <si>
    <t>DP16K03A0</t>
  </si>
  <si>
    <t>DX23K01A0</t>
  </si>
  <si>
    <t>IT1102013</t>
  </si>
  <si>
    <t>IT1102049</t>
  </si>
  <si>
    <t>IT110ADMS</t>
  </si>
  <si>
    <t>ITCF11000</t>
  </si>
  <si>
    <t>ITPCLC110</t>
  </si>
  <si>
    <t>P19037008</t>
  </si>
  <si>
    <t>P21043005</t>
  </si>
  <si>
    <t>P21720007</t>
  </si>
  <si>
    <t>P22113002</t>
  </si>
  <si>
    <t>TREEREL23</t>
  </si>
  <si>
    <t>000027036</t>
  </si>
  <si>
    <t>BSPPB0008</t>
  </si>
  <si>
    <t>BSPPBS368</t>
  </si>
  <si>
    <t>ITPCLC117</t>
  </si>
  <si>
    <t>ML1E25C02</t>
  </si>
  <si>
    <t>MLKP26265</t>
  </si>
  <si>
    <t>MLL1CGRPL</t>
  </si>
  <si>
    <t>MLL2CGRPL</t>
  </si>
  <si>
    <t>MLLEC1VHL</t>
  </si>
  <si>
    <t>MLLHAULRD</t>
  </si>
  <si>
    <t>MLLPCT1PC</t>
  </si>
  <si>
    <t>A20077026</t>
  </si>
  <si>
    <t>A20077028</t>
  </si>
  <si>
    <t>A20077029</t>
  </si>
  <si>
    <t>A20077030</t>
  </si>
  <si>
    <t>A20077031</t>
  </si>
  <si>
    <t>A20077032</t>
  </si>
  <si>
    <t>A20077034</t>
  </si>
  <si>
    <t>A20077035</t>
  </si>
  <si>
    <t>A21750015</t>
  </si>
  <si>
    <t>B180KYTEC</t>
  </si>
  <si>
    <t>ETN000180</t>
  </si>
  <si>
    <t>ITPCLC180</t>
  </si>
  <si>
    <t>KEPCS2301</t>
  </si>
  <si>
    <t>KEPCS2302</t>
  </si>
  <si>
    <t>P14030105</t>
  </si>
  <si>
    <t>P14030106</t>
  </si>
  <si>
    <t>P17076008</t>
  </si>
  <si>
    <t>P17083042</t>
  </si>
  <si>
    <t>P17083043</t>
  </si>
  <si>
    <t>P17083044</t>
  </si>
  <si>
    <t>P22745003</t>
  </si>
  <si>
    <t>P22745004</t>
  </si>
  <si>
    <t>P22745005</t>
  </si>
  <si>
    <t>P23042017</t>
  </si>
  <si>
    <t>P23325001</t>
  </si>
  <si>
    <t>XHWCAP180</t>
  </si>
  <si>
    <t>Barrenshe Mobile Pad Install</t>
  </si>
  <si>
    <t>Tygart Sta - D line</t>
  </si>
  <si>
    <t>Hyden DA Upgrade</t>
  </si>
  <si>
    <t>Field Mobility iPAD CI - KYP D</t>
  </si>
  <si>
    <t>CIS-Agent Desktop Replat-KYP D</t>
  </si>
  <si>
    <t>ADMS Imp DSN DNEX-KYP D</t>
  </si>
  <si>
    <t>Tcom Field Ops Blanket-KYPCO D</t>
  </si>
  <si>
    <t>PC Lifecycle CI - 110</t>
  </si>
  <si>
    <t>Henry Clay Station</t>
  </si>
  <si>
    <t>Raceland Remote End</t>
  </si>
  <si>
    <t>Gund Metering KY D - BPID</t>
  </si>
  <si>
    <t>ROW Capital Widening &amp; Removal</t>
  </si>
  <si>
    <t>KP/Offsystem Storm Assistance</t>
  </si>
  <si>
    <t>KY Pre/Valid Major Storm 01</t>
  </si>
  <si>
    <t>KY/ME/Wind 02 03/03/2023</t>
  </si>
  <si>
    <t>KY/ME/Wind 03 03/25/2023</t>
  </si>
  <si>
    <t>KY/ME/Wind 04 04/01/2023</t>
  </si>
  <si>
    <t>KY Pre/Valid Major Storm 05</t>
  </si>
  <si>
    <t>KY Pre/Valid Major Storm 06</t>
  </si>
  <si>
    <t>KY Pre/Valid Major Storm 07</t>
  </si>
  <si>
    <t>KY Pre/Valid Major Storm 09</t>
  </si>
  <si>
    <t>Clg Water Facilities PPB&lt;100k</t>
  </si>
  <si>
    <t>Big1 Boiler Exit Gas Duct Repl</t>
  </si>
  <si>
    <t>PC Lifecycle CI - 117</t>
  </si>
  <si>
    <t>ML1 E COOLING TOWER REPLACMENT</t>
  </si>
  <si>
    <t>ML U2 Cooling Tower Reinforce</t>
  </si>
  <si>
    <t>ML U1 Clinker Grinder Rpl - KY</t>
  </si>
  <si>
    <t>ML U2 Clinker Grinder Rpl - KY</t>
  </si>
  <si>
    <t>ML E U1 VHP/HP&amp;LPA Turbn Insp</t>
  </si>
  <si>
    <t>Mitchell Haul Road Relocate</t>
  </si>
  <si>
    <t>ML1 Cool Twr Canopy PreCI KPCo</t>
  </si>
  <si>
    <t>Dragon Fly Land Improvement</t>
  </si>
  <si>
    <t>Bonnyman-Jackson FC TelMod Fib</t>
  </si>
  <si>
    <t>Engle SS FCE ModTel Fib</t>
  </si>
  <si>
    <t>Bonnyman-Hazard FC ModTel Fib</t>
  </si>
  <si>
    <t>Bulan SS FCE TelMod Fib</t>
  </si>
  <si>
    <t>Whitesburg SS FCE TelMod Fib</t>
  </si>
  <si>
    <t>Mayking SS FCE TelMod Fib</t>
  </si>
  <si>
    <t>Jenkins-South Pikesville FC</t>
  </si>
  <si>
    <t>CANCEL-Jackhorn Sta TTMP</t>
  </si>
  <si>
    <t>Hazard-Pineville 161kV Failure</t>
  </si>
  <si>
    <t>Trans Telecom - KP-CO Reg</t>
  </si>
  <si>
    <t>T Kp T Anda</t>
  </si>
  <si>
    <t>PC Lifecycle CI - 180</t>
  </si>
  <si>
    <t>Wooton Transition Fiber</t>
  </si>
  <si>
    <t>Leslie Transition Fiber</t>
  </si>
  <si>
    <t>Kenwood Transition Fiber</t>
  </si>
  <si>
    <t>Garrett - Eastern TFC</t>
  </si>
  <si>
    <t>Eastern TFC</t>
  </si>
  <si>
    <t>Soft Shell-Garrett TFC</t>
  </si>
  <si>
    <t>McCoy-Elkhorn Hard Tap</t>
  </si>
  <si>
    <t>McCoy-Elkhorn Tap ROW</t>
  </si>
  <si>
    <t>Johns Creek - Second Fork</t>
  </si>
  <si>
    <t>Pigeon Creek-Sprigg KY</t>
  </si>
  <si>
    <t>Leach Substation Work</t>
  </si>
  <si>
    <t>HW CAP CI - 180</t>
  </si>
  <si>
    <t>A23067001</t>
  </si>
  <si>
    <t>A23750004</t>
  </si>
  <si>
    <t>B110KYPAC</t>
  </si>
  <si>
    <t>B110KYTEL</t>
  </si>
  <si>
    <t>DMS24KK01</t>
  </si>
  <si>
    <t>DMS24KK02</t>
  </si>
  <si>
    <t>DMS24KK03</t>
  </si>
  <si>
    <t>DMS24KK04</t>
  </si>
  <si>
    <t>DMS24KK05</t>
  </si>
  <si>
    <t>DMS24KK07</t>
  </si>
  <si>
    <t>DMS24KK08</t>
  </si>
  <si>
    <t>DMS24KK09</t>
  </si>
  <si>
    <t>DMS24KK10</t>
  </si>
  <si>
    <t>DMS24KK11</t>
  </si>
  <si>
    <t>DMS24KK12</t>
  </si>
  <si>
    <t>DMS24KK13</t>
  </si>
  <si>
    <t>P19037031</t>
  </si>
  <si>
    <t>P19037032</t>
  </si>
  <si>
    <t>P24083002</t>
  </si>
  <si>
    <t>P24125002</t>
  </si>
  <si>
    <t>TP1930505</t>
  </si>
  <si>
    <t>TREEREL24</t>
  </si>
  <si>
    <t>XHWCAP110</t>
  </si>
  <si>
    <t>Mobile KP-2 (4089) Rebuild</t>
  </si>
  <si>
    <t>Keyser Station XFRMR Failure</t>
  </si>
  <si>
    <t>D/KY/P&amp;C NSW</t>
  </si>
  <si>
    <t>Distr Telecom Sta/Fiber - KY</t>
  </si>
  <si>
    <t>KY Pre/Valid Major Storm 02</t>
  </si>
  <si>
    <t>KY Pre/Valid Major Storm 03</t>
  </si>
  <si>
    <t>KY/ME/Thunderstorm 04.02.2024</t>
  </si>
  <si>
    <t>KY/ME/Thunderstorm 05.26.2024</t>
  </si>
  <si>
    <t>KY Pre/Valid Major Storm 10</t>
  </si>
  <si>
    <t>KY ME Windstorm 09.27.2024</t>
  </si>
  <si>
    <t>KY Pre\Valid Major Storm 13</t>
  </si>
  <si>
    <t>Burdine Station</t>
  </si>
  <si>
    <t>Busseyville Station</t>
  </si>
  <si>
    <t>Coleman Station D</t>
  </si>
  <si>
    <t>Orinoco T Funded D (Dist Line)</t>
  </si>
  <si>
    <t>HW CAP CI - 110</t>
  </si>
  <si>
    <t>BSPPBENEW</t>
  </si>
  <si>
    <t>MLLEP2LA0</t>
  </si>
  <si>
    <t>MLLEP2LA1</t>
  </si>
  <si>
    <t>MLLEP2LB0</t>
  </si>
  <si>
    <t>MLLEP2LB1</t>
  </si>
  <si>
    <t>MLLPCT1BP</t>
  </si>
  <si>
    <t>MLLVC1CL1</t>
  </si>
  <si>
    <t>XHWCAP117</t>
  </si>
  <si>
    <t>BSP PPB Envr. New</t>
  </si>
  <si>
    <t>ML2 LPA L0 Rtr Rpr at CMS KPCo</t>
  </si>
  <si>
    <t>ML2 LPA L1 Rtr Rpr at CMS KPCo</t>
  </si>
  <si>
    <t>ML2 LPB L0 Rtr Rpr at CMS KPCo</t>
  </si>
  <si>
    <t>ML2 LPB L1 Rtr Rpr at CMS KPCo</t>
  </si>
  <si>
    <t>ML U1 Cooling Tower Canopy KYP</t>
  </si>
  <si>
    <t>Mitchell U1 SCR Catalyst L1</t>
  </si>
  <si>
    <t>HW CAP CI - 117</t>
  </si>
  <si>
    <t>A19063004</t>
  </si>
  <si>
    <t>A19063005</t>
  </si>
  <si>
    <t>A19063006</t>
  </si>
  <si>
    <t>A20077027</t>
  </si>
  <si>
    <t>A20077033</t>
  </si>
  <si>
    <t>A21750009</t>
  </si>
  <si>
    <t>A23750005</t>
  </si>
  <si>
    <t>A23750007</t>
  </si>
  <si>
    <t>A23750008</t>
  </si>
  <si>
    <t>A24005001</t>
  </si>
  <si>
    <t>A24006001</t>
  </si>
  <si>
    <t>A24022001</t>
  </si>
  <si>
    <t>A24022004</t>
  </si>
  <si>
    <t>A24022005</t>
  </si>
  <si>
    <t>A24025009</t>
  </si>
  <si>
    <t>A24033001</t>
  </si>
  <si>
    <t>A24033002</t>
  </si>
  <si>
    <t>A24033003</t>
  </si>
  <si>
    <t>A24033004</t>
  </si>
  <si>
    <t>A24038001</t>
  </si>
  <si>
    <t>A24038002</t>
  </si>
  <si>
    <t>A24055001</t>
  </si>
  <si>
    <t>A24072002</t>
  </si>
  <si>
    <t>A24072003</t>
  </si>
  <si>
    <t>A24072004</t>
  </si>
  <si>
    <t>A24072005</t>
  </si>
  <si>
    <t>A24072006</t>
  </si>
  <si>
    <t>A24072007</t>
  </si>
  <si>
    <t>A24072008</t>
  </si>
  <si>
    <t>A24072009</t>
  </si>
  <si>
    <t>A24072010</t>
  </si>
  <si>
    <t>A24072011</t>
  </si>
  <si>
    <t>A24072012</t>
  </si>
  <si>
    <t>A24072013</t>
  </si>
  <si>
    <t>B180KYPAC</t>
  </si>
  <si>
    <t>DTLM18001</t>
  </si>
  <si>
    <t>ETN102802</t>
  </si>
  <si>
    <t>KEPCS2401</t>
  </si>
  <si>
    <t>KEPCS2402</t>
  </si>
  <si>
    <t>KEPCS2404</t>
  </si>
  <si>
    <t>P14030109</t>
  </si>
  <si>
    <t>P14030110</t>
  </si>
  <si>
    <t>P17084041</t>
  </si>
  <si>
    <t>P17084043</t>
  </si>
  <si>
    <t>P17084046</t>
  </si>
  <si>
    <t>P17084051</t>
  </si>
  <si>
    <t>P17084053</t>
  </si>
  <si>
    <t>P17084056</t>
  </si>
  <si>
    <t>P17084057</t>
  </si>
  <si>
    <t>P19037025</t>
  </si>
  <si>
    <t>P20035007</t>
  </si>
  <si>
    <t>P21043003</t>
  </si>
  <si>
    <t>P21720011</t>
  </si>
  <si>
    <t>P21720012</t>
  </si>
  <si>
    <t>P22012039</t>
  </si>
  <si>
    <t>P22113006</t>
  </si>
  <si>
    <t>P24051001</t>
  </si>
  <si>
    <t>P24083001</t>
  </si>
  <si>
    <t>P24083003</t>
  </si>
  <si>
    <t>P24083004</t>
  </si>
  <si>
    <t>P24083007</t>
  </si>
  <si>
    <t>P24083008</t>
  </si>
  <si>
    <t>P24125006</t>
  </si>
  <si>
    <t>Leon - Olive Hill Fiber Cable</t>
  </si>
  <si>
    <t>Hayward Sta Fiber Cable Ext</t>
  </si>
  <si>
    <t>Hayward - Morehead FCE</t>
  </si>
  <si>
    <t>Haddix SS FCE TelMod Fib</t>
  </si>
  <si>
    <t>Collier SS FCE TelMod Fib</t>
  </si>
  <si>
    <t>Sprigg-Bvr Crk Slide Fail ROW</t>
  </si>
  <si>
    <t>Bellefonte-S Point T-Line Fail</t>
  </si>
  <si>
    <t>ASFI Switching Failure</t>
  </si>
  <si>
    <t>BigSandy-Inez STR83 TLine Fail</t>
  </si>
  <si>
    <t>Baker Station WIN10 Rplace '24</t>
  </si>
  <si>
    <t>Big Sandy Station WIN10 2024</t>
  </si>
  <si>
    <t>South Portsmouth-Tygart FC</t>
  </si>
  <si>
    <t>Argentum - South Portsmouth FC</t>
  </si>
  <si>
    <t>Argentum Fiber Cable Extension</t>
  </si>
  <si>
    <t>Robert E. Matthews Service Cen</t>
  </si>
  <si>
    <t>Sprigg-Beaver Creek 115 T-Line</t>
  </si>
  <si>
    <t>Sprigg-Beaver Creek 115 T-ROW</t>
  </si>
  <si>
    <t>Sprigg-Beaver Creek 116 T-Line</t>
  </si>
  <si>
    <t>Sprigg-Beaver Creek 116 T-ROW</t>
  </si>
  <si>
    <t>Hatfield Sta FCE TTMP</t>
  </si>
  <si>
    <t>New Camp Sta FCE TTMP</t>
  </si>
  <si>
    <t>Cedar Creek Fence Replacement</t>
  </si>
  <si>
    <t>Beaver Creek Fence Replacement</t>
  </si>
  <si>
    <t>Big Sandy Fence Replacement</t>
  </si>
  <si>
    <t>Dewey Station Fence Rplacement</t>
  </si>
  <si>
    <t>Dorton Fence Replacement</t>
  </si>
  <si>
    <t>Inez Station Fence Replacement</t>
  </si>
  <si>
    <t>Lee City Fence Replacement</t>
  </si>
  <si>
    <t>Leon SW (KP) Fence Replacement</t>
  </si>
  <si>
    <t>Morgan County Fence Replace</t>
  </si>
  <si>
    <t>Morgan Fork Fence Replacement</t>
  </si>
  <si>
    <t>S Porstmouth Fence Replacement</t>
  </si>
  <si>
    <t>Thelma Fence Replacement</t>
  </si>
  <si>
    <t>Wooton Fence Replacement</t>
  </si>
  <si>
    <t>DTLM - KPCO T</t>
  </si>
  <si>
    <t>Tr/Leas/Transmission Row Lease</t>
  </si>
  <si>
    <t>KPCO Storm - Transmission</t>
  </si>
  <si>
    <t>Stinnett Station TFC</t>
  </si>
  <si>
    <t>Seg IS Leslie Extension</t>
  </si>
  <si>
    <t>Beaver Creek-Elwood Retire ROW</t>
  </si>
  <si>
    <t>Elwood - Henry Cl. Recon. ROW</t>
  </si>
  <si>
    <t>Beaver Creek - Fremont ROW</t>
  </si>
  <si>
    <t>Pike 29 SS</t>
  </si>
  <si>
    <t>Myra Transition Fiber Cable</t>
  </si>
  <si>
    <t>Myra Station Fiber Cable Exten</t>
  </si>
  <si>
    <t>Ratliff Extension</t>
  </si>
  <si>
    <t>MiddleCreek-Preston Telecom</t>
  </si>
  <si>
    <t>Prestonsburg-Thelma TFC</t>
  </si>
  <si>
    <t>AshlAshland Relocate Str AB105</t>
  </si>
  <si>
    <t>Bellefonte 69kV/138kV Bus Tie</t>
  </si>
  <si>
    <t>Wharncliffe-Coleman Fiber (KY)</t>
  </si>
  <si>
    <t>Bevins Metering KY-T</t>
  </si>
  <si>
    <t>Kentucky Power Trans</t>
  </si>
  <si>
    <t>Big Sandy Station</t>
  </si>
  <si>
    <t>Big Sandy TFC</t>
  </si>
  <si>
    <t>Big Sandy-Thelma TLine KY</t>
  </si>
  <si>
    <t>Big Sandy-Thelma ROW</t>
  </si>
  <si>
    <t>Coleman-Stone TLine</t>
  </si>
  <si>
    <t>Budget Information - 2020 through 2024</t>
  </si>
  <si>
    <t>Budget to Actual Variance Information - 2020 through 2024 - (Under)/Over Budget</t>
  </si>
  <si>
    <t>Charges Continued After Dec 2024</t>
  </si>
  <si>
    <t>For the Five Years Ended December 31, 2024</t>
  </si>
  <si>
    <t>Values</t>
  </si>
  <si>
    <t>Years #</t>
  </si>
  <si>
    <t>Sum of Act $</t>
  </si>
  <si>
    <t>Sum of Fore $</t>
  </si>
  <si>
    <t>Sum of Ctrl $</t>
  </si>
  <si>
    <t>Prj</t>
  </si>
  <si>
    <t>GL BU-Segments</t>
  </si>
  <si>
    <t>Project</t>
  </si>
  <si>
    <t>Chk List</t>
  </si>
  <si>
    <t>110    Kentucky Power Co - Dist</t>
  </si>
  <si>
    <t>000001585    O&amp;M / Fuel Staff Project</t>
  </si>
  <si>
    <t>000001586    Capital Staff Project</t>
  </si>
  <si>
    <t>000001745    KP Reliability Improvements</t>
  </si>
  <si>
    <t>000001817    AP/Virg-Svc Restor NonMjr Evt</t>
  </si>
  <si>
    <t>000001818    KY/Svc Restoration NonMjr Evt</t>
  </si>
  <si>
    <t>000001819    IM/Ind-Svc Restor NonMjr Evt</t>
  </si>
  <si>
    <t>000001821    OP/Svc Restoration NonMjr Evt</t>
  </si>
  <si>
    <t>000002241    KP-Damage Claims-Reimburse</t>
  </si>
  <si>
    <t>000002243    IM Ind-Damage Claims-Reimb</t>
  </si>
  <si>
    <t>000004737    KPSectionalizing Program</t>
  </si>
  <si>
    <t>000005234    KyPCo-D Capital Software Dev</t>
  </si>
  <si>
    <t>000005607    Ds/AP/WVirg/Cs-New Customers</t>
  </si>
  <si>
    <t>000005620    Ds/AP/Virg-C&amp;I New</t>
  </si>
  <si>
    <t>000005678    Ds-AP-WVirg-AI Ckt Inspections</t>
  </si>
  <si>
    <t>000005706    Ds IM Mich-Anda</t>
  </si>
  <si>
    <t>000005707    Ds AP WVirg-Anda</t>
  </si>
  <si>
    <t>000005708    Ds SEP La-Anda</t>
  </si>
  <si>
    <t>000005709    AP WVirg-Svc Restor NonMjr Evt</t>
  </si>
  <si>
    <t>000005710    IM/Mich-Svc Restor NonMjr Evt</t>
  </si>
  <si>
    <t>000005713    SEP Ark-Svc Restor NonMjr Evt</t>
  </si>
  <si>
    <t>000005721    AP-WVirg-Damage Claims Reimb</t>
  </si>
  <si>
    <t>000007558    KP-PQ-QOS Mitigation</t>
  </si>
  <si>
    <t>000007562    WP PQ QOS Mitigation</t>
  </si>
  <si>
    <t>000007577    KP-UG Cable Repl Failure</t>
  </si>
  <si>
    <t>000007595    APVA-Failed Equip No Outage</t>
  </si>
  <si>
    <t>000007596    APWV-Failed Equip No Outage</t>
  </si>
  <si>
    <t>000007598    OP-Failed Equip No Outage</t>
  </si>
  <si>
    <t>000007599    KP-Failed Equip No Outage</t>
  </si>
  <si>
    <t>000007602    IMMI Failed Equip No Outage</t>
  </si>
  <si>
    <t>000007607    TC-Failed Equip No Outage</t>
  </si>
  <si>
    <t>000007612    APWV-Cust Req Relocate</t>
  </si>
  <si>
    <t>000007615    KP-Cust Req Relocate</t>
  </si>
  <si>
    <t>000007652    OOC Capital Projects</t>
  </si>
  <si>
    <t>000007656    PSO-Failed Equip No Outage</t>
  </si>
  <si>
    <t>000007818    KP/Small Local Asset Improv</t>
  </si>
  <si>
    <t>000008154    KP Cust Serv Eng Support</t>
  </si>
  <si>
    <t>000008169    KP Asset Imp Eng Support</t>
  </si>
  <si>
    <t>000008184    KP Asset Programs Eng Support</t>
  </si>
  <si>
    <t>000008206    KP PPR Eng Support</t>
  </si>
  <si>
    <t>000009160    Forestry KP D Base R W</t>
  </si>
  <si>
    <t>000009172    Forestry  KGP D Base R W</t>
  </si>
  <si>
    <t>000010372    Forestry OP T NERC</t>
  </si>
  <si>
    <t>000010377    Forestry KY T NERC</t>
  </si>
  <si>
    <t>000012005    TS/PSO/Relay Rehab Repl</t>
  </si>
  <si>
    <t>000012012    DSKEPRelay RehabRepl</t>
  </si>
  <si>
    <t>000012305    KP Attachment Serv Rentals</t>
  </si>
  <si>
    <t>000012320    KY Cpp Capacity Pot</t>
  </si>
  <si>
    <t>000012736    ISO Certification</t>
  </si>
  <si>
    <t>000012894    Forestry AP/WV T non-NERC</t>
  </si>
  <si>
    <t>000012895    Forestry AP/VA T non-NERC</t>
  </si>
  <si>
    <t>000012898    Forestry KP T non-NERC</t>
  </si>
  <si>
    <t>000014351    Budget Earnings Adjustments</t>
  </si>
  <si>
    <t>000014717    KY/DOP/Copper Theft</t>
  </si>
  <si>
    <t>000016528    KYCutout-Arrester</t>
  </si>
  <si>
    <t>000016684    TS/PSO/Replace&amp;Refurbish</t>
  </si>
  <si>
    <t>000016691    DS/KY/Replace&amp;Refurbish</t>
  </si>
  <si>
    <t>000018432    Major Storm Reserve - KY</t>
  </si>
  <si>
    <t>000020165    SWE/LA/Svc Restor NonMjr Evnt</t>
  </si>
  <si>
    <t>000020310    ML U0 ELG / CCR Compliance</t>
  </si>
  <si>
    <t>000021168    KY Capacity Capital Forecast</t>
  </si>
  <si>
    <t>000023644    General Plant Blanket KYPCo-D</t>
  </si>
  <si>
    <t>000023702    Data Center 2 - Revision</t>
  </si>
  <si>
    <t>000024097    2016 General Plt Blkt - AEPSC</t>
  </si>
  <si>
    <t>000024101    KYPCo-D General Plt Cap Blkt</t>
  </si>
  <si>
    <t>000024641    2017 General Plt Blkt - AEPSC</t>
  </si>
  <si>
    <t>000024642    APCO-D General Plt Cap Blanket</t>
  </si>
  <si>
    <t>000024645    KYPCO-D General Plt Cap Blkt</t>
  </si>
  <si>
    <t>000024690    Forestry WVTC Non- NERC</t>
  </si>
  <si>
    <t>000025076    Pikeville Transmission SC</t>
  </si>
  <si>
    <t>000025223    2018 Gen Plt Cap Blkt - AEPSC</t>
  </si>
  <si>
    <t>000025226    2018 Gen Plt Cap Blkt - APCO-D</t>
  </si>
  <si>
    <t>000025229    2018 Gen Plt Cap Blkt - KYPC-D</t>
  </si>
  <si>
    <t>000025230    2018 Gen Plt Cap Blkt - KYPC-T</t>
  </si>
  <si>
    <t>000025241    2018 Gen Plt Cap Blkt - OPCO-D</t>
  </si>
  <si>
    <t>000025384    Dolan IT Building</t>
  </si>
  <si>
    <t>000025388    Gahanna 825 1st Floor Remodel</t>
  </si>
  <si>
    <t>000025448    Aviation Hangar-Port Columbus</t>
  </si>
  <si>
    <t>000025467    1 RP Multiple Floor Remodels</t>
  </si>
  <si>
    <t>000025473    Purchase Hazard Service Center</t>
  </si>
  <si>
    <t>000025514    Mayking Milstone SH</t>
  </si>
  <si>
    <t>000025515    Long Span Rehab 2018</t>
  </si>
  <si>
    <t>000025516    Lilly Cornett Woods SH</t>
  </si>
  <si>
    <t>000025521    Bishop Knobb SH</t>
  </si>
  <si>
    <t>000025522    Lovely\Lovely Sectionalizing</t>
  </si>
  <si>
    <t>000025524    Feds Cr. Exit Relocation</t>
  </si>
  <si>
    <t>000025570    BlueGrass\Walker Town Tie</t>
  </si>
  <si>
    <t>000025595    Fords Br. Shelby Circuit.</t>
  </si>
  <si>
    <t>000025639    Pikeville Kentucky Transco SC</t>
  </si>
  <si>
    <t>000025700    Charge Building - Remodel</t>
  </si>
  <si>
    <t>000025820    Kentucky Power State Office</t>
  </si>
  <si>
    <t>110KYLSBO    Dist KY Lease BO</t>
  </si>
  <si>
    <t>117KYLSBO    Gen KY Lease Buyout</t>
  </si>
  <si>
    <t>180KYLSBO    Trans KY Lease Buyout</t>
  </si>
  <si>
    <t>A13002012    T/KP/Tenth St-Repl Failed CB F</t>
  </si>
  <si>
    <t>A13002013    D/KP/Highland-Repl BPLC Rly</t>
  </si>
  <si>
    <t>A13002014    D/KP/Raceland-Repl BPLC Rly</t>
  </si>
  <si>
    <t>A13002025    /DKP/RussellFork-RetiningWall</t>
  </si>
  <si>
    <t>A13002031    D/KP/S.Pikeville-ReplTrf Bank1</t>
  </si>
  <si>
    <t>A13002034    D/KP/Kimper-ReplFailedTrf 1B</t>
  </si>
  <si>
    <t>A13205008    Tri-State-AHCMonitoring</t>
  </si>
  <si>
    <t>A13205024    WHuntington TR1 AHCMonitoring</t>
  </si>
  <si>
    <t>A13212004    D/KP/McKinney - Telecom Legacy</t>
  </si>
  <si>
    <t>A13212028    Second Fork - Telecom Legacy</t>
  </si>
  <si>
    <t>A13212029    Elwood (KP) - Telecom Legacy</t>
  </si>
  <si>
    <t>A13212031    Bulan Station- Telecom Legacy</t>
  </si>
  <si>
    <t>A13212035    Bellefonte Telecom Legacy Pilo</t>
  </si>
  <si>
    <t>A13212036    Ashland (KY) Telecom Pilot Wir</t>
  </si>
  <si>
    <t>A13212039    Argentum Telecom Legacy Circui</t>
  </si>
  <si>
    <t>A13213160    Pleasant Street - TelecomPilot</t>
  </si>
  <si>
    <t>A13215136    Borderland - Telecom Legacy</t>
  </si>
  <si>
    <t>A13215230    Borderland - Delbarton TelLegF</t>
  </si>
  <si>
    <t>A14067026    Jefferson 765kV Transco Phys S</t>
  </si>
  <si>
    <t>A14068001    Baker 765kV Physical Security</t>
  </si>
  <si>
    <t>A14068003    Telecom work Baker Phy Sec</t>
  </si>
  <si>
    <t>A14068005    Ashland to Coalton Fiber Build</t>
  </si>
  <si>
    <t>A14069003    Don Marquis Transco  Phy Sec</t>
  </si>
  <si>
    <t>A14069053    N Proctorville 765kV-Tier 1B O</t>
  </si>
  <si>
    <t>A15012031    KPTC - 69kV Mobile Cap</t>
  </si>
  <si>
    <t>A15042005    Baker-Big Sandy Fiber Cable</t>
  </si>
  <si>
    <t>A15042007    Highland-Raceland FC ADSS</t>
  </si>
  <si>
    <t>A15045033    Darrah-Remote End Work</t>
  </si>
  <si>
    <t>A15045048    Darrah-Inco West 34.5kV</t>
  </si>
  <si>
    <t>A15045050    Darrah-Owens Illinois 69kV</t>
  </si>
  <si>
    <t>A15702002    T/KY/BigSandy-Inez138kv:Lights</t>
  </si>
  <si>
    <t>A15702007    Beaver Creek- Repl Cap Bk AACC</t>
  </si>
  <si>
    <t>A15702008    CANCELLED</t>
  </si>
  <si>
    <t>A15702009    Prestonsburg Rpl OCB C</t>
  </si>
  <si>
    <t>A15702012    Combs - Rpl Failed RTU</t>
  </si>
  <si>
    <t>A15702024    Baker 765 kV PK Replacements</t>
  </si>
  <si>
    <t>A15702027    Johns Creek 138/34 kV XF</t>
  </si>
  <si>
    <t>A15702029    Leslie 161/69kV XF Replacement</t>
  </si>
  <si>
    <t>A15702030    Morehead: Replace CB B</t>
  </si>
  <si>
    <t>A15702033    Jackson - Helech Str. Replace</t>
  </si>
  <si>
    <t>A15702034    Hazard-Jackson Str Rep Part 2</t>
  </si>
  <si>
    <t>A15702041    Hazard CB/XF Replacements</t>
  </si>
  <si>
    <t>A15702047    Cancelled - Need New Station</t>
  </si>
  <si>
    <t>A15702048    CANCELLED</t>
  </si>
  <si>
    <t>A15702050    Tenth St.-Transformer 2 Failur</t>
  </si>
  <si>
    <t>A15702051    Pikeville Stn RepBank#1</t>
  </si>
  <si>
    <t>A15705017    W Huntington Remt End</t>
  </si>
  <si>
    <t>A15705072    T/AP/EHuntington-LnRlys Darrah</t>
  </si>
  <si>
    <t>A15705076    CANCELLED</t>
  </si>
  <si>
    <t>A15705080    T/AP/WHuntington-LnRlyJohnsLn</t>
  </si>
  <si>
    <t>A15705275    SouthNeal-LnRlyWHuntingto</t>
  </si>
  <si>
    <t>A15705280    Johnson's Lane Remote End Work</t>
  </si>
  <si>
    <t>A15710001    Bellefonte 138KV Tele. Moderni</t>
  </si>
  <si>
    <t>A15710002    Princess Tele. Moderniz. Stati</t>
  </si>
  <si>
    <t>A15710003    Cancelled</t>
  </si>
  <si>
    <t>A15710004    Ashland SC Tele Modernization</t>
  </si>
  <si>
    <t>A15710005    Ashland POP Tele Modernization</t>
  </si>
  <si>
    <t>A15710006    Cancelled</t>
  </si>
  <si>
    <t>A15710008    Ashland SC - Chadwick TelModFi</t>
  </si>
  <si>
    <t>A15710010    Catalpa TS Shelter upgradeTTMP</t>
  </si>
  <si>
    <t>A15710011    Hagler Hill TS Tele Modernizat</t>
  </si>
  <si>
    <t>A15710012    Busseyville Telecom Modernizat</t>
  </si>
  <si>
    <t>A15710013    Cannonsburg Telecom Modernizat</t>
  </si>
  <si>
    <t>A15710016    Oakland TS Telecom Modernizati</t>
  </si>
  <si>
    <t>A15710017    West Paintsville Telecom Moder</t>
  </si>
  <si>
    <t>A15710018    Cannonsburg Fiber Ext TTMP</t>
  </si>
  <si>
    <t>A15710019    Coalton Station TTMP</t>
  </si>
  <si>
    <t>A15710020    Prestonburg Station TTMP</t>
  </si>
  <si>
    <t>A15710021    Allen Station TTMP</t>
  </si>
  <si>
    <t>A15710022    Morgan Fork TTMP</t>
  </si>
  <si>
    <t>A15710024    Beaver Creek TTMP</t>
  </si>
  <si>
    <t>A15710026    Jenkins Station TTMP</t>
  </si>
  <si>
    <t>A15710027    Allen Fiber Extention TelModFi</t>
  </si>
  <si>
    <t>A15710028    Ashland-Kingsport2017(KY) TTMP</t>
  </si>
  <si>
    <t>A15710029    Ashland-Kingsport2018(KY) TTMP</t>
  </si>
  <si>
    <t>A15710030    Beavercreek TS TTMP</t>
  </si>
  <si>
    <t>A15710033    Morgan Fork Fiber TelModFib</t>
  </si>
  <si>
    <t>A15710034    Coalton-Leon Fiber TelModFib</t>
  </si>
  <si>
    <t>A15710035    Pikeville Fiber TelModFib</t>
  </si>
  <si>
    <t>A15710036    Hays Branch TTMP</t>
  </si>
  <si>
    <t>A15710037    Leon TTMP</t>
  </si>
  <si>
    <t>A15710038    Grayson TTMP</t>
  </si>
  <si>
    <t>A15710039    Pikeville TTMP</t>
  </si>
  <si>
    <t>A15710040    South PIkeville TTMP</t>
  </si>
  <si>
    <t>A15710041    Grayson Fiber Ext TelModFib</t>
  </si>
  <si>
    <t>A15710046    2BCXLD Jeff - Hazard TelModFib</t>
  </si>
  <si>
    <t>A15710050    2BCXLD Pikesville SC-Johns Cr</t>
  </si>
  <si>
    <t>A15710053    Topmost Station TTMP</t>
  </si>
  <si>
    <t>A15710054    Beckham Station TTMP</t>
  </si>
  <si>
    <t>A15710055    Vicco Station TTMP</t>
  </si>
  <si>
    <t>A15710056    Jeff Station TTMP</t>
  </si>
  <si>
    <t>A15710057    Daisy Station TTMP</t>
  </si>
  <si>
    <t>A15710058    Hazard Station TTMP</t>
  </si>
  <si>
    <t>A15710059    Keyser Station TTMP</t>
  </si>
  <si>
    <t>A15710060    Pikesville SC TTMP</t>
  </si>
  <si>
    <t>A15710061    Johns Creek Station TTMP</t>
  </si>
  <si>
    <t>A15710062    Coleman Station TTMP</t>
  </si>
  <si>
    <t>A15710063    Falcon Station TTMP</t>
  </si>
  <si>
    <t>A15710066    Leach Station Fiber Cable Ext</t>
  </si>
  <si>
    <t>A15710067    Chadwick Sta Fiber Cable Ext</t>
  </si>
  <si>
    <t>A15710068    England Hill Sta Fiber Cable</t>
  </si>
  <si>
    <t>A15710070    Raccoon Station Fiber Cable</t>
  </si>
  <si>
    <t>A15710071    Morehead Station TTMP</t>
  </si>
  <si>
    <t>A15710072    Raccoon Station TTMP</t>
  </si>
  <si>
    <t>A15710073    Ashland SC - Bellefonte 138kV</t>
  </si>
  <si>
    <t>A15710074    Russell Station Fiber Cable</t>
  </si>
  <si>
    <t>A15710075    Belhaven Station TTMP</t>
  </si>
  <si>
    <t>A15710076    Russell Station TTMP</t>
  </si>
  <si>
    <t>A15710078    Bellefonte 138 Station Fiber</t>
  </si>
  <si>
    <t>A15710079    Hitchins Station TTMP</t>
  </si>
  <si>
    <t>A15710080    Tenth Street Station TTMP</t>
  </si>
  <si>
    <t>A15710081    Hitchins Station Fiber Cable</t>
  </si>
  <si>
    <t>A15710085    Olive Hill Station TTMP</t>
  </si>
  <si>
    <t>A15710086    Hayward Station TTMP</t>
  </si>
  <si>
    <t>A15710087    Coleman Sta FCE TelModFib</t>
  </si>
  <si>
    <t>A15710088    Topmost 138 TelModFib</t>
  </si>
  <si>
    <t>A15710089    Topmost 138 - Beckham 138 TelM</t>
  </si>
  <si>
    <t>A15710090    Beckham - Vicco TelModFib</t>
  </si>
  <si>
    <t>A15710091    Vicco - Jeff TelModFib</t>
  </si>
  <si>
    <t>A15710092    Jeff - Hazard TelModFib</t>
  </si>
  <si>
    <t>A15710093    Jeff - Daisy TelModFib</t>
  </si>
  <si>
    <t>A15710095    Keyser - Pikeville SC TelModFi</t>
  </si>
  <si>
    <t>A15710096    Pikesville SC-Johns Creek TelM</t>
  </si>
  <si>
    <t>A15710097    Johns Creek - Coleman TelModFi</t>
  </si>
  <si>
    <t>A15710098    Falcon-West Paintsville TelFib</t>
  </si>
  <si>
    <t>A15710099    Sprigg-Cinderella KY TelModFib</t>
  </si>
  <si>
    <t>A15711021    North Proctorville Tele. Moder</t>
  </si>
  <si>
    <t>A15711110    Hanging Rock 765kV Telecom Mod</t>
  </si>
  <si>
    <t>A15711125    Sciotoville Telecom Modernizat</t>
  </si>
  <si>
    <t>A15711294    Sciotoville FiberCbl TelModFib</t>
  </si>
  <si>
    <t>A15711296    Millbrook Park TelModFib</t>
  </si>
  <si>
    <t>A15712007    Kenova Tele.Moderniz.Station W</t>
  </si>
  <si>
    <t>A15712008    Tri-State Tele. Moderniz. Stat</t>
  </si>
  <si>
    <t>A15712009    Merritts Creek Tele. Moderniz.</t>
  </si>
  <si>
    <t>A15712014    Huntington SC Tele Modernizati</t>
  </si>
  <si>
    <t>A15712017    Institute TS Tele Modernizatio</t>
  </si>
  <si>
    <t>A15712020    Darrah POP Tele Modernization</t>
  </si>
  <si>
    <t>A15712021    Ceredo PS Tele Modernization</t>
  </si>
  <si>
    <t>A15712037    Darrah Station TTMP</t>
  </si>
  <si>
    <t>A15712040    West Huntington Telecom Modern</t>
  </si>
  <si>
    <t>A15712045    Grangston TelModFib</t>
  </si>
  <si>
    <t>A15712053    Cabell Station TTMP</t>
  </si>
  <si>
    <t>A15712054    Johnson Lane Telecom Moderniza</t>
  </si>
  <si>
    <t>A15712063    Grangston Station TTMP</t>
  </si>
  <si>
    <t>A15712072    Mariett Station TTMP</t>
  </si>
  <si>
    <t>A15712077    Twelvepole Creek Station TTMP</t>
  </si>
  <si>
    <t>A15712109    HalesBranch-LoganTS(WV)TelModF</t>
  </si>
  <si>
    <t>A15712111    Glade SC  TTMP</t>
  </si>
  <si>
    <t>A15712127    Huff Creek TTMP</t>
  </si>
  <si>
    <t>A15712129    Latrobe Station  TTMP</t>
  </si>
  <si>
    <t>A15712130    Becco FiberCableExt TelModFib</t>
  </si>
  <si>
    <t>A15712131    Huff Creek FibCableExt TelModF</t>
  </si>
  <si>
    <t>A15712164    Christiansburg SC TelModFib</t>
  </si>
  <si>
    <t>A15712214    Slab Fork TTMP</t>
  </si>
  <si>
    <t>A16803029    Hewett Station Work</t>
  </si>
  <si>
    <t>A16803040    Ward Hollw Remote End</t>
  </si>
  <si>
    <t>A16803046    Carbondale - Tower 117 Telecom</t>
  </si>
  <si>
    <t>A16902001    Big Sandy Remote End Relaying</t>
  </si>
  <si>
    <t>A16905014    Tri State Station Work</t>
  </si>
  <si>
    <t>A16920023    Mobile IMCO-104 Purchase</t>
  </si>
  <si>
    <t>A16928010    Ashland Srvc Purch Sp Transf</t>
  </si>
  <si>
    <t>A16928012    Pikeville Purchase Spare</t>
  </si>
  <si>
    <t>A16928013    Mobile KPCo 118 Purchase</t>
  </si>
  <si>
    <t>A16928014    Skid Station KPCo 1002 Purchas</t>
  </si>
  <si>
    <t>A16928017    Purchase Spare 69-12 20MVA</t>
  </si>
  <si>
    <t>A17212002    Hayward RTU Replacement</t>
  </si>
  <si>
    <t>A17215005    Hash Ridge Sta RTU Replacement</t>
  </si>
  <si>
    <t>A17215007    Wayne Station RTU Replacement</t>
  </si>
  <si>
    <t>A17750003    KY D Sta Failure Ckbk noWO</t>
  </si>
  <si>
    <t>A17750006    Cannonsburg Failed TR1</t>
  </si>
  <si>
    <t>A17750008    Prestonsburg-Mid Creek46kVSlid</t>
  </si>
  <si>
    <t>A17750009    Baker 345kV - TR 200 Failure</t>
  </si>
  <si>
    <t>A17750109    Allen-Prestonsburg Fld sliding</t>
  </si>
  <si>
    <t>A18045012    Tri-State TRF #1 Installation</t>
  </si>
  <si>
    <t>A18045021    Tri-State Fiber Relocation</t>
  </si>
  <si>
    <t>A18045022    Tri-State Sta Work Transco 1</t>
  </si>
  <si>
    <t>A18502002    Baker 765 Firewall Install</t>
  </si>
  <si>
    <t>A18702002    CANCELLED</t>
  </si>
  <si>
    <t>A18730009    T/KY/EngleTapLighting:Failure</t>
  </si>
  <si>
    <t>A18730013    Baker - Don Marquis STR 162-26</t>
  </si>
  <si>
    <t>A19224001    Sprigg - Cinderella WV TelModF</t>
  </si>
  <si>
    <t>A19224002    Cinderella - Ragland TelModFib</t>
  </si>
  <si>
    <t>A19224003    Ragland - Dingess TelModFib</t>
  </si>
  <si>
    <t>A19224004    Dingess - Mud Fork TelModFib</t>
  </si>
  <si>
    <t>A19224036    Sprigg Station TTMP</t>
  </si>
  <si>
    <t>A19224037    Cinderella Station TTMP</t>
  </si>
  <si>
    <t>A19224038    Ragland Station TTMP</t>
  </si>
  <si>
    <t>A19224041    Mud Fork Station TTMP</t>
  </si>
  <si>
    <t>A19344014    Kelly Creek-Glasglow TelModFib</t>
  </si>
  <si>
    <t>A19442001    Grayson Meter Mod</t>
  </si>
  <si>
    <t>A19442002    City of Hamilton Meter Mod 118</t>
  </si>
  <si>
    <t>A19442003    City of Hamilton Meter Mod 579</t>
  </si>
  <si>
    <t>A19442004    City of Hamilton Meter Mod 400</t>
  </si>
  <si>
    <t>A19442006    Olive Hill Meter Mod</t>
  </si>
  <si>
    <t>A19502006    2BCXLD Wurtland Meter Mod</t>
  </si>
  <si>
    <t>A19750001    B Sandy - Broadf KP 765 Slide</t>
  </si>
  <si>
    <t>A19750002    Betsy Layne- Allen 138kV Slide</t>
  </si>
  <si>
    <t>A19750108    Dewey - Inez Slide Failure</t>
  </si>
  <si>
    <t>A19750111    Bellefonte-Raceland Slide Fail</t>
  </si>
  <si>
    <t>A19750112    Wurtland Sta Transformer Fail</t>
  </si>
  <si>
    <t>A19750115    Falcon TR-2 Failure</t>
  </si>
  <si>
    <t>A19750116    Beaver Creek-McKinney Str Fail</t>
  </si>
  <si>
    <t>A19750118    Prestonsburg-Middle Ck Slide F</t>
  </si>
  <si>
    <t>A20014001    Cabell Station-Hash Ridge Fib</t>
  </si>
  <si>
    <t>A20014002    Grangston - Hubbardstown Fib</t>
  </si>
  <si>
    <t>A20014007    Darrah SS - Park Hill SS FC</t>
  </si>
  <si>
    <t>A20014008    Cabell Sta TTMP</t>
  </si>
  <si>
    <t>A20014009    Grangston Sta TTMP</t>
  </si>
  <si>
    <t>A20014010    Hash Ridge Sta TTMP</t>
  </si>
  <si>
    <t>A20014011    Hubbardstown Sta TTMP</t>
  </si>
  <si>
    <t>A20014012    Hubbardstown - Lavalette TelMo</t>
  </si>
  <si>
    <t>A20014013    Lavalette Sta TTMP</t>
  </si>
  <si>
    <t>A20014014    Merritts Creek Sta TTMP</t>
  </si>
  <si>
    <t>A20014015    Park Hill Sta TTMP</t>
  </si>
  <si>
    <t>A20014016    Shoals Sta TTMP</t>
  </si>
  <si>
    <t>A20018002    2021-2030 KPCO-D Fail Projectn</t>
  </si>
  <si>
    <t>A20018003    2021-2030 KPCO-D TTMP Prjectin</t>
  </si>
  <si>
    <t>A20018004    2021-2030 KPCO-D RTU Prjection</t>
  </si>
  <si>
    <t>A20018005    2021-2030 KPCO-D Relay Projetn</t>
  </si>
  <si>
    <t>A20018101    KP - D TFS Station Budget</t>
  </si>
  <si>
    <t>A20020001    Leon-Morehead69kVRehbLine</t>
  </si>
  <si>
    <t>A20045031    South Pikeville Station NIP</t>
  </si>
  <si>
    <t>A20045075    Prestonsburg NIP Track 6</t>
  </si>
  <si>
    <t>A20045086    Olive Hill Station NIP</t>
  </si>
  <si>
    <t>A20045087    Daisy Station NIP</t>
  </si>
  <si>
    <t>A20072067    Haddix 2021 Relay Upgrade</t>
  </si>
  <si>
    <t>A20072072    Jackson 2021 Relay Upgrade</t>
  </si>
  <si>
    <t>A20076036    Wayne SS FCE Tel Mod Fib</t>
  </si>
  <si>
    <t>A20077007    Soft Shell Sta TTMP</t>
  </si>
  <si>
    <t>A20077008    Bulan Sta TTMP</t>
  </si>
  <si>
    <t>A20077010    Haddix Sta TTMP</t>
  </si>
  <si>
    <t>A20077011    Jackson Sta TTMP</t>
  </si>
  <si>
    <t>A20077013    Engle Sta TTMP</t>
  </si>
  <si>
    <t>A20077017    Whitesburg Sta TTMP</t>
  </si>
  <si>
    <t>A20077018    Mayking Sta TTMP</t>
  </si>
  <si>
    <t>A20077019    Collier Sta TTMP</t>
  </si>
  <si>
    <t>A20077022    South Pikeville Sta TTMP</t>
  </si>
  <si>
    <t>A20077023    Elwood Sta TTMP</t>
  </si>
  <si>
    <t>A20212001    Lovely RTU Reliability</t>
  </si>
  <si>
    <t>A20705028    Sprigg-Barrenshe 69kV Pre Eng</t>
  </si>
  <si>
    <t>A20705029    Barrenshe-Coleman Pre Eng</t>
  </si>
  <si>
    <t>A20705033    Barrenshe Station Pre-Eng</t>
  </si>
  <si>
    <t>A20705035    Middle Creek-Falcon 46kV Remvl</t>
  </si>
  <si>
    <t>A20705036    Middle Creek-Prestonsburg Rebu</t>
  </si>
  <si>
    <t>A20705052    Coleman - Stone 69kV Pre Eng</t>
  </si>
  <si>
    <t>A20705058    Falcon Station 46kV removal</t>
  </si>
  <si>
    <t>A20705068    Coleman Stn Needs Assessment</t>
  </si>
  <si>
    <t>A20705084    Cancel Belfry Needs Assessment</t>
  </si>
  <si>
    <t>A20705085    Tom Watkins Station Needs Asmt</t>
  </si>
  <si>
    <t>A20934001    Falcon Elim Cust DC System</t>
  </si>
  <si>
    <t>A21050053    Howard Collins GE/SEL Relay Up</t>
  </si>
  <si>
    <t>A21050054    Tenth St GE/SEL Relay</t>
  </si>
  <si>
    <t>A21097002    Breaks Station Slide Mitigatio</t>
  </si>
  <si>
    <t>A21222002    Tygart Station TelModFib</t>
  </si>
  <si>
    <t>A21222003    Wurtland Station TelModFib</t>
  </si>
  <si>
    <t>A21222005    Morehead Sta-Morgan Co</t>
  </si>
  <si>
    <t>A21222008    South Portsmouth Sta Fiber</t>
  </si>
  <si>
    <t>A21222009    Tygart Station</t>
  </si>
  <si>
    <t>A21222010    Wurtland Station TTMP</t>
  </si>
  <si>
    <t>A21222011    Highland Station TTMP</t>
  </si>
  <si>
    <t>A21222012    2BCXNLD Morehead Station Fiber</t>
  </si>
  <si>
    <t>A21222015    Jackson Sta TTMP</t>
  </si>
  <si>
    <t>A21222016    Belhaven Station TTMP</t>
  </si>
  <si>
    <t>A21505003    Hazard - Jackson 69kV Line NIP</t>
  </si>
  <si>
    <t>A21505004    Morehead - Index 69kV Line NIP</t>
  </si>
  <si>
    <t>A21505006    Jackson Station NIP</t>
  </si>
  <si>
    <t>A21505007    Jackson - Helechawa 69kV NIP</t>
  </si>
  <si>
    <t>A21505009    Coalton NIP</t>
  </si>
  <si>
    <t>A21505010    McKinney Station NIP</t>
  </si>
  <si>
    <t>A21750001    McKinney - Allen Str51 Failure</t>
  </si>
  <si>
    <t>A21750003    Beefhide TR-1 Failure</t>
  </si>
  <si>
    <t>A21750006    Big Sandy RE for Failure</t>
  </si>
  <si>
    <t>A24112001    Argentum Sta FCE TelMod Fib</t>
  </si>
  <si>
    <t>A24112002    Argentum Sta TTMP</t>
  </si>
  <si>
    <t>A24112003    Dewey SS - Lovely SS FC</t>
  </si>
  <si>
    <t>A24112004    Dewey Sta FCE TelMod Fib</t>
  </si>
  <si>
    <t>A24112006    Greenup TS TTMP</t>
  </si>
  <si>
    <t>A24112007    Hager Hill TS</t>
  </si>
  <si>
    <t>A24112008    Hatfield SS FCE TelMod Fib</t>
  </si>
  <si>
    <t>A24112010    Lovely Sta TTMP</t>
  </si>
  <si>
    <t>A24112011    New Camp SS FCE TelMod Fib</t>
  </si>
  <si>
    <t>A24112012    New Camp Sta TTMP</t>
  </si>
  <si>
    <t>A25101001    47th St Sta TTMP</t>
  </si>
  <si>
    <t>A25101002    Ashland (25th St) Sta TTMP</t>
  </si>
  <si>
    <t>A25101003    Argentum Sta TTMP</t>
  </si>
  <si>
    <t>A25101005    Tygart Sta TTMP</t>
  </si>
  <si>
    <t>A25101006    Second Fork Sta TTMP</t>
  </si>
  <si>
    <t>ACCTTAX    Accounting and Tax BPO</t>
  </si>
  <si>
    <t>AESAVINGS    AE Savings</t>
  </si>
  <si>
    <t>AGENX    General Expense</t>
  </si>
  <si>
    <t>B103SCTRE    AEP Service Corp Tools Blanket</t>
  </si>
  <si>
    <t>B110KYCSV    D/KY/Customer Service</t>
  </si>
  <si>
    <t>B110KYSRC    D/KY/Non-Specific Work - Sta</t>
  </si>
  <si>
    <t>B110KYSRR    D/KY/Non-Specific Work - Sta</t>
  </si>
  <si>
    <t>B140WVLRC    T/APCo WV CO NonSpec Wrk Line</t>
  </si>
  <si>
    <t>B150WVLRC    T/APCo WV CO NonSpec Wrk Line</t>
  </si>
  <si>
    <t>B180KYLRC    T/KY/Non-Specific Work - Line</t>
  </si>
  <si>
    <t>B180KYSRC    T/KY/Non-Specific Work-Station</t>
  </si>
  <si>
    <t>B180KYSRR    T/KY/Non-Specific Work - Stati</t>
  </si>
  <si>
    <t>B180KYTRE    T/KP/Transmission Region Tools</t>
  </si>
  <si>
    <t>B250OHSRC    D/OH NonSpecific Stati CO REG</t>
  </si>
  <si>
    <t>B383WVTEL    Transmission Telecom WVTC</t>
  </si>
  <si>
    <t>B384KYTEL    Transmission Telecom KYTC</t>
  </si>
  <si>
    <t>BCMPGMGOV    BCM Program Governance</t>
  </si>
  <si>
    <t>BDLABSPRD    Budget Labor Spread</t>
  </si>
  <si>
    <t>BLDCS    Building Projects Cap Std</t>
  </si>
  <si>
    <t>BS0000038    Big Sandy U1 HP IPSFLP Overha</t>
  </si>
  <si>
    <t>BS2DCOM20    Big Sandy U1 CEMS Building</t>
  </si>
  <si>
    <t>BUDGETADJ    To adjust forecast - CP&amp;B only</t>
  </si>
  <si>
    <t>BUDOFFSET    Budget Reductions/Offsets</t>
  </si>
  <si>
    <t>BUDTRKTBD    Budget Adjustments</t>
  </si>
  <si>
    <t>CDNANDA    Corp Dev Anda</t>
  </si>
  <si>
    <t>CEP800MHZ    Upgrade 800MHZ Radio Equip</t>
  </si>
  <si>
    <t>CFOCAPPRJ    CFO CAPITAL PROJECTS</t>
  </si>
  <si>
    <t>CHNANDA    Chairman Anda</t>
  </si>
  <si>
    <t>CORPR110C    Corporate Reserve - KYPCO Corp</t>
  </si>
  <si>
    <t>CORPR110D    Corporate Reserve - KYPCO Dist</t>
  </si>
  <si>
    <t>CORPRESER    Corporate Reserve - Parent</t>
  </si>
  <si>
    <t>CRPTARGET    CORP CALIBRATION PROJECT</t>
  </si>
  <si>
    <t>D19DS0943    Short Hills Bkr Rplc 2019</t>
  </si>
  <si>
    <t>D19DS1592    Pigeon Creek Bkr Rplc 2019</t>
  </si>
  <si>
    <t>DCTSUVLKY    KY CATS Monthly Unvouch Liab</t>
  </si>
  <si>
    <t>DEMERGING    Distribution Emerging Work</t>
  </si>
  <si>
    <t>DIGITAHUB    Digital Hub Project</t>
  </si>
  <si>
    <t>DISTARGET    Dist Budget Calibration</t>
  </si>
  <si>
    <t>DMS17KK03    KYMEThunder 62317</t>
  </si>
  <si>
    <t>DMS17KK04    KYPre Valid Major Event 4</t>
  </si>
  <si>
    <t>DMS18AV01    AP/VA/Wind Storm 3/1/18</t>
  </si>
  <si>
    <t>DMS18AV03    APVAPre Valid Major Event 3</t>
  </si>
  <si>
    <t>DMS18AV04    APVASnow Storm 32418</t>
  </si>
  <si>
    <t>DMS18AV10    APVAIce Storm 111518</t>
  </si>
  <si>
    <t>DMS18AV11    APVASnow Storm 12918</t>
  </si>
  <si>
    <t>DMS18AW09    APWVIce Storm 111518</t>
  </si>
  <si>
    <t>DMS18KK01    KYMESnow Storm 31218</t>
  </si>
  <si>
    <t>DMS18KK02    KYPre Valid Major Event</t>
  </si>
  <si>
    <t>DMS18KK03    KYMEWind Storm 040418</t>
  </si>
  <si>
    <t>DMS18KK04    KYPre Valid Major Event</t>
  </si>
  <si>
    <t>DMS18KK05    KYMEWind Storm 72018</t>
  </si>
  <si>
    <t>DMS18KK06    KPPre Valid Major Event 6</t>
  </si>
  <si>
    <t>DMS18KK07    KPPre Valid Major Event 7</t>
  </si>
  <si>
    <t>DMS18KK08    KPPre Valid Major Event 8</t>
  </si>
  <si>
    <t>DMS18KK09    KPPre Valid Major Event 9</t>
  </si>
  <si>
    <t>DMS18KT05    KGPTNSnow Storm 12918</t>
  </si>
  <si>
    <t>DMS19AV01    APVAIce Storm 22019</t>
  </si>
  <si>
    <t>DMS19AW02    APWVWindstorm 22419</t>
  </si>
  <si>
    <t>DMS19KK01    KP/ME/Wind Storm 02/24/19</t>
  </si>
  <si>
    <t>DMS19KK02    KY PreValid Major Storm 2</t>
  </si>
  <si>
    <t>DMS19KK03    KY PreValid Major Storm 3</t>
  </si>
  <si>
    <t>DMS19KK04    KY PreValid Major Storm 4</t>
  </si>
  <si>
    <t>DMS19KK05    KY PreValid Major Storm 5</t>
  </si>
  <si>
    <t>DMS19KK06    KY PreValid Major Storm 6</t>
  </si>
  <si>
    <t>DMS19WW03    WP WV Thunderstorm 10-31-19</t>
  </si>
  <si>
    <t>DMS20AW01    AP WV 1/11/20 Thunderstorm</t>
  </si>
  <si>
    <t>DMS20AW04    APWVWind 041220</t>
  </si>
  <si>
    <t>DMS20IM02    IM/MI Derecho Event-10Aug2020</t>
  </si>
  <si>
    <t>DMS20KK01    KY/ME/Wind Storm 01/11/2020</t>
  </si>
  <si>
    <t>DMS20KK02    KY Pre\Valid Major Storm 02</t>
  </si>
  <si>
    <t>DMS20KK03    KY/ME/Thunderstorm 04/09/2020</t>
  </si>
  <si>
    <t>DMS20KK04    KY/ME/ Wind Storm 04/12/2020</t>
  </si>
  <si>
    <t>DMS20KK05    KY Pre\Valid Major Storm 05</t>
  </si>
  <si>
    <t>DMS20KK06    KY Pre\Valid Major Storm 06</t>
  </si>
  <si>
    <t>DMS20KK07    KY Pre\Valid Major Storm 07</t>
  </si>
  <si>
    <t>DMS20KK08    KY Pre\Valid Major Storm 08</t>
  </si>
  <si>
    <t>DMS20KK09    KY Pre\Valid Major Storm 09</t>
  </si>
  <si>
    <t>DMS20KK10    KY Pre\Valid Major Storm 10</t>
  </si>
  <si>
    <t>DMS20KK11    KY Pre\Valid Major Storm 11</t>
  </si>
  <si>
    <t>DMS20LA20    SW/LA/Wind/Hurri Laura/8-26-20</t>
  </si>
  <si>
    <t>DMS20LA21    SW-LA/Hurrica Delta  10-9-2020</t>
  </si>
  <si>
    <t>DMS20OK43    PS 2020/10/26 Ice Tulsa Rural</t>
  </si>
  <si>
    <t>DMS21AW01    AP/WV/Feb Ice/Snow Storm</t>
  </si>
  <si>
    <t>DMS21AW03    WV Thunderstorm 5/9/21</t>
  </si>
  <si>
    <t>DMS21KK01    KY/ME/Ice Storm 02/10/2021</t>
  </si>
  <si>
    <t>DMS21KK02    KY/ME/Thunderstorm 02/28/21</t>
  </si>
  <si>
    <t>DMS21KK03    KY Pre\Valid Major Storm 03</t>
  </si>
  <si>
    <t>DMS21KK04    KY Pre\Valid Major Storm 04</t>
  </si>
  <si>
    <t>DMS21KK05    KY Pre\Valid Major Storm 05</t>
  </si>
  <si>
    <t>DMS21KK06    KY Pre\Valid Major Storm 06</t>
  </si>
  <si>
    <t>DMS21KK07    KY Pre\Valid Major Storm 07</t>
  </si>
  <si>
    <t>DMS21KK08    KY Pre\Valid Major Storm 08</t>
  </si>
  <si>
    <t>DMS21KK09    KY Pre\Valid Major Storm 09</t>
  </si>
  <si>
    <t>DMS22AV07    VA Wind Storm 9-30-2022</t>
  </si>
  <si>
    <t>DMS22AV08    AP/VA Wind Storm 12/22/2022</t>
  </si>
  <si>
    <t>DMS22AW04    AP/WV Thunderstorm 6/13-6/17</t>
  </si>
  <si>
    <t>DMS22KK01    KY Pre\Valid Major Storm 01</t>
  </si>
  <si>
    <t>DMS22KK02    KY Pre\Valid Major Storm 02</t>
  </si>
  <si>
    <t>DMS22KK03    KY Pre\Valid Major Storm 03</t>
  </si>
  <si>
    <t>DMS22KK04    KY Pre\Valid Major Storm 04</t>
  </si>
  <si>
    <t>DMS22KK05    KY Pre\Valid Major Storm 05</t>
  </si>
  <si>
    <t>DMS22KK06    KY Pre\Valid Major Storm 06</t>
  </si>
  <si>
    <t>DMS22KK07    KY PRE\Valid Major Storm 07</t>
  </si>
  <si>
    <t>DMS22KK08    KY Pre/Valid Major Storm 08</t>
  </si>
  <si>
    <t>DMS22KK09    KY/ME/Thunderstorm 09 06/17/22</t>
  </si>
  <si>
    <t>DMS22KK10    KY Pre-valid Storm  Event</t>
  </si>
  <si>
    <t>DMS22KK11    KY Pre/Valid Major Storm 11</t>
  </si>
  <si>
    <t>DMS22KK12    KY Pre/Valid Major Storm 12</t>
  </si>
  <si>
    <t>DMS22KK13    KY Pre/Valid Major Storm 13</t>
  </si>
  <si>
    <t>DMS22KK14    KY/ME/Flood 14 07/28/22</t>
  </si>
  <si>
    <t>DMS22KK15    KY Pre/Valid Major Storm 15</t>
  </si>
  <si>
    <t>DMS22OP02    OP/Ice Storm 2/2/22</t>
  </si>
  <si>
    <t>DMS23AW02    AP/WV Wind Storm 03/25/2023</t>
  </si>
  <si>
    <t>DMS23IM01    IM/MI Ice Event - 22Feb2023</t>
  </si>
  <si>
    <t>DMS23KK01    KY Pre/Valid Major Storm 01</t>
  </si>
  <si>
    <t>DMS23KK02    KY/ME/Wind 02 03/03/2023</t>
  </si>
  <si>
    <t>DMS23KK03    KY/ME/Wind 03 03/25/2023</t>
  </si>
  <si>
    <t>DMS23KK04    KY/ME/Wind 04 04/01/2023</t>
  </si>
  <si>
    <t>DMS23KK05    KY Pre/Valid Major Storm 05</t>
  </si>
  <si>
    <t>DMS23LA17    SW-LA/Pre-Valid Major Event 17</t>
  </si>
  <si>
    <t>DMS23LA22    SW-LA/Pre-Valid Major Event 22</t>
  </si>
  <si>
    <t>DMS23OK36    PS 2023/06/17 Wind Tulsa Urban</t>
  </si>
  <si>
    <t>DN19W05F1    Hunt Ug Network Monitor SS Enc</t>
  </si>
  <si>
    <t>DN19W05F2    Cton Ug Network Monitor SS Enc</t>
  </si>
  <si>
    <t>DN20H03F0    Coal Exchange Vault Relocation</t>
  </si>
  <si>
    <t>DP14H02B2    APWVVan Station</t>
  </si>
  <si>
    <t>DP14K02A0    KP/Raccoon Sta - D line exits</t>
  </si>
  <si>
    <t>DP14K02B0    KP/Raccoon Sta - 30 MVA 138-34</t>
  </si>
  <si>
    <t>DP14K02C0    KP/Raccoon Sta - T line in &amp; o</t>
  </si>
  <si>
    <t>DP14K02C1    Sprigg-Beaver Creek-Tower Rplc</t>
  </si>
  <si>
    <t>DP15H14A0    AP/WV/Shoals Sta - D line</t>
  </si>
  <si>
    <t>DP15K05L0    Raccoon Station  site purchase</t>
  </si>
  <si>
    <t>DP16K02A0    Add Two D circuits-Cedar Ck</t>
  </si>
  <si>
    <t>DP16K02B0    Cedar Creek add D trans</t>
  </si>
  <si>
    <t>DP16K03A0    Tygart Sta - D line</t>
  </si>
  <si>
    <t>DP16K03B0    Tygart Sta - Dist Station</t>
  </si>
  <si>
    <t>DP16K03C0    Tygart Sta - T line work</t>
  </si>
  <si>
    <t>DP16K03C1    Tygart Sta - T line work</t>
  </si>
  <si>
    <t>DP16K03D0    Tygart Sta - Millbrook Pk work</t>
  </si>
  <si>
    <t>DP16K03T0    Tygart Sta - T line ROW</t>
  </si>
  <si>
    <t>DP18H19B0    Hewett-Install DMS Metering</t>
  </si>
  <si>
    <t>DP18H20B0    Van - Install DMS Metering</t>
  </si>
  <si>
    <t>DP18K01L0    Lloyd Sta - Purchase property</t>
  </si>
  <si>
    <t>DP18K03L0    Tygart Sta - Purchase property</t>
  </si>
  <si>
    <t>DR14H01E0    AP/WV/Network Monitor Design</t>
  </si>
  <si>
    <t>DR15K02A0    KP/Princess Station D Line</t>
  </si>
  <si>
    <t>DR15K02B0    KP/Princess Station DStation</t>
  </si>
  <si>
    <t>DR17R10A0    W Huntington Lavalette DA Line</t>
  </si>
  <si>
    <t>DR18K02A0    Hazard 2018 DA Plan</t>
  </si>
  <si>
    <t>DR18K02B0    Jeff Sta - Add DRTU</t>
  </si>
  <si>
    <t>DR18K02B1    Bonnyman Sta - Add DRTU</t>
  </si>
  <si>
    <t>DR18K02B2    Leslie Sta - breaker control</t>
  </si>
  <si>
    <t>DR18K02B3    Vicco Sta - Add DRTU</t>
  </si>
  <si>
    <t>DR18K03B5    Breaker Rpl - S Pikeville</t>
  </si>
  <si>
    <t>DR18K04B0    Pikeville Sta - Trans upgrade</t>
  </si>
  <si>
    <t>DR19H03A0    Logan/Hospital - Dehue DACR</t>
  </si>
  <si>
    <t>DR19H07A0    Capitol Hill/Mink Shoals DACR</t>
  </si>
  <si>
    <t>DR19H09B0    St. Albans Station Work</t>
  </si>
  <si>
    <t>DR19H09B1    Tackett Creek Station Work</t>
  </si>
  <si>
    <t>DR19H12A0    Midkiff  DA Scheme</t>
  </si>
  <si>
    <t>DR19H16A0    Dingess/Ragland DA Scheme</t>
  </si>
  <si>
    <t>DR19H18D0    Hopkins Sta.-Install Dist RTU</t>
  </si>
  <si>
    <t>DR19H19A0    Hubbardstown DA 2019</t>
  </si>
  <si>
    <t>DR19K02A0    Ashland DA 2019 - D line</t>
  </si>
  <si>
    <t>DR19K02B0    Ashland DA 2019 - Busseyville</t>
  </si>
  <si>
    <t>DR19K04A0    Pikeville DA 2019 - D line</t>
  </si>
  <si>
    <t>DR19K04B0    Pikeville DA 2019 - Beaver Ck</t>
  </si>
  <si>
    <t>DR19K04B1    Pikeville DA 2019 - Stanville</t>
  </si>
  <si>
    <t>DR19K04B2    Pikeville DA 2019 - Stanv. D</t>
  </si>
  <si>
    <t>DR19K05A0    Hazard DA 2019 - D line</t>
  </si>
  <si>
    <t>DR19K05B0    Hazard DA 2019 - Shamrock</t>
  </si>
  <si>
    <t>DR19K05B1    Hazard DA 2019 - Engle</t>
  </si>
  <si>
    <t>DR19K05B2    Hazard DA 2019 - Slemp</t>
  </si>
  <si>
    <t>DR19K05D0    Hazard DA 2019 - Hazard Sta</t>
  </si>
  <si>
    <t>DR19K06B0    Breaker Repl - Ashland</t>
  </si>
  <si>
    <t>DR19K06B1    Breaker Repl - Lovely</t>
  </si>
  <si>
    <t>DR19K06B2    Breaker Repl - 47th St</t>
  </si>
  <si>
    <t>DR20H01B1    Pigeon Creek Station D-RTU</t>
  </si>
  <si>
    <t>DR20H03A0    Cranberry DACR</t>
  </si>
  <si>
    <t>DR20H13B0    East Lynn Sta - station work</t>
  </si>
  <si>
    <t>DR20K02B0    Breaker Repl - E Prestonsburg</t>
  </si>
  <si>
    <t>DR20K02B1    Breaker Repl - Sidney</t>
  </si>
  <si>
    <t>DR20K02B2    Breaker Repl - Grayson</t>
  </si>
  <si>
    <t>DR20K02B3    Breaker Repl - Jenkins</t>
  </si>
  <si>
    <t>DX16K01A0    Falcon Sta - Mtn Parkway PPR</t>
  </si>
  <si>
    <t>DX16K02A0    Coalton Sta - US Rt 60 PPR</t>
  </si>
  <si>
    <t>DX17K01B0    Elwood Sta - Repl Brkr R</t>
  </si>
  <si>
    <t>DX17K02B0    Second Fork Sta - add SCADA</t>
  </si>
  <si>
    <t>DX20K01A0    Breaks Russell Fork KY</t>
  </si>
  <si>
    <t>DX21K0002    Buckhorn DA Comm. Upgrade</t>
  </si>
  <si>
    <t>DX21K0003    Dewey DA Coms Upgrade</t>
  </si>
  <si>
    <t>ECNANDA    Telecommunications Anda</t>
  </si>
  <si>
    <t>EDN011330    Customer Meter Im Ind</t>
  </si>
  <si>
    <t>EDN011333    Customer Meter/Kp</t>
  </si>
  <si>
    <t>EDN012370    Ds/Kp/Public Relocation</t>
  </si>
  <si>
    <t>EDN014648    Ds IM Ind Cs-New Customers</t>
  </si>
  <si>
    <t>EDN014651    Ds/Kp/Cs-New Customers</t>
  </si>
  <si>
    <t>EDN014656    Ds/OP/Cs-Upgrades</t>
  </si>
  <si>
    <t>EDN014658    Ds/Kp/Cs-Upgrades</t>
  </si>
  <si>
    <t>EDN014673    Ds-Kp-Ai Pole Reinforcement</t>
  </si>
  <si>
    <t>EDN014680    Ds-Kp-Ai Pole Replacement</t>
  </si>
  <si>
    <t>EDN014687    Ds-Kp-Ai Aepc Make Ready</t>
  </si>
  <si>
    <t>EDN014694    Ds-Kp-Ai Other Make Ready</t>
  </si>
  <si>
    <t>EDN014701    Ds Kp Ai   Support Cs Res</t>
  </si>
  <si>
    <t>EDN014720    Ds-Kp-Ai Recloser Replacement</t>
  </si>
  <si>
    <t>EDN015042    Ds-Kp-Small Wire Repl Ovhd</t>
  </si>
  <si>
    <t>EDN015043    Ds-Ap-Virg-Small Wire Repl Ovh</t>
  </si>
  <si>
    <t>EDN100026    TN-Residential Upgrade</t>
  </si>
  <si>
    <t>EDN100028    Ds/Pso/Residential Upgrade</t>
  </si>
  <si>
    <t>EDN100030    DS IM Ind C I New</t>
  </si>
  <si>
    <t>EDN100031    Ds/Op/C&amp;I New</t>
  </si>
  <si>
    <t>EDN100033    Ds/Kp/C&amp;I New</t>
  </si>
  <si>
    <t>EDN100038    TN-C&amp;I New</t>
  </si>
  <si>
    <t>EDN100039    TC-C&amp;I New</t>
  </si>
  <si>
    <t>EDN100044    Ds/Kp/C&amp;I Upgrades</t>
  </si>
  <si>
    <t>EDN100049    Ds/Pso/C&amp;I Upgrade</t>
  </si>
  <si>
    <t>EDN100206    TN-Svc Restoration NonMjr Evt</t>
  </si>
  <si>
    <t>EDN100208    PSO Svc Restoration NonMjr Evt</t>
  </si>
  <si>
    <t>EDN100211    TC-Svc Restoration NonMjr Evt</t>
  </si>
  <si>
    <t>EDN100232    Ds-Kp-Ai Urd Program</t>
  </si>
  <si>
    <t>EDN100296    Ds-Kp-Ai Small Wire Repl Urd</t>
  </si>
  <si>
    <t>EDN100577    Ds-Kp-Ai Ckt Inspections</t>
  </si>
  <si>
    <t>EDN101114    Ds Kp Ai Support Cs C I</t>
  </si>
  <si>
    <t>EDN103172    Ds Ap Virg-Anda</t>
  </si>
  <si>
    <t>EDN103175    Ds Kp Anda</t>
  </si>
  <si>
    <t>EDN103177    Ds Op Anda</t>
  </si>
  <si>
    <t>EDN103178    Ds Pso Anda</t>
  </si>
  <si>
    <t>EDN103180    Ds Im Ind-Anda</t>
  </si>
  <si>
    <t>EDN103232    SEPTX Svc Restoration NonMjr</t>
  </si>
  <si>
    <t>EDNANDA    Distribution Anda Project</t>
  </si>
  <si>
    <t>EON011324    Line Transformer/Op</t>
  </si>
  <si>
    <t>EON011326    Line Transformer/Kp</t>
  </si>
  <si>
    <t>ESTBLK110    D/KP/Capital Blanket KYPCo Est</t>
  </si>
  <si>
    <t>ESTCOR110    D/KP/TBCORP110 Estimate</t>
  </si>
  <si>
    <t>ETN000110    T Kp D Anda</t>
  </si>
  <si>
    <t>ETN000114    T Pso T Anda</t>
  </si>
  <si>
    <t>ETN000150    T Ap T Anda</t>
  </si>
  <si>
    <t>ETN000180    T Kp T Anda</t>
  </si>
  <si>
    <t>ETNANDA    Transmission Anda</t>
  </si>
  <si>
    <t>EVCHRG110    EV Chargers for GL BU 110</t>
  </si>
  <si>
    <t>FANANDA    Activity NOT assoc with a PROJ</t>
  </si>
  <si>
    <t>GLNANDA    General Ledger Expense</t>
  </si>
  <si>
    <t>GWSCB    Cap Blkt - Prod Plant Blnkt</t>
  </si>
  <si>
    <t>GWSCS    Cap Stnd - Prod Plant Stnd</t>
  </si>
  <si>
    <t>IBCRESRVE    Inf Bus Con Reserve</t>
  </si>
  <si>
    <t>INCICPADJ    ICP Incentive Adjustments</t>
  </si>
  <si>
    <t>IT1101421    Maximo Imp - KYP - D</t>
  </si>
  <si>
    <t>IT1101721    Cust Info Trnsfrm Imp-KYP D</t>
  </si>
  <si>
    <t>IT1101722    CIS-Net Meter/Spc Bill-KYP D</t>
  </si>
  <si>
    <t>IT1101723    CIS-Smart Grid Gateway-KYP D</t>
  </si>
  <si>
    <t>IT1101724    CIS-Meter Enhancements-KYP D</t>
  </si>
  <si>
    <t>IT1101725    CIS-Common Deployment-KYP D</t>
  </si>
  <si>
    <t>IT110ADMS    ADMS Imp DSN DNEX-KYP D</t>
  </si>
  <si>
    <t>IT110BILL    Corp Prgrm Billing - KP Distri</t>
  </si>
  <si>
    <t>IT110CCIC    Cloud Comp Imp Cost - KyP D</t>
  </si>
  <si>
    <t>ITCAPPROJ    It Capital Projects</t>
  </si>
  <si>
    <t>ITCB10300    AEP Service Corp - Telecom</t>
  </si>
  <si>
    <t>ITCB11000    KENTUCKY POWER - DIST</t>
  </si>
  <si>
    <t>ITCB11700    KENTUCKY POWER - GEN</t>
  </si>
  <si>
    <t>ITCB11701    Kentucky Power - Gen-Miitchell</t>
  </si>
  <si>
    <t>ITCB14000    APPALACHIAN POWER CO - DIST</t>
  </si>
  <si>
    <t>ITCB15000    APPALACHIAN POWER CO - TRANSM</t>
  </si>
  <si>
    <t>ITCB18000    KENTUCKY POWER - TRANSM</t>
  </si>
  <si>
    <t>ITCB21500    APPALACHIAN POWER CO - GEN</t>
  </si>
  <si>
    <t>ITCB23000    KINGSPORT - DIST</t>
  </si>
  <si>
    <t>ITCB25000    OHIO POWER CO - DIST</t>
  </si>
  <si>
    <t>ITCDS1479    Cust + Dist Services Blanket</t>
  </si>
  <si>
    <t>ITCHR0001    IT Chairman Blanket</t>
  </si>
  <si>
    <t>ITCHR1473    Enhance Securitization Databas</t>
  </si>
  <si>
    <t>ITCHR1557    TeamConnect Upgrade</t>
  </si>
  <si>
    <t>ITCOP1599    GMCS Monarch Upgrade</t>
  </si>
  <si>
    <t>ITCOP1644    COPSFUEL Gas Procur Settle</t>
  </si>
  <si>
    <t>ITCOP1807    RTO Modernization</t>
  </si>
  <si>
    <t>ITCT10304    Fiber Asset Management Tool</t>
  </si>
  <si>
    <t>ITCT11004    Ashland-Lynchburg MW Upgrade (</t>
  </si>
  <si>
    <t>ITCT14017    Turner - Logan - Mountaineer</t>
  </si>
  <si>
    <t>ITCT14018    APCO:  2020-2021 MW Upgrades</t>
  </si>
  <si>
    <t>ITCT14022    APCO: 2021 - 2023 RBB LOGAN &amp;</t>
  </si>
  <si>
    <t>ITCT25010    Gallipolis-Ironton Microwave R</t>
  </si>
  <si>
    <t>ITCT25011    OPCO:   2020-2021 MW Upgrades</t>
  </si>
  <si>
    <t>ITCUS0005    IT Customer Blanket</t>
  </si>
  <si>
    <t>ITCUS1721    Cust Info Transfrm Imp</t>
  </si>
  <si>
    <t>ITCUS1722    CIS-Net Meter/Spc Bill</t>
  </si>
  <si>
    <t>ITCUS1723    CIS-Smart Grid Gateway</t>
  </si>
  <si>
    <t>ITCUS1724    CIS-Meter Enhancements</t>
  </si>
  <si>
    <t>ITCUS1725    CIS-Common Deployment</t>
  </si>
  <si>
    <t>ITCUS1765    Fiserv Dig Pay Platform</t>
  </si>
  <si>
    <t>ITCUS1767    CX Next</t>
  </si>
  <si>
    <t>ITCUS1770    Automated DG PowerClerk</t>
  </si>
  <si>
    <t>ITCUS1772    HEM Implementation</t>
  </si>
  <si>
    <t>ITCUS1777    CX - Cust Preference Ctr</t>
  </si>
  <si>
    <t>ITCUS1782    OpCo Website Redesign</t>
  </si>
  <si>
    <t>ITCUS1792    CRM Enhancements</t>
  </si>
  <si>
    <t>ITCUS1858    CRM Enhancements 2021</t>
  </si>
  <si>
    <t>ITCUS1914    Fiserv Platform Enhan</t>
  </si>
  <si>
    <t>ITCUS1939    REG - CREV Rate Design Enhmts</t>
  </si>
  <si>
    <t>ITCUS1957    Texas SET 5</t>
  </si>
  <si>
    <t>ITCW10300    Next Gen Radio Program Mgmt</t>
  </si>
  <si>
    <t>ITCW11004    KY Next Generation Radio Sys</t>
  </si>
  <si>
    <t>ITCW11006    NGUCS Weddington &amp; Leatherwood</t>
  </si>
  <si>
    <t>ITCW11907    TNC Next Generation Radio Sys</t>
  </si>
  <si>
    <t>ITCW14005    APCO Next Generation Radio Sys</t>
  </si>
  <si>
    <t>ITCW15002    APCO Next Generation Radio Sys</t>
  </si>
  <si>
    <t>ITCW18001    KY Next Generation Radio Sys</t>
  </si>
  <si>
    <t>ITCW25006    OPCo - Next Generation Radio S</t>
  </si>
  <si>
    <t>ITDIG1685    Dist Log On/ Log Off App</t>
  </si>
  <si>
    <t>ITDIG1892    Field Mobility Program</t>
  </si>
  <si>
    <t>ITDIS0005    IT Distribution Blanket</t>
  </si>
  <si>
    <t>ITDIS1823    Dist GE Digital 2021-2022</t>
  </si>
  <si>
    <t>ITDIS1849    DIST GS PowerClerk Licensing</t>
  </si>
  <si>
    <t>ITDIS1877    ADMS Implementation</t>
  </si>
  <si>
    <t>ITDIS1910    DDS SaaS Implementation</t>
  </si>
  <si>
    <t>ITDIS1919    D-Nexus Foundation</t>
  </si>
  <si>
    <t>ITDIS1952    DIST PowerClerk Enhancements</t>
  </si>
  <si>
    <t>ITDIS1964    DIST Outage Mgmt Dashboard</t>
  </si>
  <si>
    <t>ITDIS1987    DIST Hosting Capacity Analysis</t>
  </si>
  <si>
    <t>ITDIS1988    DER Data Repository</t>
  </si>
  <si>
    <t>ITDIS2004    ESRI ELA Extension 2023-2024</t>
  </si>
  <si>
    <t>ITDIS2035    Distribution Asset Mgmt Replc</t>
  </si>
  <si>
    <t>ITGEN0004    IT Generation Blanket</t>
  </si>
  <si>
    <t>ITGEN1490    GEN Outage Mgmt Risk Optmztion</t>
  </si>
  <si>
    <t>ITGEN1758    Maximo Upgrade Enhancements</t>
  </si>
  <si>
    <t>ITGEN2001    Maximo WAM for Generation</t>
  </si>
  <si>
    <t>ITOPCOPRJ    IT OPCO proj for BU work</t>
  </si>
  <si>
    <t>ITPCLC110    PC Lifecycle CI - 110</t>
  </si>
  <si>
    <t>ITPFP0002    IT Pol Fin &amp; Strat Pln Blanket</t>
  </si>
  <si>
    <t>ITPFP1331    Cognos Implementation</t>
  </si>
  <si>
    <t>ITPFP1406    Ent Asst Rnwl Maximo Implmtn</t>
  </si>
  <si>
    <t>ITPFP1421    Maximo Implementation</t>
  </si>
  <si>
    <t>ITPFP1627    Report Enhancement TRIAD</t>
  </si>
  <si>
    <t>ITPFP1742    PeopleSoft Finance 9.2 Upgrade</t>
  </si>
  <si>
    <t>ITPFP1866    Vertex Upgrade</t>
  </si>
  <si>
    <t>ITPFP1924    ACCT PowerTax Utilization</t>
  </si>
  <si>
    <t>ITPFP1978    PowerPlan Module Upgrade</t>
  </si>
  <si>
    <t>ITPFP1986    PeopleSoft 9.2 Rel 2</t>
  </si>
  <si>
    <t>ITPFP2007    UI Planner Mod Update</t>
  </si>
  <si>
    <t>ITSEC1436    Security Blanket</t>
  </si>
  <si>
    <t>ITSEC1449    CRSS-MyAccess Onboarding Remed</t>
  </si>
  <si>
    <t>ITSEC1472    Distribution Security Enhancem</t>
  </si>
  <si>
    <t>ITSEC1478    2017 Cyber Security Investment</t>
  </si>
  <si>
    <t>ITSEC1500    SNAC for Corporate Wired</t>
  </si>
  <si>
    <t>ITSEC1516    Implement Proofpoint Anti-Phis</t>
  </si>
  <si>
    <t>ITSEC1518    ARCS v6 Upgrade</t>
  </si>
  <si>
    <t>ITSEC1528    Cyber-Data Governance+Protect</t>
  </si>
  <si>
    <t>ITSEC1529    Cyber-McAfee Health+Expansion</t>
  </si>
  <si>
    <t>ITSEC1541    Cyber Platform Upgrades+Tools</t>
  </si>
  <si>
    <t>ITSEC1546    Cyber-Audit Assessmnt Remed 17</t>
  </si>
  <si>
    <t>ITSEC1547    Cyber - Cisco Enhancements</t>
  </si>
  <si>
    <t>ITSEC1556    Cyber IronNet</t>
  </si>
  <si>
    <t>ITSEC1567    Cisco Security ELA-CAP</t>
  </si>
  <si>
    <t>ITSEC1621    Cyber QRadar Implementation</t>
  </si>
  <si>
    <t>ITSEC1623    Cyber Recon Access Setup</t>
  </si>
  <si>
    <t>ITSEC1630    Cyber Network Defense Upgrades</t>
  </si>
  <si>
    <t>ITSEC1636    Cyber Ent Vuln Mgmt &amp; Track</t>
  </si>
  <si>
    <t>ITSEC1656    Cyber-Ann Assmt Rem 2018</t>
  </si>
  <si>
    <t>ITSEC1657    Cyber - SNAC Phase 4</t>
  </si>
  <si>
    <t>ITSEC1663    Cyber - SNAC Phase IIII</t>
  </si>
  <si>
    <t>ITSEC1678    Cyber-Service Acct Remediation</t>
  </si>
  <si>
    <t>ITSEC1717    Cyber-NetwitnessHardware Refsh</t>
  </si>
  <si>
    <t>ITSEC1720    Cyber DPPG Data Gov&amp;Compliance</t>
  </si>
  <si>
    <t>ITSEC1732    Cyber-Network Defense Upgr</t>
  </si>
  <si>
    <t>ITSEC1737    CYBER MCAFEE SLA</t>
  </si>
  <si>
    <t>ITSEC1752    Cyber-Security Analytics</t>
  </si>
  <si>
    <t>ITSEC1753    Cyber-Audit Remediation</t>
  </si>
  <si>
    <t>ITSEC1761    Cyber-PasswordAuthEnhancmt</t>
  </si>
  <si>
    <t>ITSEC1763    Cyber - OIM 12c Platform Moder</t>
  </si>
  <si>
    <t>ITSEC1768    Cyber SNAC 2020</t>
  </si>
  <si>
    <t>ITSEC1769    Cyber Access Control Investmnt</t>
  </si>
  <si>
    <t>ITSEC1795    Cyber-VulnextPh2ConfigMgt</t>
  </si>
  <si>
    <t>ITSEC1808    Cyber-MDR</t>
  </si>
  <si>
    <t>ITSEC1819    Cyber-IronNet</t>
  </si>
  <si>
    <t>ITSEC1826    Cyber-NetwrkDefUpgrd 2020</t>
  </si>
  <si>
    <t>ITSEC1855    Cyber-IAM Access Enhancmts</t>
  </si>
  <si>
    <t>ITSEC1867    Cyber-Service Acct Rem2021</t>
  </si>
  <si>
    <t>ITSEC1882    Cyber-VulNEXT DAVE Renewal</t>
  </si>
  <si>
    <t>ITSEC1906    Cyber-APT Mon Hunt Intell</t>
  </si>
  <si>
    <t>ITSEC1913    Cyber-RiskMgmtProgrmSPORT</t>
  </si>
  <si>
    <t>ITSEC1917    Cyber-eDiscovery Forensics</t>
  </si>
  <si>
    <t>ITSEC1934    Splunk</t>
  </si>
  <si>
    <t>ITSEC1962    Trellix/Skyhigh/FireEye SLA 20</t>
  </si>
  <si>
    <t>ITSEC1965    Cyber - VulNEXT 2022</t>
  </si>
  <si>
    <t>ITSEC1971    Cyber - Hadoop</t>
  </si>
  <si>
    <t>ITSEC1972    Cyber-Dashbrdng5newDomains</t>
  </si>
  <si>
    <t>ITSEC1974    Cyber-DataPrivcyCompliance</t>
  </si>
  <si>
    <t>ITSEC2037    Cyber-Tulsa IDS Upgrade</t>
  </si>
  <si>
    <t>ITSSV0003    IT Shared Services Blanket</t>
  </si>
  <si>
    <t>ITSSV0264    Indus Passport-AEPSC</t>
  </si>
  <si>
    <t>ITSSV1302    VMware ELA</t>
  </si>
  <si>
    <t>ITSSV1345    Mass Notification Tool</t>
  </si>
  <si>
    <t>ITSSV1346    IT Project and Portfolio</t>
  </si>
  <si>
    <t>ITSSV1352    High Availability Data Cntr 2</t>
  </si>
  <si>
    <t>ITSSV1376    CISCO ELA</t>
  </si>
  <si>
    <t>ITSSV1387    LandWorks Replacement</t>
  </si>
  <si>
    <t>ITSSV1398    IT Password Enhancements</t>
  </si>
  <si>
    <t>ITSSV1400    DCTM V7 Upgrade and Retention</t>
  </si>
  <si>
    <t>ITSSV1425    ITMP .Net App Remediation</t>
  </si>
  <si>
    <t>ITSSV1430    ITMP Java Remediation</t>
  </si>
  <si>
    <t>ITSSV1442    ITMP Access Remediation</t>
  </si>
  <si>
    <t>ITSSV1461    IBM IDAA Software 2016</t>
  </si>
  <si>
    <t>ITSSV1471    Oracle 12.1 Upgrade</t>
  </si>
  <si>
    <t>ITSSV1476    Windows 2008 Server Upgrade</t>
  </si>
  <si>
    <t>ITSSV1488    Upgrade Win 10 Operating Sys</t>
  </si>
  <si>
    <t>ITSSV1494    IT Modernization Program</t>
  </si>
  <si>
    <t>ITSSV1510    Cyber Attack Resiliency Prgrm</t>
  </si>
  <si>
    <t>ITSSV1545    WebMethods Upgrade</t>
  </si>
  <si>
    <t>ITSSV1560    NADC Growth</t>
  </si>
  <si>
    <t>ITSSV1561    Microsoft CALs</t>
  </si>
  <si>
    <t>ITSSV1562    EC Data Privacy Improve</t>
  </si>
  <si>
    <t>ITSSV1563    Exchange 2016 Upgrade</t>
  </si>
  <si>
    <t>ITSSV1571    PowerPlant New Lease Acct</t>
  </si>
  <si>
    <t>ITSSV1577    Cornerstone HR Modernization</t>
  </si>
  <si>
    <t>ITSSV1578    Data Center 2</t>
  </si>
  <si>
    <t>ITSSV1579    Informatica Upgrade 2017</t>
  </si>
  <si>
    <t>ITSSV1582    VMWare Growth 2017</t>
  </si>
  <si>
    <t>ITSSV1588    IT Storage Backup Mgt Rep</t>
  </si>
  <si>
    <t>ITSSV1589    Process Automation 2017</t>
  </si>
  <si>
    <t>ITSSV1590    IT ECC DCTM ShareNow Mon</t>
  </si>
  <si>
    <t>ITSSV1591    IT PortfolioNow Enhancements</t>
  </si>
  <si>
    <t>ITSSV1592    INFR Power Virtualization</t>
  </si>
  <si>
    <t>ITSSV1593    Airwatch Mobile Device Mgt</t>
  </si>
  <si>
    <t>ITSSV1595    IT WebMethods Upgrade 2017</t>
  </si>
  <si>
    <t>ITSSV1596    Fleet Vehicle Telematics</t>
  </si>
  <si>
    <t>ITSSV1597    Lync to Skype for Business</t>
  </si>
  <si>
    <t>ITSSV1604    ITMP 2018</t>
  </si>
  <si>
    <t>ITSSV1605    IT Win Server DC Trueup</t>
  </si>
  <si>
    <t>ITSSV1606    IT Capriza</t>
  </si>
  <si>
    <t>ITSSV1612    IT IBM ELA</t>
  </si>
  <si>
    <t>ITSSV1619    Mobility BarCode RFID</t>
  </si>
  <si>
    <t>ITSSV1639    Storage Lifecycle Growth</t>
  </si>
  <si>
    <t>ITSSV1651    IT CHARGE Innovation Lab</t>
  </si>
  <si>
    <t>ITSSV1652    IT SAS Centralized Server</t>
  </si>
  <si>
    <t>ITSSV1665    INFR Proofpoint Upgrade</t>
  </si>
  <si>
    <t>ITSSV1671    2019 IT Modernization Program</t>
  </si>
  <si>
    <t>ITSSV1727    SharePoint Nintex Replace</t>
  </si>
  <si>
    <t>ITSSV1744    INFR IBM PowerVC</t>
  </si>
  <si>
    <t>ITSSV1749    ITMP 2020</t>
  </si>
  <si>
    <t>ITSSV1750    IT INFR Windows 2012</t>
  </si>
  <si>
    <t>ITSSV1766    ITRM CyberArk PW Vault</t>
  </si>
  <si>
    <t>ITSSV1775    IT GDC Bndl Recovery Auto</t>
  </si>
  <si>
    <t>ITSSV1781    IT Infrastructure Ent PKI Cert</t>
  </si>
  <si>
    <t>ITSSV1789    IT Storage Lifecycle</t>
  </si>
  <si>
    <t>ITSSV1793    IT Lifecycle VMWare Clster</t>
  </si>
  <si>
    <t>ITSSV1803    IT RSA to F5 App Config</t>
  </si>
  <si>
    <t>ITSSV1811    INFR Lifecycle Mainframe</t>
  </si>
  <si>
    <t>ITSSV1817    Ent Maximo 2020 Enhance</t>
  </si>
  <si>
    <t>ITSSV1820    TCOM Ciena Blu Plan Inven</t>
  </si>
  <si>
    <t>ITSSV1830    Enterprise Contract Admin</t>
  </si>
  <si>
    <t>ITSSV1832    IT Replatform Big Data Cloud</t>
  </si>
  <si>
    <t>ITSSV1834    IT Microsoft Office 365</t>
  </si>
  <si>
    <t>ITSSV1835    IT INFR PowerVC Lifecycle</t>
  </si>
  <si>
    <t>ITSSV1837    IT INFR Exadata Expansion</t>
  </si>
  <si>
    <t>ITSSV1847    ITMP 2021</t>
  </si>
  <si>
    <t>ITSSV1854    Enterprise Maximo 2021 Enhance</t>
  </si>
  <si>
    <t>ITSSV1864    IT IBM ELA 2021</t>
  </si>
  <si>
    <t>ITSSV1869    IOS Enterprise App Monitoring</t>
  </si>
  <si>
    <t>ITSSV1879    Oracle 2019 Database Upgrade</t>
  </si>
  <si>
    <t>ITSSV1883    Data Center Asset Renew-NADC</t>
  </si>
  <si>
    <t>ITSSV1884    Data Center Asset Renew-Tulsa</t>
  </si>
  <si>
    <t>ITSSV1893    IT webMethods Upgrade Ent</t>
  </si>
  <si>
    <t>ITSSV1900    IT ServiceNow ELA 2021</t>
  </si>
  <si>
    <t>ITSSV1903    GDC Network Upgrade</t>
  </si>
  <si>
    <t>ITSSV1905    TCOM Cisco Collab Flex ELA</t>
  </si>
  <si>
    <t>ITSSV1912    IT EggPlant Test App</t>
  </si>
  <si>
    <t>ITSSV1915    SCPFO Fleet Virtul Svc Wtr</t>
  </si>
  <si>
    <t>ITSSV1916    DERMS Event Hub</t>
  </si>
  <si>
    <t>ITSSV1923    Enterprise Maximo 2022 Enhance</t>
  </si>
  <si>
    <t>ITSSV1933    Bentley Renewal 2022-2023</t>
  </si>
  <si>
    <t>ITSSV1961    Cisco ELA 2022</t>
  </si>
  <si>
    <t>ITSSV1963    HR HCM Modernization</t>
  </si>
  <si>
    <t>ITSSV1970    Synopsys Code Scanning</t>
  </si>
  <si>
    <t>ITSSV1973    VMware ELA 2022</t>
  </si>
  <si>
    <t>ITSSV1976    IDaaS Implementation</t>
  </si>
  <si>
    <t>ITSSV1980    IDAA Appliance Lifecycle</t>
  </si>
  <si>
    <t>ITSSV1981    Fortress MSA Renewal 2022</t>
  </si>
  <si>
    <t>ITSSV1983    Dell ELA 2022</t>
  </si>
  <si>
    <t>ITSSV1993    SCPFO - LYTX License Renewal</t>
  </si>
  <si>
    <t>ITSSV1999    Cook Business LAN Lifecycle</t>
  </si>
  <si>
    <t>ITSSV2013    Field Mobility iPAD CI</t>
  </si>
  <si>
    <t>ITSSV2036    Fortress VRM Renewal 2023</t>
  </si>
  <si>
    <t>ITSSV2039    ServiceNow Renewal 2023</t>
  </si>
  <si>
    <t>ITTAXTBBS    Tax TBBS</t>
  </si>
  <si>
    <t>ITTRN1272    Transmission IT Projects Blank</t>
  </si>
  <si>
    <t>ITTRN1611    Success Enterprise to iTWO</t>
  </si>
  <si>
    <t>ITTRN1729    T-Nexus RTO Integration</t>
  </si>
  <si>
    <t>ITTRN1829    Trans Outage Mgmt (T-Nexus)</t>
  </si>
  <si>
    <t>ITTRN1844    Trans Field Inspection</t>
  </si>
  <si>
    <t>ITTRN1848    T-Nexus Master Project</t>
  </si>
  <si>
    <t>ITTRN1909    Short Circuit Modeling</t>
  </si>
  <si>
    <t>ITTRN1921    TPS Consolidated 2022 (T-Nexus</t>
  </si>
  <si>
    <t>ITUOP0005    IT Utility Operations Blanket</t>
  </si>
  <si>
    <t>ITUOP0445    CUST OPS gridSMART-WEB</t>
  </si>
  <si>
    <t>ITUOP1269    Distr Design Stdo</t>
  </si>
  <si>
    <t>ITUOP1372    Web Strat-Mob Alerts Pref Cntr</t>
  </si>
  <si>
    <t>ITUOP1404    WebEOC Implementation</t>
  </si>
  <si>
    <t>ITUOP1455    DOMA - GIS Adapter</t>
  </si>
  <si>
    <t>ITUOP1463    DIST-DOLC Unit Price Changes</t>
  </si>
  <si>
    <t>ITUOP1468    Cust Contact Routing Platform</t>
  </si>
  <si>
    <t>ITUOP1485    Regulatory Planning Automation</t>
  </si>
  <si>
    <t>ITUOP1496    DMIS Re-Platforming</t>
  </si>
  <si>
    <t>ITUOP1497    Undergrnd Ntwk State Est Analy</t>
  </si>
  <si>
    <t>ITUOP1502    AMI Cyber Security</t>
  </si>
  <si>
    <t>ITUOP1503    Bill Redesign</t>
  </si>
  <si>
    <t>ITUOP1512    Proactive Communication</t>
  </si>
  <si>
    <t>ITUOP1517    Customer Mobile App Developmen</t>
  </si>
  <si>
    <t>ITUOP1524    Agency Website Rewrite</t>
  </si>
  <si>
    <t>ITUOP1531    Customer Relationship Mgmt Sys</t>
  </si>
  <si>
    <t>ITUOP1534    Customer Journey Dashboard</t>
  </si>
  <si>
    <t>ITUOP1598    AMI Interval Data Platform</t>
  </si>
  <si>
    <t>ITUOP1602    Cust Mobile App Enhancements</t>
  </si>
  <si>
    <t>ITUOP1620    Risk Informed Inv Pln</t>
  </si>
  <si>
    <t>ITUOP1649    Cust Mobile App Phase 3</t>
  </si>
  <si>
    <t>ITUOP1655    DIST Data Divergence Gov &amp; Int</t>
  </si>
  <si>
    <t>ITUOP1675    AEP Voice Phase 2</t>
  </si>
  <si>
    <t>ITUOP1679    Dist GE Digital Grid 2020</t>
  </si>
  <si>
    <t>ITUOP1693    Distribution Atlas Implement</t>
  </si>
  <si>
    <t>ITUOP1697    MDM Infrastructure Upgrade</t>
  </si>
  <si>
    <t>ITUOP1717    Street Lights Inventory System</t>
  </si>
  <si>
    <t>ITUOP1721    Cust Info Transformation (CIT)</t>
  </si>
  <si>
    <t>ITUOP2029    TCOM and DIST Int Dsgn Constr</t>
  </si>
  <si>
    <t>KEPCS2001    KPCo Storm - Transmission</t>
  </si>
  <si>
    <t>KEPCS2101    KPCo Storm - Transmission</t>
  </si>
  <si>
    <t>KEPCS2201    KPCo Storm - Transmission</t>
  </si>
  <si>
    <t>KEPCS2301    KPCo Storm - Transmission</t>
  </si>
  <si>
    <t>KEPDS2201    KPCo Storm - Distribution</t>
  </si>
  <si>
    <t>KEPDS2202    KPCo Storm - Distribution</t>
  </si>
  <si>
    <t>KY5YCYCLE    KY D 2017-00179</t>
  </si>
  <si>
    <t>KYCAPTOOL    KY Purch. Cap Tools</t>
  </si>
  <si>
    <t>KYCR012DL    KP/VoltVar Circ Reconfig DLine</t>
  </si>
  <si>
    <t>KYCR012DS    KP/VoltVar Circ Reconfig DSta</t>
  </si>
  <si>
    <t>KYCR30003    KY CR Bellefonte Sta</t>
  </si>
  <si>
    <t>KYCR30009    KY CR Highland Sta</t>
  </si>
  <si>
    <t>KYCR30106    KY CR Russell Sta</t>
  </si>
  <si>
    <t>KYCR31109    KY CR Wurtland Sta</t>
  </si>
  <si>
    <t>KYCR31167    KY CR Belhaven Sta</t>
  </si>
  <si>
    <t>KYCR33039    KY CR Leslie Sta</t>
  </si>
  <si>
    <t>KYCR33111    KY CR Stinnett Sta</t>
  </si>
  <si>
    <t>KYCR34118    KY CR Johns Creek Sta</t>
  </si>
  <si>
    <t>KYCR34119    KY CR Fords Branch Sta</t>
  </si>
  <si>
    <t>KYTRS2301    KY Transco Storm</t>
  </si>
  <si>
    <t>KYVVO12DS    KP/KY VoltVar Opt D Station</t>
  </si>
  <si>
    <t>LGN102539    Ext, Media &amp; Policy Comm</t>
  </si>
  <si>
    <t>LGNANDA    Legal/Policy/Cc Anda</t>
  </si>
  <si>
    <t>MSTCB    Major Event</t>
  </si>
  <si>
    <t>P10115001    TKPJohns Creek-RetRem MOABs</t>
  </si>
  <si>
    <t>P10115006    Canceled USE P10115014</t>
  </si>
  <si>
    <t>P10115010    T/KP/Inez: replace 138kV Bus #</t>
  </si>
  <si>
    <t>P10115014    Stone Change to KPCo</t>
  </si>
  <si>
    <t>P10115015    Inez Change to KPCo</t>
  </si>
  <si>
    <t>P11028020    TKYTBreaks-Rebuild Elkhorn</t>
  </si>
  <si>
    <t>P11063003    TKYVicco Station Improvement</t>
  </si>
  <si>
    <t>P11063004    Hazard - 138kV breaker install</t>
  </si>
  <si>
    <t>P11161002    D/KP/S.PIKEV -Remote End</t>
  </si>
  <si>
    <t>P11161003    Allen Remote End</t>
  </si>
  <si>
    <t>P11161004    T/KYTC/Stanville Station</t>
  </si>
  <si>
    <t>P11161006    D/KP Stanville Station KPCo</t>
  </si>
  <si>
    <t>P11161007    T/KP Line Work Betsy-Dewey</t>
  </si>
  <si>
    <t>P11161008    Dewey Remote ends</t>
  </si>
  <si>
    <t>P11161009    Morgan Fork Remote End</t>
  </si>
  <si>
    <t>P11161012    B.Layne-S.Pikeville 69kV KPCo</t>
  </si>
  <si>
    <t>P11161015    Transco Stanville Ext TLINE</t>
  </si>
  <si>
    <t>P11161017    Transco Allen-Stanville TLINE</t>
  </si>
  <si>
    <t>P11161021    Stanville DLINE Components</t>
  </si>
  <si>
    <t>P11161022    Beaver Cr - Betsy L TLINE KPCo</t>
  </si>
  <si>
    <t>P11161023    Stanville Ext TLINE KPCo</t>
  </si>
  <si>
    <t>P11161025    Betsy Layne - Allen TLINE KPCo</t>
  </si>
  <si>
    <t>P12057001    T/KP/BECKHAM-(KPCo)</t>
  </si>
  <si>
    <t>P12057004    Beckham- (TRANSCO)</t>
  </si>
  <si>
    <t>P12057005    Motorize Topmost Switch '11'</t>
  </si>
  <si>
    <t>P12059001    Sheridan Station WV TransCo</t>
  </si>
  <si>
    <t>P12059004    Chapman Station WV TransCo</t>
  </si>
  <si>
    <t>P12059007    Sheridan Ext. 138kV WV TransCo</t>
  </si>
  <si>
    <t>P12059009    Midkiff-Stone Branch 138kV</t>
  </si>
  <si>
    <t>P12059014    Lavalette Station Install</t>
  </si>
  <si>
    <t>P12059030    NorthPoint-Hewitt Fiber</t>
  </si>
  <si>
    <t>P12059031    StoneBranch-Logan Fiber</t>
  </si>
  <si>
    <t>P12088002    Bellefonte: 69kV SUPP Work</t>
  </si>
  <si>
    <t>P12124003    DKPLOVELY Station SCADA Upgr</t>
  </si>
  <si>
    <t>P13035001    T/AP/Abingdon Station Upgrades</t>
  </si>
  <si>
    <t>P13035013    South Abingdon Extension</t>
  </si>
  <si>
    <t>P13064006    CANCELED-Hazard-W 161kVTRANSCO</t>
  </si>
  <si>
    <t>P13064028    D Line Work</t>
  </si>
  <si>
    <t>P13064029    Hazard-Wooton Change to KPCo</t>
  </si>
  <si>
    <t>P13064030    Hazard Station Change to KPCo</t>
  </si>
  <si>
    <t>P13117016    Slemp Station- Land Purchase.</t>
  </si>
  <si>
    <t>P13117018    Slemp Station KPCo</t>
  </si>
  <si>
    <t>P13117019    Daisy Station- Replace 69kV sw</t>
  </si>
  <si>
    <t>P13117020    T/KP/Collier Station- Remote e</t>
  </si>
  <si>
    <t>P13121005    Leach: Breaker Replace/Retire</t>
  </si>
  <si>
    <t>P13121006    Bellefonte Remote for Chadwick</t>
  </si>
  <si>
    <t>P13121009    Kenova Remote End</t>
  </si>
  <si>
    <t>P13121017    Chadwick Fiber Extension</t>
  </si>
  <si>
    <t>P14030008    T/KP/Leslie Station Work</t>
  </si>
  <si>
    <t>P14030009    Stinnett Station &amp; Telecom</t>
  </si>
  <si>
    <t>P14030013    Wooton Relaying Work &amp; Telecom</t>
  </si>
  <si>
    <t>P14030107    Stinnett Transition Fiber</t>
  </si>
  <si>
    <t>P14053001    Darrah: Transco Work</t>
  </si>
  <si>
    <t>P14053002    Darrah: replace CB L &amp; XFMR 1</t>
  </si>
  <si>
    <t>P14053004    East Huntington: Transco Work</t>
  </si>
  <si>
    <t>P14053007    Darrah - East Huntington line</t>
  </si>
  <si>
    <t>P14053014    Darrah-East Huntington Fiber</t>
  </si>
  <si>
    <t>P14116008    Build Skin Fork-Lacey Br TLine</t>
  </si>
  <si>
    <t>P14116023    Kopperston-Skin Fork Transitio</t>
  </si>
  <si>
    <t>P14173014    Chloe Station</t>
  </si>
  <si>
    <t>P15009016    Chemical Station APCo</t>
  </si>
  <si>
    <t>P15057066    Duck Creek-Levee Route 2 Fiber</t>
  </si>
  <si>
    <t>P16086013    Ironman Sw: Install</t>
  </si>
  <si>
    <t>P16112004    Carbondale London Trans Fiber</t>
  </si>
  <si>
    <t>P16113002    Cancel - Cannonsburg-SNeal</t>
  </si>
  <si>
    <t>P16113006    Transitional Fiber KY</t>
  </si>
  <si>
    <t>P16113007    Coalton Line Relaying</t>
  </si>
  <si>
    <t>P16113009    Cannonsburg - S.NEAL TL KPCo</t>
  </si>
  <si>
    <t>P16116001    Cancel Transco Work Moved to K</t>
  </si>
  <si>
    <t>P17026014    Clendenin to Morris Branch lin</t>
  </si>
  <si>
    <t>P17026020    Jarrett-Morris Branch Fiber</t>
  </si>
  <si>
    <t>P17035002    Capitol Hill 138kV Remote End</t>
  </si>
  <si>
    <t>P17060020    Cliffview - Jubal Early ADSS</t>
  </si>
  <si>
    <t>P17074011    CANCEL-Siloam Station Ret (KP)</t>
  </si>
  <si>
    <t>P17076002    Kenwood Station</t>
  </si>
  <si>
    <t>P17076003    Prestonsburg Remote End Work</t>
  </si>
  <si>
    <t>P17076009    Kenwood Station Fiber Ext</t>
  </si>
  <si>
    <t>P17076011    Distribution work at Kenwood</t>
  </si>
  <si>
    <t>P17083001    Garrett-Soft Shell 138kV TLINE</t>
  </si>
  <si>
    <t>P17083006    Garrett - Eastern 138 TLN</t>
  </si>
  <si>
    <t>P17083016    McKinney Station Work</t>
  </si>
  <si>
    <t>P17083025    Soft Shell Station Work (KPCo)</t>
  </si>
  <si>
    <t>P17083030    Garrett Station (Distribution)</t>
  </si>
  <si>
    <t>P17083031    Eastern-Hays Branch SS TLINE</t>
  </si>
  <si>
    <t>P17083033    Garrett Land Purchase</t>
  </si>
  <si>
    <t>P17083040    Garrett Station</t>
  </si>
  <si>
    <t>P17084001    Cancel: DO NOT USE</t>
  </si>
  <si>
    <t>P17084005    Myra Station</t>
  </si>
  <si>
    <t>P17084006    Myra Land Purchase</t>
  </si>
  <si>
    <t>P17084009    Cancel Replaced by P19036002</t>
  </si>
  <si>
    <t>P17084014    Cancel</t>
  </si>
  <si>
    <t>P17084024    DO NOT USE</t>
  </si>
  <si>
    <t>P17084025    Elwood Station Retirement</t>
  </si>
  <si>
    <t>P17084036    DO NOT USE</t>
  </si>
  <si>
    <t>P17084037    Cancel Replaced by P19036007</t>
  </si>
  <si>
    <t>P17084055    Myra Station</t>
  </si>
  <si>
    <t>P17097004    Bradley-Scarbro 46kV Rebuild</t>
  </si>
  <si>
    <t>P17097008    Tams Mtn. Station Work</t>
  </si>
  <si>
    <t>P17097024    Stotesbury-Tams 138 line work</t>
  </si>
  <si>
    <t>P17110001    Chadwick Station Work</t>
  </si>
  <si>
    <t>P17110002    Bellefonte - Grangston Cut in</t>
  </si>
  <si>
    <t>P17110003    Bellefonte Remote end Work</t>
  </si>
  <si>
    <t>P17110004    Grangston Remote End Work</t>
  </si>
  <si>
    <t>P17110005    Chadwick - Leach Relocation</t>
  </si>
  <si>
    <t>P17113001    Ravenswood - Ripley 69 kV</t>
  </si>
  <si>
    <t>P17113013    Cottageville Trans Fiber</t>
  </si>
  <si>
    <t>P17119015    Jay Station additions</t>
  </si>
  <si>
    <t>P17225003    Moore Hollow 138kV Extension</t>
  </si>
  <si>
    <t>P17225006    Ramey Station</t>
  </si>
  <si>
    <t>P17225007    Ramey Station - Distribution</t>
  </si>
  <si>
    <t>P17225009    USE P17225030</t>
  </si>
  <si>
    <t>P17225010    Hoods Creek Conversion</t>
  </si>
  <si>
    <t>P17225011    Hoods Creek Land Purchase</t>
  </si>
  <si>
    <t>P17225026    Princess Retirement Work</t>
  </si>
  <si>
    <t>P17CC1001    KPCo - Kentucky D Projects</t>
  </si>
  <si>
    <t>P17CC1004    KPCo - Local T Projects</t>
  </si>
  <si>
    <t>P17CC1007    APCo - Virginia D Projects</t>
  </si>
  <si>
    <t>P17CC1013    APCo  - Local T Projects</t>
  </si>
  <si>
    <t>P17CC1016    I&amp;M - Indiana D Projects</t>
  </si>
  <si>
    <t>P17CC1022    I&amp;M - Local T Projects</t>
  </si>
  <si>
    <t>P17CC1028    KgPCo  - Local T Projects</t>
  </si>
  <si>
    <t>P17CC1031    OHPCo-MREGT D Projects</t>
  </si>
  <si>
    <t>P17CC1040    PSO - MREGT T Projects</t>
  </si>
  <si>
    <t>P17CC1070    TNC - MREGT T Projects</t>
  </si>
  <si>
    <t>P17CC1073    WPCo - Distribution Projects</t>
  </si>
  <si>
    <t>P17CC1088    KYTC - MREGT Projects</t>
  </si>
  <si>
    <t>P18025001    Kewanee Station - Baseline Wor</t>
  </si>
  <si>
    <t>P18025002    Kewanee Station Land Purchase</t>
  </si>
  <si>
    <t>P18025003    Kewanee PCE Work</t>
  </si>
  <si>
    <t>P18025004    Kewanee 34k CB</t>
  </si>
  <si>
    <t>P18025005    Kewanee 138 Ext TLINE</t>
  </si>
  <si>
    <t>P18025009    Cedar Creek Fiber Extension</t>
  </si>
  <si>
    <t>P18025010    Kewanee Fiber Termination</t>
  </si>
  <si>
    <t>P18025011    Fords Branch Retirement Work</t>
  </si>
  <si>
    <t>P18025014    S.Pike - Dorton Fiber Cable</t>
  </si>
  <si>
    <t>P18025015    Kewanee (KY Transco)</t>
  </si>
  <si>
    <t>P18025018    Kewanee Transco to KPCo</t>
  </si>
  <si>
    <t>P18202026    Ballou-Danville 69kV Line</t>
  </si>
  <si>
    <t>P18216001    Hoods Creek Land Purchase</t>
  </si>
  <si>
    <t>P18221004    Fleming - Fremont 69kV</t>
  </si>
  <si>
    <t>P18221005    Beaver Creek - Fleming 69kV</t>
  </si>
  <si>
    <t>P18221011    Collier Remote End</t>
  </si>
  <si>
    <t>P18221016    Cancelled - Jackhorn Dist work</t>
  </si>
  <si>
    <t>P19036002    Burton Station Retirement</t>
  </si>
  <si>
    <t>P19036005    Osborne 69kV Station</t>
  </si>
  <si>
    <t>P19036011    Osborne 69kV Land Purchase</t>
  </si>
  <si>
    <t>P19036012    Osborne Station T</t>
  </si>
  <si>
    <t>P19037003    Poor Bottom Land Purchase</t>
  </si>
  <si>
    <t>P19037008    Poor Bottom Station</t>
  </si>
  <si>
    <t>P19037016    New Draffin 69kV Station</t>
  </si>
  <si>
    <t>P19037017    New Draffin Land Purchase</t>
  </si>
  <si>
    <t>P19073018    Alloy-Loup Creek Rebuild</t>
  </si>
  <si>
    <t>P19091002    Cancel Middle Creek Stn Land</t>
  </si>
  <si>
    <t>P19091007    Cancel Prestonsburg Remote End</t>
  </si>
  <si>
    <t>P19091009    Cancel Mid Crk Station (KP D)</t>
  </si>
  <si>
    <t>P19092002    Allen Station (Dist)</t>
  </si>
  <si>
    <t>P19092014    Prestonsburg Remote End</t>
  </si>
  <si>
    <t>P19092016    McKinney Remote End Work</t>
  </si>
  <si>
    <t>P19092022    Allen Station Land Purchase</t>
  </si>
  <si>
    <t>P19092023    Allen Station</t>
  </si>
  <si>
    <t>P19104007    Bellefonte Ext (OH) Install</t>
  </si>
  <si>
    <t>P19104010    Bellefonte Ext (KY) Line work</t>
  </si>
  <si>
    <t>P19104016    Bellefonte TransFiber</t>
  </si>
  <si>
    <t>P19215003    Chadwick - England Hill TLINE</t>
  </si>
  <si>
    <t>P19215015    Coalton Remote End</t>
  </si>
  <si>
    <t>P19215016    Cannonsburg Station Work</t>
  </si>
  <si>
    <t>P19294011    Inez Station</t>
  </si>
  <si>
    <t>P19305013    Orinoco KPCO D</t>
  </si>
  <si>
    <t>P19305016    New Camp - Orinoco TLINE</t>
  </si>
  <si>
    <t>P19305020    Orinoco Station Land Purchase</t>
  </si>
  <si>
    <t>P19305022    New Camp Station</t>
  </si>
  <si>
    <t>P20035005    Remote End at Prestonsburg</t>
  </si>
  <si>
    <t>P20035008    Middle Creek Station</t>
  </si>
  <si>
    <t>P21043005    Prestonsburg Remote End</t>
  </si>
  <si>
    <t>P21043006    Kenwood Station</t>
  </si>
  <si>
    <t>P21720003    Coalton Remote End</t>
  </si>
  <si>
    <t>P21720007    Raceland Remote End</t>
  </si>
  <si>
    <t>P21753003    Stanville Remote End Work</t>
  </si>
  <si>
    <t>P22005001    47th Street Station</t>
  </si>
  <si>
    <t>P22012001    Coleman Station Work</t>
  </si>
  <si>
    <t>P22012002    Peter Creek Station Work</t>
  </si>
  <si>
    <t>P22012033    Peter Creek Land Purchase</t>
  </si>
  <si>
    <t>P22113002    Gund Metering KY D - BPID</t>
  </si>
  <si>
    <t>REDEPLOY1    Redeployment Bucket - Capital</t>
  </si>
  <si>
    <t>RESEARCHD    Distribution R&amp;D Project</t>
  </si>
  <si>
    <t>RKU002SCR    RK I&amp;M U2 SCR</t>
  </si>
  <si>
    <t>S18000001    Transmission Cyber Security</t>
  </si>
  <si>
    <t>SI110KYRE    DB/SI/KyP-KENTUCKY SYS REHAB</t>
  </si>
  <si>
    <t>SMRTCRC    Smart Circuit Budget Only</t>
  </si>
  <si>
    <t>SSGSNANDA    Shared Services-Accumulate Gen</t>
  </si>
  <si>
    <t>SSHRNANDA    Accumulate Gen &amp; Admin HR Exp</t>
  </si>
  <si>
    <t>SSITNANDA    Accumulate Gen _ Admin IT Exp</t>
  </si>
  <si>
    <t>SSNANDA    Shared Services Anda</t>
  </si>
  <si>
    <t>TA1571013    D/KY Telecom Modernization Pro</t>
  </si>
  <si>
    <t>TA1692804    KPCo Major Eq/Spares Chkbk-Dis</t>
  </si>
  <si>
    <t>TA1807113    D/OPCO/SEL GE Relay</t>
  </si>
  <si>
    <t>TA1807312    D/KPCO/SEL GE Relay</t>
  </si>
  <si>
    <t>TA1975002    KY D Sta Failures Ckbk noWO</t>
  </si>
  <si>
    <t>TA2033211    D/KYPCO/SEL GE Relay Work 2020</t>
  </si>
  <si>
    <t>TA2175005    KY D Station/Line Checkbook</t>
  </si>
  <si>
    <t>TCDISTPRJ    Telecom Dist BU Labor</t>
  </si>
  <si>
    <t>TDOANDA    T And D Other Anda</t>
  </si>
  <si>
    <t>TLSWEMERG    TRANS Project Labor</t>
  </si>
  <si>
    <t>TP1403006    T Funded D Work</t>
  </si>
  <si>
    <t>TP1708310    T Funded D Garret Area Imp</t>
  </si>
  <si>
    <t>TP1802510    KEWANEE DLINE WORK</t>
  </si>
  <si>
    <t>TP1822105    Fleming T-Funded D</t>
  </si>
  <si>
    <t>TP1903604    T Funded D</t>
  </si>
  <si>
    <t>TP1909210    Allen Distribution Feeder Work</t>
  </si>
  <si>
    <t>TP1910410    KPCo D FAA Light Work</t>
  </si>
  <si>
    <t>TREEREL18    ROW Capital widening &amp; removal</t>
  </si>
  <si>
    <t>TREEREL19    ROW Capital Widening &amp; Removal</t>
  </si>
  <si>
    <t>TREEREL20    ROW Capital Widening &amp; Removal</t>
  </si>
  <si>
    <t>TREEREL21    ROW Capital Widening &amp; Removal</t>
  </si>
  <si>
    <t>TREEREL23    ROW Capital Widening &amp; Removal</t>
  </si>
  <si>
    <t>TTKY180NN    Forestry KP T non-NERC</t>
  </si>
  <si>
    <t>TTKY180NR    Forestry KY T NERC</t>
  </si>
  <si>
    <t>UIPLR2018    UIPlanner 2018</t>
  </si>
  <si>
    <t>UTILRESKP    Utilities Reserve - KY Power</t>
  </si>
  <si>
    <t>WSNANDA    Generation ANDA</t>
  </si>
  <si>
    <t>X00000288    For Property Acctg Use Only</t>
  </si>
  <si>
    <t>X00000306    For Property Acctg Use Only</t>
  </si>
  <si>
    <t>X00000317    For Property Acctg Use Only</t>
  </si>
  <si>
    <t>X00116805    Environmental Analyses</t>
  </si>
  <si>
    <t>XCELLENCE    Excellence initiative</t>
  </si>
  <si>
    <t>XHWCAP103    HW CAP CI - 103</t>
  </si>
  <si>
    <t>XHWCAP114    HW CAP CI - 114</t>
  </si>
  <si>
    <t>XHWCAP120    HW CAP CI - 120</t>
  </si>
  <si>
    <t>XHWCAP150    HW CAP CI - 150</t>
  </si>
  <si>
    <t>XHWCAP160    HW CAP CI - 160</t>
  </si>
  <si>
    <t>XHWCAP169    HW CAP CI - 169</t>
  </si>
  <si>
    <t>XHWCAP180    HW CAP CI - 180</t>
  </si>
  <si>
    <t>XHWCAP190    HW CAP CI - 190</t>
  </si>
  <si>
    <t>XHWCAP192    HW CAP CI - 192</t>
  </si>
  <si>
    <t>XHWCAP194    HW CAP CI - 194</t>
  </si>
  <si>
    <t>XHWCAP200    HW CAP CI - 200</t>
  </si>
  <si>
    <t>XHWCAP250    HW CAP CI - 250</t>
  </si>
  <si>
    <t>XHWCAP380    HW CAP CI - 380</t>
  </si>
  <si>
    <t>XHWCAP385    HW CAP CI - 385</t>
  </si>
  <si>
    <t>117    Kentucky Power Co - Gene</t>
  </si>
  <si>
    <t>000005237    KyPCo-G Capital Software Dev</t>
  </si>
  <si>
    <t>000018412    FEL IT Projects</t>
  </si>
  <si>
    <t>000021642    ML U0 BA Pond Reline (CCR)</t>
  </si>
  <si>
    <t>000021737    BS Repurpose BAP</t>
  </si>
  <si>
    <t>000022308    ML U1 ESP Project</t>
  </si>
  <si>
    <t>000022309    ML U2 ESP Upgrades</t>
  </si>
  <si>
    <t>000022392    ML LANDFILL EXPANSION - PH 3</t>
  </si>
  <si>
    <t>000022956    ML0 Biological Treatment (ELG)</t>
  </si>
  <si>
    <t>000024205    ML2 Spray Header Replacement</t>
  </si>
  <si>
    <t>000025026    Gen Plt Blkt KY-G Mitchell117</t>
  </si>
  <si>
    <t>000025074    Hurricane Transmission SC</t>
  </si>
  <si>
    <t>000025231    2018 Gen Plt Cap Blkt - KYPC-G</t>
  </si>
  <si>
    <t>000025623    Mitchell Haul Road Relocation</t>
  </si>
  <si>
    <t>000025624    Mitchell Haul Road Relocate</t>
  </si>
  <si>
    <t>000025681    South Bend Solar-20 MW AC</t>
  </si>
  <si>
    <t>000025756    KPCo CCR Placeholder</t>
  </si>
  <si>
    <t>000026033    20 MW Solar 2023 (Pikeville)</t>
  </si>
  <si>
    <t>000026195    RK Leachate System - I&amp;M</t>
  </si>
  <si>
    <t>000026265    ML U2 Cooling Tower Reinforce</t>
  </si>
  <si>
    <t>000027036    Dragon Fly Land Improvement</t>
  </si>
  <si>
    <t>A15704091    Tulsa North Equip Replacement</t>
  </si>
  <si>
    <t>A18501003    DC Cook 765/345 Firewall Insta</t>
  </si>
  <si>
    <t>AM18EP142    U2 REPLACE 21C 4KV/600V 1500KV</t>
  </si>
  <si>
    <t>AM19SP154    U1/2 DSIS TRONA CHILLER PACKAG</t>
  </si>
  <si>
    <t>AM20FD052    U0 RADIAL STACKER G3 CONVEYOR</t>
  </si>
  <si>
    <t>AMCIU2008    AMU2 RPL OVATION CONTROL SYS</t>
  </si>
  <si>
    <t>AMCIU3228    AMU3 Burner Panel Replacement</t>
  </si>
  <si>
    <t>AMCIU3303    AMU3 Air Heater Baskets</t>
  </si>
  <si>
    <t>ARCFLA117    Arc Flash Protection Swi KYPCo</t>
  </si>
  <si>
    <t>BS0000040    Rewedge Generator U1</t>
  </si>
  <si>
    <t>BSP800MHZ    Upgrades to 800MHz Radio Equip</t>
  </si>
  <si>
    <t>BSPBLABOR    BS PPB Labor</t>
  </si>
  <si>
    <t>BSPPB0002    Boiler &amp; Auxiliaries PPB&lt;100k</t>
  </si>
  <si>
    <t>BSPPB0003    Boiler MU Water Supply PPB&lt;100</t>
  </si>
  <si>
    <t>BSPPB0007    Condenser &amp; Aux. PPB&lt;100k</t>
  </si>
  <si>
    <t>BSPPB0008    Clg Water Facilities PPB&lt;100k</t>
  </si>
  <si>
    <t>BSPPB0009    Effluent WW Treating PPB&lt;100k</t>
  </si>
  <si>
    <t>BSPPB0011    Generator &amp; Support PPB&lt;100k</t>
  </si>
  <si>
    <t>BSPPB0013    Other Costs PPB&lt;$100k</t>
  </si>
  <si>
    <t>BSPPB0016    Turb &amp; Support Sys PPB&lt;100k</t>
  </si>
  <si>
    <t>BSPPB0017    Turb Valves &amp; Ctrls PPB&lt;100k</t>
  </si>
  <si>
    <t>BSPPBENVR    Other Environ Repl &lt;100k</t>
  </si>
  <si>
    <t>BSPPBOUT1    Unit 1PPB Outage&lt;100k</t>
  </si>
  <si>
    <t>BSPPBS318    HEP Inspections</t>
  </si>
  <si>
    <t>BSPPBS326    Boiler Orifice Upgrade</t>
  </si>
  <si>
    <t>BSPPBS332    INST INSUL E ECON OUTLET DUCT</t>
  </si>
  <si>
    <t>BSPPBS333    VOLT VAR PROJECT</t>
  </si>
  <si>
    <t>BSPPBS334    BS1 HEAT RATE INSTRUMENTATION</t>
  </si>
  <si>
    <t>BSPPBS335    BS1 REPL BLR COMBUSTION COILS</t>
  </si>
  <si>
    <t>BSPPBS338    Repl 7 Banks Combustion Coils</t>
  </si>
  <si>
    <t>BSPPBS339    REPLACE 15 BREAKERS "A" BUS</t>
  </si>
  <si>
    <t>BSPPBS340    REPLACE 15 BREAKERS "B" BUS</t>
  </si>
  <si>
    <t>BSPPBS341    Replace Bushings on 102 Transf</t>
  </si>
  <si>
    <t>BSPPBS342    REPL CATHODIC PROT TEST STA</t>
  </si>
  <si>
    <t>BSPPBS345    REPLACE 4KV RACKING UNIT</t>
  </si>
  <si>
    <t>BSPPBS347    REP U1 BFPT Rotor with Spare</t>
  </si>
  <si>
    <t>BSPPBS348    Replace 4KV Brkr Racking Mech</t>
  </si>
  <si>
    <t>BSPPBS349    BFPT ELO INST BYPASS &amp; INSTR</t>
  </si>
  <si>
    <t>BSPPBS350    EXTRACTION STEAM - UPGRADE</t>
  </si>
  <si>
    <t>BSPPBS351    Replace Auto Voltage Regulator</t>
  </si>
  <si>
    <t>BSPPBS352    REPLACE BOILER AIR EXP JOINTS</t>
  </si>
  <si>
    <t>BSPPBS358    BS1 REPL BLR COMBUSTION COILS</t>
  </si>
  <si>
    <t>BSPPBS359    BS1 HEAT RATE INSTRUMENTATION</t>
  </si>
  <si>
    <t>BSPPBS363    BS1 BFPT (SPARE) BLADE REPLACE</t>
  </si>
  <si>
    <t>BSPPBS367    Replace TR 2SCR-2F Transformer</t>
  </si>
  <si>
    <t>BSPPBS368    BSU1 Boiler Exit Gas Duct Repl</t>
  </si>
  <si>
    <t>BSPPBS369    HEP Reheat Steam Line Insul</t>
  </si>
  <si>
    <t>BSU1CI005    Gas Outlet Duct to Prec Inlet</t>
  </si>
  <si>
    <t>CEPCT4CIC    APCO Ceredo U4 Combustion Insp</t>
  </si>
  <si>
    <t>CORPR117G    Corporate Reserve - KYPCO Gen</t>
  </si>
  <si>
    <t>EVNCBK117    Environmental Cap Blkt KYPCO</t>
  </si>
  <si>
    <t>EVNCBW413    Environmental Cap Blkt WPCO</t>
  </si>
  <si>
    <t>EVRCB    Cap Blkt - Environmental Repl</t>
  </si>
  <si>
    <t>EVRCS    Cap Stnd - Environmental Repl</t>
  </si>
  <si>
    <t>FHGCAPCUT    FHG Capital Cuts</t>
  </si>
  <si>
    <t>FHGCUTCAP    CAPITAL CUTS</t>
  </si>
  <si>
    <t>FHGINCASK    Incremental Calibration</t>
  </si>
  <si>
    <t>FHGTARGET    FHG calibration</t>
  </si>
  <si>
    <t>GENREB117    Generation Rebate Program</t>
  </si>
  <si>
    <t>GWSCBA215    PPB for APCO - Budget Only</t>
  </si>
  <si>
    <t>GWSCBK117    PPB KPCO - Budget Only</t>
  </si>
  <si>
    <t>GWSCBW413    PPB WPCO - Budget Only</t>
  </si>
  <si>
    <t>INCCAPINV    Incremental Capital Investment</t>
  </si>
  <si>
    <t>IT1171421    Maximo Imp - KYP - G</t>
  </si>
  <si>
    <t>IT117BILL    Corp Prgrm Billing - KYPCO Gen</t>
  </si>
  <si>
    <t>IT117CCIC    Cloud Computing Imp Cost-KyP G</t>
  </si>
  <si>
    <t>ITCBLBRTY    KENTUCKY POWER LIBERTY</t>
  </si>
  <si>
    <t>ITCOP0001    IT Commercial Ops Blanket</t>
  </si>
  <si>
    <t>ITCOP1509    Com Ops Portfolio Arching</t>
  </si>
  <si>
    <t>ITCOP1530    COPSDART - PJM Intraday Offer</t>
  </si>
  <si>
    <t>ITCW11702    KY Next Generation Radio Sys</t>
  </si>
  <si>
    <t>ITDIG1684    Gen CMShop Breaker Maint Digit</t>
  </si>
  <si>
    <t>ITGEN1475    Replace eRoom w SharePoint</t>
  </si>
  <si>
    <t>ITGEN1610    EnvLab Information Mgmt System</t>
  </si>
  <si>
    <t>ITGEN1666    GENFH eSoms Upgrade</t>
  </si>
  <si>
    <t>ITGEN1785    Bently Nevada RealTime Data</t>
  </si>
  <si>
    <t>ITGEN2000    eSOMS Impl at Rest Fossil Hyd</t>
  </si>
  <si>
    <t>ITPCLC117    PC Lifecycle CI - 117</t>
  </si>
  <si>
    <t>ITSSV1493    TriplePoint Replacement</t>
  </si>
  <si>
    <t>KML16PPBI    PPB</t>
  </si>
  <si>
    <t>KML17NP01    KML NP PLANT LABOR FOR CAPITAL</t>
  </si>
  <si>
    <t>KML18EP55    KML E HVAC REPLACE</t>
  </si>
  <si>
    <t>KML18NP01    KML NP PLANT LABOR FOR CAPITAL</t>
  </si>
  <si>
    <t>KML20PPBI    PPB</t>
  </si>
  <si>
    <t>KMLFALFCI    ML U0 New Landfill</t>
  </si>
  <si>
    <t>ML015VP01    MLU0 CCR COMPLIANCE</t>
  </si>
  <si>
    <t>ML016EP07    ML0 E CIRCUIT BRKR REPLACE</t>
  </si>
  <si>
    <t>ML016MP03    ML MH CONVEYOR BELT REPLACE</t>
  </si>
  <si>
    <t>ML016NP06    MLP CAPITAL TOOLS</t>
  </si>
  <si>
    <t>ML016VP08    UPS ON FGD</t>
  </si>
  <si>
    <t>ML016VP09    SELF CONTAINED RESTROOM SYSTEM</t>
  </si>
  <si>
    <t>ML016VP10    GAS PUMP  FUEL MANAGEMENT</t>
  </si>
  <si>
    <t>ML016VP11    ML - 2016 FGD NON OUTAGE PPB</t>
  </si>
  <si>
    <t>ML017EP01    REPLACEMENT OF TRANSMITTERS</t>
  </si>
  <si>
    <t>ML017EP02    REPLACE AMMONIA TANK</t>
  </si>
  <si>
    <t>ML017EP04    ML HVAC REPLACEMENT</t>
  </si>
  <si>
    <t>ML017EP06    GATE1 LIGHTS  GUARDGATE POWER</t>
  </si>
  <si>
    <t>ML017EP08    ML- UNIT 0 INSTRUMENTATION PPB</t>
  </si>
  <si>
    <t>ML017EP09    ML U1U2 VOLT  VAR COMPLIANCE</t>
  </si>
  <si>
    <t>ML017EP11    ML WASTE TANK CATHODIC PROTECT</t>
  </si>
  <si>
    <t>ML017EP13    ML PROTECTOWIRE 1600 PANEL RPL</t>
  </si>
  <si>
    <t>ML017MP01    ML  2017 PLANT CAPITAL PAVING</t>
  </si>
  <si>
    <t>ML017MP03    ML MH LANDFILL FACILITY</t>
  </si>
  <si>
    <t>ML017MP05    ML MH COAL CHUTE REPLACEMENT</t>
  </si>
  <si>
    <t>ML017MP06    ML  MH CONVEYOR BELT REPLACE</t>
  </si>
  <si>
    <t>ML017NP01    CAPITAL TOOLS</t>
  </si>
  <si>
    <t>ML017NP04    ML  UPGRADE RSO BREAK AREA</t>
  </si>
  <si>
    <t>ML017SP01    PULVERIZER REBUILD CAPITAL(#xx</t>
  </si>
  <si>
    <t>ML017SP02    PULVERIZER REBUILD CAPITAL(#YY</t>
  </si>
  <si>
    <t>ML017VP03    RPL CHEMICAL INJ SKID CPS CLAR</t>
  </si>
  <si>
    <t>ML017VP04    ML-NON OUTAGE PPB FGD</t>
  </si>
  <si>
    <t>ML017VP06    ML U12 IDFAN INST ACCESS BRID</t>
  </si>
  <si>
    <t>ML018EP01    ML REPLACEMENT OF TRANSMITTERS</t>
  </si>
  <si>
    <t>ML018EP02    ML UNIT 1  UNIT 2  PI SERVERS</t>
  </si>
  <si>
    <t>ML018EP04    ML HVAC REPLACEMENT</t>
  </si>
  <si>
    <t>ML018EP06    ML 12 RIVER WATER MU PUMP RPL</t>
  </si>
  <si>
    <t>ML018EP07    ML  HVAC CFB BLUE BUILDING REP</t>
  </si>
  <si>
    <t>ML018EP08    ML- UNIT 0 INSTRUMENTATION PPB</t>
  </si>
  <si>
    <t>ML018EP10    ML CIRCULATING WATER PUMP</t>
  </si>
  <si>
    <t>ML018EP11    ML CIRCULATING WATERPMP MOTORS</t>
  </si>
  <si>
    <t>ML018EP12    ML HIGH WIND WARNING LIGHTS</t>
  </si>
  <si>
    <t>ML018EP13    ML1 CONVEYOR 7 FIREDELUGE VALV</t>
  </si>
  <si>
    <t>ML018EP14    ML SEWAGE TREATMNT PLANT COVER</t>
  </si>
  <si>
    <t>ML018EP15    ML CPS POTABLE WATER PUMP</t>
  </si>
  <si>
    <t>ML018EP16    ML CEMS HG SORBENT BU SYSTEM</t>
  </si>
  <si>
    <t>ML018EP17    ML R3 TRANSFORMER REPLACEMENT</t>
  </si>
  <si>
    <t>ML018EP18    ML OUTFALL HEATED SAMPLERS</t>
  </si>
  <si>
    <t>ML018MP01    REPLACE COALCONVEYOR SAMPLERS</t>
  </si>
  <si>
    <t>ML018MP03    ML MH CONVEYOR BELT REPLACE</t>
  </si>
  <si>
    <t>ML018MP04    ML MH TOWBOAT UPGRADE REPLACE</t>
  </si>
  <si>
    <t>ML018MP05    ML  2018 PLANT CAPITAL PAVING</t>
  </si>
  <si>
    <t>ML018MP06    ML HIGH SULFUR STAMLER REBUILD</t>
  </si>
  <si>
    <t>ML018MP08    ML BARGE UNLOADER NETWORK UPGR</t>
  </si>
  <si>
    <t>ML018MP09    ML  MH DFA  SCALE UPGRADES</t>
  </si>
  <si>
    <t>ML018MP10    ML  MT HANDLING MOBILE HEATERS</t>
  </si>
  <si>
    <t>ML018MP11    ML MH BARGE UNLDR AUTO GREASE</t>
  </si>
  <si>
    <t>ML018NP01    ML CAPITAL TOOLS</t>
  </si>
  <si>
    <t>ML018NP03    ML HAUL ROAD RELOCATION PRELIM</t>
  </si>
  <si>
    <t>ML018NP04    ML STOREROOM SECURITY SYSTEM</t>
  </si>
  <si>
    <t>ML018NP05    ML FIRE HOUSE UPGRADES</t>
  </si>
  <si>
    <t>ML018NP07    ML NEW GATE FOR GATE 3</t>
  </si>
  <si>
    <t>ML018NP08    ML TURNSTILE ROOFS AND GRATING</t>
  </si>
  <si>
    <t>ML018NP10    ML GUARD RAIL UPGRADES</t>
  </si>
  <si>
    <t>ML018NP11    ML GATE 3 EMPLOYEE STAIRS</t>
  </si>
  <si>
    <t>ML018NP12    ML SERVICE BUILDING ROOF</t>
  </si>
  <si>
    <t>ML018PPBI    ML0 - NON OUTAGE PPB INSTALL</t>
  </si>
  <si>
    <t>ML018SP01    PULVERIZER REBUILD CAPITAL(#XX</t>
  </si>
  <si>
    <t>ML018SP02    PULVERIZER REBUILD CAPITAL(#YY</t>
  </si>
  <si>
    <t>ML018SP03    ML U12 WATER CANNON UPGRADE</t>
  </si>
  <si>
    <t>ML018VP01    ML - NON OUTAGE PPB FGD</t>
  </si>
  <si>
    <t>ML018VP02    ML0  V BALL MILL REBUILD</t>
  </si>
  <si>
    <t>ML018VP04    ML ID FAN DRIVE END HUB PURCHA</t>
  </si>
  <si>
    <t>ML018VP06    ML  SILICON CARBIDE AR PUMP</t>
  </si>
  <si>
    <t>ML019EP01    ML  REPLACEMENT OF TRANSMITTER</t>
  </si>
  <si>
    <t>ML019EP02    ML TRANSFORMER REPLACEMENT</t>
  </si>
  <si>
    <t>ML019EP04    ML E HVAC UNIT REPLACEMENTS</t>
  </si>
  <si>
    <t>ML019EP08    ML- UNIT 0 INSTRUMENTATION PPB</t>
  </si>
  <si>
    <t>ML019EP09    ML AMMONIA TANK N2 BLANKETING</t>
  </si>
  <si>
    <t>ML019EP10    ML MH UPGRADE SCALE ELECTRONIC</t>
  </si>
  <si>
    <t>ML019EP11    SULFURIC ACID LEAK DETECTION</t>
  </si>
  <si>
    <t>ML019NP01    ML CAPITAL TOOLS</t>
  </si>
  <si>
    <t>ML019NP06    ML U0 Gate 4 Automatic Gate</t>
  </si>
  <si>
    <t>ML019SP01    ML PULVERIZER REBUILD CAP (#xx</t>
  </si>
  <si>
    <t>ML019SP02    ML PULVERIZER REBUILD CAP(#YY</t>
  </si>
  <si>
    <t>ML019VP01    ML - NON OUTAGE PPB FGD</t>
  </si>
  <si>
    <t>ML019VP02    ML0 V   BALL MILL REBUILD</t>
  </si>
  <si>
    <t>ML020EP04    ML E HVAC UNIT REPLACEMENTS</t>
  </si>
  <si>
    <t>ML020MP01    ML U0 Conveyor Belt Rplcmts</t>
  </si>
  <si>
    <t>ML020SP01    ML  MITCHELL DSI PROJECT</t>
  </si>
  <si>
    <t>ML020VP01    ML - NON OUTAGE PPB FGD</t>
  </si>
  <si>
    <t>ML021VP01    ML - NON OUTAGE PPB FGD</t>
  </si>
  <si>
    <t>ML022VP01    ML - NON OUTAGE PPB FGD</t>
  </si>
  <si>
    <t>ML023VP01    ML - NON OUTAGE PPB FGD</t>
  </si>
  <si>
    <t>ML0E17C01    ML E DCS SPLIT CONTROLS</t>
  </si>
  <si>
    <t>ML0E17C02    ML REPLACE AMMONIA TANK</t>
  </si>
  <si>
    <t>ML0E26C01    ML E U1 Spare GSU Replacement</t>
  </si>
  <si>
    <t>ML0M17C02    Mitchell Fire Header Crosstie</t>
  </si>
  <si>
    <t>ML0M18C01    ML COAL YARD PLC REPLACEMENT</t>
  </si>
  <si>
    <t>ML0V19C01    ML V ID FAN BLADES</t>
  </si>
  <si>
    <t>ML0VC1750    ML V ID FAN BLADE PURCHASE</t>
  </si>
  <si>
    <t>ML0VC2150    ML V ID FAN BLADE</t>
  </si>
  <si>
    <t>ML0VP1603    ML REPL SCAFFOLDING wPLATFORM</t>
  </si>
  <si>
    <t>ML0VP1702    REDUNDANT HDR SLURRY FEED TNK</t>
  </si>
  <si>
    <t>ML0VP1801    CAP BLKT - PROD PLANT BLNKT</t>
  </si>
  <si>
    <t>ML116EP01    REPAIR UNIT1 2nd RH ROTOR @CMS</t>
  </si>
  <si>
    <t>ML116EP10    MLU1 4 LP HEATER LEVEL PROBE</t>
  </si>
  <si>
    <t>ML116EP12    ML- UNIT 1 INSTRUMENTATION PPB</t>
  </si>
  <si>
    <t>ML117EP01    U1 SLAG BLOWER PLC UPGRADE</t>
  </si>
  <si>
    <t>ML117EP02    U1 AH SOOTBLOWER ECON SONICHRN</t>
  </si>
  <si>
    <t>ML117EP03    REPLACE U1 WELL WATER TANK PPB</t>
  </si>
  <si>
    <t>ML117EP04    REPLACE  11 RDV to NASH PUMP</t>
  </si>
  <si>
    <t>ML117EP06    REPLACE  #13 RDV to NASH PUMP</t>
  </si>
  <si>
    <t>ML117EP10    ML1 RPL FEEDWATER CHEM  PUMPS</t>
  </si>
  <si>
    <t>ML117EP11    ML U1 1st RH EXH PIPING SPRING</t>
  </si>
  <si>
    <t>ML117SP01    DFA EXHAUST BLOWER REPLACEMENT</t>
  </si>
  <si>
    <t>ML117SP03    REPLACE U1 PULVERIZER YOKE</t>
  </si>
  <si>
    <t>ML117SP04    ML U1 PRECIP ROOF BAY BOX XXX</t>
  </si>
  <si>
    <t>ML117SP05    ML U1 PRECIP ROOF BAY BOX YYY</t>
  </si>
  <si>
    <t>ML117SP06    ML U1 PRECIP ROOF BAY BOX ZZZ</t>
  </si>
  <si>
    <t>ML117SP07    ML U1 PRECIP ROOF BAY BOX WWW</t>
  </si>
  <si>
    <t>ML117SP09    ML S PULVERIZER GEARBOX</t>
  </si>
  <si>
    <t>ML117SP14    ML UNIT 1 ECONOMIZER EJ</t>
  </si>
  <si>
    <t>ML117VP06    RPL 11 ID FAN HYDRAULIC CYL</t>
  </si>
  <si>
    <t>ML118EP01    RFP9300 PILOT to GE190 SEL411L</t>
  </si>
  <si>
    <t>ML118EP02    DEMINERALIZER VALVE REPLACEMNT</t>
  </si>
  <si>
    <t>ML118EP04    REP RFL9300 PILOT WIRE SYSTEM</t>
  </si>
  <si>
    <t>ML118EP06    RPL UNIT1 DEMINERALIZER VESSEL</t>
  </si>
  <si>
    <t>ML118EP07    ML REPAIR U1 2nd RH ROTOR @CMS</t>
  </si>
  <si>
    <t>ML118EP08    ML U1 RPL PLANT CONTRL BATTERY</t>
  </si>
  <si>
    <t>ML118EP09    MLU1 COOL TOWER VALVE REPL</t>
  </si>
  <si>
    <t>ML118EP10    ML U1 STATOR DO  CONDUCTIVITY</t>
  </si>
  <si>
    <t>ML118EP12    ML  UNIT 1 INSTRUMENTATION PPB</t>
  </si>
  <si>
    <t>ML118SP01    ML U1 PRECIP EJ REPLACEMENT</t>
  </si>
  <si>
    <t>ML118SP02    RPL PULVERIZER CLASSIFIER ASBY</t>
  </si>
  <si>
    <t>ML118SP03    RPL AUMA HOT AIR DAMPER DRIVES</t>
  </si>
  <si>
    <t>ML118SP04    REPLACE FD INLET VANE DRIVES</t>
  </si>
  <si>
    <t>ML118SP05    RPL AUMA TEMPER AIR DAMPER DRV</t>
  </si>
  <si>
    <t>ML118SP06    ML1 LONGER O2 PROBE REPLACEMN</t>
  </si>
  <si>
    <t>ML118SP07    REPL DFA FILTER SEPARTOR BAGS</t>
  </si>
  <si>
    <t>ML118SP09    ML S PULVERIZER GEARBOX</t>
  </si>
  <si>
    <t>ML118SP11    DFA EXHAUST BLOWER REPLACEMENT</t>
  </si>
  <si>
    <t>ML118SP13    REPLACE U1 PULVERIZER YOKE</t>
  </si>
  <si>
    <t>ML118SP18    RPL 6" HSO-AUX STEAM-CHEM STA</t>
  </si>
  <si>
    <t>ML118SP19    ML U1 TURBINE BASEMENT FIRE SY</t>
  </si>
  <si>
    <t>ML118SP20    ML U1 FOAM SYSTEM DELUGE VALVE</t>
  </si>
  <si>
    <t>ML118SP21    ML 12F BURNER LINE SLIP JOINT</t>
  </si>
  <si>
    <t>ML118SP22    ML U1 BOILER CAMERA  UPGRADE</t>
  </si>
  <si>
    <t>ML118VP02    ML PI FGD ABSORB RECYCLE PUMP</t>
  </si>
  <si>
    <t>ML118VP03    RPL 21 ID FAN INLET HORIZ EJ</t>
  </si>
  <si>
    <t>ML118VP04    RPL 22 ID FAN INLET HORIZ EJ</t>
  </si>
  <si>
    <t>ML118VP06    ML RPL 12 ID FAN OUTLET EJ</t>
  </si>
  <si>
    <t>ML118VP07    ML 12 ID FAN HUBS PPB PORTION</t>
  </si>
  <si>
    <t>ML118VP08    ML RPL12 ID FAN HYDRAULIC CYL</t>
  </si>
  <si>
    <t>ML119EP01    RPL MAIN TURB OIL TANK  VALVE</t>
  </si>
  <si>
    <t>ML119EP02    ML RPL UNIT1 STATION BATTERIES</t>
  </si>
  <si>
    <t>ML119EP03    ML U1 555 LEAK DECTECT HP HEAT</t>
  </si>
  <si>
    <t>ML119EP04    ML UNIT 1 HIGH ENERGY PIPING</t>
  </si>
  <si>
    <t>ML119EP05    ML 11B CIRC WATER PUMP REPLMT</t>
  </si>
  <si>
    <t>ML119EP07    ML UNIT1 ACID LINE REPLACEMENT</t>
  </si>
  <si>
    <t>ML119EP12    ML- UNIT 1 INSTRUMENTATION PPB</t>
  </si>
  <si>
    <t>ML119EP22    REPLACE DEMINERALIZER HMI</t>
  </si>
  <si>
    <t>ML119SC01    UNIT 1 PRECIP INTERNAL REBUILD</t>
  </si>
  <si>
    <t>ML119SC02    ML U1 ECON PARTITION WALL RPL</t>
  </si>
  <si>
    <t>ML119SP01    PRECIP HOPPER CASE/HEATING REP</t>
  </si>
  <si>
    <t>ML119SP02    PRECIP GIRDER BLOWER RESTORATI</t>
  </si>
  <si>
    <t>ML119SP03    BURNER REFRACTORY REPLACEMENT</t>
  </si>
  <si>
    <t>ML119SP04    RPL BURNER SLEEVE DAMPER DRIVE</t>
  </si>
  <si>
    <t>ML119SP05    ML U1 PRECIP ROOF BAY BOX UUU</t>
  </si>
  <si>
    <t>ML119SP06    ML U1 PRECIP ROOF BAY BOX VVV</t>
  </si>
  <si>
    <t>ML119SP07    ML1 E PRECIPITATOR EJ REPLACE</t>
  </si>
  <si>
    <t>ML119SP08    ML U1 DEMINERALIZER RESIN RPL</t>
  </si>
  <si>
    <t>ML119SP09    REPL DFA FILTER SEPARTOR BAGS</t>
  </si>
  <si>
    <t>ML119SP10    ML 12 CLINKER GRINDER REPLACE</t>
  </si>
  <si>
    <t>ML119SP11    ML 12 RECEIVING HOPPER REPLAC</t>
  </si>
  <si>
    <t>ML119SP12    RPL PULVERIZER CLASSIFIER ASBY</t>
  </si>
  <si>
    <t>ML119SP13    REPLACE U1 PULVERIZER YOKE</t>
  </si>
  <si>
    <t>ML119SP14    ML U1 SCR INLET EXP JOINT</t>
  </si>
  <si>
    <t>ML119SP15    ML 51 SAFETY VALVE REPLACEMNT</t>
  </si>
  <si>
    <t>ML119SP16    ML PENTHOUSE ROOF INSULATION</t>
  </si>
  <si>
    <t>ML119SP17    ML U1 Purge Air Heater Pnchlst</t>
  </si>
  <si>
    <t>ML119VP04    RPL #11 ID FAN OUTLET HUB CYL</t>
  </si>
  <si>
    <t>ML119VP06    RPL 12 ID FAN OUTLET HUB CYL</t>
  </si>
  <si>
    <t>ML119VP07    RPL 11 ID FAN INLET HORIZ EJ</t>
  </si>
  <si>
    <t>ML120EP01    RO WATER UNIT REPLACEMENT</t>
  </si>
  <si>
    <t>ML120SP01    ML U1 Lime Inj Rig and Pig Buy</t>
  </si>
  <si>
    <t>ML120VP01    ML U1 ID Fan Capital Work</t>
  </si>
  <si>
    <t>ML121EP01    REPLACE BFP ROTATING ELEMENT</t>
  </si>
  <si>
    <t>ML121SC01    AIR HEATER BASKET REPLACEMENT</t>
  </si>
  <si>
    <t>ML122EP01    REPAIR BFP REMOVED IN2021- PPB</t>
  </si>
  <si>
    <t>ML122EP02    ML RPL UNIT 1 FGD BATTERIES</t>
  </si>
  <si>
    <t>ML122SC02    PARTIAL REMOVAL OF OLD STACK</t>
  </si>
  <si>
    <t>ML122SC03    ML S LOWER SIDEWALL WELD OVLAY</t>
  </si>
  <si>
    <t>ML18VPN02    ML0 V BALL MILL REBUILD</t>
  </si>
  <si>
    <t>ML19VPN02    ML0 V BALL MILL REBUILD</t>
  </si>
  <si>
    <t>ML1E16P02    ML1 DFLP SPARE ROTOR INST</t>
  </si>
  <si>
    <t>ML1E18C02    ML1 2nd RH TURBINE REPLACEMENT</t>
  </si>
  <si>
    <t>ML1E18C03    MLU1 LPB TURBINE REPLACEMENT</t>
  </si>
  <si>
    <t>ML1E18C05    MLU1 LP TURBINE ROTOR REPAIR</t>
  </si>
  <si>
    <t>ML1E19C02    2ndRH ROTOR &amp;NOZZLE REPAIR CMS</t>
  </si>
  <si>
    <t>ML1E19C03    LPB TURBINE ROTOR REPAIR @ CMS</t>
  </si>
  <si>
    <t>ML1E19C04    ML UNIT 1 HIGH ENERGY PIPING</t>
  </si>
  <si>
    <t>ML1E21C01    VHP/HP&amp;LPA Turbine Inspections</t>
  </si>
  <si>
    <t>ML1E22C01    HP 1stRH ROTOR REPAIR REM 2021</t>
  </si>
  <si>
    <t>ML1E24C02    LPA TURBINE ROTOR REPAIR  PPB</t>
  </si>
  <si>
    <t>ML1E25C02    ML1 E COOLING TOWER REPLACMENT</t>
  </si>
  <si>
    <t>ML1EC1302    ML1 E PHASE 1 GSU TRANSFORMER</t>
  </si>
  <si>
    <t>ML1EC1325    ML1 E COOLING TOWER PIP</t>
  </si>
  <si>
    <t>ML1EC1602    ML1 E PHASE 2 GSU TRANSFORMER</t>
  </si>
  <si>
    <t>ML1EC1902    ML1 E COOLING TOWER REPAIR</t>
  </si>
  <si>
    <t>ML1EP1802    ML1 HIGH ENERGY PIPING</t>
  </si>
  <si>
    <t>ML1GSUF1C    ML1 Ph 1 GSU Repl w Amos Spare</t>
  </si>
  <si>
    <t>ML1NP1810    ML1 INSULATION RPL</t>
  </si>
  <si>
    <t>ML1NP1911    ML1 INSULATION  LAGGING RPL</t>
  </si>
  <si>
    <t>ML1NP2011    ML1 INSULATION &amp; LAGGING RPL</t>
  </si>
  <si>
    <t>ML1NP2111    ML1 INSULATION &amp; LAGGING RPL</t>
  </si>
  <si>
    <t>ML1NP2311    ML1 INSULATION &amp; LAGGING RPL</t>
  </si>
  <si>
    <t>ML1S13C20    ML1 S ECONOMIZER TUBE REPLACEM</t>
  </si>
  <si>
    <t>ML1SC1810    ML1 S BREECHING DUCT RPL</t>
  </si>
  <si>
    <t>ML1SP1801    ML 1 GAS OUTLET EXP JT REPLACE</t>
  </si>
  <si>
    <t>ML1SPBRNZ    ML1 S Burner Nozzle Repl</t>
  </si>
  <si>
    <t>ML1VC1601    ML1 V CATALYST REPLACEMENT 3 L</t>
  </si>
  <si>
    <t>ML1VC1801    Mitchell Catalyst Replacement</t>
  </si>
  <si>
    <t>ML1VC1905    ML1 ED FANS</t>
  </si>
  <si>
    <t>ML1VC2001    ML1 V CATALYST REPLACMENT 1 L</t>
  </si>
  <si>
    <t>ML1VP1704    ML1 ID FAN GUILLOTINE DAMPER</t>
  </si>
  <si>
    <t>ML1VP1803    ML1 V FGD CAPITAL PROJECTS</t>
  </si>
  <si>
    <t>ML1VP1804    ML ABSORBER INLET EXPAN JOINT</t>
  </si>
  <si>
    <t>ML1VP1902    ML1 V FGD CAPITAL PROJECTS</t>
  </si>
  <si>
    <t>ML1VP2002    ML1 V FGD CAPITAL PROJECTS</t>
  </si>
  <si>
    <t>ML1VP2005    ID FAN 1112OUTLET COM HZ EJ</t>
  </si>
  <si>
    <t>ML20VPN02    ML0 V BALL MILL REBUILD</t>
  </si>
  <si>
    <t>ML212EC05    ML2 E CW PP MOTOR AND CONTROL</t>
  </si>
  <si>
    <t>ML216EP13    ML- UNIT 2 INSTRUMENTATION PPB</t>
  </si>
  <si>
    <t>ML216SP12    ML2 #5 PRECIP EXPJOINT REPLACE</t>
  </si>
  <si>
    <t>ML217EP02    U2 SLAG BLOWER PLC UPGRADE</t>
  </si>
  <si>
    <t>ML217EP04    REPLACE #22 RDV to NASH PUMP</t>
  </si>
  <si>
    <t>ML217EP06    REPLACE #23 RDV  to NASH PUMP</t>
  </si>
  <si>
    <t>ML217SP02    DFA EXHAUST BLOWER REPLACEMENT</t>
  </si>
  <si>
    <t>ML217SP04    REPLACE U2 PULVERIZER YOKE</t>
  </si>
  <si>
    <t>ML217SP05    ML U2 PRECIP ROOF BAY BOX XXX</t>
  </si>
  <si>
    <t>ML217SP06    ML U2 PRECIP ROOF BAY BOX YYY</t>
  </si>
  <si>
    <t>ML217SP07    ML U2 PRECIP ROOF BAY BOX ZZZ</t>
  </si>
  <si>
    <t>ML217SP08    ML U2 PRECIP ROOF BAY BOX VVV</t>
  </si>
  <si>
    <t>ML217SP09    ML U2 PRECIP ROOF BAY BOX WWW</t>
  </si>
  <si>
    <t>ML217SP11    ML2 CROSSOVER PIPE @ CMS</t>
  </si>
  <si>
    <t>ML217VP04    U2 PRECIPITATOR PLC UPGRADE</t>
  </si>
  <si>
    <t>ML217VP05    INSTALL 2nd RH BLADES 3rd ROW</t>
  </si>
  <si>
    <t>ML217VP08    ML RPL#22 ID FAN HYDRAULIC CYL</t>
  </si>
  <si>
    <t>ML218EP01    DEMINERALIZER VALVE REPL</t>
  </si>
  <si>
    <t>ML218EP03    ML REPLACE#24 NASH VACUUM PUMP</t>
  </si>
  <si>
    <t>ML218EP04    ML U2 COOL TOWER VALVE REPL</t>
  </si>
  <si>
    <t>ML218EP05    ML U2 CT SHELL MONITORING SYST</t>
  </si>
  <si>
    <t>ML218EP06    ML REPLACE #22 ECH PUMP</t>
  </si>
  <si>
    <t>ML218EP07    ML 21A CIRC WATER PUMP REPLAC</t>
  </si>
  <si>
    <t>ML218EP13    ML- UNIT 2 INSTRUMENTATION PPB</t>
  </si>
  <si>
    <t>ML218SP01    RPL PULVERIZER CLASSIFIER ASBY</t>
  </si>
  <si>
    <t>ML218SP02    RPL AUMA HOT AIR DAMPER DRIVES</t>
  </si>
  <si>
    <t>ML218SP03    RPL AUMA TEMPER AIR DAMPER DRV</t>
  </si>
  <si>
    <t>ML218SP04    REPLACE FD INLET VANE DRIVES</t>
  </si>
  <si>
    <t>ML218SP05    REPLACE 26D BURNERTUBE OPENING</t>
  </si>
  <si>
    <t>ML218SP06    REPLACE 26E BURNERTUBE OPENING</t>
  </si>
  <si>
    <t>ML218SP07    REPLACE 26F BURNERTUBE OPENING</t>
  </si>
  <si>
    <t>ML218SP08    ML2 LONGER O2 PROBE REPLACEMN</t>
  </si>
  <si>
    <t>ML218SP09    REPL DFA FILTER SEPARATOR BAGS</t>
  </si>
  <si>
    <t>ML218SP10    ML U2 PRECIP EJ REPLACEMENT</t>
  </si>
  <si>
    <t>ML218SP11    ML U2 21 PA DUCT EJ REPLACEMT</t>
  </si>
  <si>
    <t>ML218SP12    ML U2 22 PA DUCT EJ REPLACEMT</t>
  </si>
  <si>
    <t>ML218SP13    ML U2 23 PA DUCT EJ REPLACEMT</t>
  </si>
  <si>
    <t>ML218SP14    ML U2 24 PA DUCT EJ REPLACEMT</t>
  </si>
  <si>
    <t>ML218SP15    ML U2 25 PA DUCT EJ REPLACEMT</t>
  </si>
  <si>
    <t>ML218SP16    ML U2 26 PA DUCT EJ REPLACEMT</t>
  </si>
  <si>
    <t>ML218SP17    ML 22 CLINKER GRINDER REPLACE</t>
  </si>
  <si>
    <t>ML218SP18    ML 22 RECEIVING HOPPER REPLAC</t>
  </si>
  <si>
    <t>ML218SP20    ML  REPLACE U2 PULVERIZER YOKE</t>
  </si>
  <si>
    <t>ML218SP21    ML U2 PRECIP ROOF BAY BOX XXX</t>
  </si>
  <si>
    <t>ML218SP22    ML U2 PRECIP ROOF BAY BOX YYY</t>
  </si>
  <si>
    <t>ML218SP23    ML U2 PRECIP ROOF BAY BOX ZZZ</t>
  </si>
  <si>
    <t>ML218SP26    ML U2 TURBINE BASEMENT FIRE SY</t>
  </si>
  <si>
    <t>ML218SP27    ML U2 FOAM SYSTEM DELUGE VALVE</t>
  </si>
  <si>
    <t>ML218VP01    ML PI FGD ABSORB RECYCLE PUMP</t>
  </si>
  <si>
    <t>ML218VP05    STRWAY 2122 ID FAN PROBE PFM</t>
  </si>
  <si>
    <t>ML219EP01    ML U2 555 LEAK DECTECT HP HEAT</t>
  </si>
  <si>
    <t>ML219EP02    ML INTERTEK HIGH ENERGY PIPING</t>
  </si>
  <si>
    <t>ML219EP03    ML UNIT2 ACID LINE REPLACEMENT</t>
  </si>
  <si>
    <t>ML219EP13    ML- UNIT 2 INSTRUMENTATION PPB</t>
  </si>
  <si>
    <t>ML219EP14    ML219 21 CIRC MTR DIODE RING</t>
  </si>
  <si>
    <t>ML219EP15    ML219 22 CIRC MTR DIODE RING</t>
  </si>
  <si>
    <t>ML219EP16    ML219 21B CIRC WTR PMP REBUILD</t>
  </si>
  <si>
    <t>ML219EP19    MLU2 22B CIRC WTR PMP EJ</t>
  </si>
  <si>
    <t>ML219EP22    REPLACE DEMINERALIZER HMI</t>
  </si>
  <si>
    <t>ML219EP23    MLU2 EXCITER BRUSH RIGGING</t>
  </si>
  <si>
    <t>ML219SP03    REPL DFA FILTER SEPARATOR BAGS</t>
  </si>
  <si>
    <t>ML219SP04    MLU2 PRECIP ROOF BAY BOX3ROW7</t>
  </si>
  <si>
    <t>ML219SP05    MLU2 PRECIP ROOF BAY BOX4ROW7</t>
  </si>
  <si>
    <t>ML219SP06    MLU2 21 PULVERIZER REBUILD</t>
  </si>
  <si>
    <t>ML219SP07    MLU2 PRECIP EXP JOINT 1</t>
  </si>
  <si>
    <t>ML219VP05    21 ID FAN DISCHARGE EJ REPLACE</t>
  </si>
  <si>
    <t>ML219VP06    ML 21 ID FAN DE HUB REPLACE</t>
  </si>
  <si>
    <t>ML219VP07    ML 22 ID FAN DE HUB REPLACEMEN</t>
  </si>
  <si>
    <t>ML219VP08    ML 22 ID FAN DCHG VLV EJ</t>
  </si>
  <si>
    <t>ML219VP11    ML2 STACK FLUE EJ @ ELE 250</t>
  </si>
  <si>
    <t>ML21VPN02    ML0 V BALL MILL REBUILD</t>
  </si>
  <si>
    <t>ML220EP01    ML RPL UNIT 2 FGD BATTERIES</t>
  </si>
  <si>
    <t>ML220EP15    ML E U2 ADD'L CL TOWER MONITOR</t>
  </si>
  <si>
    <t>ML220SC01    AIR HEATER BASKET REPLACEMENT</t>
  </si>
  <si>
    <t>ML220SC02    FURNACE LOWER SIDEWALL REPLACE</t>
  </si>
  <si>
    <t>ML220VP01    ML U2 ID Fan Hub Shell Replace</t>
  </si>
  <si>
    <t>ML221EP01    ML U2 EXCITER DOGHOUSE RECTIFI</t>
  </si>
  <si>
    <t>ML221EP02    ML U2 M TURBINE REDUNDANT LVDT</t>
  </si>
  <si>
    <t>ML221EP03    ML U2 REDUNDANT LVDT FEED PUMP</t>
  </si>
  <si>
    <t>ML221SC04    ML S LOWER SIDEWALL WELD OVLAY</t>
  </si>
  <si>
    <t>ML221SP01    PRECIP GIRDER BLOWER RESTORATI</t>
  </si>
  <si>
    <t>ML221SP02    PRECIP HOPPER CASE/HEATER REP</t>
  </si>
  <si>
    <t>ML221VP01    RPL #21 ID FAN OUTLET HUB CYL</t>
  </si>
  <si>
    <t>ML221VP02    REPLACE 22 ID FAN OUTLET CYL</t>
  </si>
  <si>
    <t>ML221VP03    RPL U2 STACK INLET BREECH EJ</t>
  </si>
  <si>
    <t>ML222EP01    ML RPL U2 BFP ROTATING ELE PPB</t>
  </si>
  <si>
    <t>ML222EP02    ML2 E RESIN REPLACEMENT</t>
  </si>
  <si>
    <t>ML222EP03    REPAIR BFP REMOVED IN2021- PPB</t>
  </si>
  <si>
    <t>ML22VPN02    ML0 V BALL MILL REBUILD</t>
  </si>
  <si>
    <t>ML23VPN02    ML0 V BALL MILL REBUILD</t>
  </si>
  <si>
    <t>ML2E18C05    ML Unit 2  High Energy Piping</t>
  </si>
  <si>
    <t>ML2E24C01    LPA TURBINE INSPECTION</t>
  </si>
  <si>
    <t>ML2E24C02    LPB TURBINE INSPECTION</t>
  </si>
  <si>
    <t>ML2E24C04    ML2 E COOLING TOWER COMPONENTS</t>
  </si>
  <si>
    <t>ML2E25C04    LPA ROTOR REPAIR at CMS</t>
  </si>
  <si>
    <t>ML2EC1810    ML2 E GENERATOR FR INSP</t>
  </si>
  <si>
    <t>ML2EC2101    ML2 COOLING TOWER REPAIR</t>
  </si>
  <si>
    <t>ML2EC2102    ML2 E COOLING TOWER DELUGE PIP</t>
  </si>
  <si>
    <t>ML2EP1701    ML2 HIGH ENERGY PIPING</t>
  </si>
  <si>
    <t>ML2EPPTFC    ML2 E Precip Trnsfrmr Pwr Feed</t>
  </si>
  <si>
    <t>ML2NP1810    ML2 INSULATION RPL</t>
  </si>
  <si>
    <t>ML2NP1911    ML2 INSULATION LAGGING REPLACE</t>
  </si>
  <si>
    <t>ML2NP2011    ML2 INSULATION LAGGING REPLACE</t>
  </si>
  <si>
    <t>ML2NP2211    ML2 INSULATION LAGGING REPLACE</t>
  </si>
  <si>
    <t>ML2NP2311    ML2 INSULATION LAGGING REPLACE</t>
  </si>
  <si>
    <t>ML2S12C01    ML2-S-ECONOMIZER TUBE</t>
  </si>
  <si>
    <t>ML2SP1802    ML 2 GAS OUTLET EXP JT REPLACE</t>
  </si>
  <si>
    <t>ML2SPBRNZ    ML2 S Burner Nozzle Repl</t>
  </si>
  <si>
    <t>ML2VC1601    ML2 V CATALYST REPLACEMENT 3 L</t>
  </si>
  <si>
    <t>ML2VC1801    ML2 V CATALYST REPLACEMENT 4 L</t>
  </si>
  <si>
    <t>ML2VC1905    ML2 ID FANS</t>
  </si>
  <si>
    <t>ML2VC2001    ML2 V CATALYST REPLACEMENT 1 L</t>
  </si>
  <si>
    <t>ML2VP1801    MML2 FGD FAN BLADES CAPITAL</t>
  </si>
  <si>
    <t>ML2VP2502    ML2 FGD CAPITAL OUTAGE PROJECT</t>
  </si>
  <si>
    <t>MLKP26265    ML U2 Cooling Tower Reinforce</t>
  </si>
  <si>
    <t>MLLEC1VHL    ML E U1 VHP/HP&amp;LPA Turbn Insp</t>
  </si>
  <si>
    <t>MLLEP2LAI    ML E U2 LPA Turb Insp Liberty</t>
  </si>
  <si>
    <t>MLLEP2LBI    ML E U2 LPB Turb Insp Liberty</t>
  </si>
  <si>
    <t>MLLPC0ELG    ML PCC U0 ELG Compliance - 117</t>
  </si>
  <si>
    <t>MLLPC0LIM    ML PCC U0 Lime Conversion 117</t>
  </si>
  <si>
    <t>MLLPC1CL4    ML PCC U1 SCR Cat Layer 4 117</t>
  </si>
  <si>
    <t>MLLPC2CTC    ML PCC U2 Cooling Twr Cmp 117</t>
  </si>
  <si>
    <t>MLLPC2ESP    ML PCC U2 ESP Upgrades 117</t>
  </si>
  <si>
    <t>MLLPPBSHD    ML Minor PPB Liberty Shadow</t>
  </si>
  <si>
    <t>MLLSC1AHB    ML S U1 Air Htr Bskt Rplc Lbty</t>
  </si>
  <si>
    <t>MLLSC2AHB    ML S U2 Air Htr Bskt Rplc Lbty</t>
  </si>
  <si>
    <t>MLLSHSVB    2021 Gen Plt Cap Blkt - KYPC-G</t>
  </si>
  <si>
    <t>MLLSP2LSO    ML S U2 Lwr Sdwl Weld Ovly Lby</t>
  </si>
  <si>
    <t>MLLSTORB    Gen Plt Blkt KY-G Mitchell117</t>
  </si>
  <si>
    <t>MLLVC2CL4    ML V U2 Cat Layer 4 Rplc Lbty</t>
  </si>
  <si>
    <t>MLP15MP02    MLP MH CONVEYOR BELT REPLACE</t>
  </si>
  <si>
    <t>MLP17EP01    MLP E MOTORS GREATER THAN 10 H</t>
  </si>
  <si>
    <t>MLP17EP02    ML E MOTOR REWINDSOVER 10HP</t>
  </si>
  <si>
    <t>MLP17EP03    MLP E PUMP REPLACEMENT DR 10 H</t>
  </si>
  <si>
    <t>MLP17EP04    MLP E LIGHTING PANEL REPLACE</t>
  </si>
  <si>
    <t>MLP17EP05    MLP E POWER CABLE REPLACEMENT</t>
  </si>
  <si>
    <t>MLP17EP06    MLP E VALVE REPLACEMENT 6 IN G</t>
  </si>
  <si>
    <t>MLP17EP20    MLP E CARBONE FILTER BUILDING</t>
  </si>
  <si>
    <t>MLP17EP25    MLP E CHLORINE BUILDING</t>
  </si>
  <si>
    <t>MLP17MP02    MLP MH CONVEYOR BELT REPLACE</t>
  </si>
  <si>
    <t>MLP17SP01    INSTALL R3R4 FIRE HEADER CTIE</t>
  </si>
  <si>
    <t>MLP17SP02    ML SAFETY VALVES ( 4 )</t>
  </si>
  <si>
    <t>MLP18EP01    ML E MOTORS GREATER THAN 10 HP</t>
  </si>
  <si>
    <t>MLP18EP02    ML E MOTOR REWIND / REPL +10HP</t>
  </si>
  <si>
    <t>MLP18EP03    ML E PUMP REPLACEMENT DR 10 HP</t>
  </si>
  <si>
    <t>MLP18EP04    ML E LIGHTING PANEL REPLACE</t>
  </si>
  <si>
    <t>MLP18EP05    ML E POWER CABLE REPLACEMENT</t>
  </si>
  <si>
    <t>MLP18EP06    MLP E VALVE REPLACEMENT 6 IN G</t>
  </si>
  <si>
    <t>MLP18EP07    ML 12 CIRCULATOR PUMP ELEMENT</t>
  </si>
  <si>
    <t>MLP18EP08    ML 12 CIRCULATOR PUMP MOTOR</t>
  </si>
  <si>
    <t>MLP18EP09    ML1  2019 HIGH ENERGY PIPE MAT</t>
  </si>
  <si>
    <t>MLP18MP01    MLP MH COAL CHUTE REPLACEMENT</t>
  </si>
  <si>
    <t>MLP18MP02    MLP MH CONVEYOR BELT REPLACE</t>
  </si>
  <si>
    <t>MLP18SP01    ML SAFETY VALVES  ( 4 )</t>
  </si>
  <si>
    <t>MLP19EP01    ML E MOTORS GREATER THAN 10 HP</t>
  </si>
  <si>
    <t>MLP19EP02    ML E MOTOR REWINDSOVER 10HP</t>
  </si>
  <si>
    <t>MLP19EP03    ML E PUMP REPLACEMENT DR 10 HP</t>
  </si>
  <si>
    <t>MLP19EP04    ML E LIGHTING PANEL REPLACE</t>
  </si>
  <si>
    <t>MLP19EP05    ML E POWER CABLE REPLACEMENT</t>
  </si>
  <si>
    <t>MLP19EP06    LP E VALVE REPLACEMENT 6 IN +</t>
  </si>
  <si>
    <t>MLP19MP01    MLP MH COAL CHUTE REPLACEMENT</t>
  </si>
  <si>
    <t>MLP19MP02    MLP MH CONVEYOR BELT REPLACE</t>
  </si>
  <si>
    <t>MLP19MP03    ML MH  R4 COAL CHUTE REPLACEMT</t>
  </si>
  <si>
    <t>MLP19NP01    ML NP PLANT LABOR FOR CAPITAL</t>
  </si>
  <si>
    <t>MLP19SP01    ML SAFETY  VALVES ( 4 )</t>
  </si>
  <si>
    <t>MLP20EP01    ML INST NEW NOSE LINER PA FANS</t>
  </si>
  <si>
    <t>MLP20EP02    ML-E-MOTOR REWINDS/REPLACEMENT</t>
  </si>
  <si>
    <t>MLP20EP03    ML E Pump Replacements (Cap)</t>
  </si>
  <si>
    <t>MLP20EP06    ML E Valve Replacements Cptl</t>
  </si>
  <si>
    <t>MLP20EP07    ML E Carbon Filter Replacement</t>
  </si>
  <si>
    <t>MLP20EP09    ML E Transmitter Replcmts Cap</t>
  </si>
  <si>
    <t>MLP20EP10    ML E Battery Charger Replace</t>
  </si>
  <si>
    <t>MLP20EP12    ML E Control Replacements</t>
  </si>
  <si>
    <t>MLP20EP13    ML E Monitoring Systems</t>
  </si>
  <si>
    <t>MLP20EP20    ML E U2 Cooling Tower Monitors</t>
  </si>
  <si>
    <t>MLP20MP01    MLP MH COAL CHUTE REPLACEMENT</t>
  </si>
  <si>
    <t>MLP20MP02    MLP MH CONVEYOR BELT REPLACE</t>
  </si>
  <si>
    <t>MLP20MP03    ML MH BC-9 COAL CHUTE REPLACE</t>
  </si>
  <si>
    <t>MLP20MP04    ML MH BC-10 COAL CHUTE REPLACE</t>
  </si>
  <si>
    <t>MLP20MP05    ML U0 Limestone Stamler Cap</t>
  </si>
  <si>
    <t>MLP20MP06    ML M Pump Replacements MH Cap</t>
  </si>
  <si>
    <t>MLP20MP07    ML M Control Upgrades Matl Han</t>
  </si>
  <si>
    <t>MLP20MP08    ML M Gypsum Trn Hse Walkways</t>
  </si>
  <si>
    <t>MLP20MP09    ML M Control Replacements</t>
  </si>
  <si>
    <t>MLP20NP01    ML CAPITAL TOOLS</t>
  </si>
  <si>
    <t>MLP20NP02    ML N Security Gates</t>
  </si>
  <si>
    <t>MLP20SP01    ML SAFETY VALVES (4)</t>
  </si>
  <si>
    <t>MLP20SP03    ML S Pump Replacements (Cap)</t>
  </si>
  <si>
    <t>MLP20SP04    ML S Lime Inj Load Cell U1</t>
  </si>
  <si>
    <t>MLP20SP05    ML S Coal Silo Load Cells</t>
  </si>
  <si>
    <t>MLP20SP06    ML S Coal Burner Replacements</t>
  </si>
  <si>
    <t>MLP20SP07    ML S Expansion Joint Replcmts</t>
  </si>
  <si>
    <t>MLP20SP08    ML S Burner Drive Replacements</t>
  </si>
  <si>
    <t>MLP20SP09    ML S U2 Up Blr Vent Fan Rplc</t>
  </si>
  <si>
    <t>MLP20VP01    ML V FGD Non Outage Capital</t>
  </si>
  <si>
    <t>MLP20VP02    ML V Oxidation Air Blower Cap</t>
  </si>
  <si>
    <t>MLP20VP03    ML V FGD and CPS Pumps Capital</t>
  </si>
  <si>
    <t>MLP20VP04    ML V CO2 Monitors</t>
  </si>
  <si>
    <t>MLP21MP01    MLP MH COAL CHUTE REPLACEMENT</t>
  </si>
  <si>
    <t>MLP21MP02    MLP MH CONVEYOR BELT REPLACE</t>
  </si>
  <si>
    <t>MLP21NP01    MLP NP LABOR CAPITAL</t>
  </si>
  <si>
    <t>MLP21NP02    ML CHLORINE BUILDING REPLACEMT</t>
  </si>
  <si>
    <t>MLP21SP01    ML SAFETY VALVES (4)</t>
  </si>
  <si>
    <t>MLP220PPI    ML2 PPB OUTAGE PROJECT</t>
  </si>
  <si>
    <t>MLP222PPI    ML2 PPB OUTAGE PROJECT</t>
  </si>
  <si>
    <t>MLP223PPI    ML2 PPB OUTAGE PROJECT</t>
  </si>
  <si>
    <t>MLP22MP01    MLP MH COAL CHUTE REPLACEMENT</t>
  </si>
  <si>
    <t>MLP22MP02    MLP MH CONVEYOR BELT REPLACE</t>
  </si>
  <si>
    <t>MLP22MP03    ML MH ST-3 CHUTE REPLACEMENT</t>
  </si>
  <si>
    <t>MLP22NP01    ML NP PLANT LABOR FOR CAPITAL</t>
  </si>
  <si>
    <t>MLP22SP01    ML SAFETY VALVES (4)</t>
  </si>
  <si>
    <t>MLP23MP02    MLP MH CONVEYOR BELT REPLACEME</t>
  </si>
  <si>
    <t>MLP23SP01    ML SAFETY VALVES (4)</t>
  </si>
  <si>
    <t>MLP24EP55    MLP E HVAC UNIT REPLACEMENT</t>
  </si>
  <si>
    <t>MLP800MHZ    ML E 800MHz Radios</t>
  </si>
  <si>
    <t>MLPEP4EWS    ML E 4EW Conv Brkrs Soft Strtr</t>
  </si>
  <si>
    <t>MLPEPAIRD    ML E Air Dryer Install Replace</t>
  </si>
  <si>
    <t>MLPEPBLWR    ML E Blower Vent Fan Repl</t>
  </si>
  <si>
    <t>MLPEPCABL    ML E Cable Replacements</t>
  </si>
  <si>
    <t>MLPEPCTRL    ML E Control Upgds Rplcmts</t>
  </si>
  <si>
    <t>MLPEPCWPM    ML E Circ Water Pump Reb (Cap)</t>
  </si>
  <si>
    <t>MLPEPDFPM    ML E Diesel Fire Pump Replace</t>
  </si>
  <si>
    <t>MLPEPFTCL    ML E Flash Tank Controls</t>
  </si>
  <si>
    <t>MLPEPFTCT    ML E Flash Tank Controls</t>
  </si>
  <si>
    <t>MLPEPHVAC    MLP E HVAC UNIT REPLACEMENTS</t>
  </si>
  <si>
    <t>MLPEPLGHT    ML E LIGHTING REPLACEMENTS</t>
  </si>
  <si>
    <t>MLPEPMOTR    ML E Motor Rewind/Rplc &gt;10HP</t>
  </si>
  <si>
    <t>MLPEPPUMP    ML E Pump Replacements</t>
  </si>
  <si>
    <t>MLPEPSERV    ML E Server Replacements</t>
  </si>
  <si>
    <t>MLPEPSWGR    ML E Switchgear Breaker Rplcmt</t>
  </si>
  <si>
    <t>MLPEPTANK    ML E Tank Replacements</t>
  </si>
  <si>
    <t>MLPEPTRMT    ML E Transmitter Replacements</t>
  </si>
  <si>
    <t>MLPEPTURB    ML E TURB BRNG, ROTOR, SHAFT</t>
  </si>
  <si>
    <t>MLPEPVALV    ML E Valve Replacements</t>
  </si>
  <si>
    <t>MLPMPBC9S    ML M BC-9 Spillage Protection</t>
  </si>
  <si>
    <t>MLPMPBELT    ML M Conveyor Belt Rplcmts</t>
  </si>
  <si>
    <t>MLPMPCV1E    ML M CV-1 Extension to Sta 1</t>
  </si>
  <si>
    <t>MLPMPDRNG    ML M Drainage Projects (Cap)</t>
  </si>
  <si>
    <t>MLPMPECRN    ML M ECrane Capital Work</t>
  </si>
  <si>
    <t>MLPMPHEAT    ML U0 LS TUNNEL HEAT TRACE HTR</t>
  </si>
  <si>
    <t>MLPMPPUMP    ML M CY Pump Replace Cap &gt;10HP</t>
  </si>
  <si>
    <t>MLPNPBLDG    ML N CAPITAL BUILDING UPGRADES</t>
  </si>
  <si>
    <t>MLPNPSECU    ML N Security Projects (Cap)</t>
  </si>
  <si>
    <t>MLPNPTOOL    ML N Capital Tool Purchases</t>
  </si>
  <si>
    <t>MLPSPASHL    ML S Ash Line Remove Replace</t>
  </si>
  <si>
    <t>MLPSPBRNE    ML S Coal Burner Exp Joint Rpl</t>
  </si>
  <si>
    <t>MLPSPBRNN    ML S Burner Nozzle Rplcmt</t>
  </si>
  <si>
    <t>MLPSPCLGR    ML S Clinker Grinder Replace</t>
  </si>
  <si>
    <t>MLPSPDFAF    ML S Dry Fly Ash Fltr Sep Bags</t>
  </si>
  <si>
    <t>MLPSPDUCT    ML S Duct Lag Insul Replace</t>
  </si>
  <si>
    <t>MLPSPEJNT    ML S Expansion Joint Repl</t>
  </si>
  <si>
    <t>MLPSPFANS    ML S BLOWERS FANS ETC</t>
  </si>
  <si>
    <t>MLPSPLIME    ML S Lime Injection Equipment</t>
  </si>
  <si>
    <t>MLPSPPULV    ML S Pulverizer Rebuilds</t>
  </si>
  <si>
    <t>MLPSPSOOT    ML S Sootblower Replace Remove</t>
  </si>
  <si>
    <t>MLPSPVALV    ML S Blr Brnr Steam Valve Repl</t>
  </si>
  <si>
    <t>MLPVPAIRC    ML V FGD AIR COMPRESSOR REPLAC</t>
  </si>
  <si>
    <t>MLPVPCNTM    ML V Containment Systems</t>
  </si>
  <si>
    <t>MLPVPEJNT    ML V FGD CPS Expansion Joints</t>
  </si>
  <si>
    <t>MLPVPHEAT    ML V FGD CPS Heaters</t>
  </si>
  <si>
    <t>MLPVPIDFB    ML V ID Fan Blades</t>
  </si>
  <si>
    <t>MLPVPOTHR    FGD OTHER NON OUTAGE CAPITAL</t>
  </si>
  <si>
    <t>MLPVPPUMP    ML V FGD CPS Pumps</t>
  </si>
  <si>
    <t>MLPVPTRMT    ML V FGD CPS Env Transmitters</t>
  </si>
  <si>
    <t>MLPVPVALV    ML V FGD CPS Valve Replace</t>
  </si>
  <si>
    <t>MLU0EPDCS    MLU0 OVATION DCS UPGRADE</t>
  </si>
  <si>
    <t>MLU120PPB    ML1 PPB OUTAGE PROJECT</t>
  </si>
  <si>
    <t>MLU122PPB    ML1 PPB OUTAGE PROJECT</t>
  </si>
  <si>
    <t>MLU123PPB    ML 1 PPB OUTAGE PROJECT</t>
  </si>
  <si>
    <t>MLU1EPDCS    MLU1 OVATION DCS UPGRADE</t>
  </si>
  <si>
    <t>MLU217PPI    MLU2 PPB PROJECT INSTALL</t>
  </si>
  <si>
    <t>MLU2EPDCS    MLU2 OVATION DCS UPGRADE</t>
  </si>
  <si>
    <t>MLWEC1CTF    ML E U1 Cooling Tower Compnnts</t>
  </si>
  <si>
    <t>MLWEC1VHL    ML E U1 VHP/HP&amp;LPA Turbn Insp</t>
  </si>
  <si>
    <t>MLWEP1LAR    ML E U1 LPA Turbn Rotor Rep</t>
  </si>
  <si>
    <t>MLWEP1RHR    ML E U1 HP 1stRH Rem Rtr Rpr</t>
  </si>
  <si>
    <t>MLWEPCABL    ML E Cable Replacements</t>
  </si>
  <si>
    <t>MLWEPCWPM    ML E Circ Water Pump Reb (Cap)</t>
  </si>
  <si>
    <t>MLWEPDFPM    ML E Diesel Fire Pump Replace</t>
  </si>
  <si>
    <t>MLWEPFTCL    ML E Flash Tank Controls</t>
  </si>
  <si>
    <t>MLWEPHVAC    MLP E HVAC Unit Replacements</t>
  </si>
  <si>
    <t>MLWEPLGHT    ML E Lighting Replacements</t>
  </si>
  <si>
    <t>MLWEPMOTR    ML E Motor Rewind/Rplc &gt;10HP</t>
  </si>
  <si>
    <t>MLWEPPUMP    ML E Pump Replacements</t>
  </si>
  <si>
    <t>MLWEPRESN    ML E Resin Replacements</t>
  </si>
  <si>
    <t>MLWEPSERV    ML E Server Replacements</t>
  </si>
  <si>
    <t>MLWEPTRMT    ML E Transmitter Replacements</t>
  </si>
  <si>
    <t>MLWEPVALV    ML E Valve Replacements</t>
  </si>
  <si>
    <t>MLWES1BTI    ML1 E BFPT INSPECTION</t>
  </si>
  <si>
    <t>MLWMPBELT    ML M Conveyor Belt Rplcmts</t>
  </si>
  <si>
    <t>MLWMPCHUT    ML M Chute Replacements</t>
  </si>
  <si>
    <t>MLWNPINSL    ML N Insulation &amp; Lagging Rplc</t>
  </si>
  <si>
    <t>MLWNPLABR    ML N Capital Labor Budgeting</t>
  </si>
  <si>
    <t>MLWNPTOOL    ML N Capital Tool Purchases</t>
  </si>
  <si>
    <t>MLWOPFGDP    ML O FGD Process Outage PPB</t>
  </si>
  <si>
    <t>MLWOPNONP    ML O Non-Process Outage PPB</t>
  </si>
  <si>
    <t>MLWPC0ELG    ML PCC U0 ELG Compliance</t>
  </si>
  <si>
    <t>MLWPC0LIM    ML PCC U0 Lime Conversion</t>
  </si>
  <si>
    <t>MLWPC2CTC    ML PCC U2 Cooling Tower Comp</t>
  </si>
  <si>
    <t>MLWPC2ESP    ML PCC U2 ESP Upgrades</t>
  </si>
  <si>
    <t>MLWSC1AHB    ML S U1 Air Heater Basket Rplc</t>
  </si>
  <si>
    <t>MLWSC2AHB    ML S U2 Air Heater Basket Rplc</t>
  </si>
  <si>
    <t>MLWSP1LSO    ML S U1 Lower Sidewl Weld Ovly</t>
  </si>
  <si>
    <t>MLWSPBLWR    ML S Blowers &amp; Fans Rplc</t>
  </si>
  <si>
    <t>MLWSPBRNN    ML S Burner Nozzle Rplcmt</t>
  </si>
  <si>
    <t>MLWSPEJNT    ML S Expansion Joint Repl</t>
  </si>
  <si>
    <t>MLWSPGRBX    ML S Gearbox Replacements</t>
  </si>
  <si>
    <t>MLWSPPLVY    ML S Pulverizer Yoke Rplc</t>
  </si>
  <si>
    <t>MLWSPPULV    ML S Pulverizer Rebuilds</t>
  </si>
  <si>
    <t>MLWSPSFVL    ML S Safety Valves</t>
  </si>
  <si>
    <t>MLWVC2CL1    ML V U2 SCR Catalyst Layer 1</t>
  </si>
  <si>
    <t>MLWVC2CL4    ML V U2 Catalyst Layer 4 Rplc</t>
  </si>
  <si>
    <t>MLWVPBATT    ML V FGD CPS Batteries</t>
  </si>
  <si>
    <t>MLWVPBLML    ML V Ball Mill Liner Replace</t>
  </si>
  <si>
    <t>MLWVPFGDN    ML V FGD Other Non Outage PPB</t>
  </si>
  <si>
    <t>MLWVPMONS    ML V Monitoring Systems</t>
  </si>
  <si>
    <t>MLWVPVALV    ML V FGD CPS Valve Replace</t>
  </si>
  <si>
    <t>MPNCS    New Generation</t>
  </si>
  <si>
    <t>N121AEX21    EX2100 UNIT 1A</t>
  </si>
  <si>
    <t>NRCCPKPCO    NERC CIP KYPCO</t>
  </si>
  <si>
    <t>P14126002    GrgWashington 138kV Upgrd WVTC</t>
  </si>
  <si>
    <t>TSCREDITC    Tech Servics Cap Offset Credit</t>
  </si>
  <si>
    <t>WSHCU0019    WSH U0 Coal Car Dumper Replace</t>
  </si>
  <si>
    <t>WSN100526    Comm Operations Staff Project</t>
  </si>
  <si>
    <t>WSX114322    Eng'r Svc. Capital Staff Budge</t>
  </si>
  <si>
    <t>WSXRENEWC    Renewable Capital Staff Budget</t>
  </si>
  <si>
    <t>X00000287    For Property Acctg Use Only</t>
  </si>
  <si>
    <t>X00000290    For Property Acctg Use Only</t>
  </si>
  <si>
    <t>X00116261    Pro Serv Capital All Reg Gener</t>
  </si>
  <si>
    <t>180    Kentucky Power Co - Trans</t>
  </si>
  <si>
    <t>000001121    CORPORATE MEMBERSHIPS</t>
  </si>
  <si>
    <t>000005273    KyPCo-T Capital Software Dev</t>
  </si>
  <si>
    <t>000010375    Forestry AP/VA T NERC</t>
  </si>
  <si>
    <t>000012896    Forestry OP T non-NERC</t>
  </si>
  <si>
    <t>000012897    Forestry TCC T non-NERC</t>
  </si>
  <si>
    <t>000015430    TOPSRTO ERCOT MARKET INTERFAC</t>
  </si>
  <si>
    <t>000017437    TLKYPHazard-Pineville 161kV</t>
  </si>
  <si>
    <t>000019438    TOPSgridSMART Iniative</t>
  </si>
  <si>
    <t>000020786    TOPS Network Apps</t>
  </si>
  <si>
    <t>000020787    TOPS ERCOT Reliability Apps</t>
  </si>
  <si>
    <t>000020788    TOPS East Cont Cnt Apps</t>
  </si>
  <si>
    <t>000020789    TOPS West Cont Cnt Apps</t>
  </si>
  <si>
    <t>000020790    TOPS-eTerravision App Enhanc</t>
  </si>
  <si>
    <t>000020796    TOPS_ADXfg Enhancements</t>
  </si>
  <si>
    <t>000020797    TOPS_SCADA Enhancements</t>
  </si>
  <si>
    <t>000020798    TOPS_DTS Improvements labor</t>
  </si>
  <si>
    <t>000020799    TOPS_CIPS Critical Infrastruct</t>
  </si>
  <si>
    <t>000020803    TOPS_HW Infrastructure Texas</t>
  </si>
  <si>
    <t>000020804    TOPS_HW Infrastructure All Ea</t>
  </si>
  <si>
    <t>000020805    TOPS_HW Infrastructure All No</t>
  </si>
  <si>
    <t>000021172    TTOPSTOA Phase 2</t>
  </si>
  <si>
    <t>000021578    TTOPSOffice Furnishings - 1R</t>
  </si>
  <si>
    <t>000021579    TTOPSNew Technology for TOPS</t>
  </si>
  <si>
    <t>380ADMINC    AEP OH Transco Acctg Transacts</t>
  </si>
  <si>
    <t>384ADMINC    AEP KY Transco Acctg Transacts</t>
  </si>
  <si>
    <t>A09002050    WVTC/Amos 765kV: Repl PK CB U</t>
  </si>
  <si>
    <t>A13002001    T/KP/Bellefonte Extension (KP)</t>
  </si>
  <si>
    <t>A13002027    CANCELLED</t>
  </si>
  <si>
    <t>A13002028    CANCELLED</t>
  </si>
  <si>
    <t>A13002029    T/KP/Prstnsbrg-MddlCrk-Slide</t>
  </si>
  <si>
    <t>A13002030    T/KP/Baker-DonMarquis765kV-Str</t>
  </si>
  <si>
    <t>A13212030    Hatfield (KP) - Telecom Legacy</t>
  </si>
  <si>
    <t>A13212037    South Portsmouth Telecom Legac</t>
  </si>
  <si>
    <t>A14068002    Baker765 Transco Stat Phy Sec</t>
  </si>
  <si>
    <t>A14068006    Baker Sta Ballistic/Wall Elect</t>
  </si>
  <si>
    <t>A15004001    Jackson-Helechawa69kV-Relocate</t>
  </si>
  <si>
    <t>A15004002    T/KP/Jackson-Helechawa-ROW</t>
  </si>
  <si>
    <t>A15010001    Ashland-Kenova69kV-Relocate</t>
  </si>
  <si>
    <t>A15041159    E Elkhart Stn Rehab Work</t>
  </si>
  <si>
    <t>A15042010    Stone Station Incr. KPCo</t>
  </si>
  <si>
    <t>A15042011    Coleman-Stone 69kV reconfig</t>
  </si>
  <si>
    <t>A15042012    Stone-Sprigg 46kV Reconfig</t>
  </si>
  <si>
    <t>A15045024    T/WVTR/Layland-Quinwood69kvROW</t>
  </si>
  <si>
    <t>A15702003    Inez Station - UPFC Retirement</t>
  </si>
  <si>
    <t>A15702006    KYPCo BAT HCP</t>
  </si>
  <si>
    <t>A15702010    Thelma Rpl CB "B, D, BB"</t>
  </si>
  <si>
    <t>A15702013    T/KP/Leach:S.Neal pilot wire</t>
  </si>
  <si>
    <t>A15702014    Thelma-2017GEUpgrade</t>
  </si>
  <si>
    <t>A15702015    MorganCounty-2017GEUpgrade</t>
  </si>
  <si>
    <t>A15702016    BeaverCreek-2017GEUpgrade</t>
  </si>
  <si>
    <t>A15702018    BetsyLayne-2017GEUpgrade</t>
  </si>
  <si>
    <t>A15702019    BigSandy138kv-2017GEUpgrade</t>
  </si>
  <si>
    <t>A15702020    Dewey-2017GEUpgrade</t>
  </si>
  <si>
    <t>A15702021    Fleming-2017GEUpgrade</t>
  </si>
  <si>
    <t>A15702022    LeeCity-2017GEUpgrade</t>
  </si>
  <si>
    <t>A15702023    Leslie-2017GEUpgrade</t>
  </si>
  <si>
    <t>A15702025    Baker 765 kV PK Removals</t>
  </si>
  <si>
    <t>A15702028    Dorton 138/46 XF Replacement</t>
  </si>
  <si>
    <t>A15702031    CHECKBOOK BPID- NO WO'S</t>
  </si>
  <si>
    <t>A15702032    Hazard-Bonnyman Str. Replace</t>
  </si>
  <si>
    <t>A15702035    Hazard - Fleming Str. Replace</t>
  </si>
  <si>
    <t>A15702036    Daisy-Clover Fork Str. Replace</t>
  </si>
  <si>
    <t>A15702037    CANCELLED</t>
  </si>
  <si>
    <t>A15702038    CANCELLED</t>
  </si>
  <si>
    <t>A15702039    CANCELLED</t>
  </si>
  <si>
    <t>A15702040    CANCELLED</t>
  </si>
  <si>
    <t>A15702042    Cancelled</t>
  </si>
  <si>
    <t>A15702043    Cancelled</t>
  </si>
  <si>
    <t>A15702044    INEZ 2017 GE Upgrade</t>
  </si>
  <si>
    <t>A15702045    Morgan Fork 2017 GE Upgrade</t>
  </si>
  <si>
    <t>A15702049    Cancel</t>
  </si>
  <si>
    <t>A15702053    Beaver Creek-Betsy Lane Remedi</t>
  </si>
  <si>
    <t>A15702054    Stone TF Failre Rplcment</t>
  </si>
  <si>
    <t>A15702055    Hazard Stn Rplc Fld Bnk #4</t>
  </si>
  <si>
    <t>A15702056    Topmost SS Failure</t>
  </si>
  <si>
    <t>A15702057    Fleming-2018Geupgrade</t>
  </si>
  <si>
    <t>A15702059    Morganfork-2018Geupgrade</t>
  </si>
  <si>
    <t>A15702060    Wooton-2018Geupgrade</t>
  </si>
  <si>
    <t>A15702061    Johnscreek-2018Geupgrade</t>
  </si>
  <si>
    <t>A15702062    Morehead Station: Stn Entrnce</t>
  </si>
  <si>
    <t>A15703172    South Toronto 69kV Relays</t>
  </si>
  <si>
    <t>A15705185    Johns Creek 69kV Breaker Failu</t>
  </si>
  <si>
    <t>A15710025    CANCELLED Fleming Station TTMP</t>
  </si>
  <si>
    <t>A15710042    2BCXL Topmost 138 TelModFib</t>
  </si>
  <si>
    <t>A15710043    2BCXLD Topmost 138 - Beckham 1</t>
  </si>
  <si>
    <t>A15710044    2 BCXLD Beckham - Vicco TelMod</t>
  </si>
  <si>
    <t>A15710045    2BCXLD Vicco - Jeff TelModFib</t>
  </si>
  <si>
    <t>A15710047    2BCXLD Jeff - Daisy TelModFib</t>
  </si>
  <si>
    <t>A15710048    2BCXLD Pikeville SC extension</t>
  </si>
  <si>
    <t>A15710049    2BCXLD Keyser - Pikeville SC T</t>
  </si>
  <si>
    <t>A15710051    2BCXLD Johns Creek - Coleman T</t>
  </si>
  <si>
    <t>A15710052    2BCXLD Falcon - West Paintsvil</t>
  </si>
  <si>
    <t>A15710064    2BCXLD Sprigg-Cinderella KY Te</t>
  </si>
  <si>
    <t>A15710094    Pikeville SC extension TelModF</t>
  </si>
  <si>
    <t>A16905009    CANCELLED - DO NOT USE</t>
  </si>
  <si>
    <t>A16913051    Mobile OP-47 Rebuild</t>
  </si>
  <si>
    <t>A16923023    T/AP/Broadford Purch 765/500kV</t>
  </si>
  <si>
    <t>A16928002    Baker Station: Purchase 69/13k</t>
  </si>
  <si>
    <t>A16928004    Johns Creek: Purchase 138/34.5</t>
  </si>
  <si>
    <t>A16928011    Chadwick Spare Purchase XF</t>
  </si>
  <si>
    <t>A16928015    Leslie Station Spare Purchase</t>
  </si>
  <si>
    <t>A17016001    T/KY/Hazard-Jackson69kv:Reloc</t>
  </si>
  <si>
    <t>A17016002    T/KY/Hazard-Jkson69kv:RelocROW</t>
  </si>
  <si>
    <t>A17042001    Big Sandy-Baker 138kV Tie</t>
  </si>
  <si>
    <t>A17212001    Big Sandy 138KV RTU Replacemen</t>
  </si>
  <si>
    <t>A17750001    KY T Sta/Line Failure CbknoWO</t>
  </si>
  <si>
    <t>A17750002    KYT Sta/Line Failures Cbk noWO</t>
  </si>
  <si>
    <t>A17750007    Prestonsburg-Thelma 69kV Slide</t>
  </si>
  <si>
    <t>A17750107    Prestonsburg-Thelma69kVSlidROW</t>
  </si>
  <si>
    <t>A17938021    KPCO-Trans-Security AccSys-Est</t>
  </si>
  <si>
    <t>A17959001    KPCO/StormRcvry/BarrensheCole</t>
  </si>
  <si>
    <t>A18045017    Kanawha River Sta. Drainage</t>
  </si>
  <si>
    <t>A18051001    CANCELLED</t>
  </si>
  <si>
    <t>A18051002    CANCELLED</t>
  </si>
  <si>
    <t>A18702001    KPCo Proactive Rehab Checkbook</t>
  </si>
  <si>
    <t>A18702003    Leach RE Work</t>
  </si>
  <si>
    <t>A18730001    Hazard-Bonnyman Str Replce ROW</t>
  </si>
  <si>
    <t>A18730002    Jackson-Helech Str Rplc ROW</t>
  </si>
  <si>
    <t>A18730003    Hazard-Jackson Str. Replc ROW</t>
  </si>
  <si>
    <t>A18730004    Hazard-Fleming Str. Replc ROW</t>
  </si>
  <si>
    <t>A18730005    Daisy - Clover Fork ROW</t>
  </si>
  <si>
    <t>A18730006    CANCELLED</t>
  </si>
  <si>
    <t>A18730007    CANCELLED</t>
  </si>
  <si>
    <t>A18730011    T/KY/EngleTapLighting: ROW</t>
  </si>
  <si>
    <t>A18730012    S Neal - Leach: Hdware &amp; Gnd</t>
  </si>
  <si>
    <t>A18730015    Spring Fork Tap Str 2 Failure</t>
  </si>
  <si>
    <t>A18730016    Bonnyman-Softshell St 88 Failr</t>
  </si>
  <si>
    <t>A18750018    Merrimac TR-2 Failure</t>
  </si>
  <si>
    <t>A19111019    S. Hicksville CB D Failure</t>
  </si>
  <si>
    <t>A19335008    Commerce Station TTMP</t>
  </si>
  <si>
    <t>A19442005    INCO - KY (M) Meter Mod</t>
  </si>
  <si>
    <t>A19442007    KY Elect Steel (M) Meter Mod</t>
  </si>
  <si>
    <t>A19442008    Calgon Carbon Corp Meter Mod</t>
  </si>
  <si>
    <t>A19442009    Air Products (M) Meter Mod</t>
  </si>
  <si>
    <t>A19511001    Baker SEL/GE Relay Upgrade</t>
  </si>
  <si>
    <t>A19511002    Bellefonte SEL/GE Relay Upgrad</t>
  </si>
  <si>
    <t>A19511003    Big Sandy SEL/GE Relay Upgrade</t>
  </si>
  <si>
    <t>A19511004    Bonnyman SEL/GE Relay Upgrade</t>
  </si>
  <si>
    <t>A19511005    Dewey SEL/GE Relay Upgrade</t>
  </si>
  <si>
    <t>A19511006    Hazard SEL/GE Relay Upgrade</t>
  </si>
  <si>
    <t>A19511007    Wooton SEL/GE Relay Upgrade</t>
  </si>
  <si>
    <t>A19750003    Hazard - Pineville 161kV Fail</t>
  </si>
  <si>
    <t>A19750101    B Sandy - Broadf 765 Slide ROW</t>
  </si>
  <si>
    <t>A19750104    Daisy-Cloverfork Failure</t>
  </si>
  <si>
    <t>A19750106    Beaver Creek Failing Transf</t>
  </si>
  <si>
    <t>A19750107    Beaver Creek-Betsy Lane Failur</t>
  </si>
  <si>
    <t>A19750109    Hazard - Pineville</t>
  </si>
  <si>
    <t>A19750110    Dewey - Inez Slide Fail ROW</t>
  </si>
  <si>
    <t>A19750113    Henry Clay-Elkhorn C. Sl Fail</t>
  </si>
  <si>
    <t>A19750114    Breaks Rtg. Wall Fail - Cancel</t>
  </si>
  <si>
    <t>A20018052    2021-2030 KPCO-T Fail Prjectn</t>
  </si>
  <si>
    <t>A20018053    2021-2030 KPCO-T TTMP Prjectn</t>
  </si>
  <si>
    <t>A20018054    KPCO-T TFS INCREMENTAL CAP</t>
  </si>
  <si>
    <t>A20018055    2021-2030 KPCO-T Relay Prjectn</t>
  </si>
  <si>
    <t>A20018081    2021-2030 Ky Transco Spre Proj</t>
  </si>
  <si>
    <t>A20018082    2021-2030 Ky Transco Fail Proj</t>
  </si>
  <si>
    <t>A20018117    KP - T TFS Station Budget</t>
  </si>
  <si>
    <t>A20018120    KP - T TFS Line Budget</t>
  </si>
  <si>
    <t>A20020002    Leon-Morehead69kVRehab ROW</t>
  </si>
  <si>
    <t>A20045015    Prestonsburg - Thelma 46kV NA</t>
  </si>
  <si>
    <t>A20045023    Betsy Layne - S Pikeville NIP</t>
  </si>
  <si>
    <t>A20045046    Allen - Prestonsburg NIP</t>
  </si>
  <si>
    <t>A20045063    0Hatfield Station Work</t>
  </si>
  <si>
    <t>A20045085    Leon (KP) NIP</t>
  </si>
  <si>
    <t>A20072029    Bonnyman 2021 Relay Upgr</t>
  </si>
  <si>
    <t>A20072063    Thelma 2021 Relay Upgrade</t>
  </si>
  <si>
    <t>A20072064    Wooton 2021 Relay Upgrade</t>
  </si>
  <si>
    <t>A20077006    Bonnyman Sta TTMP</t>
  </si>
  <si>
    <t>A20077009    Hays Branch Sta TTMP</t>
  </si>
  <si>
    <t>A20077012    Hazard Sta TTMP</t>
  </si>
  <si>
    <t>A20085001    Betsy Layne Pole/Security</t>
  </si>
  <si>
    <t>A20705001    Cancel: Inez Station Pre-Eng</t>
  </si>
  <si>
    <t>A20705037    Big Sandy - Thelma Pre Eng</t>
  </si>
  <si>
    <t>A20705057    Big Sandy Station Pre Eng</t>
  </si>
  <si>
    <t>A20705067    McInness SW Needs Assessment</t>
  </si>
  <si>
    <t>A20705073    Cancel Sprigg-StoneKP 46kV  KY</t>
  </si>
  <si>
    <t>A20705077    JohnsC - LeslieN1 69 Needs Asm</t>
  </si>
  <si>
    <t>A20705078    LeslieNo1-Hatfield69 NeedsAsm</t>
  </si>
  <si>
    <t>A20705079    McInnessMet69kV Needs Asm</t>
  </si>
  <si>
    <t>A20705080    Sidney 69kV Loop Needs Asm</t>
  </si>
  <si>
    <t>A20705081    Bevins 69kV Tap Needs Asm</t>
  </si>
  <si>
    <t>A20705082    Bellefonte Station supplmental</t>
  </si>
  <si>
    <t>A20705083    Bellefonte 34.5kV St Needs Asm</t>
  </si>
  <si>
    <t>A20CC1180    KPCo-T Asset Replacement Budge</t>
  </si>
  <si>
    <t>A21031011    Tom Watkins PoP Replacement</t>
  </si>
  <si>
    <t>A21071001    BigSandy-Broadford KP 765 S&amp;I</t>
  </si>
  <si>
    <t>A21071002    BigSandy-Brd KP 765 S&amp;I ROW</t>
  </si>
  <si>
    <t>A21071003    Baker-DonMarq KP 765 S&amp;I</t>
  </si>
  <si>
    <t>A21071004    Baker-DonMarq KP 765 S&amp;I ROW</t>
  </si>
  <si>
    <t>A21212002    Bellefonte 34kV - RTU Replacem</t>
  </si>
  <si>
    <t>A21222013    2BCXNLDMorgan County Sta Fiber</t>
  </si>
  <si>
    <t>A21222014    2BCXNLD Lee City Sta Fiber</t>
  </si>
  <si>
    <t>A21222017    Greenup TS TTMP</t>
  </si>
  <si>
    <t>A21505001    Jackson - Helechawa 69kV NIP</t>
  </si>
  <si>
    <t>A21505005    Baker 765kV/345kV Yard NIP</t>
  </si>
  <si>
    <t>A21505008    Index - Helechawa 69kV NIP</t>
  </si>
  <si>
    <t>A21505011    Leslie Station NIP</t>
  </si>
  <si>
    <t>A21750002    Bonnyman-Softshell Failure</t>
  </si>
  <si>
    <t>A21750004    Hazard-Pinevll 161kV Fire Fail</t>
  </si>
  <si>
    <t>A21750007    Hays Branch-Morgan Fork Slide</t>
  </si>
  <si>
    <t>A21750008    Sprigg-Beaver Crk Slide Fail</t>
  </si>
  <si>
    <t>A21750010    HysBrnch-Morgan Frk Slide Fail</t>
  </si>
  <si>
    <t>A21750012    Hazard - Bonnyman 69kV Failure</t>
  </si>
  <si>
    <t>A21750013    Morehead - Index 69kV Failure</t>
  </si>
  <si>
    <t>A24112005    Dewey Sta TTMP</t>
  </si>
  <si>
    <t>A24112009    Hatfield Sta TTMP</t>
  </si>
  <si>
    <t>A25101004    S Portsmouth Sta TTMP</t>
  </si>
  <si>
    <t>A25101007    John's Creek Sta TTMP</t>
  </si>
  <si>
    <t>A25101008    Bellefonte 138kV Sta TTMP</t>
  </si>
  <si>
    <t>B103AEPIT    Trans Blanket - IT Accepts WOs</t>
  </si>
  <si>
    <t>B150VALRE    T/APCo VA NonSpecific Wrk Line</t>
  </si>
  <si>
    <t>B180KYCSV    T/KY/Customer Service</t>
  </si>
  <si>
    <t>B180KYLRR    T/KY/Non-Specific Work - Line</t>
  </si>
  <si>
    <t>B180KYRMB    Reimbursable-DOP-180 Kentucky</t>
  </si>
  <si>
    <t>B180KYTEC    Trans Telecom - KP-CO Reg</t>
  </si>
  <si>
    <t>CORPR180T    Corporate Reserve - KYPCO Tran</t>
  </si>
  <si>
    <t>DP14K02T0    KP/Raccoon Sta - T ROW</t>
  </si>
  <si>
    <t>DP20R06Y1    Edens Ridge ADSS Fiber</t>
  </si>
  <si>
    <t>DR14K02D0    Big Sandy Sta Add 3rd Brk</t>
  </si>
  <si>
    <t>DR19K05C0    Hazard DA 2019 Engle Tap</t>
  </si>
  <si>
    <t>DR19K06D0    Breaker Repl - Bellefonte</t>
  </si>
  <si>
    <t>DR19K06D1    RTU Repl - Bonnyman</t>
  </si>
  <si>
    <t>DR20S07B0    Murfreesboro West D-station</t>
  </si>
  <si>
    <t>ESTBLK103    Trans Blanket - IT - Estimate</t>
  </si>
  <si>
    <t>ESTBLK180    T/KP/Capital Blanket KYPCo Est</t>
  </si>
  <si>
    <t>ESTCOR180    T/KP/TBCORP180 Estimate</t>
  </si>
  <si>
    <t>ETN100485    NERC Compliance</t>
  </si>
  <si>
    <t>F18001001    Tools for TFS Const org 2018</t>
  </si>
  <si>
    <t>FAN102853    Labor Accrual Project</t>
  </si>
  <si>
    <t>IT1801421    Maximo Imp - KYP - T</t>
  </si>
  <si>
    <t>IT180BILL    Corp Prgrm Billing-KYPCO Trans</t>
  </si>
  <si>
    <t>IT180CCIC    Cloud Computing Imp Cost-KyP T</t>
  </si>
  <si>
    <t>ITDIG1755    CircuitSafe CICO</t>
  </si>
  <si>
    <t>ITPCLC180    PC Lifecycle CI - 180</t>
  </si>
  <si>
    <t>ITSSV1480    Blue Planet</t>
  </si>
  <si>
    <t>ITSSV1511    TCOM MyWorld Ubisense Mapping</t>
  </si>
  <si>
    <t>ITTRN1474    Executive Dashboard</t>
  </si>
  <si>
    <t>ITTRN1477    EcosysP6 Redeployment</t>
  </si>
  <si>
    <t>ITTRN1484    ESRI ELA Renewal</t>
  </si>
  <si>
    <t>ITTRN1498    TRANSROW Replacement</t>
  </si>
  <si>
    <t>ITTRN1520    iTOA</t>
  </si>
  <si>
    <t>ITTRN1523    Transmission Material Catalog</t>
  </si>
  <si>
    <t>ITTRN1537    LASOR Group Builder Imprvmnts</t>
  </si>
  <si>
    <t>ITTRN1555    TRC Internal Control Discovery</t>
  </si>
  <si>
    <t>ITTRN1568    IPS Misoperations</t>
  </si>
  <si>
    <t>ITTRN1622    TAP UIPlnr Bdgt Pre-Proc</t>
  </si>
  <si>
    <t>ITTRN1628    Transmission Line Scoping</t>
  </si>
  <si>
    <t>ITTRN1629    Bentley ELA License Renewal</t>
  </si>
  <si>
    <t>ITTRN1728    ESRI ArcGIS Utility Network</t>
  </si>
  <si>
    <t>ITTRN1745    Int Design and Construct</t>
  </si>
  <si>
    <t>ITTRN1747    IPS Relay Settings</t>
  </si>
  <si>
    <t>ITTRN1806    EcoSys Performance Opt</t>
  </si>
  <si>
    <t>ITTRN1814    TRA NERC Compliance Rptg</t>
  </si>
  <si>
    <t>ITTRN1815    Customer Data Linkage</t>
  </si>
  <si>
    <t>ITTRN1827    Reliability Assessment</t>
  </si>
  <si>
    <t>ITTRN1857    Commissioning Chklst Enh</t>
  </si>
  <si>
    <t>ITTRN1908    Project lifecycle GIS</t>
  </si>
  <si>
    <t>ITTRN1951    Energy Delivery Project Portal</t>
  </si>
  <si>
    <t>ITUOP1936    CircuitSafe 2022 Capacity</t>
  </si>
  <si>
    <t>KEPCS1601    KPCo Storm - Transmission</t>
  </si>
  <si>
    <t>KEPCS1701    KPCo Storm - Transmission</t>
  </si>
  <si>
    <t>KEPCS2002    KPCo Storm - Transmission</t>
  </si>
  <si>
    <t>KEPCS2202    KPCo Storm - Transmission</t>
  </si>
  <si>
    <t>KEPCS2203    KPCo Storm - Transmission</t>
  </si>
  <si>
    <t>KEPCS2302    KPCo Storm - Transmission</t>
  </si>
  <si>
    <t>KYCR012TS    KP/VoltVar Circ Reconfig TSta</t>
  </si>
  <si>
    <t>O17EST025    SCADA - SERVERS - KPCO</t>
  </si>
  <si>
    <t>O17SCO001    CE - 693 APPLICATIONS</t>
  </si>
  <si>
    <t>O18001001    TOps Situational Awareness</t>
  </si>
  <si>
    <t>O18EST032    MOE - REV METERING LC/TE - ASH</t>
  </si>
  <si>
    <t>O18EST033    SCADA - SERVERS - KPCO</t>
  </si>
  <si>
    <t>O18SCO001    CAMS Applications - SPP</t>
  </si>
  <si>
    <t>O18SCO002    693 Applications</t>
  </si>
  <si>
    <t>O18SCO003    CE - CIP APPLICATIONS</t>
  </si>
  <si>
    <t>O18SCO004    CE - Hardware ORP (DR)</t>
  </si>
  <si>
    <t>O18SCO005    CE - HARDWARE - DALLAS</t>
  </si>
  <si>
    <t>O18SCO006    EMS - NET SECUR APPS - ERCOT</t>
  </si>
  <si>
    <t>O18SCO007    EMS - NET SECU APPS - PJM/SPP</t>
  </si>
  <si>
    <t>O18SCO008    EMS - SCC APPLICATIONS - PJM</t>
  </si>
  <si>
    <t>O18SCO009    EMS - SERVERS - ORP</t>
  </si>
  <si>
    <t>O18SCO010    OFFICE/FACILITY - ORP</t>
  </si>
  <si>
    <t>O18SCO011    OFFICE/FACILITY - DALLAS</t>
  </si>
  <si>
    <t>O18SCO012    ORP - NON-PC/SERVER HARDWARE</t>
  </si>
  <si>
    <t>O18SCO013    RTO - ERCOT INTERFACES</t>
  </si>
  <si>
    <t>O18SCO014    RTO - HARDWARE - ORP</t>
  </si>
  <si>
    <t>O18SCO015    RTO - HARDWARE - DALLAS</t>
  </si>
  <si>
    <t>O18SCO016    RTO - MISO INTERFACES</t>
  </si>
  <si>
    <t>O18SCO017    RTO - PJM INTERFACES</t>
  </si>
  <si>
    <t>O18SCO018    RTO - SPP INTERFACES/NEW MRKT</t>
  </si>
  <si>
    <t>O18SCO019    SCADA - APPLICATIONS - EAST</t>
  </si>
  <si>
    <t>O18SCO020    SCADA - APPLICATIONS - WEST</t>
  </si>
  <si>
    <t>O18SCO021    SCC - NON-PC/SERVER HARDWARE</t>
  </si>
  <si>
    <t>O18SCO022    SE - DTS IMPROVEMENTS - ERCOT</t>
  </si>
  <si>
    <t>O18SCO023    SE - DTS IMPROVEMENTS-PJM/SPP</t>
  </si>
  <si>
    <t>O18SCO024    SE - HDWRE-ORP (TRAIN&amp;CONTR)</t>
  </si>
  <si>
    <t>O18SCO025    SE - PER - 005</t>
  </si>
  <si>
    <t>O18SCO026    SE-TRAIN DELIVERY ENHANCEMENTS</t>
  </si>
  <si>
    <t>O18SCO027    TDC - NON-PC/SERVER HARDWARE</t>
  </si>
  <si>
    <t>O18SCO028    TECH - ADVANCED TECHNOLOGIES</t>
  </si>
  <si>
    <t>O18SCO029    TECH - ASSET HEALTH CENTER</t>
  </si>
  <si>
    <t>O18SCO030    TECH - GE/ALSTOM APPL ENHANCE</t>
  </si>
  <si>
    <t>O18SCO031    TECH - LINEAR STATE ESTIMATOR</t>
  </si>
  <si>
    <t>O18SCO032    TECH - NETWORK MODEL MNGT</t>
  </si>
  <si>
    <t>O18SCO033    TECH - SYNCHROPHASOR PROJECT</t>
  </si>
  <si>
    <t>O18SCO034    TECH - TARA ORA</t>
  </si>
  <si>
    <t>O18SCO036    TECH - TOA/DOL</t>
  </si>
  <si>
    <t>O18SCO037    TECH - MV90</t>
  </si>
  <si>
    <t>OPS103SWU    GLBU - 103 WOs</t>
  </si>
  <si>
    <t>P10115002    TKPStone-RetRem Switches</t>
  </si>
  <si>
    <t>P10115003    TKPStone Tap - Retire</t>
  </si>
  <si>
    <t>P10115004    Canceled</t>
  </si>
  <si>
    <t>P10115013    Johns Creek Change to KPCo</t>
  </si>
  <si>
    <t>P11028004    Cancelled</t>
  </si>
  <si>
    <t>P11028008    TKPLine work at Elkhorn City</t>
  </si>
  <si>
    <t>P11028010    TKPLine work at Elkhorn City</t>
  </si>
  <si>
    <t>P11028016    TKPBreaks 69kV Extension - C</t>
  </si>
  <si>
    <t>P11063001    TKYBeaver Creek Station Rela</t>
  </si>
  <si>
    <t>P11063002    TKYHazard Station Improvemen</t>
  </si>
  <si>
    <t>P11161001    T/KY/Betsy Layne: Retirement</t>
  </si>
  <si>
    <t>P11161010    B.Layne - Allen 46 kV KPCo</t>
  </si>
  <si>
    <t>P11161024    Stanville Ext ROW KPCo</t>
  </si>
  <si>
    <t>P11161026    Betsy Layne - Allen ROW KPCo</t>
  </si>
  <si>
    <t>P12059002    Midkiff Station WV TransCo</t>
  </si>
  <si>
    <t>P12088004    Bellefonte 69 BUS TIE REMOVE</t>
  </si>
  <si>
    <t>P12088005    Bellefonte Rem/Rep XF (KPCo)</t>
  </si>
  <si>
    <t>P12104006    T/KP/Bellefonte 138kV Remote R</t>
  </si>
  <si>
    <t>P13058002    CANCEL-T/KP/INEZ-Upgrad Rly</t>
  </si>
  <si>
    <t>P13058003    CANCEL- T/KP/Logan-Upgrd Rly</t>
  </si>
  <si>
    <t>P13064001    T/KP/Hazard-Wooton 161kV line</t>
  </si>
  <si>
    <t>P13064002    T/KP/Hazard Station / OPCO</t>
  </si>
  <si>
    <t>P13064003    T/KP/Wooton Station - Station</t>
  </si>
  <si>
    <t>P13064020    T/KP/Hazard - Jackson 69kV ROW</t>
  </si>
  <si>
    <t>P13064021    T/KP/Hazard - Jackson 69kV Lin</t>
  </si>
  <si>
    <t>P13064025    Hazard - Wooton ROW KPCo</t>
  </si>
  <si>
    <t>P13064031    Hazard 161/138 Spare KPCo</t>
  </si>
  <si>
    <t>P13089001    Convert Leon - Ripley line 138</t>
  </si>
  <si>
    <t>P13117005    Daisy -Cloverfork TLine Work</t>
  </si>
  <si>
    <t>P13117014    Slemp Extension</t>
  </si>
  <si>
    <t>P13121002    D/KP/Chadwick: remove 138kV eq</t>
  </si>
  <si>
    <t>P13121007    England Hill Removal (KPCo)</t>
  </si>
  <si>
    <t>P13121012    TLINE work @ Chadwick: Bellfnt</t>
  </si>
  <si>
    <t>P13121013    TLINE work @ Chadwick: KES</t>
  </si>
  <si>
    <t>P13140010    Kuchar Sw-Silver Lak 138kV ROW</t>
  </si>
  <si>
    <t>P14030002    Stinnett Loop Install OPGW</t>
  </si>
  <si>
    <t>P14030006    Wooton - Leslie 161kV KPCo</t>
  </si>
  <si>
    <t>P14030010    Leslie Loop ROW KPCo</t>
  </si>
  <si>
    <t>P14030011    Wooton-Leslie ROW KPCo</t>
  </si>
  <si>
    <t>P14030015    Lesile - Stinnett Removal</t>
  </si>
  <si>
    <t>P14030016    Leslie - Stinnett ROW (KPCo)</t>
  </si>
  <si>
    <t>P14030101    Leslie - Clover Fork Line Work</t>
  </si>
  <si>
    <t>P14030102    Leslie - Wooton TL to KPCo</t>
  </si>
  <si>
    <t>P14030103    Leslie - Stinnett TL to KPCo</t>
  </si>
  <si>
    <t>P14030104    Leslie Ext Install to KPCo</t>
  </si>
  <si>
    <t>P14030105    Wooton Transition Fiber</t>
  </si>
  <si>
    <t>P14030106    Leslie Transition Fiber</t>
  </si>
  <si>
    <t>P14030108    Hazard Remote End</t>
  </si>
  <si>
    <t>P14053005    East Huntington: Retirement</t>
  </si>
  <si>
    <t>P14196008    Scarbro Remote End</t>
  </si>
  <si>
    <t>P15009024    Bullitt - Capitol Hill 46 kV 2</t>
  </si>
  <si>
    <t>P15028C01    Network Model Management Impro</t>
  </si>
  <si>
    <t>P15095041    E Whlsrburg-Sadiq SW Rebld Sup</t>
  </si>
  <si>
    <t>P15BAT001    AEP Multispecies HCP</t>
  </si>
  <si>
    <t>P16113003    Cannonsburg-SNeal ROW (KY)</t>
  </si>
  <si>
    <t>P16113004    Cannonsburg-SNeal KY Remove</t>
  </si>
  <si>
    <t>P16116002    Stinnett - Pineville Removal</t>
  </si>
  <si>
    <t>P16116003    Stinnett - Pineville ROW KPCo</t>
  </si>
  <si>
    <t>P16116005    Stinnett -Pineville T-line</t>
  </si>
  <si>
    <t>P17023002    Fremont TR #3 Replacement</t>
  </si>
  <si>
    <t>P17074001    CANCEL-Frost Station</t>
  </si>
  <si>
    <t>P17074003    CANCEL-Mill Park CB Install</t>
  </si>
  <si>
    <t>P17074005    Millbrook - Siloam Cut in</t>
  </si>
  <si>
    <t>P17074007    CANCEL-Millbrook- Frost 138 TL</t>
  </si>
  <si>
    <t>P17074008    CANCEL-Millbrook - Frost ROW</t>
  </si>
  <si>
    <t>P17074009    CANCEL-Millbrook Frost TL KPCo</t>
  </si>
  <si>
    <t>P17074010    CANCELMillbrook Frost ROW KPCo</t>
  </si>
  <si>
    <t>P17074012    CANCELMetering for Braidy Alum</t>
  </si>
  <si>
    <t>P17074013    CANCEL Millbrook Silo Reconfig</t>
  </si>
  <si>
    <t>P17074014    CANCEL S Shore Siloam Reconfig</t>
  </si>
  <si>
    <t>P17074015    CANCEL- Distrib work at Frost</t>
  </si>
  <si>
    <t>P17076001    Kenwood Extension TLINE</t>
  </si>
  <si>
    <t>P17076005    Prestonsburg - Thelma 69kV</t>
  </si>
  <si>
    <t>P17076006    Kenwood Extension ROW</t>
  </si>
  <si>
    <t>P17076008    Kenwood Transition Fiber</t>
  </si>
  <si>
    <t>P17076010    Van Lear - Kenwood Str Replace</t>
  </si>
  <si>
    <t>P17083002    Garrett - Soft Shell 138kV ROW</t>
  </si>
  <si>
    <t>P17083003    Garrett Switch (Removal)</t>
  </si>
  <si>
    <t>P17083005    Hays Branch S.S</t>
  </si>
  <si>
    <t>P17083007    Garrett - Eastern 138 ROW</t>
  </si>
  <si>
    <t>P17083008    Hays Br. - Morgan Frk. 138 TLN</t>
  </si>
  <si>
    <t>P17083009    CANCEL  Hays Br. Morgan FrkROW</t>
  </si>
  <si>
    <t>P17083018    Beaver Creek - Garrett Retire</t>
  </si>
  <si>
    <t>P17083019    McKinney - Garrett Retirement</t>
  </si>
  <si>
    <t>P17083020    Lackey S.S Retirement</t>
  </si>
  <si>
    <t>P17083024    Beaver Creek Station Work</t>
  </si>
  <si>
    <t>P17083026    Cancel - Do Not use</t>
  </si>
  <si>
    <t>P17083032    Eastern - Hays Branch SS ROW</t>
  </si>
  <si>
    <t>P17083034    Morgan Fork Remote End</t>
  </si>
  <si>
    <t>P17083037    Eastern Station Land Purchase</t>
  </si>
  <si>
    <t>P17083038    Snag Fork SS</t>
  </si>
  <si>
    <t>P17083039    CANCEL Snag Fork SS Land Purc</t>
  </si>
  <si>
    <t>P17083041    Eastern Station</t>
  </si>
  <si>
    <t>P17083042    Garrett - Eastern TFC</t>
  </si>
  <si>
    <t>P17083043    Eastern TFC</t>
  </si>
  <si>
    <t>P17084003    Cancel - DO NOT USE</t>
  </si>
  <si>
    <t>P17084004    Cancel: Do Not Use</t>
  </si>
  <si>
    <t>P17084007    Myra 138kV Extension TLINE</t>
  </si>
  <si>
    <t>P17084008    Myra 138kV Extension ROW</t>
  </si>
  <si>
    <t>P17084010    Cancel Replaced by P19036003</t>
  </si>
  <si>
    <t>P17084011    Cancel Replaced by P19036004</t>
  </si>
  <si>
    <t>P17084013    Cancel</t>
  </si>
  <si>
    <t>P17084016    DO NOT USE</t>
  </si>
  <si>
    <t>P17084017    Beaver Creek - Fremont Cut in</t>
  </si>
  <si>
    <t>P17084018    Beaver Creek - Elwood Retire</t>
  </si>
  <si>
    <t>P17084019    Elwood - Cedar Cr. Reconfig.</t>
  </si>
  <si>
    <t>P17084020    Elwood - Henry Cl. Recon. @ EL</t>
  </si>
  <si>
    <t>P17084021    DO NOT USE</t>
  </si>
  <si>
    <t>P17084022    Cancel</t>
  </si>
  <si>
    <t>P17084023    Cancel</t>
  </si>
  <si>
    <t>P17084026    Cancel Replaced by P19036006</t>
  </si>
  <si>
    <t>P17084029    Cancel</t>
  </si>
  <si>
    <t>P17084038    Cancel</t>
  </si>
  <si>
    <t>P17084041    Beaver Creek-Elwood Retire ROW</t>
  </si>
  <si>
    <t>P17084042    Elwood-Cedar Cr. Reconfig. ROW</t>
  </si>
  <si>
    <t>P17084043    Elwood - Henry Cl. Recon. ROW</t>
  </si>
  <si>
    <t>P17084046    Beaver Creek - Fremont ROW</t>
  </si>
  <si>
    <t>P17084053    Beaver Creek Remote End</t>
  </si>
  <si>
    <t>P17084056    Myra Transition Fiber Cable</t>
  </si>
  <si>
    <t>P17084057    Myra Station Fiber Cable Exten</t>
  </si>
  <si>
    <t>P17110006    Chadwick - Tri State #1 Reloca</t>
  </si>
  <si>
    <t>P17110007    Chadwick - Tri State #2 Reloca</t>
  </si>
  <si>
    <t>P17225001    Moore Hollow 138kV Station</t>
  </si>
  <si>
    <t>P17225002    Moore Hollow Land Purchase</t>
  </si>
  <si>
    <t>P17225004    Moore Hollow 138kV Ext ROW</t>
  </si>
  <si>
    <t>P17225005    Tele Fiber Term Moore Hollow</t>
  </si>
  <si>
    <t>P17225008    Princess Station</t>
  </si>
  <si>
    <t>P17225012    Station Work at KES</t>
  </si>
  <si>
    <t>P17225013    Ramey 138 kV Extension TLINE</t>
  </si>
  <si>
    <t>P17225014    Ramey 138 kV Extension ROW</t>
  </si>
  <si>
    <t>P17225015    East Park - Princess 138kV TL</t>
  </si>
  <si>
    <t>P17225016    East Park - Princess 138kV ROW</t>
  </si>
  <si>
    <t>P17225017    Bellefonte - Coalton 138 kV TL</t>
  </si>
  <si>
    <t>P17225018    Bellefonte - Coalton 138kV ROW</t>
  </si>
  <si>
    <t>P17225019    Bellefonte-S.Point 69kV Retire</t>
  </si>
  <si>
    <t>P17225020    Bellefonte - Coalton 69 kV Ret</t>
  </si>
  <si>
    <t>P17225021    Coalton - KES Fiber Cable Ext</t>
  </si>
  <si>
    <t>P17225022    Coalton Station</t>
  </si>
  <si>
    <t>P17225023    Ramey Fiber Termination</t>
  </si>
  <si>
    <t>P17225024    Moore Hollow Supplemental Work</t>
  </si>
  <si>
    <t>P17225025    Moore Hollow Metering</t>
  </si>
  <si>
    <t>P17225027    Chadwick Remote End</t>
  </si>
  <si>
    <t>P17225028    Ashland SC-Bellefonte Fib. Cab</t>
  </si>
  <si>
    <t>P17225030    Princess Stat. Supplemental</t>
  </si>
  <si>
    <t>P17CC1005    KPCo - RTO T Projects</t>
  </si>
  <si>
    <t>P17CC1006    KPCo - Customer T Projects</t>
  </si>
  <si>
    <t>P17CC1064    TCC - MREGT T Projects</t>
  </si>
  <si>
    <t>P17CC1079    APTC - VA Local T Projects</t>
  </si>
  <si>
    <t>P17CC1085    WVTC - MREGT Projects</t>
  </si>
  <si>
    <t>P17CC1094    OHTC - MREGT Projects</t>
  </si>
  <si>
    <t>P18001001    South Neal - Leach KPCo PQ</t>
  </si>
  <si>
    <t>P18013001    Dupont SSRupleyTemp 1st Span</t>
  </si>
  <si>
    <t>P18025006    Kewanee 138 Ext ROW</t>
  </si>
  <si>
    <t>P18025007    Cedar Creek Remote End</t>
  </si>
  <si>
    <t>P18025008    Beaver Creek Remote End Work</t>
  </si>
  <si>
    <t>P18025012    Cedar Creek - Elwood TLINE Wor</t>
  </si>
  <si>
    <t>P18025013    Sprigg - Beaver Cr. TLINE Work</t>
  </si>
  <si>
    <t>P18025016    Sprigg - Beaver Creek ROW</t>
  </si>
  <si>
    <t>P18039001    Cabin Creek Station Work</t>
  </si>
  <si>
    <t>P18066001    Chadwick - England Hill PQ Mit</t>
  </si>
  <si>
    <t>P18066002    Chadwick-Leach PQ Mit</t>
  </si>
  <si>
    <t>P18066003    Kenova-Eng. Hill KY PQ Mit</t>
  </si>
  <si>
    <t>P18066005    ASFI Tap PQ Mitigations</t>
  </si>
  <si>
    <t>P18090001    Inez Proactive Rehab Work</t>
  </si>
  <si>
    <t>P18119001    Lakin-Racine 69kVRebuild</t>
  </si>
  <si>
    <t>P18133001    Bandmill Station</t>
  </si>
  <si>
    <t>P18178001    Matt Funk 138kV CB Replacement</t>
  </si>
  <si>
    <t>P18195005    Lick Station Work-Transco</t>
  </si>
  <si>
    <t>P18221002    Dorton - Fleming 138kV</t>
  </si>
  <si>
    <t>P18221003    Hazard - Fleming 69kV</t>
  </si>
  <si>
    <t>P18221006    Canclled -Dorton - Fleming ROW</t>
  </si>
  <si>
    <t>P18221007    Hazard - Fleming 69kV ROW</t>
  </si>
  <si>
    <t>P18221008    Fleming - Fremont 69kV ROW</t>
  </si>
  <si>
    <t>P18221009    Cancelled Beaver Ck-Flemin ROW</t>
  </si>
  <si>
    <t>P18221010    Dorton Remote End</t>
  </si>
  <si>
    <t>P18221013    Beaver Creek Remote End</t>
  </si>
  <si>
    <t>P18221014    Fleming (Jackhorn) 138KV  ADSS</t>
  </si>
  <si>
    <t>P18221017    Jackhorn Land Purchase</t>
  </si>
  <si>
    <t>P18221019    Jackhorn Station T Work</t>
  </si>
  <si>
    <t>P18221020    Jackhorn Station D Work</t>
  </si>
  <si>
    <t>P18221021    Jackhorn 69kV Ring Bus</t>
  </si>
  <si>
    <t>P18223001    North Benton Ring Bus</t>
  </si>
  <si>
    <t>P18248001    Murfreesboro West Station Reha</t>
  </si>
  <si>
    <t>P19036003    Osborne Extension TLINE</t>
  </si>
  <si>
    <t>P19036004    Osborne Extension ROW</t>
  </si>
  <si>
    <t>P19036006    Beaver Creek - Fleming Cut in</t>
  </si>
  <si>
    <t>P19036007    Beaver Creek Remote End</t>
  </si>
  <si>
    <t>P19036008    CANCEL_Osborne OPGW Transition</t>
  </si>
  <si>
    <t>P19036009    Osborne Fiber Extension</t>
  </si>
  <si>
    <t>P19036010    Cancelled - DO NOT USE</t>
  </si>
  <si>
    <t>P19037004    Henry Clay - Dorton Reconfig.</t>
  </si>
  <si>
    <t>P19037005    Henry Clay - Breaks Reconfi</t>
  </si>
  <si>
    <t>P19037006    Poor Bottom Extension</t>
  </si>
  <si>
    <t>P19037011    Henry Clay-Dorton Reconfig ROW</t>
  </si>
  <si>
    <t>P19037012    Henry Clay-Breaks Recon ROW</t>
  </si>
  <si>
    <t>P19037013    Dorton Station Work</t>
  </si>
  <si>
    <t>P19037014    Breaks Station Work</t>
  </si>
  <si>
    <t>P19037027    Draffin Extension ROW</t>
  </si>
  <si>
    <t>P19091001    Cancel  Middle Creek BESS</t>
  </si>
  <si>
    <t>P19091003    Middle Creek- Prestonsburg</t>
  </si>
  <si>
    <t>P19091004    Middle Creek- Prestonsburg ROW</t>
  </si>
  <si>
    <t>P19091011    Middle Creek BESS</t>
  </si>
  <si>
    <t>P19091012    Middle Creek Station Land</t>
  </si>
  <si>
    <t>P19092005    Cancel - Allen - Dwale TLINE</t>
  </si>
  <si>
    <t>P19092006    Cancel - Allen - Dwale ROW</t>
  </si>
  <si>
    <t>P19092007    Allen -East Prestonsburg TLINE</t>
  </si>
  <si>
    <t>P19092008    Allen -East Prestonsburg ROW</t>
  </si>
  <si>
    <t>P19092009    Cancel Dwale-PrestonsburgTLINE</t>
  </si>
  <si>
    <t>P19092010    Cancel Dwale-Prestonsburg ROW</t>
  </si>
  <si>
    <t>P19092011    McKinney -Allen Reconfigure</t>
  </si>
  <si>
    <t>P19092012    Betsy Layne - Allen Reconfigur</t>
  </si>
  <si>
    <t>P19092013    Allen - Prestonsburg TLINE</t>
  </si>
  <si>
    <t>P19092017    McKinney - Allen ROW</t>
  </si>
  <si>
    <t>P19092018    CANCEL Betsy Layne - Allen ROW</t>
  </si>
  <si>
    <t>P19092019    Allen - Prestonsburg ROW</t>
  </si>
  <si>
    <t>P19092020    Cancel -Dwale Extension T Line</t>
  </si>
  <si>
    <t>P19092021    Cancel - Dwale Extension ROW</t>
  </si>
  <si>
    <t>P19092024    Allen Station FCE</t>
  </si>
  <si>
    <t>P19104012    Bellefonte Ext (KY) ROW</t>
  </si>
  <si>
    <t>P19113001    Philo - Cannelville 138kV ROW</t>
  </si>
  <si>
    <t>P19215001    Leach Station Work</t>
  </si>
  <si>
    <t>P19215004    Chadwick - England Hill ROW</t>
  </si>
  <si>
    <t>P19215005    Chadwick - Leach TLINE</t>
  </si>
  <si>
    <t>P19215006    Chadwick - Leach ROW</t>
  </si>
  <si>
    <t>P19215012    Leach - South Neal KY TLINE</t>
  </si>
  <si>
    <t>P19215013    Leach - South Neal KY ROW</t>
  </si>
  <si>
    <t>P19215014    Leach Area Fiber</t>
  </si>
  <si>
    <t>P19293008    Fort Rob-Hill 69 Rebld (VA-S)</t>
  </si>
  <si>
    <t>P19294004    Big Sandy  Remote End</t>
  </si>
  <si>
    <t>P19294008    CANCELED    Inez Metering</t>
  </si>
  <si>
    <t>P19294009    Inez-Martiki 138kV Line</t>
  </si>
  <si>
    <t>P19294010    Dewey Station Remote End</t>
  </si>
  <si>
    <t>P19294012    Inez XF Replace Baseline</t>
  </si>
  <si>
    <t>P19305001    Orinoco  - Stone TLINE</t>
  </si>
  <si>
    <t>P19305002    Orinoco  - Stone ROW</t>
  </si>
  <si>
    <t>P19305009    Hatfield Station Work</t>
  </si>
  <si>
    <t>P19305010    Stone Station Work</t>
  </si>
  <si>
    <t>P19305017    New Camp - Orinoco ROW</t>
  </si>
  <si>
    <t>P19305018    New Camp Tap TLINE</t>
  </si>
  <si>
    <t>P19305019    New Camp Tap ROW</t>
  </si>
  <si>
    <t>P19305021    Belfry - Stone Trans Fiber</t>
  </si>
  <si>
    <t>P19305023    New Camp - Orinoco TFC</t>
  </si>
  <si>
    <t>P20035002    Cancel-MiddleCreek-Falc RemROW</t>
  </si>
  <si>
    <t>P20035003    Do not Use - Use A20705036</t>
  </si>
  <si>
    <t>P20035004    Middle Creek-Prestonsburg ROW</t>
  </si>
  <si>
    <t>P20035007    MiddleCreek-Preston Telecom</t>
  </si>
  <si>
    <t>P21027001    Inez 138kV Station Work</t>
  </si>
  <si>
    <t>P21027002    Inez IPP T-Line Work</t>
  </si>
  <si>
    <t>P21027003    Inez IPP Metering</t>
  </si>
  <si>
    <t>P21043001    Thelma-Kenwood 46kV Line</t>
  </si>
  <si>
    <t>P21043002    Thelma-Kenwood 46kV ROW</t>
  </si>
  <si>
    <t>P21043004    Remote End Work at Thelma</t>
  </si>
  <si>
    <t>P21043008    Kenwood-Prestonsburg 46kV Line</t>
  </si>
  <si>
    <t>P21043009    Kenwood-Prestonsburg 46kV ROW</t>
  </si>
  <si>
    <t>P21043014    Kenwood - Prestonsburg TFC</t>
  </si>
  <si>
    <t>P21043015    Thelma Station</t>
  </si>
  <si>
    <t>P21205002    Hatfield Station Removal</t>
  </si>
  <si>
    <t>P21205003    Leslie No.1-Hatfield 69kV</t>
  </si>
  <si>
    <t>P21605001    Big Sandy Station Work</t>
  </si>
  <si>
    <t>P21605002    Dragon Fly Extension Line Work</t>
  </si>
  <si>
    <t>P21605004    Dragon Fly Metering</t>
  </si>
  <si>
    <t>P21720001    Bellefonte Station Baseline</t>
  </si>
  <si>
    <t>P21720006    Bellefonte 138/34.5 Bus Tie Re</t>
  </si>
  <si>
    <t>P21720008    Bellefonte - A.K. Steel 69kV</t>
  </si>
  <si>
    <t>P21753001    Dewey Station</t>
  </si>
  <si>
    <t>P21753002    Dewey Station Supplemental</t>
  </si>
  <si>
    <t>P21753004    Thelma Remote End Work</t>
  </si>
  <si>
    <t>P22005002    47th Street Line Work</t>
  </si>
  <si>
    <t>P22012047    Peter Creek-Wharncliffe KY ROW</t>
  </si>
  <si>
    <t>P22012049    Peter Creek-Wharncliffe (KY)</t>
  </si>
  <si>
    <t>P22012051    Peter Creek-Coleman ROW</t>
  </si>
  <si>
    <t>P22012052    Peter Creek-Coleman</t>
  </si>
  <si>
    <t>P22113001    Gund Switch KY T - BPID</t>
  </si>
  <si>
    <t>P22113004    Gund Metering Tap ROW</t>
  </si>
  <si>
    <t>P22113005    Leslie No.1-Hatfield Line Work</t>
  </si>
  <si>
    <t>P22745001    McCoy-Elkhorn Tap Station Work</t>
  </si>
  <si>
    <t>P22745003    McCoy-Elkhorn Hard Tap</t>
  </si>
  <si>
    <t>P22745004    McCoy-Elkhorn Tap ROW</t>
  </si>
  <si>
    <t>P22745005    Johns Creek - Second Fork</t>
  </si>
  <si>
    <t>PRCMNT180    KYPCO Transmission Procurement</t>
  </si>
  <si>
    <t>SI180KYLR    TB/SI/KyP/KY - LINE REHAB</t>
  </si>
  <si>
    <t>SI180KYRE    TBSIKyP-KENTUCKY SYS REHAB</t>
  </si>
  <si>
    <t>SI180KYUN    TB SI KYPCO - KENTUCKY UNCAT</t>
  </si>
  <si>
    <t>TA0900223    TS/KYPCO/Station Repl Refurb</t>
  </si>
  <si>
    <t>TA1010136    T/KYPCO/Trans Station Repl Ref</t>
  </si>
  <si>
    <t>TA1210204    T/KY/Purchase/Rebuild Maj Eqp</t>
  </si>
  <si>
    <t>TA1300211    T/KP/2013-2014 Sta Repl/Refurb</t>
  </si>
  <si>
    <t>TA1320211    KP/ Transmission Asset Health</t>
  </si>
  <si>
    <t>TA1320802    T/AEPSC/ Asset Health Center</t>
  </si>
  <si>
    <t>TA1321211    T/KY/Trans Telecom Upgrade</t>
  </si>
  <si>
    <t>TA1406811    T/KP/NERC Physical Security</t>
  </si>
  <si>
    <t>TA1501118    T/KP/TranscoAssetRenewl&amp;Refurb</t>
  </si>
  <si>
    <t>TA1570211    Trans station Renew-Refurb KY</t>
  </si>
  <si>
    <t>TA1570212    Trans Line Renew-Refurb KPCo</t>
  </si>
  <si>
    <t>TA1571012    T/KY - Telecom Modernization P</t>
  </si>
  <si>
    <t>TA1680211    T/KY Checkbk only no WO's</t>
  </si>
  <si>
    <t>TA1692803    KPCo Major Eq/Spares Chkbk-Tra</t>
  </si>
  <si>
    <t>TA1807311    T/KPCO/SEL GE Relay</t>
  </si>
  <si>
    <t>TA2033212    T/KYPCO/SEL GE Relay Work 2020</t>
  </si>
  <si>
    <t>TA2093009    KY Transco Spare/Major Eq Chkb</t>
  </si>
  <si>
    <t>TA2175004    KY T Station/Line Checkbook</t>
  </si>
  <si>
    <t>TCTRANPRJ    Telecom Trans BU Labor</t>
  </si>
  <si>
    <t>TOPSWO180    TOps BPID w/ WOs 180</t>
  </si>
  <si>
    <t>TP0700502    TS/KyP/Bonnyman Sta removal</t>
  </si>
  <si>
    <t>TP0921005    T/KY/Line: Conxt: Bonnyman-Sof</t>
  </si>
  <si>
    <t>TP1930505    Orinoco T Funded D (Dist Line)</t>
  </si>
  <si>
    <t>TRNTARGET    Trans Budget Calibration</t>
  </si>
  <si>
    <t>ECN009130    Kentucky Power Co.-Dist</t>
  </si>
  <si>
    <t>ETN000140    T Ap D Anda</t>
  </si>
  <si>
    <t>P11028009    TKPLine work at Elkhorn City</t>
  </si>
  <si>
    <t>Row Labels</t>
  </si>
  <si>
    <t>Grand Total</t>
  </si>
  <si>
    <t>Forcing to zero</t>
  </si>
  <si>
    <t>000023963    WPCo-G Capital Software Dev</t>
  </si>
  <si>
    <t>000024613    ML LANDFILL EXPANSION - PH3</t>
  </si>
  <si>
    <t>000026166    ML U0 ELG.CCR Compliance - WP</t>
  </si>
  <si>
    <t>413ADMINC    Wheeling Acctg Transactions</t>
  </si>
  <si>
    <t>IT413CCIC    Cloud Comp Imp Cost WP G</t>
  </si>
  <si>
    <t>ITCB413W0    KENTUCKY POWER - GEN</t>
  </si>
  <si>
    <t>ML121SCWP    AIR HEATER BASKET REPLACEMENT</t>
  </si>
  <si>
    <t>ML1OUTPPB    ML1 OUTAGE PPB SHADOW PROJECT</t>
  </si>
  <si>
    <t>ML1PPBOUT    ML1 OUT PPB SHADOW PROJ</t>
  </si>
  <si>
    <t>ML1VC18WP    Mitchell Unit 1 SCR Catalyst</t>
  </si>
  <si>
    <t>ML20SPWP1    ML MITCHELL DSI PROJECT</t>
  </si>
  <si>
    <t>ML220SCWP    ML U2 AHB Replacement WP</t>
  </si>
  <si>
    <t>ML2OUTPPB    ML2 OUTAGE PPB SHADOW PROJECT</t>
  </si>
  <si>
    <t>ML2PPBOUT    ML2 OUT PPB SHADOW PROJECT</t>
  </si>
  <si>
    <t>MLPNONOUT    ML NON OUTAGE PPB SHADOW PROJ</t>
  </si>
  <si>
    <t>MLPPPBNON    MLP NON OUTAGE PPB SHADOW</t>
  </si>
  <si>
    <t>MLWEP0DCS    ML E U0 Ovation DCS Upgrade</t>
  </si>
  <si>
    <t>MLWEP1DCS    ML E U1 Ovation DCS Upgrade</t>
  </si>
  <si>
    <t>MLWEP2DCS    ML E U2 Ovation DCS Upgrade</t>
  </si>
  <si>
    <t>MLWEP2LAI    ML E U2 LPA Turb Insp</t>
  </si>
  <si>
    <t>MLWEP2LBI    ML E U2 LPB Turb Insp</t>
  </si>
  <si>
    <t>MLWEPBFPB    ML E BFP Rebuild Removed (Cap)</t>
  </si>
  <si>
    <t>MLWEPBFPE    ML E BFP Rotating Element Rplc</t>
  </si>
  <si>
    <t>MLWEPCTRL    ML E Control Upgds Rplcmts</t>
  </si>
  <si>
    <t>MLWEPDGHR    ML E Doghouse Rectifier</t>
  </si>
  <si>
    <t>MLWEPMTRL    ML E Main Trb Redundnt LVDT</t>
  </si>
  <si>
    <t>MLWEPPTPF    ML E Precip Trnsfrmr Pwr Feed</t>
  </si>
  <si>
    <t>MLWEPSWGR    ML E Switchgear Breaker Rplcmt</t>
  </si>
  <si>
    <t>MLWMPECRN    ML M ECrane Capital Work</t>
  </si>
  <si>
    <t>MLWMPHEAT    ML M Heat Trace Instl/Rplc</t>
  </si>
  <si>
    <t>MLWMPPUMP    ML M CY Pump Replace Cap &gt;10HP</t>
  </si>
  <si>
    <t>MLWMPVALV    ML M CY Valve Replacements</t>
  </si>
  <si>
    <t>MLWNPBLDG    ML N Capital Building Upgrades</t>
  </si>
  <si>
    <t>MLWNPROAD    ML N Road Paving and Capital</t>
  </si>
  <si>
    <t>MLWNPSECU    ML N Security Projects (Cap)</t>
  </si>
  <si>
    <t>MLWP1E25C    ML1 E COOLING TOWER REPLACMENT</t>
  </si>
  <si>
    <t>MLWP2E24C    ML2 E Cooling Tower Components</t>
  </si>
  <si>
    <t>MLWPC1801    ML2 WP Catalyst RPLC 4L</t>
  </si>
  <si>
    <t>MLWPC1CL4    ML PCC U1 SCR Catalyst Layer 4</t>
  </si>
  <si>
    <t>MLWSHSVB    2021 Gen Plt Cap Blkt - KYPC-G</t>
  </si>
  <si>
    <t>MLWSP2LSO    ML S U2 Lower Sidewl Weld Ovly</t>
  </si>
  <si>
    <t>MLWSPASHL    ML S Ash Line Remove Replace</t>
  </si>
  <si>
    <t>MLWSPBRNE    ML S Coal Burner Exp Joint Rpl</t>
  </si>
  <si>
    <t>MLWSPDFAF    ML S Dry Fly Ash Fltr Sep Bags</t>
  </si>
  <si>
    <t>MLWSPSOOT    ML S Sootblower Replace Remove</t>
  </si>
  <si>
    <t>MLWSPVALV    ML S Blr Brnr Steam Valve Repl</t>
  </si>
  <si>
    <t>MLWSTORB    Gen Plt Blkt KY-G WP</t>
  </si>
  <si>
    <t>MLWVPAIRC    ML V FGD Air Compressor Rplc</t>
  </si>
  <si>
    <t>MLWVPHEAT    ML V FGD CPS Heaters</t>
  </si>
  <si>
    <t>MLWVPIDEJ    ML V ID Fan Expansion Joints</t>
  </si>
  <si>
    <t>MLWVPPUMP    ML V FGD CPS Pumps</t>
  </si>
  <si>
    <t>MLWVPTRMT    ML V FGD CPS Env Transmitters</t>
  </si>
  <si>
    <t>WP0022309    ML U2 ESP Upgrades</t>
  </si>
  <si>
    <t>Using Update Q1 measure for 2022 for non-Mitchell benefitting locations budgeted to GLBU 117.  Using non-joint billing departments and Forecast measure for Mitchell Plant applied to Wheeling Power GLBU 413 multiplied by Kentucky share.  Manually set original KY CCR/ELG Project to zero for 2022 budget.</t>
  </si>
  <si>
    <t>GLBU-Project</t>
  </si>
  <si>
    <t>Last Time</t>
  </si>
  <si>
    <t>Total Sum of Fore $</t>
  </si>
  <si>
    <t>Total Sum of Act $</t>
  </si>
  <si>
    <t>Project to Use for Budg</t>
  </si>
  <si>
    <t>Est ISD, Prj to Use</t>
  </si>
  <si>
    <t>(blank)</t>
  </si>
  <si>
    <t>000026753    189MW PSO Solar Pixley</t>
  </si>
  <si>
    <t>000026765    598MW SWEPCo Wagon Wheel</t>
  </si>
  <si>
    <t>000026956    135MW Wind Flat Ridge IV</t>
  </si>
  <si>
    <t>000026957    153MW Wind Flat Ridge V</t>
  </si>
  <si>
    <t>BSPPBENEW    BSP PPB Envr. New</t>
  </si>
  <si>
    <t>BSPPBS365    BSP UPGRADE U1 FREIGHT ELEVATO</t>
  </si>
  <si>
    <t>BSPPBS368    Big1 Boiler Exit Gas Duct Repl</t>
  </si>
  <si>
    <t>BSPPBS370    Rep U1 BFPT Rotor with Spare</t>
  </si>
  <si>
    <t>BSPPBS371    REP BFP rotor with spare</t>
  </si>
  <si>
    <t>EVNCBA215    Environmental Cap Blkt APCO</t>
  </si>
  <si>
    <t>FLTADJIRC    Fleet Adjustment IRC</t>
  </si>
  <si>
    <t>GWSCBI132    PPB I&amp;M - Budget Only</t>
  </si>
  <si>
    <t>ITDIS1952    DIST Interconnect Standardize</t>
  </si>
  <si>
    <t>ITPCLC103    PC Lifecycle CI - 103</t>
  </si>
  <si>
    <t>ITPFP2089    PeopleSoft Platform Update</t>
  </si>
  <si>
    <t>ITSEC2091    Cyber Axonius Sec Asst Mgmt</t>
  </si>
  <si>
    <t>ITSSV1998    1RP Comm Closet Upgrade</t>
  </si>
  <si>
    <t>ITSSV2043    ARCOS Product Renewal 2024</t>
  </si>
  <si>
    <t>ITSSV2063    WAM RBS and Assessment</t>
  </si>
  <si>
    <t>ITSSV2069    IBM Enterprise License Agrmt</t>
  </si>
  <si>
    <t>ITSSV2078    IOS Dynatrace Renewal - 2025 -</t>
  </si>
  <si>
    <t>ITSSV2080    IOS Splunk Renewal - 2025-2027</t>
  </si>
  <si>
    <t>ITSSV2086    ESRI Platform Upgrade 11.3</t>
  </si>
  <si>
    <t>ITSSV2087    Esri ELA 2025-2029</t>
  </si>
  <si>
    <t>ITSSV2092    IOS OpenShift LC - Purch</t>
  </si>
  <si>
    <t>ITSSV2093    IBM Maximo App Suite Agreement</t>
  </si>
  <si>
    <t>ITSSV2096    ServiceNow Contract REN 2024</t>
  </si>
  <si>
    <t>LGN100315    Dgc Gen &amp; Adm (Regulated)</t>
  </si>
  <si>
    <t>LGN101644    Property Sales</t>
  </si>
  <si>
    <t>LGN101704    Litigation - General</t>
  </si>
  <si>
    <t>LGN102653    Video Web Design</t>
  </si>
  <si>
    <t>MLL1CGRPL    ML U1 Clinker Grinder Rpl - KY</t>
  </si>
  <si>
    <t>MLL2CGRPL    ML U2 Clinker Grinder Rpl - KY</t>
  </si>
  <si>
    <t>MLLEP2LA0    ML2 LPA L0 Rtr Rpr at CMS KPCo</t>
  </si>
  <si>
    <t>MLLEP2LA1    ML2 LPA L1 Rtr Rpr at CMS KPCo</t>
  </si>
  <si>
    <t>MLLEP2LB0    ML2 LPB L0 Rtr Rpr at CMS KPCo</t>
  </si>
  <si>
    <t>MLLEP2LB1    ML2 LPB L1 Rtr Rpr at CMS KPCo</t>
  </si>
  <si>
    <t>MLLHAULRD    Mitchell Haul Road Relocate</t>
  </si>
  <si>
    <t>MLLPC0ELG    ML PCC U0 ELG/CCR Comply - 117</t>
  </si>
  <si>
    <t>MLLPCT1BP    ML U1 Cooling Tower Canopy KYP</t>
  </si>
  <si>
    <t>MLLPCT1PC    ML1 Cool Twr Canopy PreCI KPCo</t>
  </si>
  <si>
    <t>MLLVC1CL1    Mitchell U1 SCR Catalyst L1</t>
  </si>
  <si>
    <t>MLWEP2LAR    ML E U2 LPA Rotor Repr at CMS</t>
  </si>
  <si>
    <t>MLWEP2LBR    ML E U2 LPB Rotor Repr at CMS</t>
  </si>
  <si>
    <t>P17CC1031    OHPCo - D Projects</t>
  </si>
  <si>
    <t>XHWCAP117    HW CAP CI - 117</t>
  </si>
  <si>
    <t>Chk</t>
  </si>
  <si>
    <t>Replaced with updated Project ID</t>
  </si>
  <si>
    <t>Beginning in 2023, for Gen, using Forecast measure and mapping budget dollars to KY shadow projects to mimic how actuals flow. 2023 is the first full year of Wheeling operating Mitchell Plant where this approach is reasonable for the full year.</t>
  </si>
  <si>
    <t>For 2023 and beyond, for Generation, mapping Wheeling lead projects to Kentucky shadow projects to allow budget to mimic projects where actuals land for Mitchell Plant. The change in operational control from KY to Wheeling occurred in September 2022, so 2023 is the first full year where this methodology works.</t>
  </si>
  <si>
    <t>2020 &amp; 2021, 110 &amp; 180 - Control</t>
  </si>
  <si>
    <t>2022, 110 &amp; 180 pulled from 2023 case submission</t>
  </si>
  <si>
    <t>2023 &amp; 2024, 110 &amp; 180 - Fcst</t>
  </si>
  <si>
    <t>Case No. 2025-00257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</si>
</sst>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00%"/>
    <numFmt numFmtId="166" formatCode="0.0%"/>
    <numFmt numFmtId="167" formatCode="#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0"/>
      <color theme="1"/>
      <name val="Tahoma"/>
      <family val="2"/>
    </font>
    <font>
      <b/>
      <sz val="10"/>
      <color theme="1"/>
      <name val="Tahoma"/>
      <family val="2"/>
    </font>
  </fonts>
  <fills count="16">
    <fill>
      <patternFill patternType="none"/>
    </fill>
    <fill>
      <patternFill patternType="gray125"/>
    </fill>
    <fill>
      <patternFill patternType="solid">
        <fgColor theme="0"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4" tint="0.79998168889431442"/>
        <bgColor theme="4" tint="0.79998168889431442"/>
      </patternFill>
    </fill>
    <fill>
      <patternFill patternType="solid">
        <fgColor theme="9" tint="0.59999389629810485"/>
        <bgColor theme="4" tint="0.79998168889431442"/>
      </patternFill>
    </fill>
    <fill>
      <patternFill patternType="solid">
        <fgColor rgb="FFFFC000"/>
        <bgColor theme="4" tint="0.79998168889431442"/>
      </patternFill>
    </fill>
    <fill>
      <patternFill patternType="solid">
        <fgColor theme="5" tint="0.59999389629810485"/>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59999389629810485"/>
        <bgColor theme="4" tint="0.79998168889431442"/>
      </patternFill>
    </fill>
    <fill>
      <patternFill patternType="solid">
        <fgColor theme="9" tint="0.79998168889431442"/>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right/>
      <top/>
      <bottom style="thin">
        <color theme="4" tint="0.39997558519241921"/>
      </bottom>
      <diagonal/>
    </border>
    <border>
      <left/>
      <right/>
      <top style="thin">
        <color theme="4" tint="0.3999755851924192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4" fillId="0" borderId="0"/>
  </cellStyleXfs>
  <cellXfs count="106">
    <xf numFmtId="0" fontId="0" fillId="0" borderId="0" xfId="0"/>
    <xf numFmtId="0" fontId="2" fillId="0" borderId="0" xfId="0" applyFont="1"/>
    <xf numFmtId="0" fontId="3" fillId="0" borderId="0" xfId="0" applyFont="1"/>
    <xf numFmtId="164" fontId="0" fillId="0" borderId="0" xfId="1" applyNumberFormat="1" applyFont="1"/>
    <xf numFmtId="164" fontId="2" fillId="0" borderId="0" xfId="1" applyNumberFormat="1" applyFont="1"/>
    <xf numFmtId="0" fontId="2" fillId="0" borderId="0" xfId="0" applyFont="1" applyAlignment="1">
      <alignment horizontal="center"/>
    </xf>
    <xf numFmtId="164" fontId="0" fillId="0" borderId="0" xfId="0" applyNumberFormat="1"/>
    <xf numFmtId="0" fontId="0" fillId="0" borderId="0" xfId="0" applyAlignment="1">
      <alignment horizontal="center"/>
    </xf>
    <xf numFmtId="0" fontId="2" fillId="0" borderId="2" xfId="0" applyFont="1" applyBorder="1"/>
    <xf numFmtId="164" fontId="2" fillId="0" borderId="2" xfId="1" applyNumberFormat="1" applyFont="1" applyBorder="1"/>
    <xf numFmtId="0" fontId="2" fillId="2" borderId="2" xfId="0" applyFont="1" applyFill="1" applyBorder="1"/>
    <xf numFmtId="164" fontId="2" fillId="0" borderId="2" xfId="0" applyNumberFormat="1" applyFont="1" applyBorder="1"/>
    <xf numFmtId="0" fontId="2" fillId="0" borderId="3" xfId="0" applyFont="1" applyBorder="1"/>
    <xf numFmtId="164" fontId="2" fillId="0" borderId="3" xfId="1" applyNumberFormat="1" applyFont="1" applyBorder="1"/>
    <xf numFmtId="0" fontId="2" fillId="3" borderId="1" xfId="0" applyFont="1" applyFill="1" applyBorder="1"/>
    <xf numFmtId="0" fontId="2" fillId="4" borderId="1" xfId="0" applyFont="1" applyFill="1" applyBorder="1" applyAlignment="1">
      <alignment horizontal="center"/>
    </xf>
    <xf numFmtId="0" fontId="2" fillId="5" borderId="1" xfId="0" applyFont="1" applyFill="1" applyBorder="1" applyAlignment="1">
      <alignment horizontal="center"/>
    </xf>
    <xf numFmtId="14" fontId="0" fillId="0" borderId="0" xfId="0" applyNumberFormat="1" applyFont="1" applyBorder="1" applyAlignment="1">
      <alignment horizontal="left"/>
    </xf>
    <xf numFmtId="0" fontId="2" fillId="0" borderId="0" xfId="0" quotePrefix="1" applyFont="1" applyBorder="1" applyAlignment="1">
      <alignment horizontal="left"/>
    </xf>
    <xf numFmtId="0" fontId="2" fillId="0" borderId="0" xfId="0" quotePrefix="1" applyFont="1"/>
    <xf numFmtId="0" fontId="2" fillId="0" borderId="0" xfId="0" applyFont="1" applyAlignment="1">
      <alignment vertical="top"/>
    </xf>
    <xf numFmtId="0" fontId="2" fillId="3" borderId="1" xfId="0" applyFont="1" applyFill="1" applyBorder="1" applyAlignment="1">
      <alignment horizontal="center" wrapText="1"/>
    </xf>
    <xf numFmtId="0" fontId="2" fillId="0" borderId="0" xfId="0" applyFont="1" applyAlignment="1">
      <alignment vertical="top" wrapText="1"/>
    </xf>
    <xf numFmtId="164" fontId="2" fillId="5" borderId="1" xfId="1" applyNumberFormat="1" applyFont="1" applyFill="1" applyBorder="1" applyAlignment="1">
      <alignment horizontal="center"/>
    </xf>
    <xf numFmtId="166" fontId="0" fillId="0" borderId="0" xfId="2" applyNumberFormat="1" applyFont="1"/>
    <xf numFmtId="166" fontId="2" fillId="5" borderId="1" xfId="2" applyNumberFormat="1" applyFont="1" applyFill="1" applyBorder="1" applyAlignment="1">
      <alignment horizontal="center"/>
    </xf>
    <xf numFmtId="166" fontId="2" fillId="0" borderId="0" xfId="2" applyNumberFormat="1" applyFont="1"/>
    <xf numFmtId="9" fontId="1" fillId="0" borderId="0" xfId="2" applyNumberFormat="1" applyFont="1" applyAlignment="1">
      <alignment horizontal="right"/>
    </xf>
    <xf numFmtId="9" fontId="2" fillId="0" borderId="2" xfId="2" applyNumberFormat="1" applyFont="1" applyBorder="1" applyAlignment="1">
      <alignment horizontal="right"/>
    </xf>
    <xf numFmtId="164" fontId="2" fillId="0" borderId="5" xfId="0" applyNumberFormat="1" applyFont="1" applyBorder="1"/>
    <xf numFmtId="9" fontId="2" fillId="0" borderId="5" xfId="2" applyNumberFormat="1" applyFont="1" applyBorder="1" applyAlignment="1">
      <alignment horizontal="right"/>
    </xf>
    <xf numFmtId="164" fontId="2" fillId="0" borderId="3" xfId="0" applyNumberFormat="1" applyFont="1" applyBorder="1" applyAlignment="1">
      <alignment horizontal="right"/>
    </xf>
    <xf numFmtId="0" fontId="0" fillId="0" borderId="0" xfId="0" applyAlignment="1">
      <alignment wrapText="1"/>
    </xf>
    <xf numFmtId="0" fontId="2" fillId="0" borderId="1" xfId="0" applyFont="1" applyBorder="1" applyAlignment="1">
      <alignment horizontal="center" wrapText="1"/>
    </xf>
    <xf numFmtId="0" fontId="2" fillId="0" borderId="1" xfId="0" applyFont="1" applyBorder="1" applyAlignment="1">
      <alignment horizontal="left"/>
    </xf>
    <xf numFmtId="164" fontId="0" fillId="0" borderId="1" xfId="1" applyNumberFormat="1" applyFont="1" applyBorder="1"/>
    <xf numFmtId="164" fontId="0" fillId="0" borderId="1" xfId="0" applyNumberFormat="1" applyBorder="1"/>
    <xf numFmtId="165" fontId="0" fillId="0" borderId="1" xfId="2" applyNumberFormat="1" applyFont="1" applyBorder="1"/>
    <xf numFmtId="0" fontId="0" fillId="0" borderId="0" xfId="0" applyFill="1"/>
    <xf numFmtId="164" fontId="0" fillId="0" borderId="0" xfId="1" applyNumberFormat="1" applyFont="1" applyFill="1"/>
    <xf numFmtId="164" fontId="0" fillId="0" borderId="0" xfId="0" applyNumberFormat="1" applyFill="1"/>
    <xf numFmtId="9" fontId="1" fillId="0" borderId="0" xfId="2" applyNumberFormat="1" applyFont="1" applyFill="1" applyAlignment="1">
      <alignment horizontal="right"/>
    </xf>
    <xf numFmtId="14" fontId="0" fillId="0" borderId="0" xfId="0" applyNumberFormat="1" applyAlignment="1">
      <alignment horizontal="left"/>
    </xf>
    <xf numFmtId="0" fontId="2" fillId="4" borderId="1" xfId="0" applyFont="1" applyFill="1" applyBorder="1" applyAlignment="1">
      <alignment horizontal="center"/>
    </xf>
    <xf numFmtId="0" fontId="0" fillId="6" borderId="4" xfId="0" applyFill="1" applyBorder="1"/>
    <xf numFmtId="0" fontId="0" fillId="6" borderId="0" xfId="0" applyFill="1"/>
    <xf numFmtId="164" fontId="0" fillId="6" borderId="0" xfId="1" applyNumberFormat="1" applyFont="1" applyFill="1"/>
    <xf numFmtId="37" fontId="0" fillId="6" borderId="0" xfId="0" applyNumberFormat="1" applyFill="1"/>
    <xf numFmtId="164" fontId="0" fillId="6" borderId="0" xfId="0" applyNumberFormat="1" applyFill="1"/>
    <xf numFmtId="9" fontId="1" fillId="6" borderId="0" xfId="2" applyNumberFormat="1" applyFont="1" applyFill="1" applyAlignment="1">
      <alignment horizontal="right"/>
    </xf>
    <xf numFmtId="9" fontId="1" fillId="6" borderId="0" xfId="2" applyFont="1" applyFill="1" applyAlignment="1">
      <alignment horizontal="right"/>
    </xf>
    <xf numFmtId="14" fontId="0" fillId="0" borderId="0" xfId="0" applyNumberFormat="1" applyFill="1" applyAlignment="1">
      <alignment horizontal="left"/>
    </xf>
    <xf numFmtId="0" fontId="2" fillId="0" borderId="0" xfId="0" applyFont="1" applyFill="1"/>
    <xf numFmtId="0" fontId="2" fillId="4" borderId="1" xfId="0" applyFont="1" applyFill="1" applyBorder="1" applyAlignment="1">
      <alignment horizontal="center"/>
    </xf>
    <xf numFmtId="164" fontId="2" fillId="0" borderId="3" xfId="1" applyNumberFormat="1" applyFont="1" applyFill="1" applyBorder="1"/>
    <xf numFmtId="0" fontId="0" fillId="0" borderId="0" xfId="0" applyAlignment="1">
      <alignment horizontal="left"/>
    </xf>
    <xf numFmtId="0" fontId="2" fillId="2" borderId="2" xfId="0" applyFont="1" applyFill="1" applyBorder="1" applyAlignment="1">
      <alignment vertical="top"/>
    </xf>
    <xf numFmtId="14" fontId="0" fillId="0" borderId="0" xfId="0" applyNumberFormat="1" applyAlignment="1">
      <alignment horizontal="left" vertical="top"/>
    </xf>
    <xf numFmtId="0" fontId="0" fillId="0" borderId="0" xfId="0" applyAlignment="1">
      <alignment horizontal="left" vertical="top"/>
    </xf>
    <xf numFmtId="0" fontId="0" fillId="6" borderId="0" xfId="0" applyFill="1" applyAlignment="1">
      <alignment horizontal="left" vertical="top"/>
    </xf>
    <xf numFmtId="0" fontId="2" fillId="2" borderId="2" xfId="0" applyFont="1" applyFill="1" applyBorder="1" applyAlignment="1">
      <alignment horizontal="left" vertical="top"/>
    </xf>
    <xf numFmtId="0" fontId="2" fillId="0" borderId="0" xfId="0" applyFont="1" applyAlignment="1">
      <alignment horizontal="left" vertical="top"/>
    </xf>
    <xf numFmtId="0" fontId="0" fillId="0" borderId="0" xfId="0" applyFill="1" applyAlignment="1">
      <alignment horizontal="center"/>
    </xf>
    <xf numFmtId="14" fontId="0" fillId="0" borderId="0" xfId="0" applyNumberFormat="1" applyFill="1" applyAlignment="1">
      <alignment horizontal="left" vertical="top"/>
    </xf>
    <xf numFmtId="0" fontId="0" fillId="0" borderId="0" xfId="0" applyNumberFormat="1" applyFill="1" applyAlignment="1">
      <alignment horizontal="left" vertical="top"/>
    </xf>
    <xf numFmtId="0" fontId="5" fillId="7" borderId="0" xfId="0" applyFont="1" applyFill="1"/>
    <xf numFmtId="164" fontId="5" fillId="7" borderId="0" xfId="1" applyNumberFormat="1" applyFont="1" applyFill="1"/>
    <xf numFmtId="0" fontId="5" fillId="8" borderId="0" xfId="0" applyFont="1" applyFill="1"/>
    <xf numFmtId="0" fontId="5" fillId="9" borderId="0" xfId="0" applyFont="1" applyFill="1"/>
    <xf numFmtId="164" fontId="5" fillId="9" borderId="0" xfId="1" applyNumberFormat="1" applyFont="1" applyFill="1"/>
    <xf numFmtId="0" fontId="5" fillId="7" borderId="6" xfId="0" applyFont="1" applyFill="1" applyBorder="1"/>
    <xf numFmtId="167" fontId="5" fillId="8" borderId="6" xfId="0" applyNumberFormat="1" applyFont="1" applyFill="1" applyBorder="1"/>
    <xf numFmtId="167" fontId="5" fillId="9" borderId="6" xfId="0" applyNumberFormat="1" applyFont="1" applyFill="1" applyBorder="1"/>
    <xf numFmtId="164" fontId="5" fillId="9" borderId="6" xfId="1" applyNumberFormat="1" applyFont="1" applyFill="1" applyBorder="1"/>
    <xf numFmtId="167" fontId="5" fillId="7" borderId="6" xfId="0" applyNumberFormat="1" applyFont="1" applyFill="1" applyBorder="1"/>
    <xf numFmtId="164" fontId="5" fillId="7" borderId="6" xfId="1" applyNumberFormat="1" applyFont="1" applyFill="1" applyBorder="1"/>
    <xf numFmtId="0" fontId="0" fillId="10" borderId="0" xfId="0" applyFill="1"/>
    <xf numFmtId="0" fontId="5" fillId="0" borderId="0" xfId="0" applyFont="1"/>
    <xf numFmtId="0" fontId="5" fillId="0" borderId="6" xfId="0" applyFont="1" applyBorder="1"/>
    <xf numFmtId="0" fontId="2" fillId="11" borderId="1" xfId="0" applyFont="1" applyFill="1" applyBorder="1" applyAlignment="1">
      <alignment horizontal="center"/>
    </xf>
    <xf numFmtId="0" fontId="2" fillId="10" borderId="0" xfId="0" applyFont="1" applyFill="1"/>
    <xf numFmtId="164" fontId="0" fillId="12" borderId="0" xfId="1" applyNumberFormat="1" applyFont="1" applyFill="1"/>
    <xf numFmtId="167" fontId="5" fillId="7" borderId="0" xfId="0" applyNumberFormat="1" applyFont="1" applyFill="1"/>
    <xf numFmtId="14" fontId="0" fillId="0" borderId="0" xfId="0" applyNumberFormat="1"/>
    <xf numFmtId="0" fontId="5" fillId="7" borderId="7" xfId="0" applyFont="1" applyFill="1" applyBorder="1"/>
    <xf numFmtId="164" fontId="5" fillId="7" borderId="7" xfId="0" applyNumberFormat="1" applyFont="1" applyFill="1" applyBorder="1"/>
    <xf numFmtId="0" fontId="5" fillId="7" borderId="0" xfId="0" applyFont="1" applyFill="1" applyBorder="1"/>
    <xf numFmtId="0" fontId="5" fillId="13" borderId="6" xfId="0" applyFont="1" applyFill="1" applyBorder="1"/>
    <xf numFmtId="0" fontId="5" fillId="7" borderId="6" xfId="1" applyNumberFormat="1" applyFont="1" applyFill="1" applyBorder="1"/>
    <xf numFmtId="0" fontId="2" fillId="14" borderId="1" xfId="0" applyFont="1" applyFill="1" applyBorder="1" applyAlignment="1">
      <alignment horizontal="center"/>
    </xf>
    <xf numFmtId="0" fontId="2" fillId="15" borderId="0" xfId="0" applyFont="1" applyFill="1" applyAlignment="1">
      <alignment vertical="top"/>
    </xf>
    <xf numFmtId="0" fontId="2" fillId="11" borderId="0" xfId="0" applyFont="1" applyFill="1" applyAlignment="1">
      <alignment vertical="top"/>
    </xf>
    <xf numFmtId="0" fontId="2" fillId="14" borderId="0" xfId="0" applyFont="1" applyFill="1" applyAlignment="1">
      <alignment vertical="top"/>
    </xf>
    <xf numFmtId="0" fontId="2" fillId="0" borderId="0" xfId="0" applyFont="1" applyFill="1" applyAlignment="1">
      <alignment vertical="top"/>
    </xf>
    <xf numFmtId="0" fontId="5" fillId="0" borderId="6" xfId="0" applyFont="1" applyFill="1" applyBorder="1"/>
    <xf numFmtId="0" fontId="0" fillId="11" borderId="0" xfId="0" applyFill="1" applyAlignment="1">
      <alignment horizontal="center" vertical="center" wrapText="1"/>
    </xf>
    <xf numFmtId="0" fontId="0" fillId="14" borderId="0" xfId="0" applyFill="1" applyAlignment="1">
      <alignment horizontal="center" vertical="center" wrapText="1"/>
    </xf>
    <xf numFmtId="0" fontId="0" fillId="0" borderId="0" xfId="0" applyFill="1" applyAlignment="1">
      <alignment horizontal="center" vertical="center" wrapText="1"/>
    </xf>
    <xf numFmtId="0" fontId="2" fillId="3" borderId="1" xfId="0" applyFont="1" applyFill="1" applyBorder="1" applyAlignment="1">
      <alignment horizontal="center"/>
    </xf>
    <xf numFmtId="0" fontId="2" fillId="5" borderId="1" xfId="0" applyFont="1" applyFill="1" applyBorder="1" applyAlignment="1">
      <alignment horizontal="center"/>
    </xf>
    <xf numFmtId="0" fontId="0" fillId="0" borderId="0" xfId="0" applyFont="1" applyAlignment="1">
      <alignment horizontal="left"/>
    </xf>
    <xf numFmtId="0" fontId="2" fillId="4" borderId="1" xfId="0" applyFont="1" applyFill="1" applyBorder="1" applyAlignment="1">
      <alignment horizontal="center"/>
    </xf>
    <xf numFmtId="0" fontId="0" fillId="11" borderId="0" xfId="0" applyFill="1" applyAlignment="1">
      <alignment horizontal="center" vertical="center" wrapText="1"/>
    </xf>
    <xf numFmtId="0" fontId="0" fillId="14" borderId="0" xfId="0" applyFill="1" applyAlignment="1">
      <alignment horizontal="center" vertical="center" wrapText="1"/>
    </xf>
    <xf numFmtId="0" fontId="2" fillId="0" borderId="1" xfId="0" applyFont="1" applyBorder="1" applyAlignment="1">
      <alignment horizontal="left"/>
    </xf>
    <xf numFmtId="0" fontId="0" fillId="0" borderId="0" xfId="0" applyAlignment="1">
      <alignment vertical="top"/>
    </xf>
  </cellXfs>
  <cellStyles count="7">
    <cellStyle name="Comma" xfId="1" builtinId="3"/>
    <cellStyle name="Comma 2" xfId="4" xr:uid="{23BECC18-4FD6-4DD5-BABA-F4DD5658B7B7}"/>
    <cellStyle name="Currency 2" xfId="5" xr:uid="{13C7119F-F2AD-48D0-92F3-BEC559DF9F5F}"/>
    <cellStyle name="Normal" xfId="0" builtinId="0"/>
    <cellStyle name="Normal 2" xfId="3" xr:uid="{5DC9F4A4-6899-4116-8A8D-CBACB9C035CA}"/>
    <cellStyle name="Normal 3" xfId="6" xr:uid="{93B82A8E-5646-484E-A556-B990D341142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1041"/>
  <sheetViews>
    <sheetView tabSelected="1" zoomScale="75" zoomScaleNormal="75" workbookViewId="0">
      <pane xSplit="8" ySplit="12" topLeftCell="I13" activePane="bottomRight" state="frozen"/>
      <selection pane="topRight" activeCell="I1" sqref="I1"/>
      <selection pane="bottomLeft" activeCell="A9" sqref="A9"/>
      <selection pane="bottomRight" activeCell="C9" sqref="C9:F9"/>
    </sheetView>
  </sheetViews>
  <sheetFormatPr defaultColWidth="9.140625" defaultRowHeight="15" x14ac:dyDescent="0.25"/>
  <cols>
    <col min="1" max="1" width="9.140625" style="7"/>
    <col min="2" max="2" width="13.85546875" customWidth="1"/>
    <col min="3" max="3" width="17" customWidth="1"/>
    <col min="4" max="4" width="36" bestFit="1" customWidth="1"/>
    <col min="5" max="5" width="31.42578125" bestFit="1" customWidth="1"/>
    <col min="6" max="6" width="31.42578125" customWidth="1"/>
    <col min="7" max="9" width="14.42578125" bestFit="1" customWidth="1"/>
    <col min="10" max="11" width="14.42578125" customWidth="1"/>
    <col min="12" max="12" width="18.42578125" bestFit="1" customWidth="1"/>
    <col min="13" max="13" width="15.42578125" bestFit="1" customWidth="1"/>
    <col min="14" max="14" width="17" bestFit="1" customWidth="1"/>
    <col min="15" max="15" width="15.85546875" bestFit="1" customWidth="1"/>
    <col min="16" max="16" width="19.28515625" customWidth="1"/>
    <col min="17" max="17" width="19.85546875" customWidth="1"/>
    <col min="18" max="18" width="22.140625" style="3" customWidth="1"/>
    <col min="19" max="19" width="17.5703125" bestFit="1" customWidth="1"/>
    <col min="20" max="20" width="11.5703125" style="24" bestFit="1" customWidth="1"/>
    <col min="21" max="21" width="18" bestFit="1" customWidth="1"/>
    <col min="22" max="22" width="11.5703125" style="24" bestFit="1" customWidth="1"/>
    <col min="23" max="23" width="17" bestFit="1" customWidth="1"/>
    <col min="24" max="24" width="11.5703125" style="24" bestFit="1" customWidth="1"/>
    <col min="25" max="25" width="14.42578125" bestFit="1" customWidth="1"/>
    <col min="26" max="26" width="11.5703125" style="24" bestFit="1" customWidth="1"/>
    <col min="27" max="27" width="14.42578125" bestFit="1" customWidth="1"/>
    <col min="28" max="28" width="11.5703125" style="24" bestFit="1" customWidth="1"/>
    <col min="29" max="29" width="14.42578125" bestFit="1" customWidth="1"/>
    <col min="30" max="30" width="14.42578125" style="24" customWidth="1"/>
    <col min="31" max="31" width="19.28515625" style="38" customWidth="1"/>
    <col min="32" max="16384" width="9.140625" style="38"/>
  </cols>
  <sheetData>
    <row r="1" spans="1:31" x14ac:dyDescent="0.25">
      <c r="A1" s="20" t="s">
        <v>1011</v>
      </c>
      <c r="B1" s="20"/>
      <c r="C1" s="20"/>
      <c r="D1" s="20"/>
      <c r="E1" s="20"/>
      <c r="F1" s="20"/>
      <c r="G1" s="90" t="s">
        <v>4620</v>
      </c>
      <c r="H1" s="20"/>
      <c r="I1" s="20"/>
      <c r="J1" s="20"/>
      <c r="K1" s="20"/>
      <c r="L1" s="102" t="s">
        <v>4562</v>
      </c>
      <c r="M1" s="102"/>
      <c r="N1" s="102"/>
      <c r="O1" s="102"/>
      <c r="P1" s="103" t="s">
        <v>4619</v>
      </c>
      <c r="Q1" s="103"/>
      <c r="R1" s="103"/>
    </row>
    <row r="2" spans="1:31" x14ac:dyDescent="0.25">
      <c r="A2" s="93" t="s">
        <v>4623</v>
      </c>
      <c r="B2" s="93"/>
      <c r="C2" s="20"/>
      <c r="D2" s="20"/>
      <c r="E2" s="20"/>
      <c r="F2" s="20"/>
      <c r="G2" s="91" t="s">
        <v>4621</v>
      </c>
      <c r="H2" s="20"/>
      <c r="I2" s="20"/>
      <c r="J2" s="20"/>
      <c r="K2" s="20"/>
      <c r="L2" s="102"/>
      <c r="M2" s="102"/>
      <c r="N2" s="102"/>
      <c r="O2" s="102"/>
      <c r="P2" s="103"/>
      <c r="Q2" s="103"/>
      <c r="R2" s="103"/>
    </row>
    <row r="3" spans="1:31" ht="15" customHeight="1" x14ac:dyDescent="0.25">
      <c r="A3" s="20" t="s">
        <v>1012</v>
      </c>
      <c r="B3" s="22"/>
      <c r="C3" s="22"/>
      <c r="D3" s="22"/>
      <c r="E3" s="22"/>
      <c r="F3" s="22"/>
      <c r="G3" s="92" t="s">
        <v>4622</v>
      </c>
      <c r="H3" s="22"/>
      <c r="I3" s="22"/>
      <c r="J3" s="22"/>
      <c r="K3" s="22"/>
      <c r="L3" s="102"/>
      <c r="M3" s="102"/>
      <c r="N3" s="102"/>
      <c r="O3" s="102"/>
      <c r="P3" s="103"/>
      <c r="Q3" s="103"/>
      <c r="R3" s="103"/>
    </row>
    <row r="4" spans="1:31" x14ac:dyDescent="0.25">
      <c r="A4" s="20" t="s">
        <v>2053</v>
      </c>
      <c r="B4" s="20"/>
      <c r="C4" s="20"/>
      <c r="D4" s="20"/>
      <c r="E4" s="20"/>
      <c r="F4" s="20"/>
      <c r="G4" s="20"/>
      <c r="H4" s="20"/>
      <c r="I4" s="20"/>
      <c r="J4" s="20"/>
      <c r="K4" s="20"/>
      <c r="L4" s="102"/>
      <c r="M4" s="102"/>
      <c r="N4" s="102"/>
      <c r="O4" s="102"/>
      <c r="P4" s="103"/>
      <c r="Q4" s="103"/>
      <c r="R4" s="103"/>
    </row>
    <row r="5" spans="1:31" x14ac:dyDescent="0.25">
      <c r="A5" s="93" t="s">
        <v>1019</v>
      </c>
      <c r="B5" s="93"/>
      <c r="C5" s="20"/>
      <c r="D5" s="20"/>
      <c r="E5" s="20"/>
      <c r="F5" s="20"/>
      <c r="G5" s="20"/>
      <c r="H5" s="20"/>
      <c r="I5" s="20"/>
      <c r="J5" s="20"/>
      <c r="K5" s="20"/>
      <c r="L5" s="102"/>
      <c r="M5" s="102"/>
      <c r="N5" s="102"/>
      <c r="O5" s="102"/>
      <c r="P5" s="103"/>
      <c r="Q5" s="103"/>
      <c r="R5" s="103"/>
    </row>
    <row r="6" spans="1:31" x14ac:dyDescent="0.25">
      <c r="A6" s="93"/>
      <c r="B6" s="18" t="s">
        <v>957</v>
      </c>
      <c r="C6" s="17" t="s">
        <v>954</v>
      </c>
      <c r="D6" s="4"/>
      <c r="E6" s="4"/>
      <c r="F6" s="4"/>
      <c r="G6" s="20"/>
      <c r="H6" s="20"/>
      <c r="I6" s="20"/>
      <c r="J6" s="20"/>
      <c r="K6" s="20"/>
      <c r="L6" s="95"/>
      <c r="M6" s="95"/>
      <c r="N6" s="95"/>
      <c r="O6" s="95"/>
      <c r="P6" s="96"/>
      <c r="Q6" s="96"/>
      <c r="R6" s="96"/>
    </row>
    <row r="7" spans="1:31" x14ac:dyDescent="0.25">
      <c r="A7" s="93"/>
      <c r="B7" s="19" t="s">
        <v>958</v>
      </c>
      <c r="C7" s="17" t="s">
        <v>959</v>
      </c>
      <c r="D7" s="4"/>
      <c r="E7" s="4"/>
      <c r="F7" s="4"/>
      <c r="G7" s="20"/>
      <c r="H7" s="20"/>
      <c r="I7" s="20"/>
      <c r="J7" s="20"/>
      <c r="K7" s="20"/>
      <c r="L7" s="95"/>
      <c r="M7" s="95"/>
      <c r="N7" s="95"/>
      <c r="O7" s="95"/>
      <c r="P7" s="96"/>
      <c r="Q7" s="96"/>
      <c r="R7" s="96"/>
    </row>
    <row r="8" spans="1:31" x14ac:dyDescent="0.25">
      <c r="A8" s="93"/>
      <c r="B8" s="20" t="s">
        <v>953</v>
      </c>
      <c r="C8" s="105" t="s">
        <v>960</v>
      </c>
      <c r="D8" s="105"/>
      <c r="E8" s="105"/>
      <c r="F8" s="105"/>
      <c r="G8" s="20"/>
      <c r="H8" s="20"/>
      <c r="I8" s="20"/>
      <c r="J8" s="20"/>
      <c r="K8" s="20"/>
      <c r="L8" s="95"/>
      <c r="M8" s="95"/>
      <c r="N8" s="95"/>
      <c r="O8" s="95"/>
      <c r="P8" s="96"/>
      <c r="Q8" s="96"/>
      <c r="R8" s="96"/>
    </row>
    <row r="9" spans="1:31" x14ac:dyDescent="0.25">
      <c r="A9" s="93"/>
      <c r="B9" s="1" t="s">
        <v>1016</v>
      </c>
      <c r="C9" s="100" t="s">
        <v>1017</v>
      </c>
      <c r="D9" s="100"/>
      <c r="E9" s="100"/>
      <c r="F9" s="100"/>
      <c r="G9" s="20"/>
      <c r="H9" s="20"/>
      <c r="I9" s="20"/>
      <c r="J9" s="20"/>
      <c r="K9" s="20"/>
      <c r="L9" s="95"/>
      <c r="M9" s="95"/>
      <c r="N9" s="95"/>
      <c r="O9" s="95"/>
      <c r="P9" s="96"/>
      <c r="Q9" s="96"/>
      <c r="R9" s="96"/>
    </row>
    <row r="10" spans="1:31" x14ac:dyDescent="0.25">
      <c r="B10" s="2"/>
      <c r="L10" t="s">
        <v>4564</v>
      </c>
      <c r="M10" s="3">
        <v>28410698.052000012</v>
      </c>
      <c r="N10" s="3">
        <v>31548078.317000002</v>
      </c>
      <c r="O10" s="3">
        <v>34523302.123580493</v>
      </c>
      <c r="S10" s="99" t="s">
        <v>2051</v>
      </c>
      <c r="T10" s="99"/>
      <c r="U10" s="99"/>
      <c r="V10" s="99"/>
      <c r="W10" s="99"/>
      <c r="X10" s="99"/>
      <c r="Y10" s="99"/>
      <c r="Z10" s="99"/>
      <c r="AA10" s="99"/>
      <c r="AB10" s="99"/>
      <c r="AC10" s="99"/>
      <c r="AD10" s="99"/>
    </row>
    <row r="11" spans="1:31" s="52" customFormat="1" x14ac:dyDescent="0.25">
      <c r="A11" s="5"/>
      <c r="B11" s="98" t="s">
        <v>948</v>
      </c>
      <c r="C11" s="98"/>
      <c r="D11" s="98"/>
      <c r="E11" s="98"/>
      <c r="F11" s="98"/>
      <c r="G11" s="101"/>
      <c r="H11" s="101"/>
      <c r="I11" s="101"/>
      <c r="J11" s="101"/>
      <c r="K11" s="101"/>
      <c r="L11" s="101"/>
      <c r="M11" s="99" t="s">
        <v>2050</v>
      </c>
      <c r="N11" s="99"/>
      <c r="O11" s="99"/>
      <c r="P11" s="99"/>
      <c r="Q11" s="99"/>
      <c r="R11" s="99"/>
      <c r="S11" s="99">
        <v>2020</v>
      </c>
      <c r="T11" s="99"/>
      <c r="U11" s="99">
        <v>2021</v>
      </c>
      <c r="V11" s="99"/>
      <c r="W11" s="99">
        <v>2022</v>
      </c>
      <c r="X11" s="99"/>
      <c r="Y11" s="99">
        <v>2023</v>
      </c>
      <c r="Z11" s="99"/>
      <c r="AA11" s="99">
        <v>2024</v>
      </c>
      <c r="AB11" s="99"/>
      <c r="AC11" s="99" t="s">
        <v>944</v>
      </c>
      <c r="AD11" s="99"/>
    </row>
    <row r="12" spans="1:31" s="52" customFormat="1" x14ac:dyDescent="0.25">
      <c r="A12" s="5" t="s">
        <v>947</v>
      </c>
      <c r="B12" s="14" t="s">
        <v>949</v>
      </c>
      <c r="C12" s="14" t="s">
        <v>0</v>
      </c>
      <c r="D12" s="14" t="s">
        <v>1</v>
      </c>
      <c r="E12" s="21" t="s">
        <v>955</v>
      </c>
      <c r="F12" s="21" t="s">
        <v>956</v>
      </c>
      <c r="G12" s="15">
        <v>2020</v>
      </c>
      <c r="H12" s="43">
        <v>2021</v>
      </c>
      <c r="I12" s="43">
        <v>2022</v>
      </c>
      <c r="J12" s="53">
        <v>2023</v>
      </c>
      <c r="K12" s="53">
        <v>2024</v>
      </c>
      <c r="L12" s="15" t="s">
        <v>944</v>
      </c>
      <c r="M12" s="16">
        <v>2020</v>
      </c>
      <c r="N12" s="16">
        <v>2021</v>
      </c>
      <c r="O12" s="79">
        <v>2022</v>
      </c>
      <c r="P12" s="89">
        <v>2023</v>
      </c>
      <c r="Q12" s="89">
        <v>2024</v>
      </c>
      <c r="R12" s="23" t="s">
        <v>944</v>
      </c>
      <c r="S12" s="16" t="s">
        <v>945</v>
      </c>
      <c r="T12" s="25" t="s">
        <v>946</v>
      </c>
      <c r="U12" s="16" t="s">
        <v>945</v>
      </c>
      <c r="V12" s="25" t="s">
        <v>946</v>
      </c>
      <c r="W12" s="16" t="s">
        <v>945</v>
      </c>
      <c r="X12" s="25" t="s">
        <v>946</v>
      </c>
      <c r="Y12" s="16" t="s">
        <v>945</v>
      </c>
      <c r="Z12" s="25" t="s">
        <v>946</v>
      </c>
      <c r="AA12" s="16" t="s">
        <v>945</v>
      </c>
      <c r="AB12" s="25" t="s">
        <v>946</v>
      </c>
      <c r="AC12" s="16" t="s">
        <v>945</v>
      </c>
      <c r="AD12" s="25" t="s">
        <v>946</v>
      </c>
      <c r="AE12" s="80" t="s">
        <v>4563</v>
      </c>
    </row>
    <row r="13" spans="1:31" x14ac:dyDescent="0.25">
      <c r="A13" s="7">
        <v>1</v>
      </c>
      <c r="B13" t="s">
        <v>2</v>
      </c>
      <c r="C13" t="s">
        <v>3</v>
      </c>
      <c r="D13" t="s">
        <v>4</v>
      </c>
      <c r="E13" t="s">
        <v>1014</v>
      </c>
      <c r="F13" s="55" t="s">
        <v>2052</v>
      </c>
      <c r="G13" s="3">
        <v>6309480.459999999</v>
      </c>
      <c r="H13" s="3">
        <v>2359909.3199999994</v>
      </c>
      <c r="I13" s="3">
        <v>4289567.3500000006</v>
      </c>
      <c r="J13" s="3">
        <v>6081121.4600000121</v>
      </c>
      <c r="K13" s="3">
        <v>5026696.2200000053</v>
      </c>
      <c r="L13" s="3">
        <f>SUM(G13:K13)</f>
        <v>24066774.810000017</v>
      </c>
      <c r="M13" s="39">
        <v>3158320.5669999998</v>
      </c>
      <c r="N13" s="39">
        <v>3148245.4589999998</v>
      </c>
      <c r="O13" s="39">
        <v>9476418.5360000003</v>
      </c>
      <c r="P13" s="39">
        <v>6846643.620000001</v>
      </c>
      <c r="Q13" s="39">
        <v>3460467.45</v>
      </c>
      <c r="R13" s="3">
        <f>SUM(M13:Q13)</f>
        <v>26090095.631999999</v>
      </c>
      <c r="S13" s="6">
        <f>G13-M13</f>
        <v>3151159.8929999992</v>
      </c>
      <c r="T13" s="27">
        <f>IFERROR(S13/M13,"n.m.")</f>
        <v>0.99773275896220937</v>
      </c>
      <c r="U13" s="6">
        <f>H13-N13</f>
        <v>-788336.13900000043</v>
      </c>
      <c r="V13" s="27">
        <f>IFERROR(U13/N13,"n.m.")</f>
        <v>-0.25040491577502516</v>
      </c>
      <c r="W13" s="6">
        <f>I13-O13</f>
        <v>-5186851.1859999998</v>
      </c>
      <c r="X13" s="27">
        <f>IFERROR(W13/O13,"n.m.")</f>
        <v>-0.547342982614756</v>
      </c>
      <c r="Y13" s="6">
        <f>J13-P13</f>
        <v>-765522.15999998897</v>
      </c>
      <c r="Z13" s="27">
        <f>IFERROR(Y13/P13,"n.m.")</f>
        <v>-0.11180984471921278</v>
      </c>
      <c r="AA13" s="6">
        <f>K13-Q13</f>
        <v>1566228.7700000051</v>
      </c>
      <c r="AB13" s="27">
        <f>IFERROR(AA13/Q13,"n.m.")</f>
        <v>0.45260612695547969</v>
      </c>
      <c r="AC13" s="6">
        <f>L13-R13</f>
        <v>-2023320.821999982</v>
      </c>
      <c r="AD13" s="27">
        <f>IFERROR(AC13/R13,"n.m.")</f>
        <v>-7.7551299563591497E-2</v>
      </c>
    </row>
    <row r="14" spans="1:31" x14ac:dyDescent="0.25">
      <c r="A14" s="7">
        <f>A13+1</f>
        <v>2</v>
      </c>
      <c r="B14" t="s">
        <v>2</v>
      </c>
      <c r="C14" t="s">
        <v>5</v>
      </c>
      <c r="D14" t="s">
        <v>6</v>
      </c>
      <c r="E14" t="s">
        <v>1014</v>
      </c>
      <c r="F14" s="55" t="s">
        <v>2052</v>
      </c>
      <c r="G14" s="3">
        <v>4182121.3199999994</v>
      </c>
      <c r="H14" s="3">
        <v>3795573.49</v>
      </c>
      <c r="I14" s="3">
        <v>3467184.6</v>
      </c>
      <c r="J14" s="3">
        <v>4979081.9000000004</v>
      </c>
      <c r="K14" s="3">
        <v>3781185.1200000006</v>
      </c>
      <c r="L14" s="3">
        <f t="shared" ref="L14:L63" si="0">SUM(G14:K14)</f>
        <v>20205146.43</v>
      </c>
      <c r="M14" s="39">
        <v>2691865.0960000004</v>
      </c>
      <c r="N14" s="39">
        <v>2827803.6439999999</v>
      </c>
      <c r="O14" s="39">
        <v>4912723.602</v>
      </c>
      <c r="P14" s="39">
        <v>4175211.2559999991</v>
      </c>
      <c r="Q14" s="39">
        <v>2954767.9530000002</v>
      </c>
      <c r="R14" s="3">
        <f t="shared" ref="R14:R63" si="1">SUM(M14:Q14)</f>
        <v>17562371.550999999</v>
      </c>
      <c r="S14" s="6">
        <f t="shared" ref="S14:S63" si="2">G14-M14</f>
        <v>1490256.223999999</v>
      </c>
      <c r="T14" s="27">
        <f t="shared" ref="T14:T63" si="3">IFERROR(S14/M14,"n.m.")</f>
        <v>0.55361475068511334</v>
      </c>
      <c r="U14" s="6">
        <f t="shared" ref="U14:U63" si="4">H14-N14</f>
        <v>967769.84600000037</v>
      </c>
      <c r="V14" s="27">
        <f t="shared" ref="V14:V63" si="5">IFERROR(U14/N14,"n.m.")</f>
        <v>0.34223375022993657</v>
      </c>
      <c r="W14" s="6">
        <f t="shared" ref="W14:W63" si="6">I14-O14</f>
        <v>-1445539.0019999999</v>
      </c>
      <c r="X14" s="27">
        <f t="shared" ref="X14:X63" si="7">IFERROR(W14/O14,"n.m.")</f>
        <v>-0.29424391012177281</v>
      </c>
      <c r="Y14" s="6">
        <f t="shared" ref="Y14:Y63" si="8">J14-P14</f>
        <v>803870.64400000125</v>
      </c>
      <c r="Z14" s="27">
        <f t="shared" ref="Z14:Z63" si="9">IFERROR(Y14/P14,"n.m.")</f>
        <v>0.19253412455352928</v>
      </c>
      <c r="AA14" s="6">
        <f t="shared" ref="AA14:AA63" si="10">K14-Q14</f>
        <v>826417.16700000037</v>
      </c>
      <c r="AB14" s="27">
        <f t="shared" ref="AB14:AB63" si="11">IFERROR(AA14/Q14,"n.m.")</f>
        <v>0.27968936313964426</v>
      </c>
      <c r="AC14" s="6">
        <f t="shared" ref="AC14:AC63" si="12">L14-R14</f>
        <v>2642774.8790000007</v>
      </c>
      <c r="AD14" s="27">
        <f t="shared" ref="AD14:AD63" si="13">IFERROR(AC14/R14,"n.m.")</f>
        <v>0.15047938550471684</v>
      </c>
    </row>
    <row r="15" spans="1:31" x14ac:dyDescent="0.25">
      <c r="A15" s="7">
        <f t="shared" ref="A15:A78" si="14">A14+1</f>
        <v>3</v>
      </c>
      <c r="B15" t="s">
        <v>2</v>
      </c>
      <c r="C15" t="s">
        <v>7</v>
      </c>
      <c r="D15" t="s">
        <v>8</v>
      </c>
      <c r="E15" t="s">
        <v>1014</v>
      </c>
      <c r="F15" s="55" t="s">
        <v>2052</v>
      </c>
      <c r="G15" s="3">
        <v>4055207.9599999944</v>
      </c>
      <c r="H15" s="3">
        <v>3918394.3600000017</v>
      </c>
      <c r="I15" s="3">
        <v>4037898.5700000003</v>
      </c>
      <c r="J15" s="3">
        <v>4881391.4599999804</v>
      </c>
      <c r="K15" s="3">
        <v>4785675.2299999706</v>
      </c>
      <c r="L15" s="3">
        <f t="shared" si="0"/>
        <v>21678567.57999995</v>
      </c>
      <c r="M15" s="39">
        <v>1660533.412</v>
      </c>
      <c r="N15" s="39">
        <v>3089044.8650000002</v>
      </c>
      <c r="O15" s="39">
        <v>7180104.0959999999</v>
      </c>
      <c r="P15" s="39">
        <v>3894062.2419999996</v>
      </c>
      <c r="Q15" s="39">
        <v>4194545.4399999995</v>
      </c>
      <c r="R15" s="3">
        <f t="shared" si="1"/>
        <v>20018290.055</v>
      </c>
      <c r="S15" s="6">
        <f t="shared" si="2"/>
        <v>2394674.5479999944</v>
      </c>
      <c r="T15" s="27">
        <f t="shared" si="3"/>
        <v>1.4421116315363816</v>
      </c>
      <c r="U15" s="6">
        <f t="shared" si="4"/>
        <v>829349.49500000151</v>
      </c>
      <c r="V15" s="27">
        <f t="shared" si="5"/>
        <v>0.26848088365333644</v>
      </c>
      <c r="W15" s="6">
        <f t="shared" si="6"/>
        <v>-3142205.5259999996</v>
      </c>
      <c r="X15" s="27">
        <f t="shared" si="7"/>
        <v>-0.43762673688122522</v>
      </c>
      <c r="Y15" s="6">
        <f t="shared" si="8"/>
        <v>987329.21799998078</v>
      </c>
      <c r="Z15" s="27">
        <f t="shared" si="9"/>
        <v>0.25354736433100417</v>
      </c>
      <c r="AA15" s="6">
        <f t="shared" si="10"/>
        <v>591129.78999997117</v>
      </c>
      <c r="AB15" s="27">
        <f t="shared" si="11"/>
        <v>0.14092821223554827</v>
      </c>
      <c r="AC15" s="6">
        <f t="shared" si="12"/>
        <v>1660277.5249999501</v>
      </c>
      <c r="AD15" s="27">
        <f t="shared" si="13"/>
        <v>8.2938029194219817E-2</v>
      </c>
    </row>
    <row r="16" spans="1:31" x14ac:dyDescent="0.25">
      <c r="A16" s="7">
        <f t="shared" si="14"/>
        <v>4</v>
      </c>
      <c r="B16" t="s">
        <v>2</v>
      </c>
      <c r="C16" t="s">
        <v>9</v>
      </c>
      <c r="D16" t="s">
        <v>10</v>
      </c>
      <c r="E16" t="s">
        <v>1014</v>
      </c>
      <c r="F16" s="55" t="s">
        <v>2052</v>
      </c>
      <c r="G16" s="3">
        <v>5718061.5599999754</v>
      </c>
      <c r="H16" s="3">
        <v>4734352.049999984</v>
      </c>
      <c r="I16" s="3">
        <v>5605015.9300000062</v>
      </c>
      <c r="J16" s="3">
        <v>5025334.3900000015</v>
      </c>
      <c r="K16" s="3">
        <v>6037459.1899999995</v>
      </c>
      <c r="L16" s="3">
        <f t="shared" si="0"/>
        <v>27120223.119999968</v>
      </c>
      <c r="M16" s="39">
        <v>2601477.4600000004</v>
      </c>
      <c r="N16" s="39">
        <v>3291533.9940000004</v>
      </c>
      <c r="O16" s="39">
        <v>10388731.551999999</v>
      </c>
      <c r="P16" s="39">
        <v>8566785.6339999996</v>
      </c>
      <c r="Q16" s="39">
        <v>4926652.4450000003</v>
      </c>
      <c r="R16" s="3">
        <f t="shared" si="1"/>
        <v>29775181.085000001</v>
      </c>
      <c r="S16" s="6">
        <f t="shared" si="2"/>
        <v>3116584.0999999749</v>
      </c>
      <c r="T16" s="27">
        <f t="shared" si="3"/>
        <v>1.1980054211194182</v>
      </c>
      <c r="U16" s="6">
        <f t="shared" si="4"/>
        <v>1442818.0559999836</v>
      </c>
      <c r="V16" s="27">
        <f t="shared" si="5"/>
        <v>0.43834214036070607</v>
      </c>
      <c r="W16" s="6">
        <f t="shared" si="6"/>
        <v>-4783715.621999993</v>
      </c>
      <c r="X16" s="27">
        <f t="shared" si="7"/>
        <v>-0.46047157904268399</v>
      </c>
      <c r="Y16" s="6">
        <f t="shared" si="8"/>
        <v>-3541451.2439999981</v>
      </c>
      <c r="Z16" s="27">
        <f t="shared" si="9"/>
        <v>-0.41339323700882957</v>
      </c>
      <c r="AA16" s="6">
        <f t="shared" si="10"/>
        <v>1110806.7449999992</v>
      </c>
      <c r="AB16" s="27">
        <f t="shared" si="11"/>
        <v>0.22546886702498031</v>
      </c>
      <c r="AC16" s="6">
        <f t="shared" si="12"/>
        <v>-2654957.9650000334</v>
      </c>
      <c r="AD16" s="27">
        <f t="shared" si="13"/>
        <v>-8.9166811695312764E-2</v>
      </c>
    </row>
    <row r="17" spans="1:30" x14ac:dyDescent="0.25">
      <c r="A17" s="7">
        <f t="shared" si="14"/>
        <v>5</v>
      </c>
      <c r="B17" t="s">
        <v>2</v>
      </c>
      <c r="C17" t="s">
        <v>11</v>
      </c>
      <c r="D17" t="s">
        <v>12</v>
      </c>
      <c r="E17" t="s">
        <v>1014</v>
      </c>
      <c r="F17" s="55" t="s">
        <v>2052</v>
      </c>
      <c r="G17" s="3">
        <v>4467541.18</v>
      </c>
      <c r="H17" s="3">
        <v>5154906.6099999966</v>
      </c>
      <c r="I17" s="3">
        <v>4907911.089999998</v>
      </c>
      <c r="J17" s="3">
        <v>3445888.5399999884</v>
      </c>
      <c r="K17" s="3">
        <v>3131284.2599999965</v>
      </c>
      <c r="L17" s="3">
        <f t="shared" si="0"/>
        <v>21107531.679999981</v>
      </c>
      <c r="M17" s="39">
        <v>0</v>
      </c>
      <c r="N17" s="39">
        <v>185626.15400000001</v>
      </c>
      <c r="O17" s="39">
        <v>485831.69799999997</v>
      </c>
      <c r="P17" s="39">
        <v>1163318.804</v>
      </c>
      <c r="Q17" s="39">
        <v>0</v>
      </c>
      <c r="R17" s="3">
        <f t="shared" si="1"/>
        <v>1834776.656</v>
      </c>
      <c r="S17" s="6">
        <f t="shared" si="2"/>
        <v>4467541.18</v>
      </c>
      <c r="T17" s="27" t="str">
        <f t="shared" si="3"/>
        <v>n.m.</v>
      </c>
      <c r="U17" s="6">
        <f t="shared" si="4"/>
        <v>4969280.4559999965</v>
      </c>
      <c r="V17" s="27">
        <f t="shared" si="5"/>
        <v>26.770368016136327</v>
      </c>
      <c r="W17" s="6">
        <f t="shared" si="6"/>
        <v>4422079.3919999981</v>
      </c>
      <c r="X17" s="27">
        <f t="shared" si="7"/>
        <v>9.1020808444656041</v>
      </c>
      <c r="Y17" s="6">
        <f t="shared" si="8"/>
        <v>2282569.7359999884</v>
      </c>
      <c r="Z17" s="27">
        <f t="shared" si="9"/>
        <v>1.962118834623418</v>
      </c>
      <c r="AA17" s="6">
        <f t="shared" si="10"/>
        <v>3131284.2599999965</v>
      </c>
      <c r="AB17" s="27" t="str">
        <f t="shared" si="11"/>
        <v>n.m.</v>
      </c>
      <c r="AC17" s="6">
        <f t="shared" si="12"/>
        <v>19272755.023999982</v>
      </c>
      <c r="AD17" s="27">
        <f t="shared" si="13"/>
        <v>10.504142267657008</v>
      </c>
    </row>
    <row r="18" spans="1:30" x14ac:dyDescent="0.25">
      <c r="A18" s="7">
        <f t="shared" si="14"/>
        <v>6</v>
      </c>
      <c r="B18" t="s">
        <v>2</v>
      </c>
      <c r="C18" t="s">
        <v>13</v>
      </c>
      <c r="D18" t="s">
        <v>14</v>
      </c>
      <c r="E18" t="s">
        <v>1014</v>
      </c>
      <c r="F18" s="55" t="s">
        <v>2052</v>
      </c>
      <c r="G18" s="3">
        <v>3953676.6299999906</v>
      </c>
      <c r="H18" s="3">
        <v>4060981.0800000015</v>
      </c>
      <c r="I18" s="3">
        <v>3808761.1000000029</v>
      </c>
      <c r="J18" s="3">
        <v>4043491.6699999948</v>
      </c>
      <c r="K18" s="3">
        <v>4268030.9000000004</v>
      </c>
      <c r="L18" s="3">
        <f t="shared" si="0"/>
        <v>20134941.379999988</v>
      </c>
      <c r="M18" s="39">
        <v>2094303.165</v>
      </c>
      <c r="N18" s="39">
        <v>1450293.6719999996</v>
      </c>
      <c r="O18" s="39">
        <v>6700297.5820000004</v>
      </c>
      <c r="P18" s="39">
        <v>4505566.966</v>
      </c>
      <c r="Q18" s="39">
        <v>3112101.2199999997</v>
      </c>
      <c r="R18" s="3">
        <f t="shared" si="1"/>
        <v>17862562.605</v>
      </c>
      <c r="S18" s="6">
        <f t="shared" si="2"/>
        <v>1859373.4649999905</v>
      </c>
      <c r="T18" s="27">
        <f t="shared" si="3"/>
        <v>0.88782440674007701</v>
      </c>
      <c r="U18" s="6">
        <f t="shared" si="4"/>
        <v>2610687.4080000017</v>
      </c>
      <c r="V18" s="27">
        <f t="shared" si="5"/>
        <v>1.8001094939618563</v>
      </c>
      <c r="W18" s="6">
        <f t="shared" si="6"/>
        <v>-2891536.4819999975</v>
      </c>
      <c r="X18" s="27">
        <f t="shared" si="7"/>
        <v>-0.43155344171100091</v>
      </c>
      <c r="Y18" s="6">
        <f t="shared" si="8"/>
        <v>-462075.29600000521</v>
      </c>
      <c r="Z18" s="27">
        <f t="shared" si="9"/>
        <v>-0.10255652606806803</v>
      </c>
      <c r="AA18" s="6">
        <f t="shared" si="10"/>
        <v>1155929.6800000006</v>
      </c>
      <c r="AB18" s="27">
        <f t="shared" si="11"/>
        <v>0.37143061818535605</v>
      </c>
      <c r="AC18" s="6">
        <f t="shared" si="12"/>
        <v>2272378.7749999873</v>
      </c>
      <c r="AD18" s="27">
        <f t="shared" si="13"/>
        <v>0.1272146010205677</v>
      </c>
    </row>
    <row r="19" spans="1:30" x14ac:dyDescent="0.25">
      <c r="A19" s="7">
        <f t="shared" si="14"/>
        <v>7</v>
      </c>
      <c r="B19" t="s">
        <v>2</v>
      </c>
      <c r="C19" t="s">
        <v>15</v>
      </c>
      <c r="D19" t="s">
        <v>16</v>
      </c>
      <c r="E19" t="s">
        <v>1014</v>
      </c>
      <c r="F19" s="55" t="s">
        <v>2052</v>
      </c>
      <c r="G19" s="3">
        <v>2774305.4999999981</v>
      </c>
      <c r="H19" s="3">
        <v>2297727.1600000062</v>
      </c>
      <c r="I19" s="3">
        <v>2069431.5700000012</v>
      </c>
      <c r="J19" s="3">
        <v>2079934.2200000016</v>
      </c>
      <c r="K19" s="3">
        <v>2315157.6800000002</v>
      </c>
      <c r="L19" s="3">
        <f t="shared" si="0"/>
        <v>11536556.130000006</v>
      </c>
      <c r="M19" s="39">
        <v>1377111.0929999999</v>
      </c>
      <c r="N19" s="39">
        <v>1324593.6310000001</v>
      </c>
      <c r="O19" s="39">
        <v>3672789.13</v>
      </c>
      <c r="P19" s="39">
        <v>3900947.196</v>
      </c>
      <c r="Q19" s="39">
        <v>2351505.798</v>
      </c>
      <c r="R19" s="3">
        <f t="shared" si="1"/>
        <v>12626946.848000001</v>
      </c>
      <c r="S19" s="6">
        <f t="shared" si="2"/>
        <v>1397194.4069999983</v>
      </c>
      <c r="T19" s="27">
        <f t="shared" si="3"/>
        <v>1.0145836556702534</v>
      </c>
      <c r="U19" s="6">
        <f t="shared" si="4"/>
        <v>973133.52900000615</v>
      </c>
      <c r="V19" s="27">
        <f t="shared" si="5"/>
        <v>0.7346657165075906</v>
      </c>
      <c r="W19" s="6">
        <f t="shared" si="6"/>
        <v>-1603357.5599999987</v>
      </c>
      <c r="X19" s="27">
        <f t="shared" si="7"/>
        <v>-0.43655039896069359</v>
      </c>
      <c r="Y19" s="6">
        <f t="shared" si="8"/>
        <v>-1821012.9759999984</v>
      </c>
      <c r="Z19" s="27">
        <f t="shared" si="9"/>
        <v>-0.46681302886315673</v>
      </c>
      <c r="AA19" s="6">
        <f t="shared" si="10"/>
        <v>-36348.117999999784</v>
      </c>
      <c r="AB19" s="27">
        <f t="shared" si="11"/>
        <v>-1.545737970576749E-2</v>
      </c>
      <c r="AC19" s="6">
        <f t="shared" si="12"/>
        <v>-1090390.7179999948</v>
      </c>
      <c r="AD19" s="27">
        <f t="shared" si="13"/>
        <v>-8.635426529673744E-2</v>
      </c>
    </row>
    <row r="20" spans="1:30" x14ac:dyDescent="0.25">
      <c r="A20" s="7">
        <f t="shared" si="14"/>
        <v>8</v>
      </c>
      <c r="B20" t="s">
        <v>2</v>
      </c>
      <c r="C20" t="s">
        <v>17</v>
      </c>
      <c r="D20" t="s">
        <v>18</v>
      </c>
      <c r="E20" t="s">
        <v>1002</v>
      </c>
      <c r="F20" s="42">
        <v>44105</v>
      </c>
      <c r="G20" s="3">
        <v>1039801.24</v>
      </c>
      <c r="H20" s="3">
        <v>0</v>
      </c>
      <c r="I20" s="3">
        <v>0</v>
      </c>
      <c r="J20" s="3"/>
      <c r="K20" s="3"/>
      <c r="L20" s="3">
        <f t="shared" si="0"/>
        <v>1039801.24</v>
      </c>
      <c r="M20" s="39">
        <v>7398240.8720000004</v>
      </c>
      <c r="N20" s="39">
        <v>-3.5999999999999997E-2</v>
      </c>
      <c r="O20" s="39">
        <v>0</v>
      </c>
      <c r="P20" s="39">
        <v>0</v>
      </c>
      <c r="Q20" s="39">
        <v>0</v>
      </c>
      <c r="R20" s="3">
        <f t="shared" si="1"/>
        <v>7398240.8360000001</v>
      </c>
      <c r="S20" s="6">
        <f t="shared" si="2"/>
        <v>-6358439.6320000002</v>
      </c>
      <c r="T20" s="27">
        <f t="shared" si="3"/>
        <v>-0.85945290806422392</v>
      </c>
      <c r="U20" s="6">
        <f t="shared" si="4"/>
        <v>3.5999999999999997E-2</v>
      </c>
      <c r="V20" s="27">
        <f t="shared" si="5"/>
        <v>-1</v>
      </c>
      <c r="W20" s="6">
        <f t="shared" si="6"/>
        <v>0</v>
      </c>
      <c r="X20" s="27" t="str">
        <f t="shared" si="7"/>
        <v>n.m.</v>
      </c>
      <c r="Y20" s="6">
        <f t="shared" si="8"/>
        <v>0</v>
      </c>
      <c r="Z20" s="27" t="str">
        <f t="shared" si="9"/>
        <v>n.m.</v>
      </c>
      <c r="AA20" s="6">
        <f t="shared" si="10"/>
        <v>0</v>
      </c>
      <c r="AB20" s="27" t="str">
        <f t="shared" si="11"/>
        <v>n.m.</v>
      </c>
      <c r="AC20" s="6">
        <f t="shared" si="12"/>
        <v>-6358439.5959999999</v>
      </c>
      <c r="AD20" s="27">
        <f t="shared" si="13"/>
        <v>-0.85945290738031876</v>
      </c>
    </row>
    <row r="21" spans="1:30" x14ac:dyDescent="0.25">
      <c r="A21" s="7">
        <f t="shared" si="14"/>
        <v>9</v>
      </c>
      <c r="B21" t="s">
        <v>2</v>
      </c>
      <c r="C21" t="s">
        <v>19</v>
      </c>
      <c r="D21" t="s">
        <v>20</v>
      </c>
      <c r="E21" t="s">
        <v>1014</v>
      </c>
      <c r="F21" s="55" t="s">
        <v>2052</v>
      </c>
      <c r="G21" s="3">
        <v>1487079.7099999986</v>
      </c>
      <c r="H21" s="3">
        <v>1739379.5900000017</v>
      </c>
      <c r="I21" s="3">
        <v>1618330.9700000007</v>
      </c>
      <c r="J21" s="3">
        <v>1314136.280000001</v>
      </c>
      <c r="K21" s="3">
        <v>1916669.8700000045</v>
      </c>
      <c r="L21" s="3">
        <f t="shared" si="0"/>
        <v>8075596.4200000074</v>
      </c>
      <c r="M21" s="39">
        <v>3193818.0639999998</v>
      </c>
      <c r="N21" s="39">
        <v>1376567.5220000001</v>
      </c>
      <c r="O21" s="39">
        <v>2339088.2259999998</v>
      </c>
      <c r="P21" s="39">
        <v>1348050.4250000003</v>
      </c>
      <c r="Q21" s="39">
        <v>3725000.7549999994</v>
      </c>
      <c r="R21" s="3">
        <f t="shared" si="1"/>
        <v>11982524.991999999</v>
      </c>
      <c r="S21" s="6">
        <f t="shared" si="2"/>
        <v>-1706738.3540000012</v>
      </c>
      <c r="T21" s="27">
        <f t="shared" si="3"/>
        <v>-0.53438809594008274</v>
      </c>
      <c r="U21" s="6">
        <f t="shared" si="4"/>
        <v>362812.0680000016</v>
      </c>
      <c r="V21" s="27">
        <f t="shared" si="5"/>
        <v>0.26356285630862181</v>
      </c>
      <c r="W21" s="6">
        <f t="shared" si="6"/>
        <v>-720757.25599999912</v>
      </c>
      <c r="X21" s="27">
        <f t="shared" si="7"/>
        <v>-0.3081359856325484</v>
      </c>
      <c r="Y21" s="6">
        <f t="shared" si="8"/>
        <v>-33914.14499999932</v>
      </c>
      <c r="Z21" s="27">
        <f t="shared" si="9"/>
        <v>-2.5157920186850067E-2</v>
      </c>
      <c r="AA21" s="6">
        <f t="shared" si="10"/>
        <v>-1808330.8849999949</v>
      </c>
      <c r="AB21" s="27">
        <f t="shared" si="11"/>
        <v>-0.48545785730988267</v>
      </c>
      <c r="AC21" s="6">
        <f t="shared" si="12"/>
        <v>-3906928.5719999913</v>
      </c>
      <c r="AD21" s="27">
        <f t="shared" si="13"/>
        <v>-0.32605219472593711</v>
      </c>
    </row>
    <row r="22" spans="1:30" x14ac:dyDescent="0.25">
      <c r="A22" s="7">
        <f t="shared" si="14"/>
        <v>10</v>
      </c>
      <c r="B22" t="s">
        <v>2</v>
      </c>
      <c r="C22" t="s">
        <v>21</v>
      </c>
      <c r="D22" t="s">
        <v>22</v>
      </c>
      <c r="E22" t="s">
        <v>965</v>
      </c>
      <c r="F22" s="55" t="s">
        <v>2052</v>
      </c>
      <c r="G22" s="3">
        <v>6072401.9300000165</v>
      </c>
      <c r="H22" s="3">
        <v>4424166.3599999966</v>
      </c>
      <c r="I22" s="3">
        <v>1541222.9899999988</v>
      </c>
      <c r="J22" s="3">
        <v>542833.85000000079</v>
      </c>
      <c r="K22" s="3">
        <v>1077707.3400000012</v>
      </c>
      <c r="L22" s="3">
        <f t="shared" si="0"/>
        <v>13658332.470000016</v>
      </c>
      <c r="M22" s="39">
        <v>12340311.958999999</v>
      </c>
      <c r="N22" s="39">
        <v>8459805.6609999985</v>
      </c>
      <c r="O22" s="39">
        <v>0</v>
      </c>
      <c r="P22" s="39">
        <v>544393.196</v>
      </c>
      <c r="Q22" s="39">
        <v>2499799.42</v>
      </c>
      <c r="R22" s="3">
        <f t="shared" si="1"/>
        <v>23844310.235999994</v>
      </c>
      <c r="S22" s="6">
        <f t="shared" si="2"/>
        <v>-6267910.0289999824</v>
      </c>
      <c r="T22" s="27">
        <f t="shared" si="3"/>
        <v>-0.50792152174311034</v>
      </c>
      <c r="U22" s="6">
        <f t="shared" si="4"/>
        <v>-4035639.3010000018</v>
      </c>
      <c r="V22" s="27">
        <f t="shared" si="5"/>
        <v>-0.47703688036291908</v>
      </c>
      <c r="W22" s="6">
        <f t="shared" si="6"/>
        <v>1541222.9899999988</v>
      </c>
      <c r="X22" s="27" t="str">
        <f t="shared" si="7"/>
        <v>n.m.</v>
      </c>
      <c r="Y22" s="6">
        <f t="shared" si="8"/>
        <v>-1559.3459999992047</v>
      </c>
      <c r="Z22" s="27">
        <f t="shared" si="9"/>
        <v>-2.8643745209468133E-3</v>
      </c>
      <c r="AA22" s="6">
        <f t="shared" si="10"/>
        <v>-1422092.0799999987</v>
      </c>
      <c r="AB22" s="27">
        <f t="shared" si="11"/>
        <v>-0.56888247457869989</v>
      </c>
      <c r="AC22" s="6">
        <f t="shared" si="12"/>
        <v>-10185977.765999978</v>
      </c>
      <c r="AD22" s="27">
        <f t="shared" si="13"/>
        <v>-0.42718693328445506</v>
      </c>
    </row>
    <row r="23" spans="1:30" x14ac:dyDescent="0.25">
      <c r="A23" s="7">
        <f t="shared" si="14"/>
        <v>11</v>
      </c>
      <c r="B23" t="s">
        <v>2</v>
      </c>
      <c r="C23" t="s">
        <v>23</v>
      </c>
      <c r="D23" t="s">
        <v>24</v>
      </c>
      <c r="E23" t="s">
        <v>1014</v>
      </c>
      <c r="F23" s="55" t="s">
        <v>2052</v>
      </c>
      <c r="G23" s="3">
        <v>625365.04000000202</v>
      </c>
      <c r="H23" s="3">
        <v>497805.68999999989</v>
      </c>
      <c r="I23" s="3">
        <v>541732.44999999937</v>
      </c>
      <c r="J23" s="3">
        <v>509416.53000000038</v>
      </c>
      <c r="K23" s="3">
        <v>359816.33999999985</v>
      </c>
      <c r="L23" s="3">
        <f t="shared" si="0"/>
        <v>2534136.0500000012</v>
      </c>
      <c r="M23" s="39">
        <v>1557350.0060000001</v>
      </c>
      <c r="N23" s="39">
        <v>627295.79299999995</v>
      </c>
      <c r="O23" s="39">
        <v>1160130.868</v>
      </c>
      <c r="P23" s="39">
        <v>274905.6100000001</v>
      </c>
      <c r="Q23" s="39">
        <v>462048.37100000004</v>
      </c>
      <c r="R23" s="3">
        <f t="shared" si="1"/>
        <v>4081730.648000001</v>
      </c>
      <c r="S23" s="6">
        <f t="shared" si="2"/>
        <v>-931984.96599999804</v>
      </c>
      <c r="T23" s="27">
        <f t="shared" si="3"/>
        <v>-0.5984428435543333</v>
      </c>
      <c r="U23" s="6">
        <f t="shared" si="4"/>
        <v>-129490.10300000006</v>
      </c>
      <c r="V23" s="27">
        <f t="shared" si="5"/>
        <v>-0.20642590695646523</v>
      </c>
      <c r="W23" s="6">
        <f t="shared" si="6"/>
        <v>-618398.41800000065</v>
      </c>
      <c r="X23" s="27">
        <f t="shared" si="7"/>
        <v>-0.53304194816062822</v>
      </c>
      <c r="Y23" s="6">
        <f t="shared" si="8"/>
        <v>234510.92000000027</v>
      </c>
      <c r="Z23" s="27">
        <f t="shared" si="9"/>
        <v>0.85305978295604878</v>
      </c>
      <c r="AA23" s="6">
        <f t="shared" si="10"/>
        <v>-102232.03100000019</v>
      </c>
      <c r="AB23" s="27">
        <f t="shared" si="11"/>
        <v>-0.2212582868298873</v>
      </c>
      <c r="AC23" s="6">
        <f t="shared" si="12"/>
        <v>-1547594.5979999998</v>
      </c>
      <c r="AD23" s="27">
        <f t="shared" si="13"/>
        <v>-0.37915157355086687</v>
      </c>
    </row>
    <row r="24" spans="1:30" x14ac:dyDescent="0.25">
      <c r="A24" s="7">
        <f t="shared" si="14"/>
        <v>12</v>
      </c>
      <c r="B24" t="s">
        <v>2</v>
      </c>
      <c r="C24" t="s">
        <v>25</v>
      </c>
      <c r="D24" t="s">
        <v>18</v>
      </c>
      <c r="E24" t="s">
        <v>1000</v>
      </c>
      <c r="F24" s="42">
        <v>43862</v>
      </c>
      <c r="G24" s="3">
        <v>-8808.8999999999978</v>
      </c>
      <c r="H24" s="3">
        <v>0</v>
      </c>
      <c r="I24" s="3">
        <v>0</v>
      </c>
      <c r="J24" s="3"/>
      <c r="K24" s="3"/>
      <c r="L24" s="3">
        <f t="shared" si="0"/>
        <v>-8808.8999999999978</v>
      </c>
      <c r="M24" s="39">
        <v>0</v>
      </c>
      <c r="N24" s="39">
        <v>0</v>
      </c>
      <c r="O24" s="39">
        <v>0</v>
      </c>
      <c r="P24" s="39">
        <v>0</v>
      </c>
      <c r="Q24" s="39">
        <v>0</v>
      </c>
      <c r="R24" s="3">
        <f t="shared" si="1"/>
        <v>0</v>
      </c>
      <c r="S24" s="6">
        <f t="shared" si="2"/>
        <v>-8808.8999999999978</v>
      </c>
      <c r="T24" s="27" t="str">
        <f t="shared" si="3"/>
        <v>n.m.</v>
      </c>
      <c r="U24" s="6">
        <f t="shared" si="4"/>
        <v>0</v>
      </c>
      <c r="V24" s="27" t="str">
        <f t="shared" si="5"/>
        <v>n.m.</v>
      </c>
      <c r="W24" s="6">
        <f t="shared" si="6"/>
        <v>0</v>
      </c>
      <c r="X24" s="27" t="str">
        <f t="shared" si="7"/>
        <v>n.m.</v>
      </c>
      <c r="Y24" s="6">
        <f t="shared" si="8"/>
        <v>0</v>
      </c>
      <c r="Z24" s="27" t="str">
        <f t="shared" si="9"/>
        <v>n.m.</v>
      </c>
      <c r="AA24" s="6">
        <f t="shared" si="10"/>
        <v>0</v>
      </c>
      <c r="AB24" s="27" t="str">
        <f t="shared" si="11"/>
        <v>n.m.</v>
      </c>
      <c r="AC24" s="6">
        <f t="shared" si="12"/>
        <v>-8808.8999999999978</v>
      </c>
      <c r="AD24" s="27" t="str">
        <f t="shared" si="13"/>
        <v>n.m.</v>
      </c>
    </row>
    <row r="25" spans="1:30" x14ac:dyDescent="0.25">
      <c r="A25" s="7">
        <f t="shared" si="14"/>
        <v>13</v>
      </c>
      <c r="B25" t="s">
        <v>2</v>
      </c>
      <c r="C25" t="s">
        <v>26</v>
      </c>
      <c r="D25" t="s">
        <v>27</v>
      </c>
      <c r="E25" t="s">
        <v>1009</v>
      </c>
      <c r="F25" s="42">
        <v>44531</v>
      </c>
      <c r="G25" s="3">
        <v>926016.7300000001</v>
      </c>
      <c r="H25" s="3">
        <v>190038.69</v>
      </c>
      <c r="I25" s="3">
        <v>0</v>
      </c>
      <c r="J25" s="3"/>
      <c r="K25" s="3"/>
      <c r="L25" s="3">
        <f t="shared" si="0"/>
        <v>1116055.4200000002</v>
      </c>
      <c r="M25" s="39">
        <v>0</v>
      </c>
      <c r="N25" s="39">
        <v>0</v>
      </c>
      <c r="O25" s="39">
        <v>0</v>
      </c>
      <c r="P25" s="39">
        <v>0</v>
      </c>
      <c r="Q25" s="39">
        <v>0</v>
      </c>
      <c r="R25" s="3">
        <f t="shared" si="1"/>
        <v>0</v>
      </c>
      <c r="S25" s="6">
        <f t="shared" si="2"/>
        <v>926016.7300000001</v>
      </c>
      <c r="T25" s="27" t="str">
        <f t="shared" si="3"/>
        <v>n.m.</v>
      </c>
      <c r="U25" s="6">
        <f t="shared" si="4"/>
        <v>190038.69</v>
      </c>
      <c r="V25" s="27" t="str">
        <f t="shared" si="5"/>
        <v>n.m.</v>
      </c>
      <c r="W25" s="6">
        <f t="shared" si="6"/>
        <v>0</v>
      </c>
      <c r="X25" s="27" t="str">
        <f t="shared" si="7"/>
        <v>n.m.</v>
      </c>
      <c r="Y25" s="6">
        <f t="shared" si="8"/>
        <v>0</v>
      </c>
      <c r="Z25" s="27" t="str">
        <f t="shared" si="9"/>
        <v>n.m.</v>
      </c>
      <c r="AA25" s="6">
        <f t="shared" si="10"/>
        <v>0</v>
      </c>
      <c r="AB25" s="27" t="str">
        <f t="shared" si="11"/>
        <v>n.m.</v>
      </c>
      <c r="AC25" s="6">
        <f t="shared" si="12"/>
        <v>1116055.4200000002</v>
      </c>
      <c r="AD25" s="27" t="str">
        <f t="shared" si="13"/>
        <v>n.m.</v>
      </c>
    </row>
    <row r="26" spans="1:30" x14ac:dyDescent="0.25">
      <c r="A26" s="7">
        <f t="shared" si="14"/>
        <v>14</v>
      </c>
      <c r="B26" t="s">
        <v>2</v>
      </c>
      <c r="C26" t="s">
        <v>28</v>
      </c>
      <c r="D26" t="s">
        <v>29</v>
      </c>
      <c r="E26" t="s">
        <v>1014</v>
      </c>
      <c r="F26" s="55" t="s">
        <v>2052</v>
      </c>
      <c r="G26" s="3">
        <v>713328.96999999916</v>
      </c>
      <c r="H26" s="3">
        <v>610835.60000000102</v>
      </c>
      <c r="I26" s="3">
        <v>705241.37999999919</v>
      </c>
      <c r="J26" s="3">
        <v>1686137.4600000011</v>
      </c>
      <c r="K26" s="3">
        <v>1486197.3800000004</v>
      </c>
      <c r="L26" s="3">
        <f t="shared" si="0"/>
        <v>5201740.790000001</v>
      </c>
      <c r="M26" s="39">
        <v>994891.70799999998</v>
      </c>
      <c r="N26" s="39">
        <v>771400.79600000009</v>
      </c>
      <c r="O26" s="39">
        <v>1753659.514</v>
      </c>
      <c r="P26" s="39">
        <v>1269062.0480000002</v>
      </c>
      <c r="Q26" s="39">
        <v>1064042.997</v>
      </c>
      <c r="R26" s="3">
        <f t="shared" si="1"/>
        <v>5853057.063000001</v>
      </c>
      <c r="S26" s="6">
        <f t="shared" si="2"/>
        <v>-281562.73800000083</v>
      </c>
      <c r="T26" s="27">
        <f t="shared" si="3"/>
        <v>-0.28300842768708734</v>
      </c>
      <c r="U26" s="6">
        <f t="shared" si="4"/>
        <v>-160565.19599999906</v>
      </c>
      <c r="V26" s="27">
        <f t="shared" si="5"/>
        <v>-0.20814756328044942</v>
      </c>
      <c r="W26" s="6">
        <f t="shared" si="6"/>
        <v>-1048418.1340000008</v>
      </c>
      <c r="X26" s="27">
        <f t="shared" si="7"/>
        <v>-0.59784589062480964</v>
      </c>
      <c r="Y26" s="6">
        <f t="shared" si="8"/>
        <v>417075.41200000094</v>
      </c>
      <c r="Z26" s="27">
        <f t="shared" si="9"/>
        <v>0.32864855793087344</v>
      </c>
      <c r="AA26" s="6">
        <f t="shared" si="10"/>
        <v>422154.38300000038</v>
      </c>
      <c r="AB26" s="27">
        <f t="shared" si="11"/>
        <v>0.3967456053845918</v>
      </c>
      <c r="AC26" s="6">
        <f t="shared" si="12"/>
        <v>-651316.27300000004</v>
      </c>
      <c r="AD26" s="27">
        <f t="shared" si="13"/>
        <v>-0.11127796397497722</v>
      </c>
    </row>
    <row r="27" spans="1:30" x14ac:dyDescent="0.25">
      <c r="A27" s="7">
        <f t="shared" si="14"/>
        <v>15</v>
      </c>
      <c r="B27" t="s">
        <v>2</v>
      </c>
      <c r="C27" t="s">
        <v>30</v>
      </c>
      <c r="D27" t="s">
        <v>31</v>
      </c>
      <c r="E27" t="s">
        <v>1014</v>
      </c>
      <c r="F27" s="55" t="s">
        <v>2052</v>
      </c>
      <c r="G27" s="3">
        <v>1019497.9899999996</v>
      </c>
      <c r="H27" s="3">
        <v>584665.13999999932</v>
      </c>
      <c r="I27" s="3">
        <v>637741.19999999949</v>
      </c>
      <c r="J27" s="3">
        <v>323894.91000000032</v>
      </c>
      <c r="K27" s="3">
        <v>205624.81000000017</v>
      </c>
      <c r="L27" s="3">
        <f t="shared" si="0"/>
        <v>2771424.0499999984</v>
      </c>
      <c r="M27" s="39">
        <v>934475.66099999996</v>
      </c>
      <c r="N27" s="39">
        <v>1585323.9849999999</v>
      </c>
      <c r="O27" s="39">
        <v>1550119.62</v>
      </c>
      <c r="P27" s="39">
        <v>630250.06599999999</v>
      </c>
      <c r="Q27" s="39">
        <v>641706.81799999997</v>
      </c>
      <c r="R27" s="3">
        <f t="shared" si="1"/>
        <v>5341876.1499999994</v>
      </c>
      <c r="S27" s="6">
        <f t="shared" si="2"/>
        <v>85022.328999999678</v>
      </c>
      <c r="T27" s="27">
        <f t="shared" si="3"/>
        <v>9.0983995141206447E-2</v>
      </c>
      <c r="U27" s="6">
        <f t="shared" si="4"/>
        <v>-1000658.8450000006</v>
      </c>
      <c r="V27" s="27">
        <f t="shared" si="5"/>
        <v>-0.6312014796142762</v>
      </c>
      <c r="W27" s="6">
        <f t="shared" si="6"/>
        <v>-912378.42000000062</v>
      </c>
      <c r="X27" s="27">
        <f t="shared" si="7"/>
        <v>-0.58858581507406538</v>
      </c>
      <c r="Y27" s="6">
        <f t="shared" si="8"/>
        <v>-306355.15599999967</v>
      </c>
      <c r="Z27" s="27">
        <f t="shared" si="9"/>
        <v>-0.48608508356744806</v>
      </c>
      <c r="AA27" s="6">
        <f t="shared" si="10"/>
        <v>-436082.0079999998</v>
      </c>
      <c r="AB27" s="27">
        <f t="shared" si="11"/>
        <v>-0.67956580134076094</v>
      </c>
      <c r="AC27" s="6">
        <f t="shared" si="12"/>
        <v>-2570452.100000001</v>
      </c>
      <c r="AD27" s="27">
        <f t="shared" si="13"/>
        <v>-0.48118901071864073</v>
      </c>
    </row>
    <row r="28" spans="1:30" x14ac:dyDescent="0.25">
      <c r="A28" s="7">
        <f t="shared" si="14"/>
        <v>16</v>
      </c>
      <c r="B28" t="s">
        <v>2</v>
      </c>
      <c r="C28" t="s">
        <v>32</v>
      </c>
      <c r="D28" t="s">
        <v>33</v>
      </c>
      <c r="E28" t="s">
        <v>1014</v>
      </c>
      <c r="F28" s="55" t="s">
        <v>2052</v>
      </c>
      <c r="G28" s="3">
        <v>482792.02000000008</v>
      </c>
      <c r="H28" s="3">
        <v>289920.77999999997</v>
      </c>
      <c r="I28" s="3">
        <v>424443.82</v>
      </c>
      <c r="J28" s="3">
        <v>535418.12</v>
      </c>
      <c r="K28" s="3">
        <v>353641.54</v>
      </c>
      <c r="L28" s="3">
        <f t="shared" si="0"/>
        <v>2086216.2800000003</v>
      </c>
      <c r="M28" s="39">
        <v>732419.25</v>
      </c>
      <c r="N28" s="39">
        <v>777389.16499999992</v>
      </c>
      <c r="O28" s="39">
        <v>1362738.1440000001</v>
      </c>
      <c r="P28" s="39">
        <v>908845.73699999996</v>
      </c>
      <c r="Q28" s="39">
        <v>787000.57799999998</v>
      </c>
      <c r="R28" s="3">
        <f t="shared" si="1"/>
        <v>4568392.8739999998</v>
      </c>
      <c r="S28" s="6">
        <f t="shared" si="2"/>
        <v>-249627.22999999992</v>
      </c>
      <c r="T28" s="27">
        <f t="shared" si="3"/>
        <v>-0.34082559954561531</v>
      </c>
      <c r="U28" s="6">
        <f t="shared" si="4"/>
        <v>-487468.38499999995</v>
      </c>
      <c r="V28" s="27">
        <f t="shared" si="5"/>
        <v>-0.62705837300935374</v>
      </c>
      <c r="W28" s="6">
        <f t="shared" si="6"/>
        <v>-938294.32400000002</v>
      </c>
      <c r="X28" s="27">
        <f t="shared" si="7"/>
        <v>-0.68853603909981986</v>
      </c>
      <c r="Y28" s="6">
        <f t="shared" si="8"/>
        <v>-373427.61699999997</v>
      </c>
      <c r="Z28" s="27">
        <f t="shared" si="9"/>
        <v>-0.41088118896023385</v>
      </c>
      <c r="AA28" s="6">
        <f t="shared" si="10"/>
        <v>-433359.038</v>
      </c>
      <c r="AB28" s="27">
        <f t="shared" si="11"/>
        <v>-0.55064640371839724</v>
      </c>
      <c r="AC28" s="6">
        <f t="shared" si="12"/>
        <v>-2482176.5939999996</v>
      </c>
      <c r="AD28" s="27">
        <f t="shared" si="13"/>
        <v>-0.54333693761908264</v>
      </c>
    </row>
    <row r="29" spans="1:30" x14ac:dyDescent="0.25">
      <c r="A29" s="7">
        <f t="shared" si="14"/>
        <v>17</v>
      </c>
      <c r="B29" t="s">
        <v>2</v>
      </c>
      <c r="C29" t="s">
        <v>34</v>
      </c>
      <c r="D29" t="s">
        <v>35</v>
      </c>
      <c r="E29" t="s">
        <v>1014</v>
      </c>
      <c r="F29" s="55" t="s">
        <v>2052</v>
      </c>
      <c r="G29" s="3">
        <v>856854.33000000007</v>
      </c>
      <c r="H29" s="3">
        <v>2478388.9599999995</v>
      </c>
      <c r="I29" s="3">
        <v>1681243.0600000031</v>
      </c>
      <c r="J29" s="3">
        <v>1120080.0100000007</v>
      </c>
      <c r="K29" s="3">
        <v>439618.71000000095</v>
      </c>
      <c r="L29" s="3">
        <f t="shared" si="0"/>
        <v>6576185.070000004</v>
      </c>
      <c r="M29" s="39">
        <v>636778.29600000009</v>
      </c>
      <c r="N29" s="39">
        <v>650747.23699999996</v>
      </c>
      <c r="O29" s="39">
        <v>4656907.682</v>
      </c>
      <c r="P29" s="39">
        <v>448587.87</v>
      </c>
      <c r="Q29" s="39">
        <v>0</v>
      </c>
      <c r="R29" s="3">
        <f t="shared" si="1"/>
        <v>6393021.085</v>
      </c>
      <c r="S29" s="6">
        <f t="shared" si="2"/>
        <v>220076.03399999999</v>
      </c>
      <c r="T29" s="27">
        <f t="shared" si="3"/>
        <v>0.34560856640754595</v>
      </c>
      <c r="U29" s="6">
        <f t="shared" si="4"/>
        <v>1827641.7229999995</v>
      </c>
      <c r="V29" s="27">
        <f t="shared" si="5"/>
        <v>2.8085278262964022</v>
      </c>
      <c r="W29" s="6">
        <f t="shared" si="6"/>
        <v>-2975664.6219999967</v>
      </c>
      <c r="X29" s="27">
        <f t="shared" si="7"/>
        <v>-0.63897865819878985</v>
      </c>
      <c r="Y29" s="6">
        <f t="shared" si="8"/>
        <v>671492.14000000071</v>
      </c>
      <c r="Z29" s="27">
        <f t="shared" si="9"/>
        <v>1.4969021342462976</v>
      </c>
      <c r="AA29" s="6">
        <f t="shared" si="10"/>
        <v>439618.71000000095</v>
      </c>
      <c r="AB29" s="27" t="str">
        <f t="shared" si="11"/>
        <v>n.m.</v>
      </c>
      <c r="AC29" s="6">
        <f t="shared" si="12"/>
        <v>183163.98500000406</v>
      </c>
      <c r="AD29" s="27">
        <f t="shared" si="13"/>
        <v>2.8650614875925136E-2</v>
      </c>
    </row>
    <row r="30" spans="1:30" x14ac:dyDescent="0.25">
      <c r="A30" s="7">
        <f t="shared" si="14"/>
        <v>18</v>
      </c>
      <c r="B30" t="s">
        <v>2</v>
      </c>
      <c r="C30" t="s">
        <v>36</v>
      </c>
      <c r="D30" t="s">
        <v>37</v>
      </c>
      <c r="E30" t="s">
        <v>995</v>
      </c>
      <c r="F30" s="42">
        <v>44166</v>
      </c>
      <c r="G30" s="3">
        <v>98175.60000000002</v>
      </c>
      <c r="H30" s="3">
        <v>0</v>
      </c>
      <c r="I30" s="3">
        <v>0</v>
      </c>
      <c r="J30" s="3"/>
      <c r="K30" s="3"/>
      <c r="L30" s="3">
        <f t="shared" si="0"/>
        <v>98175.60000000002</v>
      </c>
      <c r="M30" s="39">
        <v>0</v>
      </c>
      <c r="N30" s="39">
        <v>0</v>
      </c>
      <c r="O30" s="39">
        <v>0</v>
      </c>
      <c r="P30" s="39">
        <v>0</v>
      </c>
      <c r="Q30" s="39">
        <v>0</v>
      </c>
      <c r="R30" s="3">
        <f t="shared" si="1"/>
        <v>0</v>
      </c>
      <c r="S30" s="6">
        <f t="shared" si="2"/>
        <v>98175.60000000002</v>
      </c>
      <c r="T30" s="27" t="str">
        <f t="shared" si="3"/>
        <v>n.m.</v>
      </c>
      <c r="U30" s="6">
        <f t="shared" si="4"/>
        <v>0</v>
      </c>
      <c r="V30" s="27" t="str">
        <f t="shared" si="5"/>
        <v>n.m.</v>
      </c>
      <c r="W30" s="6">
        <f t="shared" si="6"/>
        <v>0</v>
      </c>
      <c r="X30" s="27" t="str">
        <f t="shared" si="7"/>
        <v>n.m.</v>
      </c>
      <c r="Y30" s="6">
        <f t="shared" si="8"/>
        <v>0</v>
      </c>
      <c r="Z30" s="27" t="str">
        <f t="shared" si="9"/>
        <v>n.m.</v>
      </c>
      <c r="AA30" s="6">
        <f t="shared" si="10"/>
        <v>0</v>
      </c>
      <c r="AB30" s="27" t="str">
        <f t="shared" si="11"/>
        <v>n.m.</v>
      </c>
      <c r="AC30" s="6">
        <f t="shared" si="12"/>
        <v>98175.60000000002</v>
      </c>
      <c r="AD30" s="27" t="str">
        <f t="shared" si="13"/>
        <v>n.m.</v>
      </c>
    </row>
    <row r="31" spans="1:30" x14ac:dyDescent="0.25">
      <c r="A31" s="7">
        <f t="shared" si="14"/>
        <v>19</v>
      </c>
      <c r="B31" t="s">
        <v>2</v>
      </c>
      <c r="C31" t="s">
        <v>38</v>
      </c>
      <c r="D31" t="s">
        <v>39</v>
      </c>
      <c r="E31" t="s">
        <v>997</v>
      </c>
      <c r="F31" s="55" t="s">
        <v>2052</v>
      </c>
      <c r="G31" s="3">
        <v>224314.82</v>
      </c>
      <c r="H31" s="3">
        <v>2909569.4899999998</v>
      </c>
      <c r="I31" s="3">
        <v>4652630.810000008</v>
      </c>
      <c r="J31" s="3">
        <v>833614.93000000017</v>
      </c>
      <c r="K31" s="3">
        <v>311883.65000000002</v>
      </c>
      <c r="L31" s="3">
        <f t="shared" si="0"/>
        <v>8932013.7000000086</v>
      </c>
      <c r="M31" s="39">
        <v>197394.26200000002</v>
      </c>
      <c r="N31" s="39">
        <v>2693544.9510000004</v>
      </c>
      <c r="O31" s="39">
        <v>589455.18599999999</v>
      </c>
      <c r="P31" s="39">
        <v>34416.543000000034</v>
      </c>
      <c r="Q31" s="39">
        <v>920899.63799999992</v>
      </c>
      <c r="R31" s="3">
        <f t="shared" si="1"/>
        <v>4435710.58</v>
      </c>
      <c r="S31" s="6">
        <f t="shared" si="2"/>
        <v>26920.55799999999</v>
      </c>
      <c r="T31" s="27">
        <f t="shared" si="3"/>
        <v>0.13637963802615491</v>
      </c>
      <c r="U31" s="6">
        <f t="shared" si="4"/>
        <v>216024.53899999941</v>
      </c>
      <c r="V31" s="27">
        <f t="shared" si="5"/>
        <v>8.0200829364217047E-2</v>
      </c>
      <c r="W31" s="6">
        <f t="shared" si="6"/>
        <v>4063175.6240000082</v>
      </c>
      <c r="X31" s="27">
        <f t="shared" si="7"/>
        <v>6.8931035310290891</v>
      </c>
      <c r="Y31" s="6">
        <f t="shared" si="8"/>
        <v>799198.3870000001</v>
      </c>
      <c r="Z31" s="27">
        <f t="shared" si="9"/>
        <v>23.221344078631002</v>
      </c>
      <c r="AA31" s="6">
        <f t="shared" si="10"/>
        <v>-609015.9879999999</v>
      </c>
      <c r="AB31" s="27">
        <f t="shared" si="11"/>
        <v>-0.66132720968666503</v>
      </c>
      <c r="AC31" s="6">
        <f t="shared" si="12"/>
        <v>4496303.1200000085</v>
      </c>
      <c r="AD31" s="27">
        <f t="shared" si="13"/>
        <v>1.0136601653573187</v>
      </c>
    </row>
    <row r="32" spans="1:30" x14ac:dyDescent="0.25">
      <c r="A32" s="7">
        <f t="shared" si="14"/>
        <v>20</v>
      </c>
      <c r="B32" t="s">
        <v>2</v>
      </c>
      <c r="C32" t="s">
        <v>40</v>
      </c>
      <c r="D32" t="s">
        <v>41</v>
      </c>
      <c r="E32" t="s">
        <v>975</v>
      </c>
      <c r="F32" s="55" t="s">
        <v>978</v>
      </c>
      <c r="G32" s="3">
        <v>-6164.8900000000012</v>
      </c>
      <c r="H32" s="3">
        <v>0</v>
      </c>
      <c r="I32" s="3">
        <v>0</v>
      </c>
      <c r="J32" s="3"/>
      <c r="K32" s="3"/>
      <c r="L32" s="3">
        <f t="shared" si="0"/>
        <v>-6164.8900000000012</v>
      </c>
      <c r="M32" s="39">
        <v>0</v>
      </c>
      <c r="N32" s="39">
        <v>0</v>
      </c>
      <c r="O32" s="39">
        <v>0</v>
      </c>
      <c r="P32" s="39">
        <v>0</v>
      </c>
      <c r="Q32" s="39">
        <v>0</v>
      </c>
      <c r="R32" s="3">
        <f t="shared" si="1"/>
        <v>0</v>
      </c>
      <c r="S32" s="6">
        <f t="shared" si="2"/>
        <v>-6164.8900000000012</v>
      </c>
      <c r="T32" s="27" t="str">
        <f t="shared" si="3"/>
        <v>n.m.</v>
      </c>
      <c r="U32" s="6">
        <f t="shared" si="4"/>
        <v>0</v>
      </c>
      <c r="V32" s="27" t="str">
        <f t="shared" si="5"/>
        <v>n.m.</v>
      </c>
      <c r="W32" s="6">
        <f t="shared" si="6"/>
        <v>0</v>
      </c>
      <c r="X32" s="27" t="str">
        <f t="shared" si="7"/>
        <v>n.m.</v>
      </c>
      <c r="Y32" s="6">
        <f t="shared" si="8"/>
        <v>0</v>
      </c>
      <c r="Z32" s="27" t="str">
        <f t="shared" si="9"/>
        <v>n.m.</v>
      </c>
      <c r="AA32" s="6">
        <f t="shared" si="10"/>
        <v>0</v>
      </c>
      <c r="AB32" s="27" t="str">
        <f t="shared" si="11"/>
        <v>n.m.</v>
      </c>
      <c r="AC32" s="6">
        <f t="shared" si="12"/>
        <v>-6164.8900000000012</v>
      </c>
      <c r="AD32" s="27" t="str">
        <f t="shared" si="13"/>
        <v>n.m.</v>
      </c>
    </row>
    <row r="33" spans="1:30" x14ac:dyDescent="0.25">
      <c r="A33" s="7">
        <f t="shared" si="14"/>
        <v>21</v>
      </c>
      <c r="B33" t="s">
        <v>2</v>
      </c>
      <c r="C33" t="s">
        <v>42</v>
      </c>
      <c r="D33" t="s">
        <v>43</v>
      </c>
      <c r="E33" t="s">
        <v>988</v>
      </c>
      <c r="F33" s="55" t="s">
        <v>2052</v>
      </c>
      <c r="G33" s="3">
        <v>980184.79999999958</v>
      </c>
      <c r="H33" s="3">
        <v>359730.22999999981</v>
      </c>
      <c r="I33" s="3">
        <v>175943.76999999993</v>
      </c>
      <c r="J33" s="3">
        <v>1543822.2399999993</v>
      </c>
      <c r="K33" s="3">
        <v>780779.46</v>
      </c>
      <c r="L33" s="3">
        <f t="shared" si="0"/>
        <v>3840460.4999999986</v>
      </c>
      <c r="M33" s="39">
        <v>178737.033</v>
      </c>
      <c r="N33" s="39">
        <v>205374.46299999999</v>
      </c>
      <c r="O33" s="39">
        <v>410231.20799999998</v>
      </c>
      <c r="P33" s="39">
        <v>290989.03200000001</v>
      </c>
      <c r="Q33" s="39">
        <v>536449.1399999999</v>
      </c>
      <c r="R33" s="3">
        <f t="shared" si="1"/>
        <v>1621780.8759999999</v>
      </c>
      <c r="S33" s="6">
        <f t="shared" si="2"/>
        <v>801447.76699999953</v>
      </c>
      <c r="T33" s="27">
        <f t="shared" si="3"/>
        <v>4.48394914891532</v>
      </c>
      <c r="U33" s="6">
        <f t="shared" si="4"/>
        <v>154355.76699999982</v>
      </c>
      <c r="V33" s="27">
        <f t="shared" si="5"/>
        <v>0.75158208447756147</v>
      </c>
      <c r="W33" s="6">
        <f t="shared" si="6"/>
        <v>-234287.43800000005</v>
      </c>
      <c r="X33" s="27">
        <f t="shared" si="7"/>
        <v>-0.57111071374170064</v>
      </c>
      <c r="Y33" s="6">
        <f t="shared" si="8"/>
        <v>1252833.2079999992</v>
      </c>
      <c r="Z33" s="27">
        <f t="shared" si="9"/>
        <v>4.3054310308163064</v>
      </c>
      <c r="AA33" s="6">
        <f t="shared" si="10"/>
        <v>244330.32000000007</v>
      </c>
      <c r="AB33" s="27">
        <f t="shared" si="11"/>
        <v>0.45545849882432493</v>
      </c>
      <c r="AC33" s="6">
        <f t="shared" si="12"/>
        <v>2218679.6239999989</v>
      </c>
      <c r="AD33" s="27">
        <f t="shared" si="13"/>
        <v>1.3680514160903197</v>
      </c>
    </row>
    <row r="34" spans="1:30" x14ac:dyDescent="0.25">
      <c r="A34" s="7">
        <f t="shared" si="14"/>
        <v>22</v>
      </c>
      <c r="B34" t="s">
        <v>2</v>
      </c>
      <c r="C34" t="s">
        <v>44</v>
      </c>
      <c r="D34" t="s">
        <v>45</v>
      </c>
      <c r="E34" t="s">
        <v>1002</v>
      </c>
      <c r="F34" s="55" t="s">
        <v>2052</v>
      </c>
      <c r="G34" s="3">
        <v>-28958.860000005432</v>
      </c>
      <c r="H34" s="3">
        <v>5910790.1399999987</v>
      </c>
      <c r="I34" s="3">
        <v>2749936.1600000006</v>
      </c>
      <c r="J34" s="3">
        <v>2788027.129999999</v>
      </c>
      <c r="K34" s="3">
        <v>1441178.5999999999</v>
      </c>
      <c r="L34" s="3">
        <f t="shared" si="0"/>
        <v>12860973.169999992</v>
      </c>
      <c r="M34" s="39">
        <v>2993487.6750000003</v>
      </c>
      <c r="N34" s="39">
        <v>2813719.5799999996</v>
      </c>
      <c r="O34" s="39">
        <v>5508121.96</v>
      </c>
      <c r="P34" s="39">
        <v>3430605.44</v>
      </c>
      <c r="Q34" s="39">
        <v>2454854.4439999997</v>
      </c>
      <c r="R34" s="3">
        <f t="shared" si="1"/>
        <v>17200789.098999999</v>
      </c>
      <c r="S34" s="6">
        <f t="shared" si="2"/>
        <v>-3022446.5350000057</v>
      </c>
      <c r="T34" s="27">
        <f t="shared" si="3"/>
        <v>-1.0096739533093302</v>
      </c>
      <c r="U34" s="6">
        <f t="shared" si="4"/>
        <v>3097070.5599999991</v>
      </c>
      <c r="V34" s="27">
        <f t="shared" si="5"/>
        <v>1.1007033472752816</v>
      </c>
      <c r="W34" s="6">
        <f t="shared" si="6"/>
        <v>-2758185.7999999993</v>
      </c>
      <c r="X34" s="27">
        <f t="shared" si="7"/>
        <v>-0.50074886141409969</v>
      </c>
      <c r="Y34" s="6">
        <f t="shared" si="8"/>
        <v>-642578.31000000099</v>
      </c>
      <c r="Z34" s="27">
        <f t="shared" si="9"/>
        <v>-0.18730755291987206</v>
      </c>
      <c r="AA34" s="6">
        <f t="shared" si="10"/>
        <v>-1013675.8439999998</v>
      </c>
      <c r="AB34" s="27">
        <f t="shared" si="11"/>
        <v>-0.4129270664000313</v>
      </c>
      <c r="AC34" s="6">
        <f t="shared" si="12"/>
        <v>-4339815.929000007</v>
      </c>
      <c r="AD34" s="27">
        <f t="shared" si="13"/>
        <v>-0.25230330446016053</v>
      </c>
    </row>
    <row r="35" spans="1:30" x14ac:dyDescent="0.25">
      <c r="A35" s="7">
        <f t="shared" si="14"/>
        <v>23</v>
      </c>
      <c r="B35" t="s">
        <v>2</v>
      </c>
      <c r="C35" t="s">
        <v>46</v>
      </c>
      <c r="D35" t="s">
        <v>47</v>
      </c>
      <c r="E35" t="s">
        <v>1014</v>
      </c>
      <c r="F35" s="55" t="s">
        <v>2052</v>
      </c>
      <c r="G35" s="3">
        <v>389948.47999999952</v>
      </c>
      <c r="H35" s="3">
        <v>-532895.86999999767</v>
      </c>
      <c r="I35" s="3">
        <v>214916.88000000059</v>
      </c>
      <c r="J35" s="3">
        <v>1410536.2399999984</v>
      </c>
      <c r="K35" s="3">
        <v>859678.73999999987</v>
      </c>
      <c r="L35" s="3">
        <f t="shared" si="0"/>
        <v>2342184.4700000007</v>
      </c>
      <c r="M35" s="39">
        <v>509621.98099999991</v>
      </c>
      <c r="N35" s="39">
        <v>331798.24600000004</v>
      </c>
      <c r="O35" s="39">
        <v>1655112.834</v>
      </c>
      <c r="P35" s="39">
        <v>692037.50899999996</v>
      </c>
      <c r="Q35" s="39">
        <v>628257.41099999996</v>
      </c>
      <c r="R35" s="3">
        <f t="shared" si="1"/>
        <v>3816827.9809999997</v>
      </c>
      <c r="S35" s="6">
        <f t="shared" si="2"/>
        <v>-119673.5010000004</v>
      </c>
      <c r="T35" s="27">
        <f t="shared" si="3"/>
        <v>-0.23482798125224591</v>
      </c>
      <c r="U35" s="6">
        <f t="shared" si="4"/>
        <v>-864694.11599999771</v>
      </c>
      <c r="V35" s="27">
        <f t="shared" si="5"/>
        <v>-2.6060840478342904</v>
      </c>
      <c r="W35" s="6">
        <f t="shared" si="6"/>
        <v>-1440195.9539999994</v>
      </c>
      <c r="X35" s="27">
        <f t="shared" si="7"/>
        <v>-0.87014971089276161</v>
      </c>
      <c r="Y35" s="6">
        <f t="shared" si="8"/>
        <v>718498.7309999984</v>
      </c>
      <c r="Z35" s="27">
        <f t="shared" si="9"/>
        <v>1.0382366875434759</v>
      </c>
      <c r="AA35" s="6">
        <f t="shared" si="10"/>
        <v>231421.32899999991</v>
      </c>
      <c r="AB35" s="27">
        <f t="shared" si="11"/>
        <v>0.36835431615783981</v>
      </c>
      <c r="AC35" s="6">
        <f t="shared" si="12"/>
        <v>-1474643.510999999</v>
      </c>
      <c r="AD35" s="27">
        <f t="shared" si="13"/>
        <v>-0.38635314935352311</v>
      </c>
    </row>
    <row r="36" spans="1:30" x14ac:dyDescent="0.25">
      <c r="A36" s="7">
        <f t="shared" si="14"/>
        <v>24</v>
      </c>
      <c r="B36" t="s">
        <v>2</v>
      </c>
      <c r="C36" t="s">
        <v>48</v>
      </c>
      <c r="D36" t="s">
        <v>49</v>
      </c>
      <c r="E36" t="s">
        <v>1014</v>
      </c>
      <c r="F36" s="55" t="s">
        <v>2052</v>
      </c>
      <c r="G36" s="3">
        <v>483652.26999999967</v>
      </c>
      <c r="H36" s="3">
        <v>210338.38000000009</v>
      </c>
      <c r="I36" s="3">
        <v>192497.2399999999</v>
      </c>
      <c r="J36" s="3">
        <v>1539963.5800000008</v>
      </c>
      <c r="K36" s="3">
        <v>851004.92000000016</v>
      </c>
      <c r="L36" s="3">
        <f t="shared" si="0"/>
        <v>3277456.3900000006</v>
      </c>
      <c r="M36" s="39">
        <v>694392.11300000001</v>
      </c>
      <c r="N36" s="39">
        <v>27.024000000000001</v>
      </c>
      <c r="O36" s="39">
        <v>774031.52599999995</v>
      </c>
      <c r="P36" s="39">
        <v>2235987.1040000003</v>
      </c>
      <c r="Q36" s="39">
        <v>215534.83499999996</v>
      </c>
      <c r="R36" s="3">
        <f t="shared" si="1"/>
        <v>3919972.602</v>
      </c>
      <c r="S36" s="6">
        <f t="shared" si="2"/>
        <v>-210739.84300000034</v>
      </c>
      <c r="T36" s="27">
        <f t="shared" si="3"/>
        <v>-0.30348824396857793</v>
      </c>
      <c r="U36" s="6">
        <f t="shared" si="4"/>
        <v>210311.35600000009</v>
      </c>
      <c r="V36" s="27">
        <f t="shared" si="5"/>
        <v>7782.3917998815896</v>
      </c>
      <c r="W36" s="6">
        <f t="shared" si="6"/>
        <v>-581534.28600000008</v>
      </c>
      <c r="X36" s="27">
        <f t="shared" si="7"/>
        <v>-0.75130568518988217</v>
      </c>
      <c r="Y36" s="6">
        <f t="shared" si="8"/>
        <v>-696023.52399999951</v>
      </c>
      <c r="Z36" s="27">
        <f t="shared" si="9"/>
        <v>-0.31128244109944536</v>
      </c>
      <c r="AA36" s="6">
        <f t="shared" si="10"/>
        <v>635470.0850000002</v>
      </c>
      <c r="AB36" s="27">
        <f t="shared" si="11"/>
        <v>2.948340508391603</v>
      </c>
      <c r="AC36" s="6">
        <f t="shared" si="12"/>
        <v>-642516.21199999936</v>
      </c>
      <c r="AD36" s="27">
        <f t="shared" si="13"/>
        <v>-0.16390834254101233</v>
      </c>
    </row>
    <row r="37" spans="1:30" x14ac:dyDescent="0.25">
      <c r="A37" s="7">
        <f t="shared" si="14"/>
        <v>25</v>
      </c>
      <c r="B37" t="s">
        <v>2</v>
      </c>
      <c r="C37" t="s">
        <v>50</v>
      </c>
      <c r="D37" t="s">
        <v>51</v>
      </c>
      <c r="E37" t="s">
        <v>1008</v>
      </c>
      <c r="F37" s="55" t="s">
        <v>2052</v>
      </c>
      <c r="G37" s="3">
        <v>1771964.7100000009</v>
      </c>
      <c r="H37" s="3">
        <v>1176190.1799999995</v>
      </c>
      <c r="I37" s="3">
        <v>2351716.1599999988</v>
      </c>
      <c r="J37" s="3">
        <v>706479.63999999978</v>
      </c>
      <c r="K37" s="3">
        <v>1881621.8100000015</v>
      </c>
      <c r="L37" s="3">
        <f t="shared" si="0"/>
        <v>7887972.5</v>
      </c>
      <c r="M37" s="39">
        <v>637074.23400000005</v>
      </c>
      <c r="N37" s="39">
        <v>663358.94800000009</v>
      </c>
      <c r="O37" s="39">
        <v>1191143.094</v>
      </c>
      <c r="P37" s="39">
        <v>-358537.10999999993</v>
      </c>
      <c r="Q37" s="39">
        <v>0</v>
      </c>
      <c r="R37" s="3">
        <f t="shared" si="1"/>
        <v>2133039.1660000002</v>
      </c>
      <c r="S37" s="6">
        <f t="shared" si="2"/>
        <v>1134890.4760000007</v>
      </c>
      <c r="T37" s="27">
        <f t="shared" si="3"/>
        <v>1.7814101017307828</v>
      </c>
      <c r="U37" s="6">
        <f t="shared" si="4"/>
        <v>512831.23199999938</v>
      </c>
      <c r="V37" s="27">
        <f t="shared" si="5"/>
        <v>0.77308255740902332</v>
      </c>
      <c r="W37" s="6">
        <f t="shared" si="6"/>
        <v>1160573.0659999987</v>
      </c>
      <c r="X37" s="27">
        <f t="shared" si="7"/>
        <v>0.97433555367613844</v>
      </c>
      <c r="Y37" s="6">
        <f t="shared" si="8"/>
        <v>1065016.7499999998</v>
      </c>
      <c r="Z37" s="27">
        <f t="shared" si="9"/>
        <v>-2.9704505343951704</v>
      </c>
      <c r="AA37" s="6">
        <f t="shared" si="10"/>
        <v>1881621.8100000015</v>
      </c>
      <c r="AB37" s="27" t="str">
        <f t="shared" si="11"/>
        <v>n.m.</v>
      </c>
      <c r="AC37" s="6">
        <f t="shared" si="12"/>
        <v>5754933.3339999998</v>
      </c>
      <c r="AD37" s="27">
        <f t="shared" si="13"/>
        <v>2.6979970296522908</v>
      </c>
    </row>
    <row r="38" spans="1:30" x14ac:dyDescent="0.25">
      <c r="A38" s="7">
        <f t="shared" si="14"/>
        <v>26</v>
      </c>
      <c r="B38" t="s">
        <v>2</v>
      </c>
      <c r="C38" t="s">
        <v>52</v>
      </c>
      <c r="D38" t="s">
        <v>53</v>
      </c>
      <c r="E38" t="s">
        <v>1014</v>
      </c>
      <c r="F38" s="55" t="s">
        <v>2052</v>
      </c>
      <c r="G38" s="3">
        <v>574425.54</v>
      </c>
      <c r="H38" s="3">
        <v>564504.87999999907</v>
      </c>
      <c r="I38" s="3">
        <v>298717.55000000016</v>
      </c>
      <c r="J38" s="3">
        <v>608814.07000000007</v>
      </c>
      <c r="K38" s="3">
        <v>1160240.5399999998</v>
      </c>
      <c r="L38" s="3">
        <f t="shared" si="0"/>
        <v>3206702.5799999991</v>
      </c>
      <c r="M38" s="39">
        <v>878883.10199999996</v>
      </c>
      <c r="N38" s="39">
        <v>2015281.325</v>
      </c>
      <c r="O38" s="39">
        <v>1597929.112</v>
      </c>
      <c r="P38" s="39">
        <v>910245.7570000001</v>
      </c>
      <c r="Q38" s="39">
        <v>1084711.422</v>
      </c>
      <c r="R38" s="3">
        <f t="shared" si="1"/>
        <v>6487050.7180000003</v>
      </c>
      <c r="S38" s="6">
        <f t="shared" si="2"/>
        <v>-304457.56199999992</v>
      </c>
      <c r="T38" s="27">
        <f t="shared" si="3"/>
        <v>-0.34641417192704194</v>
      </c>
      <c r="U38" s="6">
        <f t="shared" si="4"/>
        <v>-1450776.4450000008</v>
      </c>
      <c r="V38" s="27">
        <f t="shared" si="5"/>
        <v>-0.71988780276123521</v>
      </c>
      <c r="W38" s="6">
        <f t="shared" si="6"/>
        <v>-1299211.5619999999</v>
      </c>
      <c r="X38" s="27">
        <f t="shared" si="7"/>
        <v>-0.81305957332104728</v>
      </c>
      <c r="Y38" s="6">
        <f t="shared" si="8"/>
        <v>-301431.68700000003</v>
      </c>
      <c r="Z38" s="27">
        <f t="shared" si="9"/>
        <v>-0.33115417971676414</v>
      </c>
      <c r="AA38" s="6">
        <f t="shared" si="10"/>
        <v>75529.117999999784</v>
      </c>
      <c r="AB38" s="27">
        <f t="shared" si="11"/>
        <v>6.9630610011221755E-2</v>
      </c>
      <c r="AC38" s="6">
        <f t="shared" si="12"/>
        <v>-3280348.1380000012</v>
      </c>
      <c r="AD38" s="27">
        <f t="shared" si="13"/>
        <v>-0.50567635133448652</v>
      </c>
    </row>
    <row r="39" spans="1:30" x14ac:dyDescent="0.25">
      <c r="A39" s="7">
        <f t="shared" si="14"/>
        <v>27</v>
      </c>
      <c r="B39" t="s">
        <v>2</v>
      </c>
      <c r="C39" t="s">
        <v>54</v>
      </c>
      <c r="D39" t="s">
        <v>55</v>
      </c>
      <c r="E39" t="s">
        <v>1014</v>
      </c>
      <c r="F39" s="55" t="s">
        <v>2052</v>
      </c>
      <c r="G39" s="3">
        <v>-617775.429999994</v>
      </c>
      <c r="H39" s="3">
        <v>-397307.7600000056</v>
      </c>
      <c r="I39" s="3">
        <v>631423.59000000451</v>
      </c>
      <c r="J39" s="3">
        <v>1366343.63</v>
      </c>
      <c r="K39" s="3">
        <v>1424963.2699999951</v>
      </c>
      <c r="L39" s="3">
        <f t="shared" si="0"/>
        <v>2407647.2999999998</v>
      </c>
      <c r="M39" s="39">
        <v>0</v>
      </c>
      <c r="N39" s="39">
        <v>0</v>
      </c>
      <c r="O39" s="39">
        <v>0</v>
      </c>
      <c r="P39" s="39">
        <v>0</v>
      </c>
      <c r="Q39" s="39">
        <v>0</v>
      </c>
      <c r="R39" s="3">
        <f t="shared" si="1"/>
        <v>0</v>
      </c>
      <c r="S39" s="6">
        <f t="shared" si="2"/>
        <v>-617775.429999994</v>
      </c>
      <c r="T39" s="27" t="str">
        <f t="shared" si="3"/>
        <v>n.m.</v>
      </c>
      <c r="U39" s="6">
        <f t="shared" si="4"/>
        <v>-397307.7600000056</v>
      </c>
      <c r="V39" s="27" t="str">
        <f t="shared" si="5"/>
        <v>n.m.</v>
      </c>
      <c r="W39" s="6">
        <f t="shared" si="6"/>
        <v>631423.59000000451</v>
      </c>
      <c r="X39" s="27" t="str">
        <f t="shared" si="7"/>
        <v>n.m.</v>
      </c>
      <c r="Y39" s="6">
        <f t="shared" si="8"/>
        <v>1366343.63</v>
      </c>
      <c r="Z39" s="27" t="str">
        <f t="shared" si="9"/>
        <v>n.m.</v>
      </c>
      <c r="AA39" s="6">
        <f t="shared" si="10"/>
        <v>1424963.2699999951</v>
      </c>
      <c r="AB39" s="27" t="str">
        <f t="shared" si="11"/>
        <v>n.m.</v>
      </c>
      <c r="AC39" s="6">
        <f t="shared" si="12"/>
        <v>2407647.2999999998</v>
      </c>
      <c r="AD39" s="27" t="str">
        <f t="shared" si="13"/>
        <v>n.m.</v>
      </c>
    </row>
    <row r="40" spans="1:30" x14ac:dyDescent="0.25">
      <c r="A40" s="7">
        <f t="shared" si="14"/>
        <v>28</v>
      </c>
      <c r="B40" t="s">
        <v>2</v>
      </c>
      <c r="C40" t="s">
        <v>56</v>
      </c>
      <c r="D40" t="s">
        <v>57</v>
      </c>
      <c r="E40" t="s">
        <v>992</v>
      </c>
      <c r="F40" s="42">
        <v>43983</v>
      </c>
      <c r="G40" s="3">
        <v>159881.04999999999</v>
      </c>
      <c r="H40" s="3">
        <v>0</v>
      </c>
      <c r="I40" s="3">
        <v>0</v>
      </c>
      <c r="J40" s="3"/>
      <c r="K40" s="3"/>
      <c r="L40" s="3">
        <f t="shared" si="0"/>
        <v>159881.04999999999</v>
      </c>
      <c r="M40" s="39">
        <v>0</v>
      </c>
      <c r="N40" s="39">
        <v>0</v>
      </c>
      <c r="O40" s="39">
        <v>410231.20799999998</v>
      </c>
      <c r="P40" s="39">
        <v>0</v>
      </c>
      <c r="Q40" s="39">
        <v>0</v>
      </c>
      <c r="R40" s="3">
        <f t="shared" si="1"/>
        <v>410231.20799999998</v>
      </c>
      <c r="S40" s="6">
        <f t="shared" si="2"/>
        <v>159881.04999999999</v>
      </c>
      <c r="T40" s="27" t="str">
        <f t="shared" si="3"/>
        <v>n.m.</v>
      </c>
      <c r="U40" s="6">
        <f t="shared" si="4"/>
        <v>0</v>
      </c>
      <c r="V40" s="27" t="str">
        <f t="shared" si="5"/>
        <v>n.m.</v>
      </c>
      <c r="W40" s="6">
        <f t="shared" si="6"/>
        <v>-410231.20799999998</v>
      </c>
      <c r="X40" s="27">
        <f t="shared" si="7"/>
        <v>-1</v>
      </c>
      <c r="Y40" s="6">
        <f t="shared" si="8"/>
        <v>0</v>
      </c>
      <c r="Z40" s="27" t="str">
        <f t="shared" si="9"/>
        <v>n.m.</v>
      </c>
      <c r="AA40" s="6">
        <f t="shared" si="10"/>
        <v>0</v>
      </c>
      <c r="AB40" s="27" t="str">
        <f t="shared" si="11"/>
        <v>n.m.</v>
      </c>
      <c r="AC40" s="6">
        <f t="shared" si="12"/>
        <v>-250350.158</v>
      </c>
      <c r="AD40" s="27">
        <f t="shared" si="13"/>
        <v>-0.61026599907045587</v>
      </c>
    </row>
    <row r="41" spans="1:30" x14ac:dyDescent="0.25">
      <c r="A41" s="7">
        <f t="shared" si="14"/>
        <v>29</v>
      </c>
      <c r="B41" t="s">
        <v>2</v>
      </c>
      <c r="C41" t="s">
        <v>58</v>
      </c>
      <c r="D41" t="s">
        <v>59</v>
      </c>
      <c r="E41" t="s">
        <v>983</v>
      </c>
      <c r="F41" s="42">
        <v>44136</v>
      </c>
      <c r="G41" s="3">
        <v>34620.229999999989</v>
      </c>
      <c r="H41" s="3">
        <v>0</v>
      </c>
      <c r="I41" s="3">
        <v>0</v>
      </c>
      <c r="J41" s="3"/>
      <c r="K41" s="3"/>
      <c r="L41" s="3">
        <f t="shared" si="0"/>
        <v>34620.229999999989</v>
      </c>
      <c r="M41" s="39">
        <v>0</v>
      </c>
      <c r="N41" s="39">
        <v>0</v>
      </c>
      <c r="O41" s="39">
        <v>0</v>
      </c>
      <c r="P41" s="39">
        <v>0</v>
      </c>
      <c r="Q41" s="39">
        <v>0</v>
      </c>
      <c r="R41" s="3">
        <f t="shared" si="1"/>
        <v>0</v>
      </c>
      <c r="S41" s="6">
        <f t="shared" si="2"/>
        <v>34620.229999999989</v>
      </c>
      <c r="T41" s="27" t="str">
        <f t="shared" si="3"/>
        <v>n.m.</v>
      </c>
      <c r="U41" s="6">
        <f t="shared" si="4"/>
        <v>0</v>
      </c>
      <c r="V41" s="27" t="str">
        <f t="shared" si="5"/>
        <v>n.m.</v>
      </c>
      <c r="W41" s="6">
        <f t="shared" si="6"/>
        <v>0</v>
      </c>
      <c r="X41" s="27" t="str">
        <f t="shared" si="7"/>
        <v>n.m.</v>
      </c>
      <c r="Y41" s="6">
        <f t="shared" si="8"/>
        <v>0</v>
      </c>
      <c r="Z41" s="27" t="str">
        <f t="shared" si="9"/>
        <v>n.m.</v>
      </c>
      <c r="AA41" s="6">
        <f t="shared" si="10"/>
        <v>0</v>
      </c>
      <c r="AB41" s="27" t="str">
        <f t="shared" si="11"/>
        <v>n.m.</v>
      </c>
      <c r="AC41" s="6">
        <f t="shared" si="12"/>
        <v>34620.229999999989</v>
      </c>
      <c r="AD41" s="27" t="str">
        <f t="shared" si="13"/>
        <v>n.m.</v>
      </c>
    </row>
    <row r="42" spans="1:30" x14ac:dyDescent="0.25">
      <c r="A42" s="7">
        <f t="shared" si="14"/>
        <v>30</v>
      </c>
      <c r="B42" t="s">
        <v>2</v>
      </c>
      <c r="C42" t="s">
        <v>60</v>
      </c>
      <c r="D42" t="s">
        <v>61</v>
      </c>
      <c r="E42" t="s">
        <v>993</v>
      </c>
      <c r="F42" s="42">
        <v>43831</v>
      </c>
      <c r="G42" s="3">
        <v>2160.71</v>
      </c>
      <c r="H42" s="3">
        <v>0</v>
      </c>
      <c r="I42" s="3">
        <v>0</v>
      </c>
      <c r="J42" s="3"/>
      <c r="K42" s="3"/>
      <c r="L42" s="3">
        <f t="shared" si="0"/>
        <v>2160.71</v>
      </c>
      <c r="M42" s="39">
        <v>0</v>
      </c>
      <c r="N42" s="39">
        <v>0</v>
      </c>
      <c r="O42" s="39">
        <v>0</v>
      </c>
      <c r="P42" s="39">
        <v>-9026.0789999999997</v>
      </c>
      <c r="Q42" s="39">
        <v>0</v>
      </c>
      <c r="R42" s="3">
        <f t="shared" si="1"/>
        <v>-9026.0789999999997</v>
      </c>
      <c r="S42" s="6">
        <f t="shared" si="2"/>
        <v>2160.71</v>
      </c>
      <c r="T42" s="27" t="str">
        <f t="shared" si="3"/>
        <v>n.m.</v>
      </c>
      <c r="U42" s="6">
        <f t="shared" si="4"/>
        <v>0</v>
      </c>
      <c r="V42" s="27" t="str">
        <f t="shared" si="5"/>
        <v>n.m.</v>
      </c>
      <c r="W42" s="6">
        <f t="shared" si="6"/>
        <v>0</v>
      </c>
      <c r="X42" s="27" t="str">
        <f t="shared" si="7"/>
        <v>n.m.</v>
      </c>
      <c r="Y42" s="6">
        <f t="shared" si="8"/>
        <v>9026.0789999999997</v>
      </c>
      <c r="Z42" s="27">
        <f t="shared" si="9"/>
        <v>-1</v>
      </c>
      <c r="AA42" s="6">
        <f t="shared" si="10"/>
        <v>0</v>
      </c>
      <c r="AB42" s="27" t="str">
        <f t="shared" si="11"/>
        <v>n.m.</v>
      </c>
      <c r="AC42" s="6">
        <f t="shared" si="12"/>
        <v>11186.789000000001</v>
      </c>
      <c r="AD42" s="27">
        <f t="shared" si="13"/>
        <v>-1.2393852302865953</v>
      </c>
    </row>
    <row r="43" spans="1:30" x14ac:dyDescent="0.25">
      <c r="A43" s="7">
        <f t="shared" si="14"/>
        <v>31</v>
      </c>
      <c r="B43" t="s">
        <v>2</v>
      </c>
      <c r="C43" t="s">
        <v>62</v>
      </c>
      <c r="D43" t="s">
        <v>63</v>
      </c>
      <c r="E43" t="s">
        <v>971</v>
      </c>
      <c r="F43" s="42">
        <v>44044</v>
      </c>
      <c r="G43" s="3">
        <v>9968.6199999999953</v>
      </c>
      <c r="H43" s="3">
        <v>0</v>
      </c>
      <c r="I43" s="3">
        <v>0</v>
      </c>
      <c r="J43" s="3"/>
      <c r="K43" s="3"/>
      <c r="L43" s="3">
        <f t="shared" si="0"/>
        <v>9968.6199999999953</v>
      </c>
      <c r="M43" s="39">
        <v>1366.5360000000001</v>
      </c>
      <c r="N43" s="39">
        <v>0</v>
      </c>
      <c r="O43" s="39">
        <v>0</v>
      </c>
      <c r="P43" s="39">
        <v>0</v>
      </c>
      <c r="Q43" s="39">
        <v>0</v>
      </c>
      <c r="R43" s="3">
        <f t="shared" si="1"/>
        <v>1366.5360000000001</v>
      </c>
      <c r="S43" s="6">
        <f t="shared" si="2"/>
        <v>8602.0839999999953</v>
      </c>
      <c r="T43" s="27">
        <f t="shared" si="3"/>
        <v>6.294809650093371</v>
      </c>
      <c r="U43" s="6">
        <f t="shared" si="4"/>
        <v>0</v>
      </c>
      <c r="V43" s="27" t="str">
        <f t="shared" si="5"/>
        <v>n.m.</v>
      </c>
      <c r="W43" s="6">
        <f t="shared" si="6"/>
        <v>0</v>
      </c>
      <c r="X43" s="27" t="str">
        <f t="shared" si="7"/>
        <v>n.m.</v>
      </c>
      <c r="Y43" s="6">
        <f t="shared" si="8"/>
        <v>0</v>
      </c>
      <c r="Z43" s="27" t="str">
        <f t="shared" si="9"/>
        <v>n.m.</v>
      </c>
      <c r="AA43" s="6">
        <f t="shared" si="10"/>
        <v>0</v>
      </c>
      <c r="AB43" s="27" t="str">
        <f t="shared" si="11"/>
        <v>n.m.</v>
      </c>
      <c r="AC43" s="6">
        <f t="shared" si="12"/>
        <v>8602.0839999999953</v>
      </c>
      <c r="AD43" s="27">
        <f t="shared" si="13"/>
        <v>6.294809650093371</v>
      </c>
    </row>
    <row r="44" spans="1:30" x14ac:dyDescent="0.25">
      <c r="A44" s="7">
        <f t="shared" si="14"/>
        <v>32</v>
      </c>
      <c r="B44" t="s">
        <v>2</v>
      </c>
      <c r="C44" t="s">
        <v>64</v>
      </c>
      <c r="D44" t="s">
        <v>65</v>
      </c>
      <c r="E44" t="s">
        <v>1009</v>
      </c>
      <c r="F44" s="42">
        <v>43952</v>
      </c>
      <c r="G44" s="3">
        <v>-106934.65000000001</v>
      </c>
      <c r="H44" s="3">
        <v>0</v>
      </c>
      <c r="I44" s="3">
        <v>0</v>
      </c>
      <c r="J44" s="3"/>
      <c r="K44" s="3"/>
      <c r="L44" s="3">
        <f t="shared" si="0"/>
        <v>-106934.65000000001</v>
      </c>
      <c r="M44" s="39">
        <v>0</v>
      </c>
      <c r="N44" s="39">
        <v>0</v>
      </c>
      <c r="O44" s="39">
        <v>0</v>
      </c>
      <c r="P44" s="39">
        <v>-2190.1020000000003</v>
      </c>
      <c r="Q44" s="39">
        <v>0</v>
      </c>
      <c r="R44" s="3">
        <f t="shared" si="1"/>
        <v>-2190.1020000000003</v>
      </c>
      <c r="S44" s="6">
        <f t="shared" si="2"/>
        <v>-106934.65000000001</v>
      </c>
      <c r="T44" s="27" t="str">
        <f t="shared" si="3"/>
        <v>n.m.</v>
      </c>
      <c r="U44" s="6">
        <f t="shared" si="4"/>
        <v>0</v>
      </c>
      <c r="V44" s="27" t="str">
        <f t="shared" si="5"/>
        <v>n.m.</v>
      </c>
      <c r="W44" s="6">
        <f t="shared" si="6"/>
        <v>0</v>
      </c>
      <c r="X44" s="27" t="str">
        <f t="shared" si="7"/>
        <v>n.m.</v>
      </c>
      <c r="Y44" s="6">
        <f t="shared" si="8"/>
        <v>2190.1020000000003</v>
      </c>
      <c r="Z44" s="27">
        <f t="shared" si="9"/>
        <v>-1</v>
      </c>
      <c r="AA44" s="6">
        <f t="shared" si="10"/>
        <v>0</v>
      </c>
      <c r="AB44" s="27" t="str">
        <f t="shared" si="11"/>
        <v>n.m.</v>
      </c>
      <c r="AC44" s="6">
        <f t="shared" si="12"/>
        <v>-104744.54800000001</v>
      </c>
      <c r="AD44" s="27">
        <f t="shared" si="13"/>
        <v>47.826333202745808</v>
      </c>
    </row>
    <row r="45" spans="1:30" x14ac:dyDescent="0.25">
      <c r="A45" s="7">
        <f t="shared" si="14"/>
        <v>33</v>
      </c>
      <c r="B45" t="s">
        <v>2</v>
      </c>
      <c r="C45" t="s">
        <v>67</v>
      </c>
      <c r="D45" t="s">
        <v>68</v>
      </c>
      <c r="E45" t="s">
        <v>1014</v>
      </c>
      <c r="F45" s="55" t="s">
        <v>2052</v>
      </c>
      <c r="G45" s="3">
        <v>912622.23999999987</v>
      </c>
      <c r="H45" s="3">
        <v>784812.81</v>
      </c>
      <c r="I45" s="3">
        <v>361942.49999999977</v>
      </c>
      <c r="J45" s="3">
        <v>125721.47999999998</v>
      </c>
      <c r="K45" s="3">
        <v>47774.020000000019</v>
      </c>
      <c r="L45" s="3">
        <f t="shared" si="0"/>
        <v>2232873.0499999993</v>
      </c>
      <c r="M45" s="39">
        <v>1082070.1369999999</v>
      </c>
      <c r="N45" s="39">
        <v>21.664999999999999</v>
      </c>
      <c r="O45" s="39">
        <v>1435538.9</v>
      </c>
      <c r="P45" s="39">
        <v>743307.30200000003</v>
      </c>
      <c r="Q45" s="39">
        <v>732745.94</v>
      </c>
      <c r="R45" s="3">
        <f t="shared" si="1"/>
        <v>3993683.9439999997</v>
      </c>
      <c r="S45" s="6">
        <f t="shared" si="2"/>
        <v>-169447.897</v>
      </c>
      <c r="T45" s="27">
        <f t="shared" si="3"/>
        <v>-0.15659603865400826</v>
      </c>
      <c r="U45" s="6">
        <f t="shared" si="4"/>
        <v>784791.14500000002</v>
      </c>
      <c r="V45" s="27">
        <f t="shared" si="5"/>
        <v>36223.916224324952</v>
      </c>
      <c r="W45" s="6">
        <f t="shared" si="6"/>
        <v>-1073596.4000000001</v>
      </c>
      <c r="X45" s="27">
        <f t="shared" si="7"/>
        <v>-0.74786994626199277</v>
      </c>
      <c r="Y45" s="6">
        <f t="shared" si="8"/>
        <v>-617585.82200000004</v>
      </c>
      <c r="Z45" s="27">
        <f t="shared" si="9"/>
        <v>-0.83086204095974292</v>
      </c>
      <c r="AA45" s="6">
        <f t="shared" si="10"/>
        <v>-684971.91999999993</v>
      </c>
      <c r="AB45" s="27">
        <f t="shared" si="11"/>
        <v>-0.93480138559348414</v>
      </c>
      <c r="AC45" s="6">
        <f t="shared" si="12"/>
        <v>-1760810.8940000003</v>
      </c>
      <c r="AD45" s="27">
        <f t="shared" si="13"/>
        <v>-0.44089890904997475</v>
      </c>
    </row>
    <row r="46" spans="1:30" x14ac:dyDescent="0.25">
      <c r="A46" s="7">
        <f t="shared" si="14"/>
        <v>34</v>
      </c>
      <c r="B46" t="s">
        <v>2</v>
      </c>
      <c r="C46" t="s">
        <v>69</v>
      </c>
      <c r="D46" t="s">
        <v>70</v>
      </c>
      <c r="E46" t="s">
        <v>1014</v>
      </c>
      <c r="F46" s="55" t="s">
        <v>2052</v>
      </c>
      <c r="G46" s="3">
        <v>333578.47999999905</v>
      </c>
      <c r="H46" s="3">
        <v>358015.03999999963</v>
      </c>
      <c r="I46" s="3">
        <v>247982.78000000073</v>
      </c>
      <c r="J46" s="3">
        <v>240985.11999999976</v>
      </c>
      <c r="K46" s="3">
        <v>268861.7399999997</v>
      </c>
      <c r="L46" s="3">
        <f t="shared" si="0"/>
        <v>1449423.1599999988</v>
      </c>
      <c r="M46" s="39">
        <v>175126.39800000002</v>
      </c>
      <c r="N46" s="39">
        <v>59845.882999999994</v>
      </c>
      <c r="O46" s="39">
        <v>155873.55799999999</v>
      </c>
      <c r="P46" s="39">
        <v>290436.41699999996</v>
      </c>
      <c r="Q46" s="39">
        <v>324387.00800000003</v>
      </c>
      <c r="R46" s="3">
        <f t="shared" si="1"/>
        <v>1005669.2640000001</v>
      </c>
      <c r="S46" s="6">
        <f t="shared" si="2"/>
        <v>158452.08199999903</v>
      </c>
      <c r="T46" s="27">
        <f t="shared" si="3"/>
        <v>0.90478696421312232</v>
      </c>
      <c r="U46" s="6">
        <f t="shared" si="4"/>
        <v>298169.15699999966</v>
      </c>
      <c r="V46" s="27">
        <f t="shared" si="5"/>
        <v>4.982283526504232</v>
      </c>
      <c r="W46" s="6">
        <f t="shared" si="6"/>
        <v>92109.222000000736</v>
      </c>
      <c r="X46" s="27">
        <f t="shared" si="7"/>
        <v>0.5909226887603396</v>
      </c>
      <c r="Y46" s="6">
        <f t="shared" si="8"/>
        <v>-49451.297000000195</v>
      </c>
      <c r="Z46" s="27">
        <f t="shared" si="9"/>
        <v>-0.17026548361530092</v>
      </c>
      <c r="AA46" s="6">
        <f t="shared" si="10"/>
        <v>-55525.268000000331</v>
      </c>
      <c r="AB46" s="27">
        <f t="shared" si="11"/>
        <v>-0.17116982687543494</v>
      </c>
      <c r="AC46" s="6">
        <f t="shared" si="12"/>
        <v>443753.89599999867</v>
      </c>
      <c r="AD46" s="27">
        <f t="shared" si="13"/>
        <v>0.44125232010670123</v>
      </c>
    </row>
    <row r="47" spans="1:30" x14ac:dyDescent="0.25">
      <c r="A47" s="7">
        <f t="shared" si="14"/>
        <v>35</v>
      </c>
      <c r="B47" t="s">
        <v>2</v>
      </c>
      <c r="C47" t="s">
        <v>71</v>
      </c>
      <c r="D47" t="s">
        <v>72</v>
      </c>
      <c r="E47" t="s">
        <v>1014</v>
      </c>
      <c r="F47" s="55" t="s">
        <v>2052</v>
      </c>
      <c r="G47" s="3">
        <v>329561.90000000026</v>
      </c>
      <c r="H47" s="3">
        <v>277802.16999999993</v>
      </c>
      <c r="I47" s="3">
        <v>448374.92999999953</v>
      </c>
      <c r="J47" s="3">
        <v>366847.48</v>
      </c>
      <c r="K47" s="3">
        <v>403985.75999999989</v>
      </c>
      <c r="L47" s="3">
        <f t="shared" si="0"/>
        <v>1826572.2399999998</v>
      </c>
      <c r="M47" s="39">
        <v>35079.73599999999</v>
      </c>
      <c r="N47" s="39">
        <v>-24224.478000000003</v>
      </c>
      <c r="O47" s="39">
        <v>413955.9</v>
      </c>
      <c r="P47" s="39">
        <v>227690.40500000006</v>
      </c>
      <c r="Q47" s="39">
        <v>241564.505</v>
      </c>
      <c r="R47" s="3">
        <f t="shared" si="1"/>
        <v>894066.06800000009</v>
      </c>
      <c r="S47" s="6">
        <f t="shared" si="2"/>
        <v>294482.16400000028</v>
      </c>
      <c r="T47" s="27">
        <f t="shared" si="3"/>
        <v>8.3946516587240101</v>
      </c>
      <c r="U47" s="6">
        <f t="shared" si="4"/>
        <v>302026.64799999993</v>
      </c>
      <c r="V47" s="27">
        <f t="shared" si="5"/>
        <v>-12.467828945581402</v>
      </c>
      <c r="W47" s="6">
        <f t="shared" si="6"/>
        <v>34419.029999999504</v>
      </c>
      <c r="X47" s="27">
        <f t="shared" si="7"/>
        <v>8.3146610544745231E-2</v>
      </c>
      <c r="Y47" s="6">
        <f t="shared" si="8"/>
        <v>139157.07499999992</v>
      </c>
      <c r="Z47" s="27">
        <f t="shared" si="9"/>
        <v>0.61116793656719914</v>
      </c>
      <c r="AA47" s="6">
        <f t="shared" si="10"/>
        <v>162421.25499999989</v>
      </c>
      <c r="AB47" s="27">
        <f t="shared" si="11"/>
        <v>0.67237218895218021</v>
      </c>
      <c r="AC47" s="6">
        <f t="shared" si="12"/>
        <v>932506.17199999967</v>
      </c>
      <c r="AD47" s="27">
        <f t="shared" si="13"/>
        <v>1.0429947018188366</v>
      </c>
    </row>
    <row r="48" spans="1:30" x14ac:dyDescent="0.25">
      <c r="A48" s="7">
        <f t="shared" si="14"/>
        <v>36</v>
      </c>
      <c r="B48" t="s">
        <v>2</v>
      </c>
      <c r="C48" t="s">
        <v>73</v>
      </c>
      <c r="D48" t="s">
        <v>74</v>
      </c>
      <c r="E48" s="42" t="s">
        <v>1001</v>
      </c>
      <c r="F48" s="42">
        <v>44075</v>
      </c>
      <c r="G48" s="3">
        <v>-36756.559999999998</v>
      </c>
      <c r="H48" s="3">
        <v>0</v>
      </c>
      <c r="I48" s="3">
        <v>0</v>
      </c>
      <c r="J48" s="3"/>
      <c r="K48" s="3"/>
      <c r="L48" s="3">
        <f t="shared" si="0"/>
        <v>-36756.559999999998</v>
      </c>
      <c r="M48" s="39">
        <v>0</v>
      </c>
      <c r="N48" s="39">
        <v>0</v>
      </c>
      <c r="O48" s="39">
        <v>0</v>
      </c>
      <c r="P48" s="39">
        <v>-2190.1020000000003</v>
      </c>
      <c r="Q48" s="39">
        <v>0</v>
      </c>
      <c r="R48" s="3">
        <f t="shared" si="1"/>
        <v>-2190.1020000000003</v>
      </c>
      <c r="S48" s="6">
        <f t="shared" si="2"/>
        <v>-36756.559999999998</v>
      </c>
      <c r="T48" s="27" t="str">
        <f t="shared" si="3"/>
        <v>n.m.</v>
      </c>
      <c r="U48" s="6">
        <f t="shared" si="4"/>
        <v>0</v>
      </c>
      <c r="V48" s="27" t="str">
        <f t="shared" si="5"/>
        <v>n.m.</v>
      </c>
      <c r="W48" s="6">
        <f t="shared" si="6"/>
        <v>0</v>
      </c>
      <c r="X48" s="27" t="str">
        <f t="shared" si="7"/>
        <v>n.m.</v>
      </c>
      <c r="Y48" s="6">
        <f t="shared" si="8"/>
        <v>2190.1020000000003</v>
      </c>
      <c r="Z48" s="27">
        <f t="shared" si="9"/>
        <v>-1</v>
      </c>
      <c r="AA48" s="6">
        <f t="shared" si="10"/>
        <v>0</v>
      </c>
      <c r="AB48" s="27" t="str">
        <f t="shared" si="11"/>
        <v>n.m.</v>
      </c>
      <c r="AC48" s="6">
        <f t="shared" si="12"/>
        <v>-34566.457999999999</v>
      </c>
      <c r="AD48" s="27">
        <f t="shared" si="13"/>
        <v>15.783035675963948</v>
      </c>
    </row>
    <row r="49" spans="1:30" x14ac:dyDescent="0.25">
      <c r="A49" s="7">
        <f t="shared" si="14"/>
        <v>37</v>
      </c>
      <c r="B49" t="s">
        <v>2</v>
      </c>
      <c r="C49" t="s">
        <v>75</v>
      </c>
      <c r="D49" t="s">
        <v>76</v>
      </c>
      <c r="E49" s="42" t="s">
        <v>986</v>
      </c>
      <c r="F49" s="42">
        <v>44835</v>
      </c>
      <c r="G49" s="3">
        <v>186189.36000000004</v>
      </c>
      <c r="H49" s="3">
        <v>12373.479999999992</v>
      </c>
      <c r="I49" s="3">
        <v>-20611.39</v>
      </c>
      <c r="J49" s="3"/>
      <c r="K49" s="3"/>
      <c r="L49" s="3">
        <f t="shared" si="0"/>
        <v>177951.45</v>
      </c>
      <c r="M49" s="39">
        <v>0</v>
      </c>
      <c r="N49" s="39">
        <v>0</v>
      </c>
      <c r="O49" s="39">
        <v>0</v>
      </c>
      <c r="P49" s="39">
        <v>0</v>
      </c>
      <c r="Q49" s="39">
        <v>0</v>
      </c>
      <c r="R49" s="3">
        <f t="shared" si="1"/>
        <v>0</v>
      </c>
      <c r="S49" s="6">
        <f t="shared" si="2"/>
        <v>186189.36000000004</v>
      </c>
      <c r="T49" s="27" t="str">
        <f t="shared" si="3"/>
        <v>n.m.</v>
      </c>
      <c r="U49" s="6">
        <f t="shared" si="4"/>
        <v>12373.479999999992</v>
      </c>
      <c r="V49" s="27" t="str">
        <f t="shared" si="5"/>
        <v>n.m.</v>
      </c>
      <c r="W49" s="6">
        <f t="shared" si="6"/>
        <v>-20611.39</v>
      </c>
      <c r="X49" s="27" t="str">
        <f t="shared" si="7"/>
        <v>n.m.</v>
      </c>
      <c r="Y49" s="6">
        <f t="shared" si="8"/>
        <v>0</v>
      </c>
      <c r="Z49" s="27" t="str">
        <f t="shared" si="9"/>
        <v>n.m.</v>
      </c>
      <c r="AA49" s="6">
        <f t="shared" si="10"/>
        <v>0</v>
      </c>
      <c r="AB49" s="27" t="str">
        <f t="shared" si="11"/>
        <v>n.m.</v>
      </c>
      <c r="AC49" s="6">
        <f t="shared" si="12"/>
        <v>177951.45</v>
      </c>
      <c r="AD49" s="27" t="str">
        <f t="shared" si="13"/>
        <v>n.m.</v>
      </c>
    </row>
    <row r="50" spans="1:30" x14ac:dyDescent="0.25">
      <c r="A50" s="7">
        <f t="shared" si="14"/>
        <v>38</v>
      </c>
      <c r="B50" t="s">
        <v>2</v>
      </c>
      <c r="C50" t="s">
        <v>77</v>
      </c>
      <c r="D50" t="s">
        <v>78</v>
      </c>
      <c r="E50" s="42" t="s">
        <v>1014</v>
      </c>
      <c r="F50" s="42">
        <v>44593</v>
      </c>
      <c r="G50" s="3">
        <v>24489.87</v>
      </c>
      <c r="H50" s="3">
        <v>8124.3200000000006</v>
      </c>
      <c r="I50" s="3">
        <v>1799.29</v>
      </c>
      <c r="J50" s="3"/>
      <c r="K50" s="3"/>
      <c r="L50" s="3">
        <f t="shared" si="0"/>
        <v>34413.479999999996</v>
      </c>
      <c r="M50" s="39">
        <v>0</v>
      </c>
      <c r="N50" s="39">
        <v>0</v>
      </c>
      <c r="O50" s="39">
        <v>0</v>
      </c>
      <c r="P50" s="39">
        <v>22820.636000000002</v>
      </c>
      <c r="Q50" s="39">
        <v>19331.008999999998</v>
      </c>
      <c r="R50" s="3">
        <f t="shared" si="1"/>
        <v>42151.645000000004</v>
      </c>
      <c r="S50" s="6">
        <f t="shared" si="2"/>
        <v>24489.87</v>
      </c>
      <c r="T50" s="27" t="str">
        <f t="shared" si="3"/>
        <v>n.m.</v>
      </c>
      <c r="U50" s="6">
        <f t="shared" si="4"/>
        <v>8124.3200000000006</v>
      </c>
      <c r="V50" s="27" t="str">
        <f t="shared" si="5"/>
        <v>n.m.</v>
      </c>
      <c r="W50" s="6">
        <f t="shared" si="6"/>
        <v>1799.29</v>
      </c>
      <c r="X50" s="27" t="str">
        <f t="shared" si="7"/>
        <v>n.m.</v>
      </c>
      <c r="Y50" s="6">
        <f t="shared" si="8"/>
        <v>-22820.636000000002</v>
      </c>
      <c r="Z50" s="27">
        <f t="shared" si="9"/>
        <v>-1</v>
      </c>
      <c r="AA50" s="6">
        <f t="shared" si="10"/>
        <v>-19331.008999999998</v>
      </c>
      <c r="AB50" s="27">
        <f t="shared" si="11"/>
        <v>-1</v>
      </c>
      <c r="AC50" s="6">
        <f t="shared" si="12"/>
        <v>-7738.1650000000081</v>
      </c>
      <c r="AD50" s="27">
        <f t="shared" si="13"/>
        <v>-0.1835791936471283</v>
      </c>
    </row>
    <row r="51" spans="1:30" x14ac:dyDescent="0.25">
      <c r="A51" s="7">
        <f t="shared" si="14"/>
        <v>39</v>
      </c>
      <c r="B51" t="s">
        <v>2</v>
      </c>
      <c r="C51" t="s">
        <v>79</v>
      </c>
      <c r="D51" t="s">
        <v>80</v>
      </c>
      <c r="E51" s="42" t="s">
        <v>1014</v>
      </c>
      <c r="F51" s="42">
        <v>43831</v>
      </c>
      <c r="G51" s="3">
        <v>-22.09</v>
      </c>
      <c r="H51" s="3">
        <v>0</v>
      </c>
      <c r="I51" s="3">
        <v>0</v>
      </c>
      <c r="J51" s="3"/>
      <c r="K51" s="3"/>
      <c r="L51" s="3">
        <f t="shared" si="0"/>
        <v>-22.09</v>
      </c>
      <c r="M51" s="39">
        <v>0</v>
      </c>
      <c r="N51" s="39">
        <v>0</v>
      </c>
      <c r="O51" s="39">
        <v>0</v>
      </c>
      <c r="P51" s="39">
        <v>3373.433</v>
      </c>
      <c r="Q51" s="39">
        <v>4605.6150000000007</v>
      </c>
      <c r="R51" s="3">
        <f t="shared" si="1"/>
        <v>7979.0480000000007</v>
      </c>
      <c r="S51" s="6">
        <f t="shared" si="2"/>
        <v>-22.09</v>
      </c>
      <c r="T51" s="27" t="str">
        <f t="shared" si="3"/>
        <v>n.m.</v>
      </c>
      <c r="U51" s="6">
        <f t="shared" si="4"/>
        <v>0</v>
      </c>
      <c r="V51" s="27" t="str">
        <f t="shared" si="5"/>
        <v>n.m.</v>
      </c>
      <c r="W51" s="6">
        <f t="shared" si="6"/>
        <v>0</v>
      </c>
      <c r="X51" s="27" t="str">
        <f t="shared" si="7"/>
        <v>n.m.</v>
      </c>
      <c r="Y51" s="6">
        <f t="shared" si="8"/>
        <v>-3373.433</v>
      </c>
      <c r="Z51" s="27">
        <f t="shared" si="9"/>
        <v>-1</v>
      </c>
      <c r="AA51" s="6">
        <f t="shared" si="10"/>
        <v>-4605.6150000000007</v>
      </c>
      <c r="AB51" s="27">
        <f t="shared" si="11"/>
        <v>-1</v>
      </c>
      <c r="AC51" s="6">
        <f t="shared" si="12"/>
        <v>-8001.1380000000008</v>
      </c>
      <c r="AD51" s="27">
        <f t="shared" si="13"/>
        <v>-1.002768500703342</v>
      </c>
    </row>
    <row r="52" spans="1:30" x14ac:dyDescent="0.25">
      <c r="A52" s="7">
        <f t="shared" si="14"/>
        <v>40</v>
      </c>
      <c r="B52" t="s">
        <v>2</v>
      </c>
      <c r="C52" t="s">
        <v>81</v>
      </c>
      <c r="D52" t="s">
        <v>82</v>
      </c>
      <c r="E52" s="42" t="s">
        <v>980</v>
      </c>
      <c r="F52" s="42">
        <v>44409</v>
      </c>
      <c r="G52" s="3">
        <v>211076.12999999945</v>
      </c>
      <c r="H52" s="3">
        <v>77484.679999999949</v>
      </c>
      <c r="I52" s="3">
        <v>0</v>
      </c>
      <c r="J52" s="3"/>
      <c r="K52" s="3"/>
      <c r="L52" s="3">
        <f t="shared" si="0"/>
        <v>288560.80999999942</v>
      </c>
      <c r="M52" s="39">
        <v>0</v>
      </c>
      <c r="N52" s="39">
        <v>8.8230000000000004</v>
      </c>
      <c r="O52" s="39">
        <v>0</v>
      </c>
      <c r="P52" s="39">
        <v>-2190.1020000000003</v>
      </c>
      <c r="Q52" s="39">
        <v>0</v>
      </c>
      <c r="R52" s="3">
        <f t="shared" si="1"/>
        <v>-2181.2790000000005</v>
      </c>
      <c r="S52" s="6">
        <f t="shared" si="2"/>
        <v>211076.12999999945</v>
      </c>
      <c r="T52" s="27" t="str">
        <f t="shared" si="3"/>
        <v>n.m.</v>
      </c>
      <c r="U52" s="6">
        <f t="shared" si="4"/>
        <v>77475.856999999945</v>
      </c>
      <c r="V52" s="27">
        <f t="shared" si="5"/>
        <v>8781.1239941063068</v>
      </c>
      <c r="W52" s="6">
        <f t="shared" si="6"/>
        <v>0</v>
      </c>
      <c r="X52" s="27" t="str">
        <f t="shared" si="7"/>
        <v>n.m.</v>
      </c>
      <c r="Y52" s="6">
        <f t="shared" si="8"/>
        <v>2190.1020000000003</v>
      </c>
      <c r="Z52" s="27">
        <f t="shared" si="9"/>
        <v>-1</v>
      </c>
      <c r="AA52" s="6">
        <f t="shared" si="10"/>
        <v>0</v>
      </c>
      <c r="AB52" s="27" t="str">
        <f t="shared" si="11"/>
        <v>n.m.</v>
      </c>
      <c r="AC52" s="6">
        <f t="shared" si="12"/>
        <v>290742.0889999994</v>
      </c>
      <c r="AD52" s="27">
        <f t="shared" si="13"/>
        <v>-133.28973001619661</v>
      </c>
    </row>
    <row r="53" spans="1:30" x14ac:dyDescent="0.25">
      <c r="A53" s="7">
        <f t="shared" si="14"/>
        <v>41</v>
      </c>
      <c r="B53" t="s">
        <v>2</v>
      </c>
      <c r="C53" t="s">
        <v>83</v>
      </c>
      <c r="D53" t="s">
        <v>66</v>
      </c>
      <c r="E53" s="42" t="s">
        <v>985</v>
      </c>
      <c r="F53" s="42">
        <v>44927</v>
      </c>
      <c r="G53" s="3">
        <v>3883.96</v>
      </c>
      <c r="H53" s="3">
        <v>3013</v>
      </c>
      <c r="I53" s="3">
        <v>94.040000000008149</v>
      </c>
      <c r="J53" s="3">
        <v>2916.15</v>
      </c>
      <c r="K53" s="3"/>
      <c r="L53" s="3">
        <f t="shared" si="0"/>
        <v>9907.1500000000087</v>
      </c>
      <c r="M53" s="39">
        <v>22814.028999999995</v>
      </c>
      <c r="N53" s="39">
        <v>0</v>
      </c>
      <c r="O53" s="39">
        <v>0</v>
      </c>
      <c r="P53" s="39">
        <v>0</v>
      </c>
      <c r="Q53" s="39">
        <v>0</v>
      </c>
      <c r="R53" s="3">
        <f t="shared" si="1"/>
        <v>22814.028999999995</v>
      </c>
      <c r="S53" s="6">
        <f t="shared" si="2"/>
        <v>-18930.068999999996</v>
      </c>
      <c r="T53" s="27">
        <f t="shared" si="3"/>
        <v>-0.82975562974869543</v>
      </c>
      <c r="U53" s="6">
        <f t="shared" si="4"/>
        <v>3013</v>
      </c>
      <c r="V53" s="27" t="str">
        <f t="shared" si="5"/>
        <v>n.m.</v>
      </c>
      <c r="W53" s="6">
        <f t="shared" si="6"/>
        <v>94.040000000008149</v>
      </c>
      <c r="X53" s="27" t="str">
        <f t="shared" si="7"/>
        <v>n.m.</v>
      </c>
      <c r="Y53" s="6">
        <f t="shared" si="8"/>
        <v>2916.15</v>
      </c>
      <c r="Z53" s="27" t="str">
        <f t="shared" si="9"/>
        <v>n.m.</v>
      </c>
      <c r="AA53" s="6">
        <f t="shared" si="10"/>
        <v>0</v>
      </c>
      <c r="AB53" s="27" t="str">
        <f t="shared" si="11"/>
        <v>n.m.</v>
      </c>
      <c r="AC53" s="6">
        <f t="shared" si="12"/>
        <v>-12906.878999999986</v>
      </c>
      <c r="AD53" s="27">
        <f t="shared" si="13"/>
        <v>-0.56574307852418304</v>
      </c>
    </row>
    <row r="54" spans="1:30" x14ac:dyDescent="0.25">
      <c r="A54" s="7">
        <f t="shared" si="14"/>
        <v>42</v>
      </c>
      <c r="B54" t="s">
        <v>2</v>
      </c>
      <c r="C54" t="s">
        <v>84</v>
      </c>
      <c r="D54" t="s">
        <v>85</v>
      </c>
      <c r="E54" s="42" t="s">
        <v>962</v>
      </c>
      <c r="F54" s="42" t="s">
        <v>978</v>
      </c>
      <c r="G54" s="3">
        <v>10301.720000000001</v>
      </c>
      <c r="H54" s="3">
        <v>0</v>
      </c>
      <c r="I54" s="3">
        <v>0</v>
      </c>
      <c r="J54" s="3"/>
      <c r="K54" s="3"/>
      <c r="L54" s="3">
        <f t="shared" si="0"/>
        <v>10301.720000000001</v>
      </c>
      <c r="M54" s="39">
        <v>0</v>
      </c>
      <c r="N54" s="39">
        <v>0</v>
      </c>
      <c r="O54" s="39">
        <v>0</v>
      </c>
      <c r="P54" s="39">
        <v>0</v>
      </c>
      <c r="Q54" s="39">
        <v>0</v>
      </c>
      <c r="R54" s="3">
        <f t="shared" si="1"/>
        <v>0</v>
      </c>
      <c r="S54" s="6">
        <f t="shared" si="2"/>
        <v>10301.720000000001</v>
      </c>
      <c r="T54" s="27" t="str">
        <f t="shared" si="3"/>
        <v>n.m.</v>
      </c>
      <c r="U54" s="6">
        <f t="shared" si="4"/>
        <v>0</v>
      </c>
      <c r="V54" s="27" t="str">
        <f t="shared" si="5"/>
        <v>n.m.</v>
      </c>
      <c r="W54" s="6">
        <f t="shared" si="6"/>
        <v>0</v>
      </c>
      <c r="X54" s="27" t="str">
        <f t="shared" si="7"/>
        <v>n.m.</v>
      </c>
      <c r="Y54" s="6">
        <f t="shared" si="8"/>
        <v>0</v>
      </c>
      <c r="Z54" s="27" t="str">
        <f t="shared" si="9"/>
        <v>n.m.</v>
      </c>
      <c r="AA54" s="6">
        <f t="shared" si="10"/>
        <v>0</v>
      </c>
      <c r="AB54" s="27" t="str">
        <f t="shared" si="11"/>
        <v>n.m.</v>
      </c>
      <c r="AC54" s="6">
        <f t="shared" si="12"/>
        <v>10301.720000000001</v>
      </c>
      <c r="AD54" s="27" t="str">
        <f t="shared" si="13"/>
        <v>n.m.</v>
      </c>
    </row>
    <row r="55" spans="1:30" x14ac:dyDescent="0.25">
      <c r="A55" s="7">
        <f t="shared" si="14"/>
        <v>43</v>
      </c>
      <c r="B55" t="s">
        <v>2</v>
      </c>
      <c r="C55" t="s">
        <v>86</v>
      </c>
      <c r="D55" t="s">
        <v>87</v>
      </c>
      <c r="E55" s="42" t="s">
        <v>980</v>
      </c>
      <c r="F55" s="42" t="s">
        <v>2052</v>
      </c>
      <c r="G55" s="3">
        <v>268757.53999999992</v>
      </c>
      <c r="H55" s="3">
        <v>15632.710000000003</v>
      </c>
      <c r="I55" s="3">
        <v>34195.61</v>
      </c>
      <c r="J55" s="3">
        <v>16880.169999999995</v>
      </c>
      <c r="K55" s="3">
        <v>14323.460000000001</v>
      </c>
      <c r="L55" s="3">
        <f t="shared" si="0"/>
        <v>349789.48999999993</v>
      </c>
      <c r="M55" s="39">
        <v>0</v>
      </c>
      <c r="N55" s="39">
        <v>0</v>
      </c>
      <c r="O55" s="39">
        <v>0</v>
      </c>
      <c r="P55" s="39">
        <v>-2190.1020000000003</v>
      </c>
      <c r="Q55" s="39">
        <v>0</v>
      </c>
      <c r="R55" s="3">
        <f t="shared" si="1"/>
        <v>-2190.1020000000003</v>
      </c>
      <c r="S55" s="6">
        <f t="shared" si="2"/>
        <v>268757.53999999992</v>
      </c>
      <c r="T55" s="27" t="str">
        <f t="shared" si="3"/>
        <v>n.m.</v>
      </c>
      <c r="U55" s="6">
        <f t="shared" si="4"/>
        <v>15632.710000000003</v>
      </c>
      <c r="V55" s="27" t="str">
        <f t="shared" si="5"/>
        <v>n.m.</v>
      </c>
      <c r="W55" s="6">
        <f t="shared" si="6"/>
        <v>34195.61</v>
      </c>
      <c r="X55" s="27" t="str">
        <f t="shared" si="7"/>
        <v>n.m.</v>
      </c>
      <c r="Y55" s="6">
        <f t="shared" si="8"/>
        <v>19070.271999999994</v>
      </c>
      <c r="Z55" s="27">
        <f t="shared" si="9"/>
        <v>-8.7074812040717688</v>
      </c>
      <c r="AA55" s="6">
        <f t="shared" si="10"/>
        <v>14323.460000000001</v>
      </c>
      <c r="AB55" s="27" t="str">
        <f t="shared" si="11"/>
        <v>n.m.</v>
      </c>
      <c r="AC55" s="6">
        <f t="shared" si="12"/>
        <v>351979.59199999995</v>
      </c>
      <c r="AD55" s="27">
        <f t="shared" si="13"/>
        <v>-160.71378958605575</v>
      </c>
    </row>
    <row r="56" spans="1:30" x14ac:dyDescent="0.25">
      <c r="A56" s="7">
        <f t="shared" si="14"/>
        <v>44</v>
      </c>
      <c r="B56" t="s">
        <v>2</v>
      </c>
      <c r="C56" t="s">
        <v>88</v>
      </c>
      <c r="D56" t="s">
        <v>89</v>
      </c>
      <c r="E56" s="42" t="s">
        <v>998</v>
      </c>
      <c r="F56" s="42">
        <v>43891</v>
      </c>
      <c r="G56" s="3">
        <v>7628.869999999999</v>
      </c>
      <c r="H56" s="3">
        <v>0</v>
      </c>
      <c r="I56" s="3">
        <v>0</v>
      </c>
      <c r="J56" s="3"/>
      <c r="K56" s="3"/>
      <c r="L56" s="3">
        <f t="shared" si="0"/>
        <v>7628.869999999999</v>
      </c>
      <c r="M56" s="39">
        <v>0</v>
      </c>
      <c r="N56" s="39">
        <v>0</v>
      </c>
      <c r="O56" s="39">
        <v>410231.20799999998</v>
      </c>
      <c r="P56" s="39">
        <v>0</v>
      </c>
      <c r="Q56" s="39">
        <v>0</v>
      </c>
      <c r="R56" s="3">
        <f t="shared" si="1"/>
        <v>410231.20799999998</v>
      </c>
      <c r="S56" s="6">
        <f t="shared" si="2"/>
        <v>7628.869999999999</v>
      </c>
      <c r="T56" s="27" t="str">
        <f t="shared" si="3"/>
        <v>n.m.</v>
      </c>
      <c r="U56" s="6">
        <f t="shared" si="4"/>
        <v>0</v>
      </c>
      <c r="V56" s="27" t="str">
        <f t="shared" si="5"/>
        <v>n.m.</v>
      </c>
      <c r="W56" s="6">
        <f t="shared" si="6"/>
        <v>-410231.20799999998</v>
      </c>
      <c r="X56" s="27">
        <f t="shared" si="7"/>
        <v>-1</v>
      </c>
      <c r="Y56" s="6">
        <f t="shared" si="8"/>
        <v>0</v>
      </c>
      <c r="Z56" s="27" t="str">
        <f t="shared" si="9"/>
        <v>n.m.</v>
      </c>
      <c r="AA56" s="6">
        <f t="shared" si="10"/>
        <v>0</v>
      </c>
      <c r="AB56" s="27" t="str">
        <f t="shared" si="11"/>
        <v>n.m.</v>
      </c>
      <c r="AC56" s="6">
        <f t="shared" si="12"/>
        <v>-402602.33799999999</v>
      </c>
      <c r="AD56" s="27">
        <f t="shared" si="13"/>
        <v>-0.98140348698190705</v>
      </c>
    </row>
    <row r="57" spans="1:30" x14ac:dyDescent="0.25">
      <c r="A57" s="7">
        <f t="shared" si="14"/>
        <v>45</v>
      </c>
      <c r="B57" t="s">
        <v>2</v>
      </c>
      <c r="C57" t="s">
        <v>90</v>
      </c>
      <c r="D57" t="s">
        <v>91</v>
      </c>
      <c r="E57" s="42" t="s">
        <v>1014</v>
      </c>
      <c r="F57" s="42" t="s">
        <v>2052</v>
      </c>
      <c r="G57" s="3">
        <v>139680.55000000002</v>
      </c>
      <c r="H57" s="3">
        <v>117786.49999999967</v>
      </c>
      <c r="I57" s="3">
        <v>102929.06999999993</v>
      </c>
      <c r="J57" s="3">
        <v>114614.44000000021</v>
      </c>
      <c r="K57" s="3">
        <v>129318.89999999995</v>
      </c>
      <c r="L57" s="3">
        <f t="shared" si="0"/>
        <v>604329.45999999973</v>
      </c>
      <c r="M57" s="39">
        <v>177623.95599999998</v>
      </c>
      <c r="N57" s="39">
        <v>114959.609</v>
      </c>
      <c r="O57" s="39">
        <v>430471.29800000001</v>
      </c>
      <c r="P57" s="39">
        <v>259897.73000000004</v>
      </c>
      <c r="Q57" s="39">
        <v>268241.33099999995</v>
      </c>
      <c r="R57" s="3">
        <f t="shared" si="1"/>
        <v>1251193.9239999999</v>
      </c>
      <c r="S57" s="6">
        <f t="shared" si="2"/>
        <v>-37943.405999999959</v>
      </c>
      <c r="T57" s="27">
        <f t="shared" si="3"/>
        <v>-0.21361648988383056</v>
      </c>
      <c r="U57" s="6">
        <f t="shared" si="4"/>
        <v>2826.8909999996686</v>
      </c>
      <c r="V57" s="27">
        <f t="shared" si="5"/>
        <v>2.4590297623573759E-2</v>
      </c>
      <c r="W57" s="6">
        <f t="shared" si="6"/>
        <v>-327542.22800000006</v>
      </c>
      <c r="X57" s="27">
        <f t="shared" si="7"/>
        <v>-0.76089214198898825</v>
      </c>
      <c r="Y57" s="6">
        <f t="shared" si="8"/>
        <v>-145283.28999999983</v>
      </c>
      <c r="Z57" s="27">
        <f t="shared" si="9"/>
        <v>-0.55900176580995842</v>
      </c>
      <c r="AA57" s="6">
        <f t="shared" si="10"/>
        <v>-138922.43099999998</v>
      </c>
      <c r="AB57" s="27">
        <f t="shared" si="11"/>
        <v>-0.51790091587340059</v>
      </c>
      <c r="AC57" s="6">
        <f t="shared" si="12"/>
        <v>-646864.46400000015</v>
      </c>
      <c r="AD57" s="27">
        <f t="shared" si="13"/>
        <v>-0.51699776636703054</v>
      </c>
    </row>
    <row r="58" spans="1:30" x14ac:dyDescent="0.25">
      <c r="A58" s="7">
        <f t="shared" si="14"/>
        <v>46</v>
      </c>
      <c r="B58" t="s">
        <v>2</v>
      </c>
      <c r="C58" t="s">
        <v>92</v>
      </c>
      <c r="D58" t="s">
        <v>93</v>
      </c>
      <c r="E58" s="42" t="s">
        <v>997</v>
      </c>
      <c r="F58" s="42">
        <v>45352</v>
      </c>
      <c r="G58" s="3">
        <v>3877249.5999999996</v>
      </c>
      <c r="H58" s="3">
        <v>2098237.9800000009</v>
      </c>
      <c r="I58" s="3">
        <v>68700.129999999976</v>
      </c>
      <c r="J58" s="3">
        <v>-68727.89</v>
      </c>
      <c r="K58" s="3">
        <v>130.25</v>
      </c>
      <c r="L58" s="3">
        <f t="shared" si="0"/>
        <v>5975590.0700000003</v>
      </c>
      <c r="M58" s="39">
        <v>0</v>
      </c>
      <c r="N58" s="39">
        <v>0</v>
      </c>
      <c r="O58" s="39">
        <v>0</v>
      </c>
      <c r="P58" s="39">
        <v>0</v>
      </c>
      <c r="Q58" s="39">
        <v>0</v>
      </c>
      <c r="R58" s="3">
        <f t="shared" si="1"/>
        <v>0</v>
      </c>
      <c r="S58" s="6">
        <f t="shared" si="2"/>
        <v>3877249.5999999996</v>
      </c>
      <c r="T58" s="27" t="str">
        <f t="shared" si="3"/>
        <v>n.m.</v>
      </c>
      <c r="U58" s="6">
        <f t="shared" si="4"/>
        <v>2098237.9800000009</v>
      </c>
      <c r="V58" s="27" t="str">
        <f t="shared" si="5"/>
        <v>n.m.</v>
      </c>
      <c r="W58" s="6">
        <f t="shared" si="6"/>
        <v>68700.129999999976</v>
      </c>
      <c r="X58" s="27" t="str">
        <f t="shared" si="7"/>
        <v>n.m.</v>
      </c>
      <c r="Y58" s="6">
        <f t="shared" si="8"/>
        <v>-68727.89</v>
      </c>
      <c r="Z58" s="27" t="str">
        <f t="shared" si="9"/>
        <v>n.m.</v>
      </c>
      <c r="AA58" s="6">
        <f t="shared" si="10"/>
        <v>130.25</v>
      </c>
      <c r="AB58" s="27" t="str">
        <f t="shared" si="11"/>
        <v>n.m.</v>
      </c>
      <c r="AC58" s="6">
        <f t="shared" si="12"/>
        <v>5975590.0700000003</v>
      </c>
      <c r="AD58" s="27" t="str">
        <f t="shared" si="13"/>
        <v>n.m.</v>
      </c>
    </row>
    <row r="59" spans="1:30" x14ac:dyDescent="0.25">
      <c r="A59" s="7">
        <f t="shared" si="14"/>
        <v>47</v>
      </c>
      <c r="B59" t="s">
        <v>2</v>
      </c>
      <c r="C59" t="s">
        <v>94</v>
      </c>
      <c r="D59" t="s">
        <v>95</v>
      </c>
      <c r="E59" s="42" t="s">
        <v>968</v>
      </c>
      <c r="F59" s="42">
        <v>44531</v>
      </c>
      <c r="G59" s="3">
        <v>24774.020000000004</v>
      </c>
      <c r="H59" s="3">
        <v>-3566.3600000000006</v>
      </c>
      <c r="I59" s="3">
        <v>0</v>
      </c>
      <c r="J59" s="3"/>
      <c r="K59" s="3"/>
      <c r="L59" s="3">
        <f t="shared" si="0"/>
        <v>21207.660000000003</v>
      </c>
      <c r="M59" s="39">
        <v>0</v>
      </c>
      <c r="N59" s="39">
        <v>0</v>
      </c>
      <c r="O59" s="39">
        <v>0</v>
      </c>
      <c r="P59" s="39">
        <v>0</v>
      </c>
      <c r="Q59" s="39">
        <v>0</v>
      </c>
      <c r="R59" s="3">
        <f t="shared" si="1"/>
        <v>0</v>
      </c>
      <c r="S59" s="6">
        <f t="shared" si="2"/>
        <v>24774.020000000004</v>
      </c>
      <c r="T59" s="27" t="str">
        <f t="shared" si="3"/>
        <v>n.m.</v>
      </c>
      <c r="U59" s="6">
        <f t="shared" si="4"/>
        <v>-3566.3600000000006</v>
      </c>
      <c r="V59" s="27" t="str">
        <f t="shared" si="5"/>
        <v>n.m.</v>
      </c>
      <c r="W59" s="6">
        <f t="shared" si="6"/>
        <v>0</v>
      </c>
      <c r="X59" s="27" t="str">
        <f t="shared" si="7"/>
        <v>n.m.</v>
      </c>
      <c r="Y59" s="6">
        <f t="shared" si="8"/>
        <v>0</v>
      </c>
      <c r="Z59" s="27" t="str">
        <f t="shared" si="9"/>
        <v>n.m.</v>
      </c>
      <c r="AA59" s="6">
        <f t="shared" si="10"/>
        <v>0</v>
      </c>
      <c r="AB59" s="27" t="str">
        <f t="shared" si="11"/>
        <v>n.m.</v>
      </c>
      <c r="AC59" s="6">
        <f t="shared" si="12"/>
        <v>21207.660000000003</v>
      </c>
      <c r="AD59" s="27" t="str">
        <f t="shared" si="13"/>
        <v>n.m.</v>
      </c>
    </row>
    <row r="60" spans="1:30" x14ac:dyDescent="0.25">
      <c r="A60" s="7">
        <f t="shared" si="14"/>
        <v>48</v>
      </c>
      <c r="B60" t="s">
        <v>2</v>
      </c>
      <c r="C60" t="s">
        <v>96</v>
      </c>
      <c r="D60" t="s">
        <v>97</v>
      </c>
      <c r="E60" s="42" t="s">
        <v>997</v>
      </c>
      <c r="F60" s="42">
        <v>44013</v>
      </c>
      <c r="G60" s="3">
        <v>6693.6899999999987</v>
      </c>
      <c r="H60" s="3">
        <v>0</v>
      </c>
      <c r="I60" s="3">
        <v>0</v>
      </c>
      <c r="J60" s="3"/>
      <c r="K60" s="3"/>
      <c r="L60" s="3">
        <f t="shared" si="0"/>
        <v>6693.6899999999987</v>
      </c>
      <c r="M60" s="39">
        <v>0</v>
      </c>
      <c r="N60" s="39">
        <v>0</v>
      </c>
      <c r="O60" s="39">
        <v>0</v>
      </c>
      <c r="P60" s="39">
        <v>0</v>
      </c>
      <c r="Q60" s="39">
        <v>0</v>
      </c>
      <c r="R60" s="3">
        <f t="shared" si="1"/>
        <v>0</v>
      </c>
      <c r="S60" s="6">
        <f t="shared" si="2"/>
        <v>6693.6899999999987</v>
      </c>
      <c r="T60" s="27" t="str">
        <f t="shared" si="3"/>
        <v>n.m.</v>
      </c>
      <c r="U60" s="6">
        <f t="shared" si="4"/>
        <v>0</v>
      </c>
      <c r="V60" s="27" t="str">
        <f t="shared" si="5"/>
        <v>n.m.</v>
      </c>
      <c r="W60" s="6">
        <f t="shared" si="6"/>
        <v>0</v>
      </c>
      <c r="X60" s="27" t="str">
        <f t="shared" si="7"/>
        <v>n.m.</v>
      </c>
      <c r="Y60" s="6">
        <f t="shared" si="8"/>
        <v>0</v>
      </c>
      <c r="Z60" s="27" t="str">
        <f t="shared" si="9"/>
        <v>n.m.</v>
      </c>
      <c r="AA60" s="6">
        <f t="shared" si="10"/>
        <v>0</v>
      </c>
      <c r="AB60" s="27" t="str">
        <f t="shared" si="11"/>
        <v>n.m.</v>
      </c>
      <c r="AC60" s="6">
        <f t="shared" si="12"/>
        <v>6693.6899999999987</v>
      </c>
      <c r="AD60" s="27" t="str">
        <f t="shared" si="13"/>
        <v>n.m.</v>
      </c>
    </row>
    <row r="61" spans="1:30" x14ac:dyDescent="0.25">
      <c r="A61" s="7">
        <f t="shared" si="14"/>
        <v>49</v>
      </c>
      <c r="B61" t="s">
        <v>2</v>
      </c>
      <c r="C61" t="s">
        <v>98</v>
      </c>
      <c r="D61" t="s">
        <v>99</v>
      </c>
      <c r="E61" s="42" t="s">
        <v>1014</v>
      </c>
      <c r="F61" s="42" t="s">
        <v>2052</v>
      </c>
      <c r="G61" s="3">
        <v>113888.81</v>
      </c>
      <c r="H61" s="3">
        <v>187030.41999999998</v>
      </c>
      <c r="I61" s="3">
        <v>98379.520000000164</v>
      </c>
      <c r="J61" s="3">
        <v>138685.64999999988</v>
      </c>
      <c r="K61" s="3">
        <v>118403.99000000002</v>
      </c>
      <c r="L61" s="3">
        <f t="shared" si="0"/>
        <v>656388.39</v>
      </c>
      <c r="M61" s="39">
        <v>102376.033</v>
      </c>
      <c r="N61" s="39">
        <v>8.6280000000000001</v>
      </c>
      <c r="O61" s="39">
        <v>0</v>
      </c>
      <c r="P61" s="39">
        <v>117236.859</v>
      </c>
      <c r="Q61" s="39">
        <v>105239.64899999999</v>
      </c>
      <c r="R61" s="3">
        <f t="shared" si="1"/>
        <v>324861.16899999999</v>
      </c>
      <c r="S61" s="6">
        <f t="shared" si="2"/>
        <v>11512.777000000002</v>
      </c>
      <c r="T61" s="27">
        <f t="shared" si="3"/>
        <v>0.11245578347424345</v>
      </c>
      <c r="U61" s="6">
        <f t="shared" si="4"/>
        <v>187021.79199999999</v>
      </c>
      <c r="V61" s="27">
        <f t="shared" si="5"/>
        <v>21676.146499768194</v>
      </c>
      <c r="W61" s="6">
        <f t="shared" si="6"/>
        <v>98379.520000000164</v>
      </c>
      <c r="X61" s="27" t="str">
        <f t="shared" si="7"/>
        <v>n.m.</v>
      </c>
      <c r="Y61" s="6">
        <f t="shared" si="8"/>
        <v>21448.790999999881</v>
      </c>
      <c r="Z61" s="27">
        <f t="shared" si="9"/>
        <v>0.18295262414015956</v>
      </c>
      <c r="AA61" s="6">
        <f t="shared" si="10"/>
        <v>13164.341000000029</v>
      </c>
      <c r="AB61" s="27">
        <f t="shared" si="11"/>
        <v>0.12508917622862872</v>
      </c>
      <c r="AC61" s="6">
        <f t="shared" si="12"/>
        <v>331527.22100000002</v>
      </c>
      <c r="AD61" s="27">
        <f t="shared" si="13"/>
        <v>1.0205196946760973</v>
      </c>
    </row>
    <row r="62" spans="1:30" x14ac:dyDescent="0.25">
      <c r="A62" s="7">
        <f t="shared" si="14"/>
        <v>50</v>
      </c>
      <c r="B62" t="s">
        <v>2</v>
      </c>
      <c r="C62" t="s">
        <v>100</v>
      </c>
      <c r="D62" t="s">
        <v>101</v>
      </c>
      <c r="E62" s="42" t="s">
        <v>1006</v>
      </c>
      <c r="F62" s="42">
        <v>44166</v>
      </c>
      <c r="G62" s="3">
        <v>337678.48000000021</v>
      </c>
      <c r="H62" s="3">
        <v>0</v>
      </c>
      <c r="I62" s="3">
        <v>0</v>
      </c>
      <c r="J62" s="3"/>
      <c r="K62" s="3"/>
      <c r="L62" s="3">
        <f t="shared" si="0"/>
        <v>337678.48000000021</v>
      </c>
      <c r="M62" s="39">
        <v>0</v>
      </c>
      <c r="N62" s="39">
        <v>0</v>
      </c>
      <c r="O62" s="39">
        <v>0</v>
      </c>
      <c r="P62" s="39">
        <v>-2190.1020000000003</v>
      </c>
      <c r="Q62" s="39">
        <v>0</v>
      </c>
      <c r="R62" s="3">
        <f t="shared" si="1"/>
        <v>-2190.1020000000003</v>
      </c>
      <c r="S62" s="6">
        <f t="shared" si="2"/>
        <v>337678.48000000021</v>
      </c>
      <c r="T62" s="27" t="str">
        <f t="shared" si="3"/>
        <v>n.m.</v>
      </c>
      <c r="U62" s="6">
        <f t="shared" si="4"/>
        <v>0</v>
      </c>
      <c r="V62" s="27" t="str">
        <f t="shared" si="5"/>
        <v>n.m.</v>
      </c>
      <c r="W62" s="6">
        <f t="shared" si="6"/>
        <v>0</v>
      </c>
      <c r="X62" s="27" t="str">
        <f t="shared" si="7"/>
        <v>n.m.</v>
      </c>
      <c r="Y62" s="6">
        <f t="shared" si="8"/>
        <v>2190.1020000000003</v>
      </c>
      <c r="Z62" s="27">
        <f t="shared" si="9"/>
        <v>-1</v>
      </c>
      <c r="AA62" s="6">
        <f t="shared" si="10"/>
        <v>0</v>
      </c>
      <c r="AB62" s="27" t="str">
        <f t="shared" si="11"/>
        <v>n.m.</v>
      </c>
      <c r="AC62" s="6">
        <f t="shared" si="12"/>
        <v>339868.58200000023</v>
      </c>
      <c r="AD62" s="27">
        <f t="shared" si="13"/>
        <v>-155.18390558978541</v>
      </c>
    </row>
    <row r="63" spans="1:30" x14ac:dyDescent="0.25">
      <c r="A63" s="7">
        <f t="shared" si="14"/>
        <v>51</v>
      </c>
      <c r="B63" t="s">
        <v>2</v>
      </c>
      <c r="C63" t="s">
        <v>102</v>
      </c>
      <c r="D63" t="s">
        <v>103</v>
      </c>
      <c r="E63" s="42" t="s">
        <v>979</v>
      </c>
      <c r="F63" s="42">
        <v>43922</v>
      </c>
      <c r="G63" s="3">
        <v>-15938.18</v>
      </c>
      <c r="H63" s="3">
        <v>0</v>
      </c>
      <c r="I63" s="3">
        <v>0</v>
      </c>
      <c r="J63" s="3"/>
      <c r="K63" s="3"/>
      <c r="L63" s="3">
        <f t="shared" si="0"/>
        <v>-15938.18</v>
      </c>
      <c r="M63" s="39">
        <v>0</v>
      </c>
      <c r="N63" s="39">
        <v>0</v>
      </c>
      <c r="O63" s="39">
        <v>0.01</v>
      </c>
      <c r="P63" s="39">
        <v>0</v>
      </c>
      <c r="Q63" s="39">
        <v>269749.79600000003</v>
      </c>
      <c r="R63" s="3">
        <f t="shared" si="1"/>
        <v>269749.80600000004</v>
      </c>
      <c r="S63" s="6">
        <f t="shared" si="2"/>
        <v>-15938.18</v>
      </c>
      <c r="T63" s="27" t="str">
        <f t="shared" si="3"/>
        <v>n.m.</v>
      </c>
      <c r="U63" s="6">
        <f t="shared" si="4"/>
        <v>0</v>
      </c>
      <c r="V63" s="27" t="str">
        <f t="shared" si="5"/>
        <v>n.m.</v>
      </c>
      <c r="W63" s="6">
        <f t="shared" si="6"/>
        <v>-0.01</v>
      </c>
      <c r="X63" s="27">
        <f t="shared" si="7"/>
        <v>-1</v>
      </c>
      <c r="Y63" s="6">
        <f t="shared" si="8"/>
        <v>0</v>
      </c>
      <c r="Z63" s="27" t="str">
        <f t="shared" si="9"/>
        <v>n.m.</v>
      </c>
      <c r="AA63" s="6">
        <f t="shared" si="10"/>
        <v>-269749.79600000003</v>
      </c>
      <c r="AB63" s="27">
        <f t="shared" si="11"/>
        <v>-1</v>
      </c>
      <c r="AC63" s="6">
        <f t="shared" si="12"/>
        <v>-285687.98600000003</v>
      </c>
      <c r="AD63" s="27">
        <f t="shared" si="13"/>
        <v>-1.0590850471269662</v>
      </c>
    </row>
    <row r="64" spans="1:30" x14ac:dyDescent="0.25">
      <c r="A64" s="7">
        <f t="shared" si="14"/>
        <v>52</v>
      </c>
      <c r="B64" t="s">
        <v>2</v>
      </c>
      <c r="C64" t="s">
        <v>104</v>
      </c>
      <c r="D64" t="s">
        <v>105</v>
      </c>
      <c r="E64" s="42" t="s">
        <v>1004</v>
      </c>
      <c r="F64" s="42">
        <v>43983</v>
      </c>
      <c r="G64" s="3">
        <v>10526.499999999998</v>
      </c>
      <c r="H64" s="3">
        <v>0</v>
      </c>
      <c r="I64" s="3">
        <v>0</v>
      </c>
      <c r="J64" s="3"/>
      <c r="K64" s="3"/>
      <c r="L64" s="3">
        <f t="shared" ref="L64:L99" si="15">SUM(G64:K64)</f>
        <v>10526.499999999998</v>
      </c>
      <c r="M64" s="39">
        <v>0</v>
      </c>
      <c r="N64" s="39">
        <v>0</v>
      </c>
      <c r="O64" s="39">
        <v>0</v>
      </c>
      <c r="P64" s="39">
        <v>0</v>
      </c>
      <c r="Q64" s="39">
        <v>0</v>
      </c>
      <c r="R64" s="3">
        <f t="shared" ref="R64:R99" si="16">SUM(M64:Q64)</f>
        <v>0</v>
      </c>
      <c r="S64" s="6">
        <f t="shared" ref="S64:S99" si="17">G64-M64</f>
        <v>10526.499999999998</v>
      </c>
      <c r="T64" s="27" t="str">
        <f t="shared" ref="T64:T99" si="18">IFERROR(S64/M64,"n.m.")</f>
        <v>n.m.</v>
      </c>
      <c r="U64" s="6">
        <f t="shared" ref="U64:U99" si="19">H64-N64</f>
        <v>0</v>
      </c>
      <c r="V64" s="27" t="str">
        <f t="shared" ref="V64:V99" si="20">IFERROR(U64/N64,"n.m.")</f>
        <v>n.m.</v>
      </c>
      <c r="W64" s="6">
        <f t="shared" ref="W64:W99" si="21">I64-O64</f>
        <v>0</v>
      </c>
      <c r="X64" s="27" t="str">
        <f t="shared" ref="X64:X99" si="22">IFERROR(W64/O64,"n.m.")</f>
        <v>n.m.</v>
      </c>
      <c r="Y64" s="6">
        <f t="shared" ref="Y64:Y99" si="23">J64-P64</f>
        <v>0</v>
      </c>
      <c r="Z64" s="27" t="str">
        <f t="shared" ref="Z64:Z99" si="24">IFERROR(Y64/P64,"n.m.")</f>
        <v>n.m.</v>
      </c>
      <c r="AA64" s="6">
        <f t="shared" ref="AA64:AA99" si="25">K64-Q64</f>
        <v>0</v>
      </c>
      <c r="AB64" s="27" t="str">
        <f t="shared" ref="AB64:AB99" si="26">IFERROR(AA64/Q64,"n.m.")</f>
        <v>n.m.</v>
      </c>
      <c r="AC64" s="6">
        <f t="shared" ref="AC64:AC99" si="27">L64-R64</f>
        <v>10526.499999999998</v>
      </c>
      <c r="AD64" s="27" t="str">
        <f t="shared" ref="AD64:AD99" si="28">IFERROR(AC64/R64,"n.m.")</f>
        <v>n.m.</v>
      </c>
    </row>
    <row r="65" spans="1:30" x14ac:dyDescent="0.25">
      <c r="A65" s="7">
        <f t="shared" si="14"/>
        <v>53</v>
      </c>
      <c r="B65" t="s">
        <v>2</v>
      </c>
      <c r="C65" t="s">
        <v>106</v>
      </c>
      <c r="D65" t="s">
        <v>107</v>
      </c>
      <c r="E65" s="42" t="s">
        <v>991</v>
      </c>
      <c r="F65" s="42">
        <v>44774</v>
      </c>
      <c r="G65" s="3">
        <v>187427.82999999993</v>
      </c>
      <c r="H65" s="3">
        <v>0</v>
      </c>
      <c r="I65" s="3">
        <v>4442.489999999998</v>
      </c>
      <c r="J65" s="3"/>
      <c r="K65" s="3"/>
      <c r="L65" s="3">
        <f t="shared" si="15"/>
        <v>191870.31999999992</v>
      </c>
      <c r="M65" s="39">
        <v>0</v>
      </c>
      <c r="N65" s="39">
        <v>0</v>
      </c>
      <c r="O65" s="39">
        <v>0</v>
      </c>
      <c r="P65" s="39">
        <v>-9026.0789999999997</v>
      </c>
      <c r="Q65" s="39">
        <v>0</v>
      </c>
      <c r="R65" s="3">
        <f t="shared" si="16"/>
        <v>-9026.0789999999997</v>
      </c>
      <c r="S65" s="6">
        <f t="shared" si="17"/>
        <v>187427.82999999993</v>
      </c>
      <c r="T65" s="27" t="str">
        <f t="shared" si="18"/>
        <v>n.m.</v>
      </c>
      <c r="U65" s="6">
        <f t="shared" si="19"/>
        <v>0</v>
      </c>
      <c r="V65" s="27" t="str">
        <f t="shared" si="20"/>
        <v>n.m.</v>
      </c>
      <c r="W65" s="6">
        <f t="shared" si="21"/>
        <v>4442.489999999998</v>
      </c>
      <c r="X65" s="27" t="str">
        <f t="shared" si="22"/>
        <v>n.m.</v>
      </c>
      <c r="Y65" s="6">
        <f t="shared" si="23"/>
        <v>9026.0789999999997</v>
      </c>
      <c r="Z65" s="27">
        <f t="shared" si="24"/>
        <v>-1</v>
      </c>
      <c r="AA65" s="6">
        <f t="shared" si="25"/>
        <v>0</v>
      </c>
      <c r="AB65" s="27" t="str">
        <f t="shared" si="26"/>
        <v>n.m.</v>
      </c>
      <c r="AC65" s="6">
        <f t="shared" si="27"/>
        <v>200896.39899999992</v>
      </c>
      <c r="AD65" s="27">
        <f t="shared" si="28"/>
        <v>-22.257327794272566</v>
      </c>
    </row>
    <row r="66" spans="1:30" x14ac:dyDescent="0.25">
      <c r="A66" s="7">
        <f t="shared" si="14"/>
        <v>54</v>
      </c>
      <c r="B66" t="s">
        <v>2</v>
      </c>
      <c r="C66" t="s">
        <v>108</v>
      </c>
      <c r="D66" t="s">
        <v>109</v>
      </c>
      <c r="E66" s="42" t="s">
        <v>989</v>
      </c>
      <c r="F66" s="42">
        <v>44621</v>
      </c>
      <c r="G66" s="3">
        <v>-49834.869999999974</v>
      </c>
      <c r="H66" s="3">
        <v>5144.6899999999996</v>
      </c>
      <c r="I66" s="3">
        <v>144.74</v>
      </c>
      <c r="J66" s="3"/>
      <c r="K66" s="3"/>
      <c r="L66" s="3">
        <f t="shared" si="15"/>
        <v>-44545.439999999973</v>
      </c>
      <c r="M66" s="39">
        <v>0</v>
      </c>
      <c r="N66" s="39">
        <v>0</v>
      </c>
      <c r="O66" s="39">
        <v>0</v>
      </c>
      <c r="P66" s="39">
        <v>-14178.116000000002</v>
      </c>
      <c r="Q66" s="39">
        <v>45812.767</v>
      </c>
      <c r="R66" s="3">
        <f t="shared" si="16"/>
        <v>31634.650999999998</v>
      </c>
      <c r="S66" s="6">
        <f t="shared" si="17"/>
        <v>-49834.869999999974</v>
      </c>
      <c r="T66" s="27" t="str">
        <f t="shared" si="18"/>
        <v>n.m.</v>
      </c>
      <c r="U66" s="6">
        <f t="shared" si="19"/>
        <v>5144.6899999999996</v>
      </c>
      <c r="V66" s="27" t="str">
        <f t="shared" si="20"/>
        <v>n.m.</v>
      </c>
      <c r="W66" s="6">
        <f t="shared" si="21"/>
        <v>144.74</v>
      </c>
      <c r="X66" s="27" t="str">
        <f t="shared" si="22"/>
        <v>n.m.</v>
      </c>
      <c r="Y66" s="6">
        <f t="shared" si="23"/>
        <v>14178.116000000002</v>
      </c>
      <c r="Z66" s="27">
        <f t="shared" si="24"/>
        <v>-1</v>
      </c>
      <c r="AA66" s="6">
        <f t="shared" si="25"/>
        <v>-45812.767</v>
      </c>
      <c r="AB66" s="27">
        <f t="shared" si="26"/>
        <v>-1</v>
      </c>
      <c r="AC66" s="6">
        <f t="shared" si="27"/>
        <v>-76180.090999999971</v>
      </c>
      <c r="AD66" s="27">
        <f t="shared" si="28"/>
        <v>-2.4081217459930246</v>
      </c>
    </row>
    <row r="67" spans="1:30" x14ac:dyDescent="0.25">
      <c r="A67" s="7">
        <f t="shared" si="14"/>
        <v>55</v>
      </c>
      <c r="B67" t="s">
        <v>2</v>
      </c>
      <c r="C67" t="s">
        <v>110</v>
      </c>
      <c r="D67" t="s">
        <v>111</v>
      </c>
      <c r="E67" s="42" t="s">
        <v>973</v>
      </c>
      <c r="F67" s="42">
        <v>44593</v>
      </c>
      <c r="G67" s="3">
        <v>-45155.520000000033</v>
      </c>
      <c r="H67" s="3">
        <v>46958.23000000001</v>
      </c>
      <c r="I67" s="3">
        <v>-177258.1</v>
      </c>
      <c r="J67" s="3"/>
      <c r="K67" s="3">
        <v>92.25</v>
      </c>
      <c r="L67" s="3">
        <f t="shared" si="15"/>
        <v>-175363.14</v>
      </c>
      <c r="M67" s="39">
        <v>0</v>
      </c>
      <c r="N67" s="39">
        <v>0</v>
      </c>
      <c r="O67" s="39">
        <v>0</v>
      </c>
      <c r="P67" s="39">
        <v>0</v>
      </c>
      <c r="Q67" s="39">
        <v>0</v>
      </c>
      <c r="R67" s="3">
        <f t="shared" si="16"/>
        <v>0</v>
      </c>
      <c r="S67" s="6">
        <f t="shared" si="17"/>
        <v>-45155.520000000033</v>
      </c>
      <c r="T67" s="27" t="str">
        <f t="shared" si="18"/>
        <v>n.m.</v>
      </c>
      <c r="U67" s="6">
        <f t="shared" si="19"/>
        <v>46958.23000000001</v>
      </c>
      <c r="V67" s="27" t="str">
        <f t="shared" si="20"/>
        <v>n.m.</v>
      </c>
      <c r="W67" s="6">
        <f t="shared" si="21"/>
        <v>-177258.1</v>
      </c>
      <c r="X67" s="27" t="str">
        <f t="shared" si="22"/>
        <v>n.m.</v>
      </c>
      <c r="Y67" s="6">
        <f t="shared" si="23"/>
        <v>0</v>
      </c>
      <c r="Z67" s="27" t="str">
        <f t="shared" si="24"/>
        <v>n.m.</v>
      </c>
      <c r="AA67" s="6">
        <f t="shared" si="25"/>
        <v>92.25</v>
      </c>
      <c r="AB67" s="27" t="str">
        <f t="shared" si="26"/>
        <v>n.m.</v>
      </c>
      <c r="AC67" s="6">
        <f t="shared" si="27"/>
        <v>-175363.14</v>
      </c>
      <c r="AD67" s="27" t="str">
        <f t="shared" si="28"/>
        <v>n.m.</v>
      </c>
    </row>
    <row r="68" spans="1:30" x14ac:dyDescent="0.25">
      <c r="A68" s="7">
        <f t="shared" si="14"/>
        <v>56</v>
      </c>
      <c r="B68" t="s">
        <v>2</v>
      </c>
      <c r="C68" t="s">
        <v>112</v>
      </c>
      <c r="D68" t="s">
        <v>113</v>
      </c>
      <c r="E68" s="42" t="s">
        <v>1004</v>
      </c>
      <c r="F68" s="42">
        <v>44197</v>
      </c>
      <c r="G68" s="3">
        <v>49166.339999999975</v>
      </c>
      <c r="H68" s="3">
        <v>-1114.3799999999999</v>
      </c>
      <c r="I68" s="3">
        <v>0</v>
      </c>
      <c r="J68" s="3"/>
      <c r="K68" s="3"/>
      <c r="L68" s="3">
        <f t="shared" si="15"/>
        <v>48051.959999999977</v>
      </c>
      <c r="M68" s="39">
        <v>0</v>
      </c>
      <c r="N68" s="39">
        <v>0</v>
      </c>
      <c r="O68" s="39">
        <v>0</v>
      </c>
      <c r="P68" s="39">
        <v>0</v>
      </c>
      <c r="Q68" s="39">
        <v>0</v>
      </c>
      <c r="R68" s="3">
        <f t="shared" si="16"/>
        <v>0</v>
      </c>
      <c r="S68" s="6">
        <f t="shared" si="17"/>
        <v>49166.339999999975</v>
      </c>
      <c r="T68" s="27" t="str">
        <f t="shared" si="18"/>
        <v>n.m.</v>
      </c>
      <c r="U68" s="6">
        <f t="shared" si="19"/>
        <v>-1114.3799999999999</v>
      </c>
      <c r="V68" s="27" t="str">
        <f t="shared" si="20"/>
        <v>n.m.</v>
      </c>
      <c r="W68" s="6">
        <f t="shared" si="21"/>
        <v>0</v>
      </c>
      <c r="X68" s="27" t="str">
        <f t="shared" si="22"/>
        <v>n.m.</v>
      </c>
      <c r="Y68" s="6">
        <f t="shared" si="23"/>
        <v>0</v>
      </c>
      <c r="Z68" s="27" t="str">
        <f t="shared" si="24"/>
        <v>n.m.</v>
      </c>
      <c r="AA68" s="6">
        <f t="shared" si="25"/>
        <v>0</v>
      </c>
      <c r="AB68" s="27" t="str">
        <f t="shared" si="26"/>
        <v>n.m.</v>
      </c>
      <c r="AC68" s="6">
        <f t="shared" si="27"/>
        <v>48051.959999999977</v>
      </c>
      <c r="AD68" s="27" t="str">
        <f t="shared" si="28"/>
        <v>n.m.</v>
      </c>
    </row>
    <row r="69" spans="1:30" x14ac:dyDescent="0.25">
      <c r="A69" s="7">
        <f t="shared" si="14"/>
        <v>57</v>
      </c>
      <c r="B69" t="s">
        <v>2</v>
      </c>
      <c r="C69" t="s">
        <v>114</v>
      </c>
      <c r="D69" t="s">
        <v>115</v>
      </c>
      <c r="E69" s="42" t="s">
        <v>996</v>
      </c>
      <c r="F69" s="42">
        <v>44075</v>
      </c>
      <c r="G69" s="3">
        <v>46768.929999999993</v>
      </c>
      <c r="H69" s="3">
        <v>0</v>
      </c>
      <c r="I69" s="3">
        <v>0</v>
      </c>
      <c r="J69" s="3"/>
      <c r="K69" s="3"/>
      <c r="L69" s="3">
        <f t="shared" si="15"/>
        <v>46768.929999999993</v>
      </c>
      <c r="M69" s="39">
        <v>0</v>
      </c>
      <c r="N69" s="39">
        <v>0</v>
      </c>
      <c r="O69" s="39">
        <v>0</v>
      </c>
      <c r="P69" s="39">
        <v>-2190.1020000000003</v>
      </c>
      <c r="Q69" s="39">
        <v>0</v>
      </c>
      <c r="R69" s="3">
        <f t="shared" si="16"/>
        <v>-2190.1020000000003</v>
      </c>
      <c r="S69" s="6">
        <f t="shared" si="17"/>
        <v>46768.929999999993</v>
      </c>
      <c r="T69" s="27" t="str">
        <f t="shared" si="18"/>
        <v>n.m.</v>
      </c>
      <c r="U69" s="6">
        <f t="shared" si="19"/>
        <v>0</v>
      </c>
      <c r="V69" s="27" t="str">
        <f t="shared" si="20"/>
        <v>n.m.</v>
      </c>
      <c r="W69" s="6">
        <f t="shared" si="21"/>
        <v>0</v>
      </c>
      <c r="X69" s="27" t="str">
        <f t="shared" si="22"/>
        <v>n.m.</v>
      </c>
      <c r="Y69" s="6">
        <f t="shared" si="23"/>
        <v>2190.1020000000003</v>
      </c>
      <c r="Z69" s="27">
        <f t="shared" si="24"/>
        <v>-1</v>
      </c>
      <c r="AA69" s="6">
        <f t="shared" si="25"/>
        <v>0</v>
      </c>
      <c r="AB69" s="27" t="str">
        <f t="shared" si="26"/>
        <v>n.m.</v>
      </c>
      <c r="AC69" s="6">
        <f t="shared" si="27"/>
        <v>48959.031999999992</v>
      </c>
      <c r="AD69" s="27">
        <f t="shared" si="28"/>
        <v>-22.354681197496731</v>
      </c>
    </row>
    <row r="70" spans="1:30" x14ac:dyDescent="0.25">
      <c r="A70" s="7">
        <f t="shared" si="14"/>
        <v>58</v>
      </c>
      <c r="B70" t="s">
        <v>2</v>
      </c>
      <c r="C70" t="s">
        <v>116</v>
      </c>
      <c r="D70" t="s">
        <v>117</v>
      </c>
      <c r="E70" s="42" t="s">
        <v>961</v>
      </c>
      <c r="F70" s="42">
        <v>44136</v>
      </c>
      <c r="G70" s="3">
        <v>91973.569999999992</v>
      </c>
      <c r="H70" s="3">
        <v>0</v>
      </c>
      <c r="I70" s="3">
        <v>0</v>
      </c>
      <c r="J70" s="3"/>
      <c r="K70" s="3"/>
      <c r="L70" s="3">
        <f t="shared" si="15"/>
        <v>91973.569999999992</v>
      </c>
      <c r="M70" s="39">
        <v>60.537999999999997</v>
      </c>
      <c r="N70" s="39">
        <v>0</v>
      </c>
      <c r="O70" s="39">
        <v>0</v>
      </c>
      <c r="P70" s="39">
        <v>0</v>
      </c>
      <c r="Q70" s="39">
        <v>0</v>
      </c>
      <c r="R70" s="3">
        <f t="shared" si="16"/>
        <v>60.537999999999997</v>
      </c>
      <c r="S70" s="6">
        <f t="shared" si="17"/>
        <v>91913.031999999992</v>
      </c>
      <c r="T70" s="27">
        <f t="shared" si="18"/>
        <v>1518.2700452608278</v>
      </c>
      <c r="U70" s="6">
        <f t="shared" si="19"/>
        <v>0</v>
      </c>
      <c r="V70" s="27" t="str">
        <f t="shared" si="20"/>
        <v>n.m.</v>
      </c>
      <c r="W70" s="6">
        <f t="shared" si="21"/>
        <v>0</v>
      </c>
      <c r="X70" s="27" t="str">
        <f t="shared" si="22"/>
        <v>n.m.</v>
      </c>
      <c r="Y70" s="6">
        <f t="shared" si="23"/>
        <v>0</v>
      </c>
      <c r="Z70" s="27" t="str">
        <f t="shared" si="24"/>
        <v>n.m.</v>
      </c>
      <c r="AA70" s="6">
        <f t="shared" si="25"/>
        <v>0</v>
      </c>
      <c r="AB70" s="27" t="str">
        <f t="shared" si="26"/>
        <v>n.m.</v>
      </c>
      <c r="AC70" s="6">
        <f t="shared" si="27"/>
        <v>91913.031999999992</v>
      </c>
      <c r="AD70" s="27">
        <f t="shared" si="28"/>
        <v>1518.2700452608278</v>
      </c>
    </row>
    <row r="71" spans="1:30" x14ac:dyDescent="0.25">
      <c r="A71" s="7">
        <f t="shared" si="14"/>
        <v>59</v>
      </c>
      <c r="B71" t="s">
        <v>2</v>
      </c>
      <c r="C71" t="s">
        <v>118</v>
      </c>
      <c r="D71" t="s">
        <v>119</v>
      </c>
      <c r="E71" s="42" t="s">
        <v>1014</v>
      </c>
      <c r="F71" s="42" t="s">
        <v>2052</v>
      </c>
      <c r="G71" s="3">
        <v>40636.160000000003</v>
      </c>
      <c r="H71" s="3">
        <v>31358.260000000006</v>
      </c>
      <c r="I71" s="3">
        <v>7861.39</v>
      </c>
      <c r="J71" s="3">
        <v>2287.7299999999996</v>
      </c>
      <c r="K71" s="3">
        <v>3353.0400000000009</v>
      </c>
      <c r="L71" s="3">
        <f t="shared" si="15"/>
        <v>85496.580000000016</v>
      </c>
      <c r="M71" s="39">
        <v>100869.92799999999</v>
      </c>
      <c r="N71" s="39">
        <v>1177655.085</v>
      </c>
      <c r="O71" s="39">
        <v>1124398.524</v>
      </c>
      <c r="P71" s="39">
        <v>33971.165000000001</v>
      </c>
      <c r="Q71" s="39">
        <v>32745.349000000002</v>
      </c>
      <c r="R71" s="3">
        <f t="shared" si="16"/>
        <v>2469640.051</v>
      </c>
      <c r="S71" s="6">
        <f t="shared" si="17"/>
        <v>-60233.767999999982</v>
      </c>
      <c r="T71" s="27">
        <f t="shared" si="18"/>
        <v>-0.59714296613753892</v>
      </c>
      <c r="U71" s="6">
        <f t="shared" si="19"/>
        <v>-1146296.825</v>
      </c>
      <c r="V71" s="27">
        <f t="shared" si="20"/>
        <v>-0.97337228837253309</v>
      </c>
      <c r="W71" s="6">
        <f t="shared" si="21"/>
        <v>-1116537.1340000001</v>
      </c>
      <c r="X71" s="27">
        <f t="shared" si="22"/>
        <v>-0.99300835972993517</v>
      </c>
      <c r="Y71" s="6">
        <f t="shared" si="23"/>
        <v>-31683.435000000001</v>
      </c>
      <c r="Z71" s="27">
        <f t="shared" si="24"/>
        <v>-0.93265671047784204</v>
      </c>
      <c r="AA71" s="6">
        <f t="shared" si="25"/>
        <v>-29392.309000000001</v>
      </c>
      <c r="AB71" s="27">
        <f t="shared" si="26"/>
        <v>-0.89760255723644899</v>
      </c>
      <c r="AC71" s="6">
        <f t="shared" si="27"/>
        <v>-2384143.4709999999</v>
      </c>
      <c r="AD71" s="27">
        <f t="shared" si="28"/>
        <v>-0.96538095502404042</v>
      </c>
    </row>
    <row r="72" spans="1:30" x14ac:dyDescent="0.25">
      <c r="A72" s="7">
        <f t="shared" si="14"/>
        <v>60</v>
      </c>
      <c r="B72" t="s">
        <v>2</v>
      </c>
      <c r="C72" t="s">
        <v>120</v>
      </c>
      <c r="D72" t="s">
        <v>121</v>
      </c>
      <c r="E72" s="42" t="s">
        <v>1014</v>
      </c>
      <c r="F72" s="42">
        <v>45292</v>
      </c>
      <c r="G72" s="3">
        <v>139511.82000000012</v>
      </c>
      <c r="H72" s="3">
        <v>21260.140000000018</v>
      </c>
      <c r="I72" s="3">
        <v>1020.4500000000002</v>
      </c>
      <c r="J72" s="3">
        <v>10.33</v>
      </c>
      <c r="K72" s="3"/>
      <c r="L72" s="3">
        <f t="shared" si="15"/>
        <v>161802.74000000014</v>
      </c>
      <c r="M72" s="39">
        <v>63818.056000000004</v>
      </c>
      <c r="N72" s="39">
        <v>135529.08600000001</v>
      </c>
      <c r="O72" s="39">
        <v>270669.18</v>
      </c>
      <c r="P72" s="39">
        <v>52399.215000000011</v>
      </c>
      <c r="Q72" s="39">
        <v>55514.467000000004</v>
      </c>
      <c r="R72" s="3">
        <f t="shared" si="16"/>
        <v>577930.00400000007</v>
      </c>
      <c r="S72" s="6">
        <f t="shared" si="17"/>
        <v>75693.764000000112</v>
      </c>
      <c r="T72" s="27">
        <f t="shared" si="18"/>
        <v>1.1860869594648904</v>
      </c>
      <c r="U72" s="6">
        <f t="shared" si="19"/>
        <v>-114268.946</v>
      </c>
      <c r="V72" s="27">
        <f t="shared" si="20"/>
        <v>-0.84313227051497996</v>
      </c>
      <c r="W72" s="6">
        <f t="shared" si="21"/>
        <v>-269648.73</v>
      </c>
      <c r="X72" s="27">
        <f t="shared" si="22"/>
        <v>-0.99622989954009533</v>
      </c>
      <c r="Y72" s="6">
        <f t="shared" si="23"/>
        <v>-52388.885000000009</v>
      </c>
      <c r="Z72" s="27">
        <f t="shared" si="24"/>
        <v>-0.99980285964207671</v>
      </c>
      <c r="AA72" s="6">
        <f t="shared" si="25"/>
        <v>-55514.467000000004</v>
      </c>
      <c r="AB72" s="27">
        <f t="shared" si="26"/>
        <v>-1</v>
      </c>
      <c r="AC72" s="6">
        <f t="shared" si="27"/>
        <v>-416127.26399999997</v>
      </c>
      <c r="AD72" s="27">
        <f t="shared" si="28"/>
        <v>-0.72003055927167248</v>
      </c>
    </row>
    <row r="73" spans="1:30" x14ac:dyDescent="0.25">
      <c r="A73" s="7">
        <f t="shared" si="14"/>
        <v>61</v>
      </c>
      <c r="B73" t="s">
        <v>2</v>
      </c>
      <c r="C73" t="s">
        <v>122</v>
      </c>
      <c r="D73" t="s">
        <v>123</v>
      </c>
      <c r="E73" s="42" t="s">
        <v>982</v>
      </c>
      <c r="F73" s="42">
        <v>44044</v>
      </c>
      <c r="G73" s="3">
        <v>3123.13</v>
      </c>
      <c r="H73" s="3">
        <v>0</v>
      </c>
      <c r="I73" s="3">
        <v>0</v>
      </c>
      <c r="J73" s="3"/>
      <c r="K73" s="3"/>
      <c r="L73" s="3">
        <f t="shared" si="15"/>
        <v>3123.13</v>
      </c>
      <c r="M73" s="39">
        <v>0</v>
      </c>
      <c r="N73" s="39">
        <v>0</v>
      </c>
      <c r="O73" s="39">
        <v>0</v>
      </c>
      <c r="P73" s="39">
        <v>-2190.1020000000003</v>
      </c>
      <c r="Q73" s="39">
        <v>0</v>
      </c>
      <c r="R73" s="3">
        <f t="shared" si="16"/>
        <v>-2190.1020000000003</v>
      </c>
      <c r="S73" s="6">
        <f t="shared" si="17"/>
        <v>3123.13</v>
      </c>
      <c r="T73" s="27" t="str">
        <f t="shared" si="18"/>
        <v>n.m.</v>
      </c>
      <c r="U73" s="6">
        <f t="shared" si="19"/>
        <v>0</v>
      </c>
      <c r="V73" s="27" t="str">
        <f t="shared" si="20"/>
        <v>n.m.</v>
      </c>
      <c r="W73" s="6">
        <f t="shared" si="21"/>
        <v>0</v>
      </c>
      <c r="X73" s="27" t="str">
        <f t="shared" si="22"/>
        <v>n.m.</v>
      </c>
      <c r="Y73" s="6">
        <f t="shared" si="23"/>
        <v>2190.1020000000003</v>
      </c>
      <c r="Z73" s="27">
        <f t="shared" si="24"/>
        <v>-1</v>
      </c>
      <c r="AA73" s="6">
        <f t="shared" si="25"/>
        <v>0</v>
      </c>
      <c r="AB73" s="27" t="str">
        <f t="shared" si="26"/>
        <v>n.m.</v>
      </c>
      <c r="AC73" s="6">
        <f t="shared" si="27"/>
        <v>5313.232</v>
      </c>
      <c r="AD73" s="27">
        <f t="shared" si="28"/>
        <v>-2.4260203406051404</v>
      </c>
    </row>
    <row r="74" spans="1:30" x14ac:dyDescent="0.25">
      <c r="A74" s="7">
        <f t="shared" si="14"/>
        <v>62</v>
      </c>
      <c r="B74" t="s">
        <v>2</v>
      </c>
      <c r="C74" t="s">
        <v>124</v>
      </c>
      <c r="D74" t="s">
        <v>125</v>
      </c>
      <c r="E74" s="42" t="s">
        <v>980</v>
      </c>
      <c r="F74" s="42" t="s">
        <v>2052</v>
      </c>
      <c r="G74" s="3">
        <v>171508.92000000007</v>
      </c>
      <c r="H74" s="3">
        <v>152457.40000000002</v>
      </c>
      <c r="I74" s="3">
        <v>216101.61</v>
      </c>
      <c r="J74" s="3">
        <v>253470.22000000003</v>
      </c>
      <c r="K74" s="3">
        <v>358697.75</v>
      </c>
      <c r="L74" s="3">
        <f t="shared" si="15"/>
        <v>1152235.9000000001</v>
      </c>
      <c r="M74" s="39">
        <v>113785.35500000001</v>
      </c>
      <c r="N74" s="39">
        <v>132539.66800000001</v>
      </c>
      <c r="O74" s="39">
        <v>34112.775999999998</v>
      </c>
      <c r="P74" s="39">
        <v>22820.636000000002</v>
      </c>
      <c r="Q74" s="39">
        <v>19331.008999999998</v>
      </c>
      <c r="R74" s="3">
        <f t="shared" si="16"/>
        <v>322589.44400000002</v>
      </c>
      <c r="S74" s="6">
        <f t="shared" si="17"/>
        <v>57723.565000000061</v>
      </c>
      <c r="T74" s="27">
        <f t="shared" si="18"/>
        <v>0.50730223586330647</v>
      </c>
      <c r="U74" s="6">
        <f t="shared" si="19"/>
        <v>19917.732000000018</v>
      </c>
      <c r="V74" s="27">
        <f t="shared" si="20"/>
        <v>0.15027751540768924</v>
      </c>
      <c r="W74" s="6">
        <f t="shared" si="21"/>
        <v>181988.83399999997</v>
      </c>
      <c r="X74" s="27">
        <f t="shared" si="22"/>
        <v>5.3349171583104225</v>
      </c>
      <c r="Y74" s="6">
        <f t="shared" si="23"/>
        <v>230649.58400000003</v>
      </c>
      <c r="Z74" s="27">
        <f t="shared" si="24"/>
        <v>10.107062046824637</v>
      </c>
      <c r="AA74" s="6">
        <f t="shared" si="25"/>
        <v>339366.74099999998</v>
      </c>
      <c r="AB74" s="27">
        <f t="shared" si="26"/>
        <v>17.555562723083934</v>
      </c>
      <c r="AC74" s="6">
        <f t="shared" si="27"/>
        <v>829646.45600000012</v>
      </c>
      <c r="AD74" s="27">
        <f t="shared" si="28"/>
        <v>2.5718338632308133</v>
      </c>
    </row>
    <row r="75" spans="1:30" x14ac:dyDescent="0.25">
      <c r="A75" s="7">
        <f t="shared" si="14"/>
        <v>63</v>
      </c>
      <c r="B75" t="s">
        <v>2</v>
      </c>
      <c r="C75" t="s">
        <v>126</v>
      </c>
      <c r="D75" t="s">
        <v>127</v>
      </c>
      <c r="E75" s="42" t="s">
        <v>977</v>
      </c>
      <c r="F75" s="42">
        <v>44105</v>
      </c>
      <c r="G75" s="3">
        <v>24603.739999999998</v>
      </c>
      <c r="H75" s="3">
        <v>0</v>
      </c>
      <c r="I75" s="3">
        <v>0</v>
      </c>
      <c r="J75" s="3"/>
      <c r="K75" s="3"/>
      <c r="L75" s="3">
        <f t="shared" si="15"/>
        <v>24603.739999999998</v>
      </c>
      <c r="M75" s="39">
        <v>0</v>
      </c>
      <c r="N75" s="39">
        <v>0</v>
      </c>
      <c r="O75" s="39">
        <v>0</v>
      </c>
      <c r="P75" s="39">
        <v>-2190.1020000000003</v>
      </c>
      <c r="Q75" s="39">
        <v>0</v>
      </c>
      <c r="R75" s="3">
        <f t="shared" si="16"/>
        <v>-2190.1020000000003</v>
      </c>
      <c r="S75" s="6">
        <f t="shared" si="17"/>
        <v>24603.739999999998</v>
      </c>
      <c r="T75" s="27" t="str">
        <f t="shared" si="18"/>
        <v>n.m.</v>
      </c>
      <c r="U75" s="6">
        <f t="shared" si="19"/>
        <v>0</v>
      </c>
      <c r="V75" s="27" t="str">
        <f t="shared" si="20"/>
        <v>n.m.</v>
      </c>
      <c r="W75" s="6">
        <f t="shared" si="21"/>
        <v>0</v>
      </c>
      <c r="X75" s="27" t="str">
        <f t="shared" si="22"/>
        <v>n.m.</v>
      </c>
      <c r="Y75" s="6">
        <f t="shared" si="23"/>
        <v>2190.1020000000003</v>
      </c>
      <c r="Z75" s="27">
        <f t="shared" si="24"/>
        <v>-1</v>
      </c>
      <c r="AA75" s="6">
        <f t="shared" si="25"/>
        <v>0</v>
      </c>
      <c r="AB75" s="27" t="str">
        <f t="shared" si="26"/>
        <v>n.m.</v>
      </c>
      <c r="AC75" s="6">
        <f t="shared" si="27"/>
        <v>26793.841999999997</v>
      </c>
      <c r="AD75" s="27">
        <f t="shared" si="28"/>
        <v>-12.234061244636091</v>
      </c>
    </row>
    <row r="76" spans="1:30" x14ac:dyDescent="0.25">
      <c r="A76" s="7">
        <f t="shared" si="14"/>
        <v>64</v>
      </c>
      <c r="B76" t="s">
        <v>2</v>
      </c>
      <c r="C76" t="s">
        <v>128</v>
      </c>
      <c r="D76" t="s">
        <v>129</v>
      </c>
      <c r="E76" s="42" t="s">
        <v>961</v>
      </c>
      <c r="F76" s="42">
        <v>44927</v>
      </c>
      <c r="G76" s="3">
        <v>364353.10000000009</v>
      </c>
      <c r="H76" s="3">
        <v>10046.14</v>
      </c>
      <c r="I76" s="3">
        <v>4745.8999999999996</v>
      </c>
      <c r="J76" s="3">
        <v>4434.49</v>
      </c>
      <c r="K76" s="3"/>
      <c r="L76" s="3">
        <f t="shared" si="15"/>
        <v>383579.63000000012</v>
      </c>
      <c r="M76" s="39">
        <v>0</v>
      </c>
      <c r="N76" s="39">
        <v>0</v>
      </c>
      <c r="O76" s="39">
        <v>0</v>
      </c>
      <c r="P76" s="39">
        <v>0</v>
      </c>
      <c r="Q76" s="39">
        <v>0</v>
      </c>
      <c r="R76" s="3">
        <f t="shared" si="16"/>
        <v>0</v>
      </c>
      <c r="S76" s="6">
        <f t="shared" si="17"/>
        <v>364353.10000000009</v>
      </c>
      <c r="T76" s="27" t="str">
        <f t="shared" si="18"/>
        <v>n.m.</v>
      </c>
      <c r="U76" s="6">
        <f t="shared" si="19"/>
        <v>10046.14</v>
      </c>
      <c r="V76" s="27" t="str">
        <f t="shared" si="20"/>
        <v>n.m.</v>
      </c>
      <c r="W76" s="6">
        <f t="shared" si="21"/>
        <v>4745.8999999999996</v>
      </c>
      <c r="X76" s="27" t="str">
        <f t="shared" si="22"/>
        <v>n.m.</v>
      </c>
      <c r="Y76" s="6">
        <f t="shared" si="23"/>
        <v>4434.49</v>
      </c>
      <c r="Z76" s="27" t="str">
        <f t="shared" si="24"/>
        <v>n.m.</v>
      </c>
      <c r="AA76" s="6">
        <f t="shared" si="25"/>
        <v>0</v>
      </c>
      <c r="AB76" s="27" t="str">
        <f t="shared" si="26"/>
        <v>n.m.</v>
      </c>
      <c r="AC76" s="6">
        <f t="shared" si="27"/>
        <v>383579.63000000012</v>
      </c>
      <c r="AD76" s="27" t="str">
        <f t="shared" si="28"/>
        <v>n.m.</v>
      </c>
    </row>
    <row r="77" spans="1:30" x14ac:dyDescent="0.25">
      <c r="A77" s="7">
        <f t="shared" si="14"/>
        <v>65</v>
      </c>
      <c r="B77" t="s">
        <v>2</v>
      </c>
      <c r="C77" t="s">
        <v>130</v>
      </c>
      <c r="D77" t="s">
        <v>131</v>
      </c>
      <c r="E77" s="42" t="s">
        <v>1014</v>
      </c>
      <c r="F77" s="42">
        <v>43891</v>
      </c>
      <c r="G77" s="3">
        <v>5140.3200000000006</v>
      </c>
      <c r="H77" s="3">
        <v>0</v>
      </c>
      <c r="I77" s="3">
        <v>0</v>
      </c>
      <c r="J77" s="3"/>
      <c r="K77" s="3"/>
      <c r="L77" s="3">
        <f t="shared" si="15"/>
        <v>5140.3200000000006</v>
      </c>
      <c r="M77" s="39">
        <v>11.081</v>
      </c>
      <c r="N77" s="39">
        <v>0</v>
      </c>
      <c r="O77" s="39">
        <v>1124398.524</v>
      </c>
      <c r="P77" s="39">
        <v>33971.165000000001</v>
      </c>
      <c r="Q77" s="39">
        <v>32745.349000000002</v>
      </c>
      <c r="R77" s="3">
        <f t="shared" si="16"/>
        <v>1191126.1189999999</v>
      </c>
      <c r="S77" s="6">
        <f t="shared" si="17"/>
        <v>5129.2390000000005</v>
      </c>
      <c r="T77" s="27">
        <f t="shared" si="18"/>
        <v>462.88593087266497</v>
      </c>
      <c r="U77" s="6">
        <f t="shared" si="19"/>
        <v>0</v>
      </c>
      <c r="V77" s="27" t="str">
        <f t="shared" si="20"/>
        <v>n.m.</v>
      </c>
      <c r="W77" s="6">
        <f t="shared" si="21"/>
        <v>-1124398.524</v>
      </c>
      <c r="X77" s="27">
        <f t="shared" si="22"/>
        <v>-1</v>
      </c>
      <c r="Y77" s="6">
        <f t="shared" si="23"/>
        <v>-33971.165000000001</v>
      </c>
      <c r="Z77" s="27">
        <f t="shared" si="24"/>
        <v>-1</v>
      </c>
      <c r="AA77" s="6">
        <f t="shared" si="25"/>
        <v>-32745.349000000002</v>
      </c>
      <c r="AB77" s="27">
        <f t="shared" si="26"/>
        <v>-1</v>
      </c>
      <c r="AC77" s="6">
        <f t="shared" si="27"/>
        <v>-1185985.7989999999</v>
      </c>
      <c r="AD77" s="27">
        <f t="shared" si="28"/>
        <v>-0.99568448721087943</v>
      </c>
    </row>
    <row r="78" spans="1:30" x14ac:dyDescent="0.25">
      <c r="A78" s="7">
        <f t="shared" si="14"/>
        <v>66</v>
      </c>
      <c r="B78" t="s">
        <v>2</v>
      </c>
      <c r="C78" t="s">
        <v>132</v>
      </c>
      <c r="D78" t="s">
        <v>133</v>
      </c>
      <c r="E78" s="42" t="s">
        <v>1014</v>
      </c>
      <c r="F78" s="42">
        <v>44621</v>
      </c>
      <c r="G78" s="3">
        <v>22093.76000000002</v>
      </c>
      <c r="H78" s="3">
        <v>30456.029999999981</v>
      </c>
      <c r="I78" s="3">
        <v>758.11000000000013</v>
      </c>
      <c r="J78" s="3">
        <v>5622.45</v>
      </c>
      <c r="K78" s="3">
        <v>3248.8799999999992</v>
      </c>
      <c r="L78" s="3">
        <f t="shared" si="15"/>
        <v>62179.229999999996</v>
      </c>
      <c r="M78" s="39">
        <v>6.1459999999999999</v>
      </c>
      <c r="N78" s="39">
        <v>0</v>
      </c>
      <c r="O78" s="39">
        <v>0</v>
      </c>
      <c r="P78" s="39">
        <v>0</v>
      </c>
      <c r="Q78" s="39">
        <v>0</v>
      </c>
      <c r="R78" s="3">
        <f t="shared" si="16"/>
        <v>6.1459999999999999</v>
      </c>
      <c r="S78" s="6">
        <f t="shared" si="17"/>
        <v>22087.61400000002</v>
      </c>
      <c r="T78" s="27">
        <f t="shared" si="18"/>
        <v>3593.8193947282816</v>
      </c>
      <c r="U78" s="6">
        <f t="shared" si="19"/>
        <v>30456.029999999981</v>
      </c>
      <c r="V78" s="27" t="str">
        <f t="shared" si="20"/>
        <v>n.m.</v>
      </c>
      <c r="W78" s="6">
        <f t="shared" si="21"/>
        <v>758.11000000000013</v>
      </c>
      <c r="X78" s="27" t="str">
        <f t="shared" si="22"/>
        <v>n.m.</v>
      </c>
      <c r="Y78" s="6">
        <f t="shared" si="23"/>
        <v>5622.45</v>
      </c>
      <c r="Z78" s="27" t="str">
        <f t="shared" si="24"/>
        <v>n.m.</v>
      </c>
      <c r="AA78" s="6">
        <f t="shared" si="25"/>
        <v>3248.8799999999992</v>
      </c>
      <c r="AB78" s="27" t="str">
        <f t="shared" si="26"/>
        <v>n.m.</v>
      </c>
      <c r="AC78" s="6">
        <f t="shared" si="27"/>
        <v>62173.083999999995</v>
      </c>
      <c r="AD78" s="27">
        <f t="shared" si="28"/>
        <v>10116.024080702895</v>
      </c>
    </row>
    <row r="79" spans="1:30" x14ac:dyDescent="0.25">
      <c r="A79" s="7">
        <f t="shared" ref="A79:A142" si="29">A78+1</f>
        <v>67</v>
      </c>
      <c r="B79" t="s">
        <v>2</v>
      </c>
      <c r="C79" t="s">
        <v>134</v>
      </c>
      <c r="D79" t="s">
        <v>135</v>
      </c>
      <c r="E79" s="42" t="s">
        <v>1014</v>
      </c>
      <c r="F79" s="42" t="s">
        <v>2052</v>
      </c>
      <c r="G79" s="3">
        <v>23888.050000026516</v>
      </c>
      <c r="H79" s="3">
        <v>-11878.470000010397</v>
      </c>
      <c r="I79" s="3">
        <v>2075.4299999984864</v>
      </c>
      <c r="J79" s="3">
        <v>32681.400000045076</v>
      </c>
      <c r="K79" s="3">
        <v>189326.57999990694</v>
      </c>
      <c r="L79" s="3">
        <f t="shared" si="15"/>
        <v>236092.98999996664</v>
      </c>
      <c r="M79" s="39">
        <v>2.0000000000000004E-2</v>
      </c>
      <c r="N79" s="39">
        <v>-4.5000000000000005E-2</v>
      </c>
      <c r="O79" s="39">
        <v>-8.0000000000000002E-3</v>
      </c>
      <c r="P79" s="39">
        <v>2.1000000000000001E-2</v>
      </c>
      <c r="Q79" s="39">
        <v>-7.0000000000000001E-3</v>
      </c>
      <c r="R79" s="3">
        <f t="shared" si="16"/>
        <v>-1.9E-2</v>
      </c>
      <c r="S79" s="6">
        <f t="shared" si="17"/>
        <v>23888.030000026516</v>
      </c>
      <c r="T79" s="27">
        <f t="shared" si="18"/>
        <v>1194401.5000013255</v>
      </c>
      <c r="U79" s="6">
        <f t="shared" si="19"/>
        <v>-11878.425000010397</v>
      </c>
      <c r="V79" s="27">
        <f t="shared" si="20"/>
        <v>263965.00000023103</v>
      </c>
      <c r="W79" s="6">
        <f t="shared" si="21"/>
        <v>2075.4379999984862</v>
      </c>
      <c r="X79" s="27">
        <f t="shared" si="22"/>
        <v>-259429.74999981077</v>
      </c>
      <c r="Y79" s="6">
        <f t="shared" si="23"/>
        <v>32681.379000045075</v>
      </c>
      <c r="Z79" s="27">
        <f t="shared" si="24"/>
        <v>1556256.1428592892</v>
      </c>
      <c r="AA79" s="6">
        <f t="shared" si="25"/>
        <v>189326.58699990695</v>
      </c>
      <c r="AB79" s="27">
        <f t="shared" si="26"/>
        <v>-27046655.285700992</v>
      </c>
      <c r="AC79" s="6">
        <f t="shared" si="27"/>
        <v>236093.00899996664</v>
      </c>
      <c r="AD79" s="27">
        <f t="shared" si="28"/>
        <v>-12425947.842103507</v>
      </c>
    </row>
    <row r="80" spans="1:30" x14ac:dyDescent="0.25">
      <c r="A80" s="7">
        <f t="shared" si="29"/>
        <v>68</v>
      </c>
      <c r="B80" t="s">
        <v>2</v>
      </c>
      <c r="C80" t="s">
        <v>136</v>
      </c>
      <c r="D80" t="s">
        <v>137</v>
      </c>
      <c r="E80" s="42" t="s">
        <v>1000</v>
      </c>
      <c r="F80" s="42">
        <v>44470</v>
      </c>
      <c r="G80" s="3">
        <v>11853.839999999998</v>
      </c>
      <c r="H80" s="3">
        <v>569.82000000000062</v>
      </c>
      <c r="I80" s="3">
        <v>0</v>
      </c>
      <c r="J80" s="3"/>
      <c r="K80" s="3"/>
      <c r="L80" s="3">
        <f t="shared" si="15"/>
        <v>12423.66</v>
      </c>
      <c r="M80" s="39">
        <v>0</v>
      </c>
      <c r="N80" s="39">
        <v>0</v>
      </c>
      <c r="O80" s="39">
        <v>0</v>
      </c>
      <c r="P80" s="39">
        <v>0</v>
      </c>
      <c r="Q80" s="39">
        <v>0</v>
      </c>
      <c r="R80" s="3">
        <f t="shared" si="16"/>
        <v>0</v>
      </c>
      <c r="S80" s="6">
        <f t="shared" si="17"/>
        <v>11853.839999999998</v>
      </c>
      <c r="T80" s="27" t="str">
        <f t="shared" si="18"/>
        <v>n.m.</v>
      </c>
      <c r="U80" s="6">
        <f t="shared" si="19"/>
        <v>569.82000000000062</v>
      </c>
      <c r="V80" s="27" t="str">
        <f t="shared" si="20"/>
        <v>n.m.</v>
      </c>
      <c r="W80" s="6">
        <f t="shared" si="21"/>
        <v>0</v>
      </c>
      <c r="X80" s="27" t="str">
        <f t="shared" si="22"/>
        <v>n.m.</v>
      </c>
      <c r="Y80" s="6">
        <f t="shared" si="23"/>
        <v>0</v>
      </c>
      <c r="Z80" s="27" t="str">
        <f t="shared" si="24"/>
        <v>n.m.</v>
      </c>
      <c r="AA80" s="6">
        <f t="shared" si="25"/>
        <v>0</v>
      </c>
      <c r="AB80" s="27" t="str">
        <f t="shared" si="26"/>
        <v>n.m.</v>
      </c>
      <c r="AC80" s="6">
        <f t="shared" si="27"/>
        <v>12423.66</v>
      </c>
      <c r="AD80" s="27" t="str">
        <f t="shared" si="28"/>
        <v>n.m.</v>
      </c>
    </row>
    <row r="81" spans="1:30" x14ac:dyDescent="0.25">
      <c r="A81" s="7">
        <f t="shared" si="29"/>
        <v>69</v>
      </c>
      <c r="B81" t="s">
        <v>2</v>
      </c>
      <c r="C81" t="s">
        <v>138</v>
      </c>
      <c r="D81" t="s">
        <v>139</v>
      </c>
      <c r="E81" s="42" t="s">
        <v>984</v>
      </c>
      <c r="F81" s="42">
        <v>44075</v>
      </c>
      <c r="G81" s="3">
        <v>-6941.65</v>
      </c>
      <c r="H81" s="3">
        <v>0</v>
      </c>
      <c r="I81" s="3">
        <v>0</v>
      </c>
      <c r="J81" s="3"/>
      <c r="K81" s="3"/>
      <c r="L81" s="3">
        <f t="shared" si="15"/>
        <v>-6941.65</v>
      </c>
      <c r="M81" s="39">
        <v>0</v>
      </c>
      <c r="N81" s="39">
        <v>0</v>
      </c>
      <c r="O81" s="39">
        <v>0.01</v>
      </c>
      <c r="P81" s="39">
        <v>0</v>
      </c>
      <c r="Q81" s="39">
        <v>269749.79600000003</v>
      </c>
      <c r="R81" s="3">
        <f t="shared" si="16"/>
        <v>269749.80600000004</v>
      </c>
      <c r="S81" s="6">
        <f t="shared" si="17"/>
        <v>-6941.65</v>
      </c>
      <c r="T81" s="27" t="str">
        <f t="shared" si="18"/>
        <v>n.m.</v>
      </c>
      <c r="U81" s="6">
        <f t="shared" si="19"/>
        <v>0</v>
      </c>
      <c r="V81" s="27" t="str">
        <f t="shared" si="20"/>
        <v>n.m.</v>
      </c>
      <c r="W81" s="6">
        <f t="shared" si="21"/>
        <v>-0.01</v>
      </c>
      <c r="X81" s="27">
        <f t="shared" si="22"/>
        <v>-1</v>
      </c>
      <c r="Y81" s="6">
        <f t="shared" si="23"/>
        <v>0</v>
      </c>
      <c r="Z81" s="27" t="str">
        <f t="shared" si="24"/>
        <v>n.m.</v>
      </c>
      <c r="AA81" s="6">
        <f t="shared" si="25"/>
        <v>-269749.79600000003</v>
      </c>
      <c r="AB81" s="27">
        <f t="shared" si="26"/>
        <v>-1</v>
      </c>
      <c r="AC81" s="6">
        <f t="shared" si="27"/>
        <v>-276691.45600000006</v>
      </c>
      <c r="AD81" s="27">
        <f t="shared" si="28"/>
        <v>-1.0257336607686014</v>
      </c>
    </row>
    <row r="82" spans="1:30" x14ac:dyDescent="0.25">
      <c r="A82" s="7">
        <f t="shared" si="29"/>
        <v>70</v>
      </c>
      <c r="B82" t="s">
        <v>2</v>
      </c>
      <c r="C82" t="s">
        <v>140</v>
      </c>
      <c r="D82" t="s">
        <v>141</v>
      </c>
      <c r="E82" s="42" t="s">
        <v>1014</v>
      </c>
      <c r="F82" s="42" t="s">
        <v>2052</v>
      </c>
      <c r="G82" s="3">
        <v>38475.62000000001</v>
      </c>
      <c r="H82" s="3">
        <v>6823.2299999999987</v>
      </c>
      <c r="I82" s="3">
        <v>11164.790000000003</v>
      </c>
      <c r="J82" s="3">
        <v>2481.69</v>
      </c>
      <c r="K82" s="3"/>
      <c r="L82" s="3">
        <f t="shared" si="15"/>
        <v>58945.330000000009</v>
      </c>
      <c r="M82" s="39">
        <v>10.062999999999999</v>
      </c>
      <c r="N82" s="39">
        <v>0</v>
      </c>
      <c r="O82" s="39">
        <v>0</v>
      </c>
      <c r="P82" s="39">
        <v>0</v>
      </c>
      <c r="Q82" s="39">
        <v>0</v>
      </c>
      <c r="R82" s="3">
        <f t="shared" si="16"/>
        <v>10.062999999999999</v>
      </c>
      <c r="S82" s="6">
        <f t="shared" si="17"/>
        <v>38465.557000000008</v>
      </c>
      <c r="T82" s="27">
        <f t="shared" si="18"/>
        <v>3822.4741130875495</v>
      </c>
      <c r="U82" s="6">
        <f t="shared" si="19"/>
        <v>6823.2299999999987</v>
      </c>
      <c r="V82" s="27" t="str">
        <f t="shared" si="20"/>
        <v>n.m.</v>
      </c>
      <c r="W82" s="6">
        <f t="shared" si="21"/>
        <v>11164.790000000003</v>
      </c>
      <c r="X82" s="27" t="str">
        <f t="shared" si="22"/>
        <v>n.m.</v>
      </c>
      <c r="Y82" s="6">
        <f t="shared" si="23"/>
        <v>2481.69</v>
      </c>
      <c r="Z82" s="27" t="str">
        <f t="shared" si="24"/>
        <v>n.m.</v>
      </c>
      <c r="AA82" s="6">
        <f t="shared" si="25"/>
        <v>0</v>
      </c>
      <c r="AB82" s="27" t="str">
        <f t="shared" si="26"/>
        <v>n.m.</v>
      </c>
      <c r="AC82" s="6">
        <f t="shared" si="27"/>
        <v>58935.267000000007</v>
      </c>
      <c r="AD82" s="27">
        <f t="shared" si="28"/>
        <v>5856.6299314319804</v>
      </c>
    </row>
    <row r="83" spans="1:30" x14ac:dyDescent="0.25">
      <c r="A83" s="7">
        <f t="shared" si="29"/>
        <v>71</v>
      </c>
      <c r="B83" t="s">
        <v>2</v>
      </c>
      <c r="C83" t="s">
        <v>142</v>
      </c>
      <c r="D83" t="s">
        <v>143</v>
      </c>
      <c r="E83" s="42" t="s">
        <v>996</v>
      </c>
      <c r="F83" s="42">
        <v>43922</v>
      </c>
      <c r="G83" s="3">
        <v>486.07</v>
      </c>
      <c r="H83" s="3">
        <v>0</v>
      </c>
      <c r="I83" s="3">
        <v>0</v>
      </c>
      <c r="J83" s="3"/>
      <c r="K83" s="3"/>
      <c r="L83" s="3">
        <f t="shared" si="15"/>
        <v>486.07</v>
      </c>
      <c r="M83" s="39">
        <v>0</v>
      </c>
      <c r="N83" s="39">
        <v>0</v>
      </c>
      <c r="O83" s="39">
        <v>0.01</v>
      </c>
      <c r="P83" s="39">
        <v>0</v>
      </c>
      <c r="Q83" s="39">
        <v>269749.79600000003</v>
      </c>
      <c r="R83" s="3">
        <f t="shared" si="16"/>
        <v>269749.80600000004</v>
      </c>
      <c r="S83" s="6">
        <f t="shared" si="17"/>
        <v>486.07</v>
      </c>
      <c r="T83" s="27" t="str">
        <f t="shared" si="18"/>
        <v>n.m.</v>
      </c>
      <c r="U83" s="6">
        <f t="shared" si="19"/>
        <v>0</v>
      </c>
      <c r="V83" s="27" t="str">
        <f t="shared" si="20"/>
        <v>n.m.</v>
      </c>
      <c r="W83" s="6">
        <f t="shared" si="21"/>
        <v>-0.01</v>
      </c>
      <c r="X83" s="27">
        <f t="shared" si="22"/>
        <v>-1</v>
      </c>
      <c r="Y83" s="6">
        <f t="shared" si="23"/>
        <v>0</v>
      </c>
      <c r="Z83" s="27" t="str">
        <f t="shared" si="24"/>
        <v>n.m.</v>
      </c>
      <c r="AA83" s="6">
        <f t="shared" si="25"/>
        <v>-269749.79600000003</v>
      </c>
      <c r="AB83" s="27">
        <f t="shared" si="26"/>
        <v>-1</v>
      </c>
      <c r="AC83" s="6">
        <f t="shared" si="27"/>
        <v>-269263.73600000003</v>
      </c>
      <c r="AD83" s="27">
        <f t="shared" si="28"/>
        <v>-0.99819807099323732</v>
      </c>
    </row>
    <row r="84" spans="1:30" x14ac:dyDescent="0.25">
      <c r="A84" s="7">
        <f t="shared" si="29"/>
        <v>72</v>
      </c>
      <c r="B84" t="s">
        <v>2</v>
      </c>
      <c r="C84" t="s">
        <v>144</v>
      </c>
      <c r="D84" t="s">
        <v>145</v>
      </c>
      <c r="E84" s="42" t="s">
        <v>1005</v>
      </c>
      <c r="F84" s="42">
        <v>44044</v>
      </c>
      <c r="G84" s="3">
        <v>15793.14</v>
      </c>
      <c r="H84" s="3">
        <v>0</v>
      </c>
      <c r="I84" s="3">
        <v>0</v>
      </c>
      <c r="J84" s="3"/>
      <c r="K84" s="3"/>
      <c r="L84" s="3">
        <f t="shared" si="15"/>
        <v>15793.14</v>
      </c>
      <c r="M84" s="39">
        <v>0</v>
      </c>
      <c r="N84" s="39">
        <v>0</v>
      </c>
      <c r="O84" s="39">
        <v>0.01</v>
      </c>
      <c r="P84" s="39">
        <v>0</v>
      </c>
      <c r="Q84" s="39">
        <v>269749.79600000003</v>
      </c>
      <c r="R84" s="3">
        <f t="shared" si="16"/>
        <v>269749.80600000004</v>
      </c>
      <c r="S84" s="6">
        <f t="shared" si="17"/>
        <v>15793.14</v>
      </c>
      <c r="T84" s="27" t="str">
        <f t="shared" si="18"/>
        <v>n.m.</v>
      </c>
      <c r="U84" s="6">
        <f t="shared" si="19"/>
        <v>0</v>
      </c>
      <c r="V84" s="27" t="str">
        <f t="shared" si="20"/>
        <v>n.m.</v>
      </c>
      <c r="W84" s="6">
        <f t="shared" si="21"/>
        <v>-0.01</v>
      </c>
      <c r="X84" s="27">
        <f t="shared" si="22"/>
        <v>-1</v>
      </c>
      <c r="Y84" s="6">
        <f t="shared" si="23"/>
        <v>0</v>
      </c>
      <c r="Z84" s="27" t="str">
        <f t="shared" si="24"/>
        <v>n.m.</v>
      </c>
      <c r="AA84" s="6">
        <f t="shared" si="25"/>
        <v>-269749.79600000003</v>
      </c>
      <c r="AB84" s="27">
        <f t="shared" si="26"/>
        <v>-1</v>
      </c>
      <c r="AC84" s="6">
        <f t="shared" si="27"/>
        <v>-253956.66600000003</v>
      </c>
      <c r="AD84" s="27">
        <f t="shared" si="28"/>
        <v>-0.94145263629957898</v>
      </c>
    </row>
    <row r="85" spans="1:30" x14ac:dyDescent="0.25">
      <c r="A85" s="7">
        <f t="shared" si="29"/>
        <v>73</v>
      </c>
      <c r="B85" t="s">
        <v>2</v>
      </c>
      <c r="C85" t="s">
        <v>146</v>
      </c>
      <c r="D85" t="s">
        <v>147</v>
      </c>
      <c r="E85" s="42" t="s">
        <v>976</v>
      </c>
      <c r="F85" s="42">
        <v>44531</v>
      </c>
      <c r="G85" s="3">
        <v>5.7</v>
      </c>
      <c r="H85" s="3">
        <v>-366.59</v>
      </c>
      <c r="I85" s="3">
        <v>0</v>
      </c>
      <c r="J85" s="3"/>
      <c r="K85" s="3"/>
      <c r="L85" s="3">
        <f t="shared" si="15"/>
        <v>-360.89</v>
      </c>
      <c r="M85" s="39">
        <v>0</v>
      </c>
      <c r="N85" s="39">
        <v>0</v>
      </c>
      <c r="O85" s="39">
        <v>0</v>
      </c>
      <c r="P85" s="39">
        <v>22820.636000000002</v>
      </c>
      <c r="Q85" s="39">
        <v>19331.008999999998</v>
      </c>
      <c r="R85" s="3">
        <f t="shared" si="16"/>
        <v>42151.645000000004</v>
      </c>
      <c r="S85" s="6">
        <f t="shared" si="17"/>
        <v>5.7</v>
      </c>
      <c r="T85" s="27" t="str">
        <f t="shared" si="18"/>
        <v>n.m.</v>
      </c>
      <c r="U85" s="6">
        <f t="shared" si="19"/>
        <v>-366.59</v>
      </c>
      <c r="V85" s="27" t="str">
        <f t="shared" si="20"/>
        <v>n.m.</v>
      </c>
      <c r="W85" s="6">
        <f t="shared" si="21"/>
        <v>0</v>
      </c>
      <c r="X85" s="27" t="str">
        <f t="shared" si="22"/>
        <v>n.m.</v>
      </c>
      <c r="Y85" s="6">
        <f t="shared" si="23"/>
        <v>-22820.636000000002</v>
      </c>
      <c r="Z85" s="27">
        <f t="shared" si="24"/>
        <v>-1</v>
      </c>
      <c r="AA85" s="6">
        <f t="shared" si="25"/>
        <v>-19331.008999999998</v>
      </c>
      <c r="AB85" s="27">
        <f t="shared" si="26"/>
        <v>-1</v>
      </c>
      <c r="AC85" s="6">
        <f t="shared" si="27"/>
        <v>-42512.535000000003</v>
      </c>
      <c r="AD85" s="27">
        <f t="shared" si="28"/>
        <v>-1.0085617061920122</v>
      </c>
    </row>
    <row r="86" spans="1:30" x14ac:dyDescent="0.25">
      <c r="A86" s="7">
        <f t="shared" si="29"/>
        <v>74</v>
      </c>
      <c r="B86" t="s">
        <v>2</v>
      </c>
      <c r="C86" t="s">
        <v>148</v>
      </c>
      <c r="D86" t="s">
        <v>149</v>
      </c>
      <c r="E86" s="42" t="s">
        <v>1004</v>
      </c>
      <c r="F86" s="42">
        <v>44593</v>
      </c>
      <c r="G86" s="3">
        <v>76408.609999999986</v>
      </c>
      <c r="H86" s="3">
        <v>8709.4900000000089</v>
      </c>
      <c r="I86" s="3">
        <v>93.100000000000009</v>
      </c>
      <c r="J86" s="3"/>
      <c r="K86" s="3"/>
      <c r="L86" s="3">
        <f t="shared" si="15"/>
        <v>85211.199999999997</v>
      </c>
      <c r="M86" s="39">
        <v>0</v>
      </c>
      <c r="N86" s="39">
        <v>0</v>
      </c>
      <c r="O86" s="39">
        <v>0</v>
      </c>
      <c r="P86" s="39">
        <v>0</v>
      </c>
      <c r="Q86" s="39">
        <v>0</v>
      </c>
      <c r="R86" s="3">
        <f t="shared" si="16"/>
        <v>0</v>
      </c>
      <c r="S86" s="6">
        <f t="shared" si="17"/>
        <v>76408.609999999986</v>
      </c>
      <c r="T86" s="27" t="str">
        <f t="shared" si="18"/>
        <v>n.m.</v>
      </c>
      <c r="U86" s="6">
        <f t="shared" si="19"/>
        <v>8709.4900000000089</v>
      </c>
      <c r="V86" s="27" t="str">
        <f t="shared" si="20"/>
        <v>n.m.</v>
      </c>
      <c r="W86" s="6">
        <f t="shared" si="21"/>
        <v>93.100000000000009</v>
      </c>
      <c r="X86" s="27" t="str">
        <f t="shared" si="22"/>
        <v>n.m.</v>
      </c>
      <c r="Y86" s="6">
        <f t="shared" si="23"/>
        <v>0</v>
      </c>
      <c r="Z86" s="27" t="str">
        <f t="shared" si="24"/>
        <v>n.m.</v>
      </c>
      <c r="AA86" s="6">
        <f t="shared" si="25"/>
        <v>0</v>
      </c>
      <c r="AB86" s="27" t="str">
        <f t="shared" si="26"/>
        <v>n.m.</v>
      </c>
      <c r="AC86" s="6">
        <f t="shared" si="27"/>
        <v>85211.199999999997</v>
      </c>
      <c r="AD86" s="27" t="str">
        <f t="shared" si="28"/>
        <v>n.m.</v>
      </c>
    </row>
    <row r="87" spans="1:30" x14ac:dyDescent="0.25">
      <c r="A87" s="7">
        <f t="shared" si="29"/>
        <v>75</v>
      </c>
      <c r="B87" t="s">
        <v>2</v>
      </c>
      <c r="C87" t="s">
        <v>150</v>
      </c>
      <c r="D87" t="s">
        <v>151</v>
      </c>
      <c r="E87" s="42" t="s">
        <v>963</v>
      </c>
      <c r="F87" s="42">
        <v>43922</v>
      </c>
      <c r="G87" s="3">
        <v>4598.6900000000005</v>
      </c>
      <c r="H87" s="3">
        <v>0</v>
      </c>
      <c r="I87" s="3">
        <v>0</v>
      </c>
      <c r="J87" s="3"/>
      <c r="K87" s="3"/>
      <c r="L87" s="3">
        <f t="shared" si="15"/>
        <v>4598.6900000000005</v>
      </c>
      <c r="M87" s="39">
        <v>0</v>
      </c>
      <c r="N87" s="39">
        <v>0</v>
      </c>
      <c r="O87" s="39">
        <v>0</v>
      </c>
      <c r="P87" s="39">
        <v>0</v>
      </c>
      <c r="Q87" s="39">
        <v>0</v>
      </c>
      <c r="R87" s="3">
        <f t="shared" si="16"/>
        <v>0</v>
      </c>
      <c r="S87" s="6">
        <f t="shared" si="17"/>
        <v>4598.6900000000005</v>
      </c>
      <c r="T87" s="27" t="str">
        <f t="shared" si="18"/>
        <v>n.m.</v>
      </c>
      <c r="U87" s="6">
        <f t="shared" si="19"/>
        <v>0</v>
      </c>
      <c r="V87" s="27" t="str">
        <f t="shared" si="20"/>
        <v>n.m.</v>
      </c>
      <c r="W87" s="6">
        <f t="shared" si="21"/>
        <v>0</v>
      </c>
      <c r="X87" s="27" t="str">
        <f t="shared" si="22"/>
        <v>n.m.</v>
      </c>
      <c r="Y87" s="6">
        <f t="shared" si="23"/>
        <v>0</v>
      </c>
      <c r="Z87" s="27" t="str">
        <f t="shared" si="24"/>
        <v>n.m.</v>
      </c>
      <c r="AA87" s="6">
        <f t="shared" si="25"/>
        <v>0</v>
      </c>
      <c r="AB87" s="27" t="str">
        <f t="shared" si="26"/>
        <v>n.m.</v>
      </c>
      <c r="AC87" s="6">
        <f t="shared" si="27"/>
        <v>4598.6900000000005</v>
      </c>
      <c r="AD87" s="27" t="str">
        <f t="shared" si="28"/>
        <v>n.m.</v>
      </c>
    </row>
    <row r="88" spans="1:30" x14ac:dyDescent="0.25">
      <c r="A88" s="7">
        <f t="shared" si="29"/>
        <v>76</v>
      </c>
      <c r="B88" t="s">
        <v>2</v>
      </c>
      <c r="C88" t="s">
        <v>152</v>
      </c>
      <c r="D88" t="s">
        <v>153</v>
      </c>
      <c r="E88" s="42" t="s">
        <v>1004</v>
      </c>
      <c r="F88" s="42">
        <v>44013</v>
      </c>
      <c r="G88" s="3">
        <v>8238.119999999999</v>
      </c>
      <c r="H88" s="3">
        <v>0</v>
      </c>
      <c r="I88" s="3">
        <v>0</v>
      </c>
      <c r="J88" s="3"/>
      <c r="K88" s="3"/>
      <c r="L88" s="3">
        <f t="shared" si="15"/>
        <v>8238.119999999999</v>
      </c>
      <c r="M88" s="39">
        <v>0</v>
      </c>
      <c r="N88" s="39">
        <v>0</v>
      </c>
      <c r="O88" s="39">
        <v>0</v>
      </c>
      <c r="P88" s="39">
        <v>0</v>
      </c>
      <c r="Q88" s="39">
        <v>0</v>
      </c>
      <c r="R88" s="3">
        <f t="shared" si="16"/>
        <v>0</v>
      </c>
      <c r="S88" s="6">
        <f t="shared" si="17"/>
        <v>8238.119999999999</v>
      </c>
      <c r="T88" s="27" t="str">
        <f t="shared" si="18"/>
        <v>n.m.</v>
      </c>
      <c r="U88" s="6">
        <f t="shared" si="19"/>
        <v>0</v>
      </c>
      <c r="V88" s="27" t="str">
        <f t="shared" si="20"/>
        <v>n.m.</v>
      </c>
      <c r="W88" s="6">
        <f t="shared" si="21"/>
        <v>0</v>
      </c>
      <c r="X88" s="27" t="str">
        <f t="shared" si="22"/>
        <v>n.m.</v>
      </c>
      <c r="Y88" s="6">
        <f t="shared" si="23"/>
        <v>0</v>
      </c>
      <c r="Z88" s="27" t="str">
        <f t="shared" si="24"/>
        <v>n.m.</v>
      </c>
      <c r="AA88" s="6">
        <f t="shared" si="25"/>
        <v>0</v>
      </c>
      <c r="AB88" s="27" t="str">
        <f t="shared" si="26"/>
        <v>n.m.</v>
      </c>
      <c r="AC88" s="6">
        <f t="shared" si="27"/>
        <v>8238.119999999999</v>
      </c>
      <c r="AD88" s="27" t="str">
        <f t="shared" si="28"/>
        <v>n.m.</v>
      </c>
    </row>
    <row r="89" spans="1:30" x14ac:dyDescent="0.25">
      <c r="A89" s="7">
        <f t="shared" si="29"/>
        <v>77</v>
      </c>
      <c r="B89" t="s">
        <v>2</v>
      </c>
      <c r="C89" t="s">
        <v>154</v>
      </c>
      <c r="D89" t="s">
        <v>155</v>
      </c>
      <c r="E89" s="42" t="s">
        <v>1010</v>
      </c>
      <c r="F89" s="42">
        <v>45566</v>
      </c>
      <c r="G89" s="3">
        <v>77655.370000000024</v>
      </c>
      <c r="H89" s="3">
        <v>20765.209999999988</v>
      </c>
      <c r="I89" s="3">
        <v>6339.59</v>
      </c>
      <c r="J89" s="3">
        <v>8060.2399999999989</v>
      </c>
      <c r="K89" s="3">
        <v>-237410.24000000002</v>
      </c>
      <c r="L89" s="3">
        <f t="shared" si="15"/>
        <v>-124589.83</v>
      </c>
      <c r="M89" s="39">
        <v>481537.32100000005</v>
      </c>
      <c r="N89" s="39">
        <v>6101.8579999999993</v>
      </c>
      <c r="O89" s="39">
        <v>501101.39799999999</v>
      </c>
      <c r="P89" s="39">
        <v>0</v>
      </c>
      <c r="Q89" s="39">
        <v>0</v>
      </c>
      <c r="R89" s="3">
        <f t="shared" si="16"/>
        <v>988740.57700000005</v>
      </c>
      <c r="S89" s="6">
        <f t="shared" si="17"/>
        <v>-403881.951</v>
      </c>
      <c r="T89" s="27">
        <f t="shared" si="18"/>
        <v>-0.83873447267029166</v>
      </c>
      <c r="U89" s="6">
        <f t="shared" si="19"/>
        <v>14663.351999999988</v>
      </c>
      <c r="V89" s="27">
        <f t="shared" si="20"/>
        <v>2.4030962372444575</v>
      </c>
      <c r="W89" s="6">
        <f t="shared" si="21"/>
        <v>-494761.80799999996</v>
      </c>
      <c r="X89" s="27">
        <f t="shared" si="22"/>
        <v>-0.98734868825889799</v>
      </c>
      <c r="Y89" s="6">
        <f t="shared" si="23"/>
        <v>8060.2399999999989</v>
      </c>
      <c r="Z89" s="27" t="str">
        <f t="shared" si="24"/>
        <v>n.m.</v>
      </c>
      <c r="AA89" s="6">
        <f t="shared" si="25"/>
        <v>-237410.24000000002</v>
      </c>
      <c r="AB89" s="27" t="str">
        <f t="shared" si="26"/>
        <v>n.m.</v>
      </c>
      <c r="AC89" s="6">
        <f t="shared" si="27"/>
        <v>-1113330.4070000001</v>
      </c>
      <c r="AD89" s="27">
        <f t="shared" si="28"/>
        <v>-1.1260086142899344</v>
      </c>
    </row>
    <row r="90" spans="1:30" x14ac:dyDescent="0.25">
      <c r="A90" s="7">
        <f t="shared" si="29"/>
        <v>78</v>
      </c>
      <c r="B90" t="s">
        <v>2</v>
      </c>
      <c r="C90" t="s">
        <v>156</v>
      </c>
      <c r="D90" t="s">
        <v>157</v>
      </c>
      <c r="E90" s="42" t="s">
        <v>977</v>
      </c>
      <c r="F90" s="42">
        <v>44256</v>
      </c>
      <c r="G90" s="3">
        <v>159959.6200000002</v>
      </c>
      <c r="H90" s="3">
        <v>2076.7900000000004</v>
      </c>
      <c r="I90" s="3">
        <v>0</v>
      </c>
      <c r="J90" s="3"/>
      <c r="K90" s="3"/>
      <c r="L90" s="3">
        <f t="shared" si="15"/>
        <v>162036.41000000021</v>
      </c>
      <c r="M90" s="39">
        <v>429154.83499999996</v>
      </c>
      <c r="N90" s="39">
        <v>0</v>
      </c>
      <c r="O90" s="39">
        <v>3.4359999999999999</v>
      </c>
      <c r="P90" s="39">
        <v>0</v>
      </c>
      <c r="Q90" s="39">
        <v>0</v>
      </c>
      <c r="R90" s="3">
        <f t="shared" si="16"/>
        <v>429158.27099999995</v>
      </c>
      <c r="S90" s="6">
        <f t="shared" si="17"/>
        <v>-269195.21499999973</v>
      </c>
      <c r="T90" s="27">
        <f t="shared" si="18"/>
        <v>-0.62726827952433473</v>
      </c>
      <c r="U90" s="6">
        <f t="shared" si="19"/>
        <v>2076.7900000000004</v>
      </c>
      <c r="V90" s="27" t="str">
        <f t="shared" si="20"/>
        <v>n.m.</v>
      </c>
      <c r="W90" s="6">
        <f t="shared" si="21"/>
        <v>-3.4359999999999999</v>
      </c>
      <c r="X90" s="27">
        <f t="shared" si="22"/>
        <v>-1</v>
      </c>
      <c r="Y90" s="6">
        <f t="shared" si="23"/>
        <v>0</v>
      </c>
      <c r="Z90" s="27" t="str">
        <f t="shared" si="24"/>
        <v>n.m.</v>
      </c>
      <c r="AA90" s="6">
        <f t="shared" si="25"/>
        <v>0</v>
      </c>
      <c r="AB90" s="27" t="str">
        <f t="shared" si="26"/>
        <v>n.m.</v>
      </c>
      <c r="AC90" s="6">
        <f t="shared" si="27"/>
        <v>-267121.86099999974</v>
      </c>
      <c r="AD90" s="27">
        <f t="shared" si="28"/>
        <v>-0.62243204675414443</v>
      </c>
    </row>
    <row r="91" spans="1:30" x14ac:dyDescent="0.25">
      <c r="A91" s="7">
        <f t="shared" si="29"/>
        <v>79</v>
      </c>
      <c r="B91" t="s">
        <v>2</v>
      </c>
      <c r="C91" t="s">
        <v>158</v>
      </c>
      <c r="D91" t="s">
        <v>159</v>
      </c>
      <c r="E91" s="42" t="s">
        <v>974</v>
      </c>
      <c r="F91" s="42">
        <v>44013</v>
      </c>
      <c r="G91" s="3">
        <v>22444.21000000001</v>
      </c>
      <c r="H91" s="3">
        <v>0</v>
      </c>
      <c r="I91" s="3">
        <v>0</v>
      </c>
      <c r="J91" s="3"/>
      <c r="K91" s="3"/>
      <c r="L91" s="3">
        <f t="shared" si="15"/>
        <v>22444.21000000001</v>
      </c>
      <c r="M91" s="39">
        <v>0</v>
      </c>
      <c r="N91" s="39">
        <v>0</v>
      </c>
      <c r="O91" s="39">
        <v>0</v>
      </c>
      <c r="P91" s="39">
        <v>0</v>
      </c>
      <c r="Q91" s="39">
        <v>0</v>
      </c>
      <c r="R91" s="3">
        <f t="shared" si="16"/>
        <v>0</v>
      </c>
      <c r="S91" s="6">
        <f t="shared" si="17"/>
        <v>22444.21000000001</v>
      </c>
      <c r="T91" s="27" t="str">
        <f t="shared" si="18"/>
        <v>n.m.</v>
      </c>
      <c r="U91" s="6">
        <f t="shared" si="19"/>
        <v>0</v>
      </c>
      <c r="V91" s="27" t="str">
        <f t="shared" si="20"/>
        <v>n.m.</v>
      </c>
      <c r="W91" s="6">
        <f t="shared" si="21"/>
        <v>0</v>
      </c>
      <c r="X91" s="27" t="str">
        <f t="shared" si="22"/>
        <v>n.m.</v>
      </c>
      <c r="Y91" s="6">
        <f t="shared" si="23"/>
        <v>0</v>
      </c>
      <c r="Z91" s="27" t="str">
        <f t="shared" si="24"/>
        <v>n.m.</v>
      </c>
      <c r="AA91" s="6">
        <f t="shared" si="25"/>
        <v>0</v>
      </c>
      <c r="AB91" s="27" t="str">
        <f t="shared" si="26"/>
        <v>n.m.</v>
      </c>
      <c r="AC91" s="6">
        <f t="shared" si="27"/>
        <v>22444.21000000001</v>
      </c>
      <c r="AD91" s="27" t="str">
        <f t="shared" si="28"/>
        <v>n.m.</v>
      </c>
    </row>
    <row r="92" spans="1:30" x14ac:dyDescent="0.25">
      <c r="A92" s="7">
        <f t="shared" si="29"/>
        <v>80</v>
      </c>
      <c r="B92" t="s">
        <v>2</v>
      </c>
      <c r="C92" t="s">
        <v>160</v>
      </c>
      <c r="D92" t="s">
        <v>161</v>
      </c>
      <c r="E92" s="42" t="s">
        <v>1000</v>
      </c>
      <c r="F92" s="42">
        <v>44682</v>
      </c>
      <c r="G92" s="3">
        <v>7534.4699999999993</v>
      </c>
      <c r="H92" s="3">
        <v>9071.15</v>
      </c>
      <c r="I92" s="3">
        <v>3197.9300000000003</v>
      </c>
      <c r="J92" s="3"/>
      <c r="K92" s="3"/>
      <c r="L92" s="3">
        <f t="shared" si="15"/>
        <v>19803.55</v>
      </c>
      <c r="M92" s="39">
        <v>0</v>
      </c>
      <c r="N92" s="39">
        <v>0</v>
      </c>
      <c r="O92" s="39">
        <v>0</v>
      </c>
      <c r="P92" s="39">
        <v>0</v>
      </c>
      <c r="Q92" s="39">
        <v>0</v>
      </c>
      <c r="R92" s="3">
        <f t="shared" si="16"/>
        <v>0</v>
      </c>
      <c r="S92" s="6">
        <f t="shared" si="17"/>
        <v>7534.4699999999993</v>
      </c>
      <c r="T92" s="27" t="str">
        <f t="shared" si="18"/>
        <v>n.m.</v>
      </c>
      <c r="U92" s="6">
        <f t="shared" si="19"/>
        <v>9071.15</v>
      </c>
      <c r="V92" s="27" t="str">
        <f t="shared" si="20"/>
        <v>n.m.</v>
      </c>
      <c r="W92" s="6">
        <f t="shared" si="21"/>
        <v>3197.9300000000003</v>
      </c>
      <c r="X92" s="27" t="str">
        <f t="shared" si="22"/>
        <v>n.m.</v>
      </c>
      <c r="Y92" s="6">
        <f t="shared" si="23"/>
        <v>0</v>
      </c>
      <c r="Z92" s="27" t="str">
        <f t="shared" si="24"/>
        <v>n.m.</v>
      </c>
      <c r="AA92" s="6">
        <f t="shared" si="25"/>
        <v>0</v>
      </c>
      <c r="AB92" s="27" t="str">
        <f t="shared" si="26"/>
        <v>n.m.</v>
      </c>
      <c r="AC92" s="6">
        <f t="shared" si="27"/>
        <v>19803.55</v>
      </c>
      <c r="AD92" s="27" t="str">
        <f t="shared" si="28"/>
        <v>n.m.</v>
      </c>
    </row>
    <row r="93" spans="1:30" x14ac:dyDescent="0.25">
      <c r="A93" s="7">
        <f t="shared" si="29"/>
        <v>81</v>
      </c>
      <c r="B93" t="s">
        <v>2</v>
      </c>
      <c r="C93" t="s">
        <v>162</v>
      </c>
      <c r="D93" t="s">
        <v>163</v>
      </c>
      <c r="E93" s="42" t="s">
        <v>997</v>
      </c>
      <c r="F93" s="42" t="s">
        <v>2052</v>
      </c>
      <c r="G93" s="3">
        <v>3856.7100000000009</v>
      </c>
      <c r="H93" s="3">
        <v>185362.5</v>
      </c>
      <c r="I93" s="3">
        <v>6499.25</v>
      </c>
      <c r="J93" s="3">
        <v>7037.15</v>
      </c>
      <c r="K93" s="3">
        <v>6933.880000000001</v>
      </c>
      <c r="L93" s="3">
        <f t="shared" si="15"/>
        <v>209689.49</v>
      </c>
      <c r="M93" s="39">
        <v>0</v>
      </c>
      <c r="N93" s="39">
        <v>0</v>
      </c>
      <c r="O93" s="39">
        <v>0</v>
      </c>
      <c r="P93" s="39">
        <v>0</v>
      </c>
      <c r="Q93" s="39">
        <v>0</v>
      </c>
      <c r="R93" s="3">
        <f t="shared" si="16"/>
        <v>0</v>
      </c>
      <c r="S93" s="6">
        <f t="shared" si="17"/>
        <v>3856.7100000000009</v>
      </c>
      <c r="T93" s="27" t="str">
        <f t="shared" si="18"/>
        <v>n.m.</v>
      </c>
      <c r="U93" s="6">
        <f t="shared" si="19"/>
        <v>185362.5</v>
      </c>
      <c r="V93" s="27" t="str">
        <f t="shared" si="20"/>
        <v>n.m.</v>
      </c>
      <c r="W93" s="6">
        <f t="shared" si="21"/>
        <v>6499.25</v>
      </c>
      <c r="X93" s="27" t="str">
        <f t="shared" si="22"/>
        <v>n.m.</v>
      </c>
      <c r="Y93" s="6">
        <f t="shared" si="23"/>
        <v>7037.15</v>
      </c>
      <c r="Z93" s="27" t="str">
        <f t="shared" si="24"/>
        <v>n.m.</v>
      </c>
      <c r="AA93" s="6">
        <f t="shared" si="25"/>
        <v>6933.880000000001</v>
      </c>
      <c r="AB93" s="27" t="str">
        <f t="shared" si="26"/>
        <v>n.m.</v>
      </c>
      <c r="AC93" s="6">
        <f t="shared" si="27"/>
        <v>209689.49</v>
      </c>
      <c r="AD93" s="27" t="str">
        <f t="shared" si="28"/>
        <v>n.m.</v>
      </c>
    </row>
    <row r="94" spans="1:30" x14ac:dyDescent="0.25">
      <c r="A94" s="7">
        <f t="shared" si="29"/>
        <v>82</v>
      </c>
      <c r="B94" t="s">
        <v>2</v>
      </c>
      <c r="C94" t="s">
        <v>164</v>
      </c>
      <c r="D94" t="s">
        <v>165</v>
      </c>
      <c r="E94" s="42" t="s">
        <v>980</v>
      </c>
      <c r="F94" s="42">
        <v>44317</v>
      </c>
      <c r="G94" s="3">
        <v>157021.59999999995</v>
      </c>
      <c r="H94" s="3">
        <v>8198.4999999999982</v>
      </c>
      <c r="I94" s="3">
        <v>0</v>
      </c>
      <c r="J94" s="3"/>
      <c r="K94" s="3"/>
      <c r="L94" s="3">
        <f t="shared" si="15"/>
        <v>165220.09999999995</v>
      </c>
      <c r="M94" s="39">
        <v>0</v>
      </c>
      <c r="N94" s="39">
        <v>0</v>
      </c>
      <c r="O94" s="39">
        <v>-2921656.574</v>
      </c>
      <c r="P94" s="39">
        <v>0</v>
      </c>
      <c r="Q94" s="39">
        <v>0</v>
      </c>
      <c r="R94" s="3">
        <f t="shared" si="16"/>
        <v>-2921656.574</v>
      </c>
      <c r="S94" s="6">
        <f t="shared" si="17"/>
        <v>157021.59999999995</v>
      </c>
      <c r="T94" s="27" t="str">
        <f t="shared" si="18"/>
        <v>n.m.</v>
      </c>
      <c r="U94" s="6">
        <f t="shared" si="19"/>
        <v>8198.4999999999982</v>
      </c>
      <c r="V94" s="27" t="str">
        <f t="shared" si="20"/>
        <v>n.m.</v>
      </c>
      <c r="W94" s="6">
        <f t="shared" si="21"/>
        <v>2921656.574</v>
      </c>
      <c r="X94" s="27">
        <f t="shared" si="22"/>
        <v>-1</v>
      </c>
      <c r="Y94" s="6">
        <f t="shared" si="23"/>
        <v>0</v>
      </c>
      <c r="Z94" s="27" t="str">
        <f t="shared" si="24"/>
        <v>n.m.</v>
      </c>
      <c r="AA94" s="6">
        <f t="shared" si="25"/>
        <v>0</v>
      </c>
      <c r="AB94" s="27" t="str">
        <f t="shared" si="26"/>
        <v>n.m.</v>
      </c>
      <c r="AC94" s="6">
        <f t="shared" si="27"/>
        <v>3086876.6740000001</v>
      </c>
      <c r="AD94" s="27">
        <f t="shared" si="28"/>
        <v>-1.0565501440074456</v>
      </c>
    </row>
    <row r="95" spans="1:30" x14ac:dyDescent="0.25">
      <c r="A95" s="7">
        <f t="shared" si="29"/>
        <v>83</v>
      </c>
      <c r="B95" t="s">
        <v>2</v>
      </c>
      <c r="C95" t="s">
        <v>166</v>
      </c>
      <c r="D95" t="s">
        <v>167</v>
      </c>
      <c r="E95" s="42" t="s">
        <v>1014</v>
      </c>
      <c r="F95" s="42">
        <v>44409</v>
      </c>
      <c r="G95" s="3">
        <v>0</v>
      </c>
      <c r="H95" s="3">
        <v>10462.52</v>
      </c>
      <c r="I95" s="3">
        <v>0</v>
      </c>
      <c r="J95" s="3"/>
      <c r="K95" s="3"/>
      <c r="L95" s="3">
        <f t="shared" si="15"/>
        <v>10462.52</v>
      </c>
      <c r="M95" s="39">
        <v>381729.50699999998</v>
      </c>
      <c r="N95" s="39">
        <v>0</v>
      </c>
      <c r="O95" s="39">
        <v>8457.348</v>
      </c>
      <c r="P95" s="39">
        <v>0</v>
      </c>
      <c r="Q95" s="39">
        <v>0</v>
      </c>
      <c r="R95" s="3">
        <f t="shared" si="16"/>
        <v>390186.85499999998</v>
      </c>
      <c r="S95" s="6">
        <f t="shared" si="17"/>
        <v>-381729.50699999998</v>
      </c>
      <c r="T95" s="27">
        <f t="shared" si="18"/>
        <v>-1</v>
      </c>
      <c r="U95" s="6">
        <f t="shared" si="19"/>
        <v>10462.52</v>
      </c>
      <c r="V95" s="27" t="str">
        <f t="shared" si="20"/>
        <v>n.m.</v>
      </c>
      <c r="W95" s="6">
        <f t="shared" si="21"/>
        <v>-8457.348</v>
      </c>
      <c r="X95" s="27">
        <f t="shared" si="22"/>
        <v>-1</v>
      </c>
      <c r="Y95" s="6">
        <f t="shared" si="23"/>
        <v>0</v>
      </c>
      <c r="Z95" s="27" t="str">
        <f t="shared" si="24"/>
        <v>n.m.</v>
      </c>
      <c r="AA95" s="6">
        <f t="shared" si="25"/>
        <v>0</v>
      </c>
      <c r="AB95" s="27" t="str">
        <f t="shared" si="26"/>
        <v>n.m.</v>
      </c>
      <c r="AC95" s="6">
        <f t="shared" si="27"/>
        <v>-379724.33499999996</v>
      </c>
      <c r="AD95" s="27">
        <f t="shared" si="28"/>
        <v>-0.97318587270193913</v>
      </c>
    </row>
    <row r="96" spans="1:30" x14ac:dyDescent="0.25">
      <c r="A96" s="7">
        <f t="shared" si="29"/>
        <v>84</v>
      </c>
      <c r="B96" t="s">
        <v>2</v>
      </c>
      <c r="C96" t="s">
        <v>168</v>
      </c>
      <c r="D96" t="s">
        <v>169</v>
      </c>
      <c r="E96" s="42" t="s">
        <v>966</v>
      </c>
      <c r="F96" s="42">
        <v>44256</v>
      </c>
      <c r="G96" s="3">
        <v>-44344.51</v>
      </c>
      <c r="H96" s="3">
        <v>-34614.94</v>
      </c>
      <c r="I96" s="3">
        <v>0</v>
      </c>
      <c r="J96" s="3"/>
      <c r="K96" s="3"/>
      <c r="L96" s="3">
        <f t="shared" si="15"/>
        <v>-78959.450000000012</v>
      </c>
      <c r="M96" s="39">
        <v>3874.9769999999999</v>
      </c>
      <c r="N96" s="39">
        <v>-1610.3429999999998</v>
      </c>
      <c r="O96" s="39">
        <v>0</v>
      </c>
      <c r="P96" s="39">
        <v>0</v>
      </c>
      <c r="Q96" s="39">
        <v>0</v>
      </c>
      <c r="R96" s="3">
        <f t="shared" si="16"/>
        <v>2264.634</v>
      </c>
      <c r="S96" s="6">
        <f t="shared" si="17"/>
        <v>-48219.487000000001</v>
      </c>
      <c r="T96" s="27">
        <f t="shared" si="18"/>
        <v>-12.443812440693197</v>
      </c>
      <c r="U96" s="6">
        <f t="shared" si="19"/>
        <v>-33004.597000000002</v>
      </c>
      <c r="V96" s="27">
        <f t="shared" si="20"/>
        <v>20.495383281698373</v>
      </c>
      <c r="W96" s="6">
        <f t="shared" si="21"/>
        <v>0</v>
      </c>
      <c r="X96" s="27" t="str">
        <f t="shared" si="22"/>
        <v>n.m.</v>
      </c>
      <c r="Y96" s="6">
        <f t="shared" si="23"/>
        <v>0</v>
      </c>
      <c r="Z96" s="27" t="str">
        <f t="shared" si="24"/>
        <v>n.m.</v>
      </c>
      <c r="AA96" s="6">
        <f t="shared" si="25"/>
        <v>0</v>
      </c>
      <c r="AB96" s="27" t="str">
        <f t="shared" si="26"/>
        <v>n.m.</v>
      </c>
      <c r="AC96" s="6">
        <f t="shared" si="27"/>
        <v>-81224.084000000017</v>
      </c>
      <c r="AD96" s="27">
        <f t="shared" si="28"/>
        <v>-35.866318354312448</v>
      </c>
    </row>
    <row r="97" spans="1:30" x14ac:dyDescent="0.25">
      <c r="A97" s="7">
        <f t="shared" si="29"/>
        <v>85</v>
      </c>
      <c r="B97" t="s">
        <v>2</v>
      </c>
      <c r="C97" t="s">
        <v>170</v>
      </c>
      <c r="D97" t="s">
        <v>171</v>
      </c>
      <c r="E97" s="42" t="s">
        <v>1014</v>
      </c>
      <c r="F97" s="42" t="s">
        <v>2052</v>
      </c>
      <c r="G97" s="3">
        <v>-3366.6100000000006</v>
      </c>
      <c r="H97" s="3">
        <v>100136.30000000006</v>
      </c>
      <c r="I97" s="3">
        <v>-48791.549999999981</v>
      </c>
      <c r="J97" s="3">
        <v>-48225.499999999971</v>
      </c>
      <c r="K97" s="3">
        <v>16246.999999999989</v>
      </c>
      <c r="L97" s="3">
        <f t="shared" si="15"/>
        <v>15999.640000000098</v>
      </c>
      <c r="M97" s="39">
        <v>0</v>
      </c>
      <c r="N97" s="39">
        <v>17492.606</v>
      </c>
      <c r="O97" s="39">
        <v>-36240.368000000002</v>
      </c>
      <c r="P97" s="39">
        <v>2210195.1439999999</v>
      </c>
      <c r="Q97" s="39">
        <v>-23501.738000000001</v>
      </c>
      <c r="R97" s="3">
        <f t="shared" si="16"/>
        <v>2167945.6439999999</v>
      </c>
      <c r="S97" s="6">
        <f t="shared" si="17"/>
        <v>-3366.6100000000006</v>
      </c>
      <c r="T97" s="27" t="str">
        <f t="shared" si="18"/>
        <v>n.m.</v>
      </c>
      <c r="U97" s="6">
        <f t="shared" si="19"/>
        <v>82643.694000000061</v>
      </c>
      <c r="V97" s="27">
        <f t="shared" si="20"/>
        <v>4.7244929657707981</v>
      </c>
      <c r="W97" s="6">
        <f t="shared" si="21"/>
        <v>-12551.181999999979</v>
      </c>
      <c r="X97" s="27">
        <f t="shared" si="22"/>
        <v>0.34633152731782352</v>
      </c>
      <c r="Y97" s="6">
        <f t="shared" si="23"/>
        <v>-2258420.6439999999</v>
      </c>
      <c r="Z97" s="27">
        <f t="shared" si="24"/>
        <v>-1.0218195665350716</v>
      </c>
      <c r="AA97" s="6">
        <f t="shared" si="25"/>
        <v>39748.73799999999</v>
      </c>
      <c r="AB97" s="27">
        <f t="shared" si="26"/>
        <v>-1.6913105745626127</v>
      </c>
      <c r="AC97" s="6">
        <f t="shared" si="27"/>
        <v>-2151946.0039999997</v>
      </c>
      <c r="AD97" s="27">
        <f t="shared" si="28"/>
        <v>-0.99261990721756299</v>
      </c>
    </row>
    <row r="98" spans="1:30" x14ac:dyDescent="0.25">
      <c r="A98" s="7">
        <f t="shared" si="29"/>
        <v>86</v>
      </c>
      <c r="B98" t="s">
        <v>2</v>
      </c>
      <c r="C98" t="s">
        <v>172</v>
      </c>
      <c r="D98" t="s">
        <v>173</v>
      </c>
      <c r="E98" s="42" t="s">
        <v>992</v>
      </c>
      <c r="F98" s="42">
        <v>44197</v>
      </c>
      <c r="G98" s="3">
        <v>24283.279999999995</v>
      </c>
      <c r="H98" s="3">
        <v>20.82</v>
      </c>
      <c r="I98" s="3">
        <v>0</v>
      </c>
      <c r="J98" s="3"/>
      <c r="K98" s="3"/>
      <c r="L98" s="3">
        <f t="shared" si="15"/>
        <v>24304.099999999995</v>
      </c>
      <c r="M98" s="39">
        <v>0</v>
      </c>
      <c r="N98" s="39">
        <v>0</v>
      </c>
      <c r="O98" s="39">
        <v>0</v>
      </c>
      <c r="P98" s="39">
        <v>0</v>
      </c>
      <c r="Q98" s="39">
        <v>0</v>
      </c>
      <c r="R98" s="3">
        <f t="shared" si="16"/>
        <v>0</v>
      </c>
      <c r="S98" s="6">
        <f t="shared" si="17"/>
        <v>24283.279999999995</v>
      </c>
      <c r="T98" s="27" t="str">
        <f t="shared" si="18"/>
        <v>n.m.</v>
      </c>
      <c r="U98" s="6">
        <f t="shared" si="19"/>
        <v>20.82</v>
      </c>
      <c r="V98" s="27" t="str">
        <f t="shared" si="20"/>
        <v>n.m.</v>
      </c>
      <c r="W98" s="6">
        <f t="shared" si="21"/>
        <v>0</v>
      </c>
      <c r="X98" s="27" t="str">
        <f t="shared" si="22"/>
        <v>n.m.</v>
      </c>
      <c r="Y98" s="6">
        <f t="shared" si="23"/>
        <v>0</v>
      </c>
      <c r="Z98" s="27" t="str">
        <f t="shared" si="24"/>
        <v>n.m.</v>
      </c>
      <c r="AA98" s="6">
        <f t="shared" si="25"/>
        <v>0</v>
      </c>
      <c r="AB98" s="27" t="str">
        <f t="shared" si="26"/>
        <v>n.m.</v>
      </c>
      <c r="AC98" s="6">
        <f t="shared" si="27"/>
        <v>24304.099999999995</v>
      </c>
      <c r="AD98" s="27" t="str">
        <f t="shared" si="28"/>
        <v>n.m.</v>
      </c>
    </row>
    <row r="99" spans="1:30" x14ac:dyDescent="0.25">
      <c r="A99" s="7">
        <f t="shared" si="29"/>
        <v>87</v>
      </c>
      <c r="B99" t="s">
        <v>2</v>
      </c>
      <c r="C99" t="s">
        <v>174</v>
      </c>
      <c r="D99" t="s">
        <v>175</v>
      </c>
      <c r="E99" s="42" t="s">
        <v>997</v>
      </c>
      <c r="F99" s="42">
        <v>44197</v>
      </c>
      <c r="G99" s="3">
        <v>14791.99</v>
      </c>
      <c r="H99" s="3">
        <v>26.15</v>
      </c>
      <c r="I99" s="3">
        <v>0</v>
      </c>
      <c r="J99" s="3"/>
      <c r="K99" s="3"/>
      <c r="L99" s="3">
        <f t="shared" si="15"/>
        <v>14818.14</v>
      </c>
      <c r="M99" s="39">
        <v>0</v>
      </c>
      <c r="N99" s="39">
        <v>0</v>
      </c>
      <c r="O99" s="39">
        <v>0</v>
      </c>
      <c r="P99" s="39">
        <v>0</v>
      </c>
      <c r="Q99" s="39">
        <v>0</v>
      </c>
      <c r="R99" s="3">
        <f t="shared" si="16"/>
        <v>0</v>
      </c>
      <c r="S99" s="6">
        <f t="shared" si="17"/>
        <v>14791.99</v>
      </c>
      <c r="T99" s="27" t="str">
        <f t="shared" si="18"/>
        <v>n.m.</v>
      </c>
      <c r="U99" s="6">
        <f t="shared" si="19"/>
        <v>26.15</v>
      </c>
      <c r="V99" s="27" t="str">
        <f t="shared" si="20"/>
        <v>n.m.</v>
      </c>
      <c r="W99" s="6">
        <f t="shared" si="21"/>
        <v>0</v>
      </c>
      <c r="X99" s="27" t="str">
        <f t="shared" si="22"/>
        <v>n.m.</v>
      </c>
      <c r="Y99" s="6">
        <f t="shared" si="23"/>
        <v>0</v>
      </c>
      <c r="Z99" s="27" t="str">
        <f t="shared" si="24"/>
        <v>n.m.</v>
      </c>
      <c r="AA99" s="6">
        <f t="shared" si="25"/>
        <v>0</v>
      </c>
      <c r="AB99" s="27" t="str">
        <f t="shared" si="26"/>
        <v>n.m.</v>
      </c>
      <c r="AC99" s="6">
        <f t="shared" si="27"/>
        <v>14818.14</v>
      </c>
      <c r="AD99" s="27" t="str">
        <f t="shared" si="28"/>
        <v>n.m.</v>
      </c>
    </row>
    <row r="100" spans="1:30" x14ac:dyDescent="0.25">
      <c r="A100" s="7">
        <f t="shared" si="29"/>
        <v>88</v>
      </c>
      <c r="B100" t="s">
        <v>2</v>
      </c>
      <c r="C100" t="s">
        <v>176</v>
      </c>
      <c r="D100" t="s">
        <v>177</v>
      </c>
      <c r="E100" s="42" t="s">
        <v>1006</v>
      </c>
      <c r="F100" s="42">
        <v>44593</v>
      </c>
      <c r="G100" s="3">
        <v>-42405.25</v>
      </c>
      <c r="H100" s="3">
        <v>-12677.78</v>
      </c>
      <c r="I100" s="3">
        <v>-454.32</v>
      </c>
      <c r="J100" s="3"/>
      <c r="K100" s="3"/>
      <c r="L100" s="3">
        <f t="shared" ref="L100:L145" si="30">SUM(G100:K100)</f>
        <v>-55537.35</v>
      </c>
      <c r="M100" s="39">
        <v>686.28300000000013</v>
      </c>
      <c r="N100" s="39">
        <v>492.51</v>
      </c>
      <c r="O100" s="39">
        <v>0</v>
      </c>
      <c r="P100" s="39">
        <v>0</v>
      </c>
      <c r="Q100" s="39">
        <v>0</v>
      </c>
      <c r="R100" s="3">
        <f t="shared" ref="R100:R145" si="31">SUM(M100:Q100)</f>
        <v>1178.7930000000001</v>
      </c>
      <c r="S100" s="6">
        <f t="shared" ref="S100:S145" si="32">G100-M100</f>
        <v>-43091.533000000003</v>
      </c>
      <c r="T100" s="27">
        <f t="shared" ref="T100:T145" si="33">IFERROR(S100/M100,"n.m.")</f>
        <v>-62.789742715468684</v>
      </c>
      <c r="U100" s="6">
        <f t="shared" ref="U100:U145" si="34">H100-N100</f>
        <v>-13170.29</v>
      </c>
      <c r="V100" s="27">
        <f t="shared" ref="V100:V145" si="35">IFERROR(U100/N100,"n.m.")</f>
        <v>-26.741162615987495</v>
      </c>
      <c r="W100" s="6">
        <f t="shared" ref="W100:W145" si="36">I100-O100</f>
        <v>-454.32</v>
      </c>
      <c r="X100" s="27" t="str">
        <f t="shared" ref="X100:X145" si="37">IFERROR(W100/O100,"n.m.")</f>
        <v>n.m.</v>
      </c>
      <c r="Y100" s="6">
        <f t="shared" ref="Y100:Y145" si="38">J100-P100</f>
        <v>0</v>
      </c>
      <c r="Z100" s="27" t="str">
        <f t="shared" ref="Z100:Z145" si="39">IFERROR(Y100/P100,"n.m.")</f>
        <v>n.m.</v>
      </c>
      <c r="AA100" s="6">
        <f t="shared" ref="AA100:AA145" si="40">K100-Q100</f>
        <v>0</v>
      </c>
      <c r="AB100" s="27" t="str">
        <f t="shared" ref="AB100:AB145" si="41">IFERROR(AA100/Q100,"n.m.")</f>
        <v>n.m.</v>
      </c>
      <c r="AC100" s="6">
        <f t="shared" ref="AC100:AC145" si="42">L100-R100</f>
        <v>-56716.142999999996</v>
      </c>
      <c r="AD100" s="27">
        <f t="shared" ref="AD100:AD145" si="43">IFERROR(AC100/R100,"n.m.")</f>
        <v>-48.113742616388109</v>
      </c>
    </row>
    <row r="101" spans="1:30" x14ac:dyDescent="0.25">
      <c r="A101" s="7">
        <f t="shared" si="29"/>
        <v>89</v>
      </c>
      <c r="B101" t="s">
        <v>2</v>
      </c>
      <c r="C101" t="s">
        <v>178</v>
      </c>
      <c r="D101" t="s">
        <v>179</v>
      </c>
      <c r="E101" s="42" t="s">
        <v>1010</v>
      </c>
      <c r="F101" s="42">
        <v>45505</v>
      </c>
      <c r="G101" s="3">
        <v>35506.249999999985</v>
      </c>
      <c r="H101" s="3">
        <v>8911.8699999999972</v>
      </c>
      <c r="I101" s="3">
        <v>2686.8500000000004</v>
      </c>
      <c r="J101" s="3">
        <v>3391.25</v>
      </c>
      <c r="K101" s="3">
        <v>-100594.50000000001</v>
      </c>
      <c r="L101" s="3">
        <f t="shared" si="30"/>
        <v>-50098.280000000035</v>
      </c>
      <c r="M101" s="39">
        <v>572879.29299999995</v>
      </c>
      <c r="N101" s="39">
        <v>2307.7160000000003</v>
      </c>
      <c r="O101" s="39">
        <v>-1852.5920000000001</v>
      </c>
      <c r="P101" s="39">
        <v>0</v>
      </c>
      <c r="Q101" s="39">
        <v>0</v>
      </c>
      <c r="R101" s="3">
        <f t="shared" si="31"/>
        <v>573334.41700000002</v>
      </c>
      <c r="S101" s="6">
        <f t="shared" si="32"/>
        <v>-537373.04299999995</v>
      </c>
      <c r="T101" s="27">
        <f t="shared" si="33"/>
        <v>-0.93802141143195417</v>
      </c>
      <c r="U101" s="6">
        <f t="shared" si="34"/>
        <v>6604.1539999999968</v>
      </c>
      <c r="V101" s="27">
        <f t="shared" si="35"/>
        <v>2.8617706858209573</v>
      </c>
      <c r="W101" s="6">
        <f t="shared" si="36"/>
        <v>4539.4420000000009</v>
      </c>
      <c r="X101" s="27">
        <f t="shared" si="37"/>
        <v>-2.4503193363676408</v>
      </c>
      <c r="Y101" s="6">
        <f t="shared" si="38"/>
        <v>3391.25</v>
      </c>
      <c r="Z101" s="27" t="str">
        <f t="shared" si="39"/>
        <v>n.m.</v>
      </c>
      <c r="AA101" s="6">
        <f t="shared" si="40"/>
        <v>-100594.50000000001</v>
      </c>
      <c r="AB101" s="27" t="str">
        <f t="shared" si="41"/>
        <v>n.m.</v>
      </c>
      <c r="AC101" s="6">
        <f t="shared" si="42"/>
        <v>-623432.69700000004</v>
      </c>
      <c r="AD101" s="27">
        <f t="shared" si="43"/>
        <v>-1.0873805557708216</v>
      </c>
    </row>
    <row r="102" spans="1:30" x14ac:dyDescent="0.25">
      <c r="A102" s="7">
        <f t="shared" si="29"/>
        <v>90</v>
      </c>
      <c r="B102" t="s">
        <v>2</v>
      </c>
      <c r="C102" t="s">
        <v>180</v>
      </c>
      <c r="D102" t="s">
        <v>181</v>
      </c>
      <c r="E102" s="42" t="s">
        <v>1000</v>
      </c>
      <c r="F102" s="42">
        <v>43862</v>
      </c>
      <c r="G102" s="3">
        <v>2120.0300000000002</v>
      </c>
      <c r="H102" s="3">
        <v>0</v>
      </c>
      <c r="I102" s="3">
        <v>0</v>
      </c>
      <c r="J102" s="3"/>
      <c r="K102" s="3"/>
      <c r="L102" s="3">
        <f t="shared" si="30"/>
        <v>2120.0300000000002</v>
      </c>
      <c r="M102" s="39">
        <v>0</v>
      </c>
      <c r="N102" s="39">
        <v>0</v>
      </c>
      <c r="O102" s="39">
        <v>0</v>
      </c>
      <c r="P102" s="39">
        <v>0</v>
      </c>
      <c r="Q102" s="39">
        <v>0</v>
      </c>
      <c r="R102" s="3">
        <f t="shared" si="31"/>
        <v>0</v>
      </c>
      <c r="S102" s="6">
        <f t="shared" si="32"/>
        <v>2120.0300000000002</v>
      </c>
      <c r="T102" s="27" t="str">
        <f t="shared" si="33"/>
        <v>n.m.</v>
      </c>
      <c r="U102" s="6">
        <f t="shared" si="34"/>
        <v>0</v>
      </c>
      <c r="V102" s="27" t="str">
        <f t="shared" si="35"/>
        <v>n.m.</v>
      </c>
      <c r="W102" s="6">
        <f t="shared" si="36"/>
        <v>0</v>
      </c>
      <c r="X102" s="27" t="str">
        <f t="shared" si="37"/>
        <v>n.m.</v>
      </c>
      <c r="Y102" s="6">
        <f t="shared" si="38"/>
        <v>0</v>
      </c>
      <c r="Z102" s="27" t="str">
        <f t="shared" si="39"/>
        <v>n.m.</v>
      </c>
      <c r="AA102" s="6">
        <f t="shared" si="40"/>
        <v>0</v>
      </c>
      <c r="AB102" s="27" t="str">
        <f t="shared" si="41"/>
        <v>n.m.</v>
      </c>
      <c r="AC102" s="6">
        <f t="shared" si="42"/>
        <v>2120.0300000000002</v>
      </c>
      <c r="AD102" s="27" t="str">
        <f t="shared" si="43"/>
        <v>n.m.</v>
      </c>
    </row>
    <row r="103" spans="1:30" x14ac:dyDescent="0.25">
      <c r="A103" s="7">
        <f t="shared" si="29"/>
        <v>91</v>
      </c>
      <c r="B103" t="s">
        <v>2</v>
      </c>
      <c r="C103" t="s">
        <v>182</v>
      </c>
      <c r="D103" t="s">
        <v>183</v>
      </c>
      <c r="E103" s="42" t="s">
        <v>996</v>
      </c>
      <c r="F103" s="42" t="s">
        <v>2052</v>
      </c>
      <c r="G103" s="3">
        <v>2382772.0399999972</v>
      </c>
      <c r="H103" s="3">
        <v>1315461.0300000012</v>
      </c>
      <c r="I103" s="3">
        <v>111403.59999999998</v>
      </c>
      <c r="J103" s="3">
        <v>92816.650000000023</v>
      </c>
      <c r="K103" s="3">
        <v>47991.43</v>
      </c>
      <c r="L103" s="3">
        <f t="shared" si="30"/>
        <v>3950444.7499999986</v>
      </c>
      <c r="M103" s="39">
        <v>0</v>
      </c>
      <c r="N103" s="39">
        <v>250.18299999999999</v>
      </c>
      <c r="O103" s="39">
        <v>103.986</v>
      </c>
      <c r="P103" s="39">
        <v>-29852.064999999999</v>
      </c>
      <c r="Q103" s="39">
        <v>0</v>
      </c>
      <c r="R103" s="3">
        <f t="shared" si="31"/>
        <v>-29497.895999999997</v>
      </c>
      <c r="S103" s="6">
        <f t="shared" si="32"/>
        <v>2382772.0399999972</v>
      </c>
      <c r="T103" s="27" t="str">
        <f t="shared" si="33"/>
        <v>n.m.</v>
      </c>
      <c r="U103" s="6">
        <f t="shared" si="34"/>
        <v>1315210.8470000012</v>
      </c>
      <c r="V103" s="27">
        <f t="shared" si="35"/>
        <v>5256.9952674642209</v>
      </c>
      <c r="W103" s="6">
        <f t="shared" si="36"/>
        <v>111299.61399999997</v>
      </c>
      <c r="X103" s="27">
        <f t="shared" si="37"/>
        <v>1070.3326793991496</v>
      </c>
      <c r="Y103" s="6">
        <f t="shared" si="38"/>
        <v>122668.71500000003</v>
      </c>
      <c r="Z103" s="27">
        <f t="shared" si="39"/>
        <v>-4.1092204174150107</v>
      </c>
      <c r="AA103" s="6">
        <f t="shared" si="40"/>
        <v>47991.43</v>
      </c>
      <c r="AB103" s="27" t="str">
        <f t="shared" si="41"/>
        <v>n.m.</v>
      </c>
      <c r="AC103" s="6">
        <f t="shared" si="42"/>
        <v>3979942.6459999988</v>
      </c>
      <c r="AD103" s="27">
        <f t="shared" si="43"/>
        <v>-134.9229330119002</v>
      </c>
    </row>
    <row r="104" spans="1:30" x14ac:dyDescent="0.25">
      <c r="A104" s="7">
        <f t="shared" si="29"/>
        <v>92</v>
      </c>
      <c r="B104" t="s">
        <v>2</v>
      </c>
      <c r="C104" t="s">
        <v>184</v>
      </c>
      <c r="D104" t="s">
        <v>185</v>
      </c>
      <c r="E104" s="42" t="s">
        <v>984</v>
      </c>
      <c r="F104" s="42" t="s">
        <v>2052</v>
      </c>
      <c r="G104" s="3">
        <v>158804.25000000009</v>
      </c>
      <c r="H104" s="3">
        <v>17417.620000000006</v>
      </c>
      <c r="I104" s="3">
        <v>748199.76000000047</v>
      </c>
      <c r="J104" s="3">
        <v>7093811.0600000052</v>
      </c>
      <c r="K104" s="3">
        <v>827472.40000000014</v>
      </c>
      <c r="L104" s="3">
        <f t="shared" si="30"/>
        <v>8845705.0900000054</v>
      </c>
      <c r="M104" s="39">
        <v>0</v>
      </c>
      <c r="N104" s="39">
        <v>626998.17300000007</v>
      </c>
      <c r="O104" s="39">
        <v>0</v>
      </c>
      <c r="P104" s="39">
        <v>3112853.1580000003</v>
      </c>
      <c r="Q104" s="39">
        <v>0</v>
      </c>
      <c r="R104" s="3">
        <f t="shared" si="31"/>
        <v>3739851.3310000002</v>
      </c>
      <c r="S104" s="6">
        <f t="shared" si="32"/>
        <v>158804.25000000009</v>
      </c>
      <c r="T104" s="27" t="str">
        <f t="shared" si="33"/>
        <v>n.m.</v>
      </c>
      <c r="U104" s="6">
        <f t="shared" si="34"/>
        <v>-609580.55300000007</v>
      </c>
      <c r="V104" s="27">
        <f t="shared" si="35"/>
        <v>-0.97222062080873084</v>
      </c>
      <c r="W104" s="6">
        <f t="shared" si="36"/>
        <v>748199.76000000047</v>
      </c>
      <c r="X104" s="27" t="str">
        <f t="shared" si="37"/>
        <v>n.m.</v>
      </c>
      <c r="Y104" s="6">
        <f t="shared" si="38"/>
        <v>3980957.9020000049</v>
      </c>
      <c r="Z104" s="27">
        <f t="shared" si="39"/>
        <v>1.2788775120242935</v>
      </c>
      <c r="AA104" s="6">
        <f t="shared" si="40"/>
        <v>827472.40000000014</v>
      </c>
      <c r="AB104" s="27" t="str">
        <f t="shared" si="41"/>
        <v>n.m.</v>
      </c>
      <c r="AC104" s="6">
        <f t="shared" si="42"/>
        <v>5105853.7590000052</v>
      </c>
      <c r="AD104" s="27">
        <f t="shared" si="43"/>
        <v>1.3652558102181964</v>
      </c>
    </row>
    <row r="105" spans="1:30" x14ac:dyDescent="0.25">
      <c r="A105" s="7">
        <f t="shared" si="29"/>
        <v>93</v>
      </c>
      <c r="B105" t="s">
        <v>2</v>
      </c>
      <c r="C105" t="s">
        <v>186</v>
      </c>
      <c r="D105" t="s">
        <v>187</v>
      </c>
      <c r="E105" s="42" t="s">
        <v>1006</v>
      </c>
      <c r="F105" s="42">
        <v>44013</v>
      </c>
      <c r="G105" s="3">
        <v>-42325.42</v>
      </c>
      <c r="H105" s="3">
        <v>0</v>
      </c>
      <c r="I105" s="3">
        <v>0</v>
      </c>
      <c r="J105" s="3"/>
      <c r="K105" s="3"/>
      <c r="L105" s="3">
        <f t="shared" si="30"/>
        <v>-42325.42</v>
      </c>
      <c r="M105" s="39">
        <v>20.045999999999999</v>
      </c>
      <c r="N105" s="39">
        <v>562.67700000000002</v>
      </c>
      <c r="O105" s="39">
        <v>0</v>
      </c>
      <c r="P105" s="39">
        <v>0</v>
      </c>
      <c r="Q105" s="39">
        <v>0</v>
      </c>
      <c r="R105" s="3">
        <f t="shared" si="31"/>
        <v>582.72300000000007</v>
      </c>
      <c r="S105" s="6">
        <f t="shared" si="32"/>
        <v>-42345.466</v>
      </c>
      <c r="T105" s="27">
        <f t="shared" si="33"/>
        <v>-2112.4147460840068</v>
      </c>
      <c r="U105" s="6">
        <f t="shared" si="34"/>
        <v>-562.67700000000002</v>
      </c>
      <c r="V105" s="27">
        <f t="shared" si="35"/>
        <v>-1</v>
      </c>
      <c r="W105" s="6">
        <f t="shared" si="36"/>
        <v>0</v>
      </c>
      <c r="X105" s="27" t="str">
        <f t="shared" si="37"/>
        <v>n.m.</v>
      </c>
      <c r="Y105" s="6">
        <f t="shared" si="38"/>
        <v>0</v>
      </c>
      <c r="Z105" s="27" t="str">
        <f t="shared" si="39"/>
        <v>n.m.</v>
      </c>
      <c r="AA105" s="6">
        <f t="shared" si="40"/>
        <v>0</v>
      </c>
      <c r="AB105" s="27" t="str">
        <f t="shared" si="41"/>
        <v>n.m.</v>
      </c>
      <c r="AC105" s="6">
        <f t="shared" si="42"/>
        <v>-42908.142999999996</v>
      </c>
      <c r="AD105" s="27">
        <f t="shared" si="43"/>
        <v>-73.633858625796464</v>
      </c>
    </row>
    <row r="106" spans="1:30" x14ac:dyDescent="0.25">
      <c r="A106" s="7">
        <f t="shared" si="29"/>
        <v>94</v>
      </c>
      <c r="B106" t="s">
        <v>2</v>
      </c>
      <c r="C106" t="s">
        <v>188</v>
      </c>
      <c r="D106" t="s">
        <v>189</v>
      </c>
      <c r="E106" s="42" t="s">
        <v>974</v>
      </c>
      <c r="F106" s="42">
        <v>43862</v>
      </c>
      <c r="G106" s="3">
        <v>2901.12</v>
      </c>
      <c r="H106" s="3">
        <v>0</v>
      </c>
      <c r="I106" s="3">
        <v>0</v>
      </c>
      <c r="J106" s="3"/>
      <c r="K106" s="3"/>
      <c r="L106" s="3">
        <f t="shared" si="30"/>
        <v>2901.12</v>
      </c>
      <c r="M106" s="39">
        <v>0</v>
      </c>
      <c r="N106" s="39">
        <v>0</v>
      </c>
      <c r="O106" s="39">
        <v>0</v>
      </c>
      <c r="P106" s="39">
        <v>0</v>
      </c>
      <c r="Q106" s="39">
        <v>0</v>
      </c>
      <c r="R106" s="3">
        <f t="shared" si="31"/>
        <v>0</v>
      </c>
      <c r="S106" s="6">
        <f t="shared" si="32"/>
        <v>2901.12</v>
      </c>
      <c r="T106" s="27" t="str">
        <f t="shared" si="33"/>
        <v>n.m.</v>
      </c>
      <c r="U106" s="6">
        <f t="shared" si="34"/>
        <v>0</v>
      </c>
      <c r="V106" s="27" t="str">
        <f t="shared" si="35"/>
        <v>n.m.</v>
      </c>
      <c r="W106" s="6">
        <f t="shared" si="36"/>
        <v>0</v>
      </c>
      <c r="X106" s="27" t="str">
        <f t="shared" si="37"/>
        <v>n.m.</v>
      </c>
      <c r="Y106" s="6">
        <f t="shared" si="38"/>
        <v>0</v>
      </c>
      <c r="Z106" s="27" t="str">
        <f t="shared" si="39"/>
        <v>n.m.</v>
      </c>
      <c r="AA106" s="6">
        <f t="shared" si="40"/>
        <v>0</v>
      </c>
      <c r="AB106" s="27" t="str">
        <f t="shared" si="41"/>
        <v>n.m.</v>
      </c>
      <c r="AC106" s="6">
        <f t="shared" si="42"/>
        <v>2901.12</v>
      </c>
      <c r="AD106" s="27" t="str">
        <f t="shared" si="43"/>
        <v>n.m.</v>
      </c>
    </row>
    <row r="107" spans="1:30" x14ac:dyDescent="0.25">
      <c r="A107" s="7">
        <f t="shared" si="29"/>
        <v>95</v>
      </c>
      <c r="B107" t="s">
        <v>2</v>
      </c>
      <c r="C107" t="s">
        <v>190</v>
      </c>
      <c r="D107" t="s">
        <v>191</v>
      </c>
      <c r="E107" s="42" t="s">
        <v>961</v>
      </c>
      <c r="F107" s="42" t="s">
        <v>2052</v>
      </c>
      <c r="G107" s="3">
        <v>95449.34</v>
      </c>
      <c r="H107" s="3">
        <v>343997.68000000011</v>
      </c>
      <c r="I107" s="3">
        <v>383738.22000000026</v>
      </c>
      <c r="J107" s="3">
        <v>148064.65000000002</v>
      </c>
      <c r="K107" s="3">
        <v>-49181.650000000016</v>
      </c>
      <c r="L107" s="3">
        <f t="shared" si="30"/>
        <v>922068.24000000046</v>
      </c>
      <c r="M107" s="39">
        <v>0</v>
      </c>
      <c r="N107" s="39">
        <v>44.052</v>
      </c>
      <c r="O107" s="39">
        <v>0</v>
      </c>
      <c r="P107" s="39">
        <v>297590.59899999999</v>
      </c>
      <c r="Q107" s="39">
        <v>0</v>
      </c>
      <c r="R107" s="3">
        <f t="shared" si="31"/>
        <v>297634.65100000001</v>
      </c>
      <c r="S107" s="6">
        <f t="shared" si="32"/>
        <v>95449.34</v>
      </c>
      <c r="T107" s="27" t="str">
        <f t="shared" si="33"/>
        <v>n.m.</v>
      </c>
      <c r="U107" s="6">
        <f t="shared" si="34"/>
        <v>343953.62800000008</v>
      </c>
      <c r="V107" s="27">
        <f t="shared" si="35"/>
        <v>7807.9003904476549</v>
      </c>
      <c r="W107" s="6">
        <f t="shared" si="36"/>
        <v>383738.22000000026</v>
      </c>
      <c r="X107" s="27" t="str">
        <f t="shared" si="37"/>
        <v>n.m.</v>
      </c>
      <c r="Y107" s="6">
        <f t="shared" si="38"/>
        <v>-149525.94899999996</v>
      </c>
      <c r="Z107" s="27">
        <f t="shared" si="39"/>
        <v>-0.5024552170077119</v>
      </c>
      <c r="AA107" s="6">
        <f t="shared" si="40"/>
        <v>-49181.650000000016</v>
      </c>
      <c r="AB107" s="27" t="str">
        <f t="shared" si="41"/>
        <v>n.m.</v>
      </c>
      <c r="AC107" s="6">
        <f t="shared" si="42"/>
        <v>624433.58900000039</v>
      </c>
      <c r="AD107" s="27">
        <f t="shared" si="43"/>
        <v>2.097986867127243</v>
      </c>
    </row>
    <row r="108" spans="1:30" x14ac:dyDescent="0.25">
      <c r="A108" s="7">
        <f t="shared" si="29"/>
        <v>96</v>
      </c>
      <c r="B108" t="s">
        <v>2</v>
      </c>
      <c r="C108" t="s">
        <v>192</v>
      </c>
      <c r="D108" t="s">
        <v>193</v>
      </c>
      <c r="E108" s="42" t="s">
        <v>993</v>
      </c>
      <c r="F108" s="42" t="s">
        <v>2052</v>
      </c>
      <c r="G108" s="3">
        <v>54188.42</v>
      </c>
      <c r="H108" s="3">
        <v>53534.52</v>
      </c>
      <c r="I108" s="3">
        <v>105190.27</v>
      </c>
      <c r="J108" s="3">
        <v>30688.940000000002</v>
      </c>
      <c r="K108" s="3">
        <v>37090.549999999996</v>
      </c>
      <c r="L108" s="3">
        <f t="shared" si="30"/>
        <v>280692.7</v>
      </c>
      <c r="M108" s="39">
        <v>300774.06699999998</v>
      </c>
      <c r="N108" s="39">
        <v>3428.6689999999999</v>
      </c>
      <c r="O108" s="39">
        <v>-1312311.3259999999</v>
      </c>
      <c r="P108" s="39">
        <v>0</v>
      </c>
      <c r="Q108" s="39">
        <v>0</v>
      </c>
      <c r="R108" s="3">
        <f t="shared" si="31"/>
        <v>-1008108.5899999999</v>
      </c>
      <c r="S108" s="6">
        <f t="shared" si="32"/>
        <v>-246585.647</v>
      </c>
      <c r="T108" s="27">
        <f t="shared" si="33"/>
        <v>-0.81983679463961234</v>
      </c>
      <c r="U108" s="6">
        <f t="shared" si="34"/>
        <v>50105.850999999995</v>
      </c>
      <c r="V108" s="27">
        <f t="shared" si="35"/>
        <v>14.61379065754087</v>
      </c>
      <c r="W108" s="6">
        <f t="shared" si="36"/>
        <v>1417501.5959999999</v>
      </c>
      <c r="X108" s="27">
        <f t="shared" si="37"/>
        <v>-1.0801564902442975</v>
      </c>
      <c r="Y108" s="6">
        <f t="shared" si="38"/>
        <v>30688.940000000002</v>
      </c>
      <c r="Z108" s="27" t="str">
        <f t="shared" si="39"/>
        <v>n.m.</v>
      </c>
      <c r="AA108" s="6">
        <f t="shared" si="40"/>
        <v>37090.549999999996</v>
      </c>
      <c r="AB108" s="27" t="str">
        <f t="shared" si="41"/>
        <v>n.m.</v>
      </c>
      <c r="AC108" s="6">
        <f t="shared" si="42"/>
        <v>1288801.2899999998</v>
      </c>
      <c r="AD108" s="27">
        <f t="shared" si="43"/>
        <v>-1.2784349848660648</v>
      </c>
    </row>
    <row r="109" spans="1:30" x14ac:dyDescent="0.25">
      <c r="A109" s="7">
        <f t="shared" si="29"/>
        <v>97</v>
      </c>
      <c r="B109" t="s">
        <v>2</v>
      </c>
      <c r="C109" t="s">
        <v>194</v>
      </c>
      <c r="D109" t="s">
        <v>195</v>
      </c>
      <c r="E109" s="42" t="s">
        <v>974</v>
      </c>
      <c r="F109" s="42">
        <v>44013</v>
      </c>
      <c r="G109" s="3">
        <v>3651.2</v>
      </c>
      <c r="H109" s="3">
        <v>0</v>
      </c>
      <c r="I109" s="3">
        <v>0</v>
      </c>
      <c r="J109" s="3"/>
      <c r="K109" s="3"/>
      <c r="L109" s="3">
        <f t="shared" si="30"/>
        <v>3651.2</v>
      </c>
      <c r="M109" s="39">
        <v>0</v>
      </c>
      <c r="N109" s="39">
        <v>0</v>
      </c>
      <c r="O109" s="39">
        <v>0</v>
      </c>
      <c r="P109" s="39">
        <v>0</v>
      </c>
      <c r="Q109" s="39">
        <v>0</v>
      </c>
      <c r="R109" s="3">
        <f t="shared" si="31"/>
        <v>0</v>
      </c>
      <c r="S109" s="6">
        <f t="shared" si="32"/>
        <v>3651.2</v>
      </c>
      <c r="T109" s="27" t="str">
        <f t="shared" si="33"/>
        <v>n.m.</v>
      </c>
      <c r="U109" s="6">
        <f t="shared" si="34"/>
        <v>0</v>
      </c>
      <c r="V109" s="27" t="str">
        <f t="shared" si="35"/>
        <v>n.m.</v>
      </c>
      <c r="W109" s="6">
        <f t="shared" si="36"/>
        <v>0</v>
      </c>
      <c r="X109" s="27" t="str">
        <f t="shared" si="37"/>
        <v>n.m.</v>
      </c>
      <c r="Y109" s="6">
        <f t="shared" si="38"/>
        <v>0</v>
      </c>
      <c r="Z109" s="27" t="str">
        <f t="shared" si="39"/>
        <v>n.m.</v>
      </c>
      <c r="AA109" s="6">
        <f t="shared" si="40"/>
        <v>0</v>
      </c>
      <c r="AB109" s="27" t="str">
        <f t="shared" si="41"/>
        <v>n.m.</v>
      </c>
      <c r="AC109" s="6">
        <f t="shared" si="42"/>
        <v>3651.2</v>
      </c>
      <c r="AD109" s="27" t="str">
        <f t="shared" si="43"/>
        <v>n.m.</v>
      </c>
    </row>
    <row r="110" spans="1:30" x14ac:dyDescent="0.25">
      <c r="A110" s="7">
        <f t="shared" si="29"/>
        <v>98</v>
      </c>
      <c r="B110" t="s">
        <v>2</v>
      </c>
      <c r="C110" t="s">
        <v>196</v>
      </c>
      <c r="D110" t="s">
        <v>197</v>
      </c>
      <c r="E110" s="42" t="s">
        <v>961</v>
      </c>
      <c r="F110" s="42">
        <v>45536</v>
      </c>
      <c r="G110" s="3">
        <v>497362.66999999993</v>
      </c>
      <c r="H110" s="3">
        <v>759251.20000000019</v>
      </c>
      <c r="I110" s="3">
        <v>54808.219999999987</v>
      </c>
      <c r="J110" s="3">
        <v>1296.2599999999998</v>
      </c>
      <c r="K110" s="3">
        <v>-211141.97999999992</v>
      </c>
      <c r="L110" s="3">
        <f t="shared" si="30"/>
        <v>1101576.3700000001</v>
      </c>
      <c r="M110" s="39">
        <v>0</v>
      </c>
      <c r="N110" s="39">
        <v>56.703000000000003</v>
      </c>
      <c r="O110" s="39">
        <v>0</v>
      </c>
      <c r="P110" s="39">
        <v>0</v>
      </c>
      <c r="Q110" s="39">
        <v>0</v>
      </c>
      <c r="R110" s="3">
        <f t="shared" si="31"/>
        <v>56.703000000000003</v>
      </c>
      <c r="S110" s="6">
        <f t="shared" si="32"/>
        <v>497362.66999999993</v>
      </c>
      <c r="T110" s="27" t="str">
        <f t="shared" si="33"/>
        <v>n.m.</v>
      </c>
      <c r="U110" s="6">
        <f t="shared" si="34"/>
        <v>759194.49700000021</v>
      </c>
      <c r="V110" s="27">
        <f t="shared" si="35"/>
        <v>13388.965257570149</v>
      </c>
      <c r="W110" s="6">
        <f t="shared" si="36"/>
        <v>54808.219999999987</v>
      </c>
      <c r="X110" s="27" t="str">
        <f t="shared" si="37"/>
        <v>n.m.</v>
      </c>
      <c r="Y110" s="6">
        <f t="shared" si="38"/>
        <v>1296.2599999999998</v>
      </c>
      <c r="Z110" s="27" t="str">
        <f t="shared" si="39"/>
        <v>n.m.</v>
      </c>
      <c r="AA110" s="6">
        <f t="shared" si="40"/>
        <v>-211141.97999999992</v>
      </c>
      <c r="AB110" s="27" t="str">
        <f t="shared" si="41"/>
        <v>n.m.</v>
      </c>
      <c r="AC110" s="6">
        <f t="shared" si="42"/>
        <v>1101519.6670000001</v>
      </c>
      <c r="AD110" s="27">
        <f t="shared" si="43"/>
        <v>19426.12678341534</v>
      </c>
    </row>
    <row r="111" spans="1:30" x14ac:dyDescent="0.25">
      <c r="A111" s="7">
        <f t="shared" si="29"/>
        <v>99</v>
      </c>
      <c r="B111" t="s">
        <v>2</v>
      </c>
      <c r="C111" t="s">
        <v>198</v>
      </c>
      <c r="D111" t="s">
        <v>199</v>
      </c>
      <c r="E111" s="42" t="s">
        <v>961</v>
      </c>
      <c r="F111" s="42">
        <v>44409</v>
      </c>
      <c r="G111" s="3">
        <v>725300.78000000049</v>
      </c>
      <c r="H111" s="3">
        <v>26727.060000000009</v>
      </c>
      <c r="I111" s="3">
        <v>0</v>
      </c>
      <c r="J111" s="3"/>
      <c r="K111" s="3">
        <v>-51562.590000000004</v>
      </c>
      <c r="L111" s="3">
        <f t="shared" si="30"/>
        <v>700465.25000000058</v>
      </c>
      <c r="M111" s="39">
        <v>0</v>
      </c>
      <c r="N111" s="39">
        <v>32.710999999999999</v>
      </c>
      <c r="O111" s="39">
        <v>0</v>
      </c>
      <c r="P111" s="39">
        <v>0</v>
      </c>
      <c r="Q111" s="39">
        <v>0</v>
      </c>
      <c r="R111" s="3">
        <f t="shared" si="31"/>
        <v>32.710999999999999</v>
      </c>
      <c r="S111" s="6">
        <f t="shared" si="32"/>
        <v>725300.78000000049</v>
      </c>
      <c r="T111" s="27" t="str">
        <f t="shared" si="33"/>
        <v>n.m.</v>
      </c>
      <c r="U111" s="6">
        <f t="shared" si="34"/>
        <v>26694.349000000009</v>
      </c>
      <c r="V111" s="27">
        <f t="shared" si="35"/>
        <v>816.06643025282051</v>
      </c>
      <c r="W111" s="6">
        <f t="shared" si="36"/>
        <v>0</v>
      </c>
      <c r="X111" s="27" t="str">
        <f t="shared" si="37"/>
        <v>n.m.</v>
      </c>
      <c r="Y111" s="6">
        <f t="shared" si="38"/>
        <v>0</v>
      </c>
      <c r="Z111" s="27" t="str">
        <f t="shared" si="39"/>
        <v>n.m.</v>
      </c>
      <c r="AA111" s="6">
        <f t="shared" si="40"/>
        <v>-51562.590000000004</v>
      </c>
      <c r="AB111" s="27" t="str">
        <f t="shared" si="41"/>
        <v>n.m.</v>
      </c>
      <c r="AC111" s="6">
        <f t="shared" si="42"/>
        <v>700432.53900000057</v>
      </c>
      <c r="AD111" s="27">
        <f t="shared" si="43"/>
        <v>21412.752254593273</v>
      </c>
    </row>
    <row r="112" spans="1:30" x14ac:dyDescent="0.25">
      <c r="A112" s="7">
        <f t="shared" si="29"/>
        <v>100</v>
      </c>
      <c r="B112" t="s">
        <v>2</v>
      </c>
      <c r="C112" t="s">
        <v>200</v>
      </c>
      <c r="D112" t="s">
        <v>201</v>
      </c>
      <c r="E112" s="42" t="s">
        <v>1010</v>
      </c>
      <c r="F112" s="42">
        <v>44409</v>
      </c>
      <c r="G112" s="3">
        <v>1735.94</v>
      </c>
      <c r="H112" s="3">
        <v>-29617.060000000005</v>
      </c>
      <c r="I112" s="3">
        <v>0</v>
      </c>
      <c r="J112" s="3"/>
      <c r="K112" s="3"/>
      <c r="L112" s="3">
        <f t="shared" si="30"/>
        <v>-27881.120000000006</v>
      </c>
      <c r="M112" s="39">
        <v>1379.1379999999999</v>
      </c>
      <c r="N112" s="39">
        <v>1731.7719999999999</v>
      </c>
      <c r="O112" s="39">
        <v>0</v>
      </c>
      <c r="P112" s="39">
        <v>0</v>
      </c>
      <c r="Q112" s="39">
        <v>0</v>
      </c>
      <c r="R112" s="3">
        <f t="shared" si="31"/>
        <v>3110.91</v>
      </c>
      <c r="S112" s="6">
        <f t="shared" si="32"/>
        <v>356.80200000000013</v>
      </c>
      <c r="T112" s="27">
        <f t="shared" si="33"/>
        <v>0.25871377628634712</v>
      </c>
      <c r="U112" s="6">
        <f t="shared" si="34"/>
        <v>-31348.832000000006</v>
      </c>
      <c r="V112" s="27">
        <f t="shared" si="35"/>
        <v>-18.102170493575372</v>
      </c>
      <c r="W112" s="6">
        <f t="shared" si="36"/>
        <v>0</v>
      </c>
      <c r="X112" s="27" t="str">
        <f t="shared" si="37"/>
        <v>n.m.</v>
      </c>
      <c r="Y112" s="6">
        <f t="shared" si="38"/>
        <v>0</v>
      </c>
      <c r="Z112" s="27" t="str">
        <f t="shared" si="39"/>
        <v>n.m.</v>
      </c>
      <c r="AA112" s="6">
        <f t="shared" si="40"/>
        <v>0</v>
      </c>
      <c r="AB112" s="27" t="str">
        <f t="shared" si="41"/>
        <v>n.m.</v>
      </c>
      <c r="AC112" s="6">
        <f t="shared" si="42"/>
        <v>-30992.030000000006</v>
      </c>
      <c r="AD112" s="27">
        <f t="shared" si="43"/>
        <v>-9.962367924497979</v>
      </c>
    </row>
    <row r="113" spans="1:30" x14ac:dyDescent="0.25">
      <c r="A113" s="7">
        <f t="shared" si="29"/>
        <v>101</v>
      </c>
      <c r="B113" t="s">
        <v>2</v>
      </c>
      <c r="C113" t="s">
        <v>202</v>
      </c>
      <c r="D113" t="s">
        <v>203</v>
      </c>
      <c r="E113" s="42" t="s">
        <v>997</v>
      </c>
      <c r="F113" s="42">
        <v>43831</v>
      </c>
      <c r="G113" s="3">
        <v>307.02</v>
      </c>
      <c r="H113" s="3">
        <v>0</v>
      </c>
      <c r="I113" s="3">
        <v>0</v>
      </c>
      <c r="J113" s="3"/>
      <c r="K113" s="3"/>
      <c r="L113" s="3">
        <f t="shared" si="30"/>
        <v>307.02</v>
      </c>
      <c r="M113" s="39">
        <v>0</v>
      </c>
      <c r="N113" s="39">
        <v>0</v>
      </c>
      <c r="O113" s="39">
        <v>0</v>
      </c>
      <c r="P113" s="39">
        <v>0</v>
      </c>
      <c r="Q113" s="39">
        <v>0</v>
      </c>
      <c r="R113" s="3">
        <f t="shared" si="31"/>
        <v>0</v>
      </c>
      <c r="S113" s="6">
        <f t="shared" si="32"/>
        <v>307.02</v>
      </c>
      <c r="T113" s="27" t="str">
        <f t="shared" si="33"/>
        <v>n.m.</v>
      </c>
      <c r="U113" s="6">
        <f t="shared" si="34"/>
        <v>0</v>
      </c>
      <c r="V113" s="27" t="str">
        <f t="shared" si="35"/>
        <v>n.m.</v>
      </c>
      <c r="W113" s="6">
        <f t="shared" si="36"/>
        <v>0</v>
      </c>
      <c r="X113" s="27" t="str">
        <f t="shared" si="37"/>
        <v>n.m.</v>
      </c>
      <c r="Y113" s="6">
        <f t="shared" si="38"/>
        <v>0</v>
      </c>
      <c r="Z113" s="27" t="str">
        <f t="shared" si="39"/>
        <v>n.m.</v>
      </c>
      <c r="AA113" s="6">
        <f t="shared" si="40"/>
        <v>0</v>
      </c>
      <c r="AB113" s="27" t="str">
        <f t="shared" si="41"/>
        <v>n.m.</v>
      </c>
      <c r="AC113" s="6">
        <f t="shared" si="42"/>
        <v>307.02</v>
      </c>
      <c r="AD113" s="27" t="str">
        <f t="shared" si="43"/>
        <v>n.m.</v>
      </c>
    </row>
    <row r="114" spans="1:30" x14ac:dyDescent="0.25">
      <c r="A114" s="7">
        <f t="shared" si="29"/>
        <v>102</v>
      </c>
      <c r="B114" t="s">
        <v>2</v>
      </c>
      <c r="C114" t="s">
        <v>204</v>
      </c>
      <c r="D114" t="s">
        <v>205</v>
      </c>
      <c r="E114" s="42" t="s">
        <v>1010</v>
      </c>
      <c r="F114" s="42">
        <v>44013</v>
      </c>
      <c r="G114" s="3">
        <v>-25678.980000000003</v>
      </c>
      <c r="H114" s="3">
        <v>0</v>
      </c>
      <c r="I114" s="3">
        <v>0</v>
      </c>
      <c r="J114" s="3"/>
      <c r="K114" s="3"/>
      <c r="L114" s="3">
        <f t="shared" si="30"/>
        <v>-25678.980000000003</v>
      </c>
      <c r="M114" s="39">
        <v>2568422.0469999998</v>
      </c>
      <c r="N114" s="39">
        <v>-648.81899999999996</v>
      </c>
      <c r="O114" s="39">
        <v>911830.74600000004</v>
      </c>
      <c r="P114" s="39">
        <v>0</v>
      </c>
      <c r="Q114" s="39">
        <v>0</v>
      </c>
      <c r="R114" s="3">
        <f t="shared" si="31"/>
        <v>3479603.9739999995</v>
      </c>
      <c r="S114" s="6">
        <f t="shared" si="32"/>
        <v>-2594101.0269999998</v>
      </c>
      <c r="T114" s="27">
        <f t="shared" si="33"/>
        <v>-1.0099979596538637</v>
      </c>
      <c r="U114" s="6">
        <f t="shared" si="34"/>
        <v>648.81899999999996</v>
      </c>
      <c r="V114" s="27">
        <f t="shared" si="35"/>
        <v>-1</v>
      </c>
      <c r="W114" s="6">
        <f t="shared" si="36"/>
        <v>-911830.74600000004</v>
      </c>
      <c r="X114" s="27">
        <f t="shared" si="37"/>
        <v>-1</v>
      </c>
      <c r="Y114" s="6">
        <f t="shared" si="38"/>
        <v>0</v>
      </c>
      <c r="Z114" s="27" t="str">
        <f t="shared" si="39"/>
        <v>n.m.</v>
      </c>
      <c r="AA114" s="6">
        <f t="shared" si="40"/>
        <v>0</v>
      </c>
      <c r="AB114" s="27" t="str">
        <f t="shared" si="41"/>
        <v>n.m.</v>
      </c>
      <c r="AC114" s="6">
        <f t="shared" si="42"/>
        <v>-3505282.9539999994</v>
      </c>
      <c r="AD114" s="27">
        <f t="shared" si="43"/>
        <v>-1.0073798570733556</v>
      </c>
    </row>
    <row r="115" spans="1:30" x14ac:dyDescent="0.25">
      <c r="A115" s="7">
        <f t="shared" si="29"/>
        <v>103</v>
      </c>
      <c r="B115" t="s">
        <v>2</v>
      </c>
      <c r="C115" t="s">
        <v>206</v>
      </c>
      <c r="D115" t="s">
        <v>207</v>
      </c>
      <c r="E115" s="42" t="s">
        <v>1010</v>
      </c>
      <c r="F115" s="42" t="s">
        <v>2052</v>
      </c>
      <c r="G115" s="3">
        <v>6573.6100000000006</v>
      </c>
      <c r="H115" s="3">
        <v>2919.2200000000007</v>
      </c>
      <c r="I115" s="3">
        <v>893.69999999999993</v>
      </c>
      <c r="J115" s="3">
        <v>1286.1600000000001</v>
      </c>
      <c r="K115" s="3">
        <v>-33617.539999999994</v>
      </c>
      <c r="L115" s="3">
        <f t="shared" si="30"/>
        <v>-21944.849999999991</v>
      </c>
      <c r="M115" s="39">
        <v>1070.1009999999999</v>
      </c>
      <c r="N115" s="39">
        <v>1116.3990000000001</v>
      </c>
      <c r="O115" s="39">
        <v>-968.35199999999998</v>
      </c>
      <c r="P115" s="39">
        <v>0</v>
      </c>
      <c r="Q115" s="39">
        <v>0</v>
      </c>
      <c r="R115" s="3">
        <f t="shared" si="31"/>
        <v>1218.1480000000001</v>
      </c>
      <c r="S115" s="6">
        <f t="shared" si="32"/>
        <v>5503.5090000000009</v>
      </c>
      <c r="T115" s="27">
        <f t="shared" si="33"/>
        <v>5.1429808961957812</v>
      </c>
      <c r="U115" s="6">
        <f t="shared" si="34"/>
        <v>1802.8210000000006</v>
      </c>
      <c r="V115" s="27">
        <f t="shared" si="35"/>
        <v>1.6148536499943125</v>
      </c>
      <c r="W115" s="6">
        <f t="shared" si="36"/>
        <v>1862.0519999999999</v>
      </c>
      <c r="X115" s="27">
        <f t="shared" si="37"/>
        <v>-1.9229081986715575</v>
      </c>
      <c r="Y115" s="6">
        <f t="shared" si="38"/>
        <v>1286.1600000000001</v>
      </c>
      <c r="Z115" s="27" t="str">
        <f t="shared" si="39"/>
        <v>n.m.</v>
      </c>
      <c r="AA115" s="6">
        <f t="shared" si="40"/>
        <v>-33617.539999999994</v>
      </c>
      <c r="AB115" s="27" t="str">
        <f t="shared" si="41"/>
        <v>n.m.</v>
      </c>
      <c r="AC115" s="6">
        <f t="shared" si="42"/>
        <v>-23162.997999999992</v>
      </c>
      <c r="AD115" s="27">
        <f t="shared" si="43"/>
        <v>-19.014929220423127</v>
      </c>
    </row>
    <row r="116" spans="1:30" x14ac:dyDescent="0.25">
      <c r="A116" s="7">
        <f t="shared" si="29"/>
        <v>104</v>
      </c>
      <c r="B116" t="s">
        <v>2</v>
      </c>
      <c r="C116" t="s">
        <v>208</v>
      </c>
      <c r="D116" t="s">
        <v>209</v>
      </c>
      <c r="E116" s="42" t="s">
        <v>1008</v>
      </c>
      <c r="F116" s="42" t="s">
        <v>2052</v>
      </c>
      <c r="G116" s="3">
        <v>5705.88</v>
      </c>
      <c r="H116" s="3">
        <v>43842.599999999991</v>
      </c>
      <c r="I116" s="3">
        <v>23245.600000000002</v>
      </c>
      <c r="J116" s="3">
        <v>90516.15</v>
      </c>
      <c r="K116" s="3">
        <v>137355.87999999998</v>
      </c>
      <c r="L116" s="3">
        <f t="shared" si="30"/>
        <v>300666.11</v>
      </c>
      <c r="M116" s="39">
        <v>30483.294000000002</v>
      </c>
      <c r="N116" s="39">
        <v>2586.3549999999996</v>
      </c>
      <c r="O116" s="39">
        <v>219511.26199999999</v>
      </c>
      <c r="P116" s="39">
        <v>0</v>
      </c>
      <c r="Q116" s="39">
        <v>90485.868000000002</v>
      </c>
      <c r="R116" s="3">
        <f t="shared" si="31"/>
        <v>343066.77899999998</v>
      </c>
      <c r="S116" s="6">
        <f t="shared" si="32"/>
        <v>-24777.414000000001</v>
      </c>
      <c r="T116" s="27">
        <f t="shared" si="33"/>
        <v>-0.81281944136352191</v>
      </c>
      <c r="U116" s="6">
        <f t="shared" si="34"/>
        <v>41256.244999999995</v>
      </c>
      <c r="V116" s="27">
        <f t="shared" si="35"/>
        <v>15.95150124402876</v>
      </c>
      <c r="W116" s="6">
        <f t="shared" si="36"/>
        <v>-196265.66199999998</v>
      </c>
      <c r="X116" s="27">
        <f t="shared" si="37"/>
        <v>-0.89410292762108945</v>
      </c>
      <c r="Y116" s="6">
        <f t="shared" si="38"/>
        <v>90516.15</v>
      </c>
      <c r="Z116" s="27" t="str">
        <f t="shared" si="39"/>
        <v>n.m.</v>
      </c>
      <c r="AA116" s="6">
        <f t="shared" si="40"/>
        <v>46870.011999999973</v>
      </c>
      <c r="AB116" s="27">
        <f t="shared" si="41"/>
        <v>0.51798157033759096</v>
      </c>
      <c r="AC116" s="6">
        <f t="shared" si="42"/>
        <v>-42400.668999999994</v>
      </c>
      <c r="AD116" s="27">
        <f t="shared" si="43"/>
        <v>-0.12359304833768238</v>
      </c>
    </row>
    <row r="117" spans="1:30" x14ac:dyDescent="0.25">
      <c r="A117" s="7">
        <f t="shared" si="29"/>
        <v>105</v>
      </c>
      <c r="B117" t="s">
        <v>2</v>
      </c>
      <c r="C117" t="s">
        <v>210</v>
      </c>
      <c r="D117" t="s">
        <v>211</v>
      </c>
      <c r="E117" s="42" t="s">
        <v>996</v>
      </c>
      <c r="F117" s="42">
        <v>44317</v>
      </c>
      <c r="G117" s="3">
        <v>388547.92999999993</v>
      </c>
      <c r="H117" s="3">
        <v>19066.599999999999</v>
      </c>
      <c r="I117" s="3">
        <v>0</v>
      </c>
      <c r="J117" s="3"/>
      <c r="K117" s="3"/>
      <c r="L117" s="3">
        <f t="shared" si="30"/>
        <v>407614.52999999991</v>
      </c>
      <c r="M117" s="39">
        <v>151796.40899999999</v>
      </c>
      <c r="N117" s="39">
        <v>0</v>
      </c>
      <c r="O117" s="39">
        <v>0</v>
      </c>
      <c r="P117" s="39">
        <v>-9026.0789999999997</v>
      </c>
      <c r="Q117" s="39">
        <v>0</v>
      </c>
      <c r="R117" s="3">
        <f t="shared" si="31"/>
        <v>142770.32999999999</v>
      </c>
      <c r="S117" s="6">
        <f t="shared" si="32"/>
        <v>236751.52099999995</v>
      </c>
      <c r="T117" s="27">
        <f t="shared" si="33"/>
        <v>1.5596648337049921</v>
      </c>
      <c r="U117" s="6">
        <f t="shared" si="34"/>
        <v>19066.599999999999</v>
      </c>
      <c r="V117" s="27" t="str">
        <f t="shared" si="35"/>
        <v>n.m.</v>
      </c>
      <c r="W117" s="6">
        <f t="shared" si="36"/>
        <v>0</v>
      </c>
      <c r="X117" s="27" t="str">
        <f t="shared" si="37"/>
        <v>n.m.</v>
      </c>
      <c r="Y117" s="6">
        <f t="shared" si="38"/>
        <v>9026.0789999999997</v>
      </c>
      <c r="Z117" s="27">
        <f t="shared" si="39"/>
        <v>-1</v>
      </c>
      <c r="AA117" s="6">
        <f t="shared" si="40"/>
        <v>0</v>
      </c>
      <c r="AB117" s="27" t="str">
        <f t="shared" si="41"/>
        <v>n.m.</v>
      </c>
      <c r="AC117" s="6">
        <f t="shared" si="42"/>
        <v>264844.19999999995</v>
      </c>
      <c r="AD117" s="27">
        <f t="shared" si="43"/>
        <v>1.8550366872444715</v>
      </c>
    </row>
    <row r="118" spans="1:30" x14ac:dyDescent="0.25">
      <c r="A118" s="7">
        <f t="shared" si="29"/>
        <v>106</v>
      </c>
      <c r="B118" t="s">
        <v>2</v>
      </c>
      <c r="C118" t="s">
        <v>212</v>
      </c>
      <c r="D118" t="s">
        <v>213</v>
      </c>
      <c r="E118" s="42" t="s">
        <v>1006</v>
      </c>
      <c r="F118" s="42">
        <v>45383</v>
      </c>
      <c r="G118" s="3">
        <v>681.15</v>
      </c>
      <c r="H118" s="3">
        <v>615.49</v>
      </c>
      <c r="I118" s="3">
        <v>-18112.72</v>
      </c>
      <c r="J118" s="3">
        <v>45.189999999999991</v>
      </c>
      <c r="K118" s="3">
        <v>0.74</v>
      </c>
      <c r="L118" s="3">
        <f t="shared" si="30"/>
        <v>-16770.150000000001</v>
      </c>
      <c r="M118" s="39">
        <v>0</v>
      </c>
      <c r="N118" s="39">
        <v>0</v>
      </c>
      <c r="O118" s="39">
        <v>0</v>
      </c>
      <c r="P118" s="39">
        <v>0</v>
      </c>
      <c r="Q118" s="39">
        <v>0</v>
      </c>
      <c r="R118" s="3">
        <f t="shared" si="31"/>
        <v>0</v>
      </c>
      <c r="S118" s="6">
        <f t="shared" si="32"/>
        <v>681.15</v>
      </c>
      <c r="T118" s="27" t="str">
        <f t="shared" si="33"/>
        <v>n.m.</v>
      </c>
      <c r="U118" s="6">
        <f t="shared" si="34"/>
        <v>615.49</v>
      </c>
      <c r="V118" s="27" t="str">
        <f t="shared" si="35"/>
        <v>n.m.</v>
      </c>
      <c r="W118" s="6">
        <f t="shared" si="36"/>
        <v>-18112.72</v>
      </c>
      <c r="X118" s="27" t="str">
        <f t="shared" si="37"/>
        <v>n.m.</v>
      </c>
      <c r="Y118" s="6">
        <f t="shared" si="38"/>
        <v>45.189999999999991</v>
      </c>
      <c r="Z118" s="27" t="str">
        <f t="shared" si="39"/>
        <v>n.m.</v>
      </c>
      <c r="AA118" s="6">
        <f t="shared" si="40"/>
        <v>0.74</v>
      </c>
      <c r="AB118" s="27" t="str">
        <f t="shared" si="41"/>
        <v>n.m.</v>
      </c>
      <c r="AC118" s="6">
        <f t="shared" si="42"/>
        <v>-16770.150000000001</v>
      </c>
      <c r="AD118" s="27" t="str">
        <f t="shared" si="43"/>
        <v>n.m.</v>
      </c>
    </row>
    <row r="119" spans="1:30" x14ac:dyDescent="0.25">
      <c r="A119" s="7">
        <f t="shared" si="29"/>
        <v>107</v>
      </c>
      <c r="B119" t="s">
        <v>2</v>
      </c>
      <c r="C119" t="s">
        <v>214</v>
      </c>
      <c r="D119" t="s">
        <v>215</v>
      </c>
      <c r="E119" s="42" t="s">
        <v>983</v>
      </c>
      <c r="F119" s="42">
        <v>45261</v>
      </c>
      <c r="G119" s="3">
        <v>663.25</v>
      </c>
      <c r="H119" s="3">
        <v>-14709.500000000002</v>
      </c>
      <c r="I119" s="3">
        <v>1325.9100000000005</v>
      </c>
      <c r="J119" s="3">
        <v>-3609.2899999999963</v>
      </c>
      <c r="K119" s="3"/>
      <c r="L119" s="3">
        <f t="shared" si="30"/>
        <v>-16329.629999999997</v>
      </c>
      <c r="M119" s="39">
        <v>2234291.3589999997</v>
      </c>
      <c r="N119" s="39">
        <v>478.13200000000001</v>
      </c>
      <c r="O119" s="39">
        <v>0</v>
      </c>
      <c r="P119" s="39">
        <v>0</v>
      </c>
      <c r="Q119" s="39">
        <v>0</v>
      </c>
      <c r="R119" s="3">
        <f t="shared" si="31"/>
        <v>2234769.4909999999</v>
      </c>
      <c r="S119" s="6">
        <f t="shared" si="32"/>
        <v>-2233628.1089999997</v>
      </c>
      <c r="T119" s="27">
        <f t="shared" si="33"/>
        <v>-0.99970314972694663</v>
      </c>
      <c r="U119" s="6">
        <f t="shared" si="34"/>
        <v>-15187.632000000001</v>
      </c>
      <c r="V119" s="27">
        <f t="shared" si="35"/>
        <v>-31.764516911647831</v>
      </c>
      <c r="W119" s="6">
        <f t="shared" si="36"/>
        <v>1325.9100000000005</v>
      </c>
      <c r="X119" s="27" t="str">
        <f t="shared" si="37"/>
        <v>n.m.</v>
      </c>
      <c r="Y119" s="6">
        <f t="shared" si="38"/>
        <v>-3609.2899999999963</v>
      </c>
      <c r="Z119" s="27" t="str">
        <f t="shared" si="39"/>
        <v>n.m.</v>
      </c>
      <c r="AA119" s="6">
        <f t="shared" si="40"/>
        <v>0</v>
      </c>
      <c r="AB119" s="27" t="str">
        <f t="shared" si="41"/>
        <v>n.m.</v>
      </c>
      <c r="AC119" s="6">
        <f t="shared" si="42"/>
        <v>-2251099.1209999998</v>
      </c>
      <c r="AD119" s="27">
        <f t="shared" si="43"/>
        <v>-1.0073070757703484</v>
      </c>
    </row>
    <row r="120" spans="1:30" x14ac:dyDescent="0.25">
      <c r="A120" s="7">
        <f t="shared" si="29"/>
        <v>108</v>
      </c>
      <c r="B120" t="s">
        <v>2</v>
      </c>
      <c r="C120" t="s">
        <v>216</v>
      </c>
      <c r="D120" t="s">
        <v>217</v>
      </c>
      <c r="E120" s="42" t="s">
        <v>1007</v>
      </c>
      <c r="F120" s="42" t="s">
        <v>2052</v>
      </c>
      <c r="G120" s="3">
        <v>17590.19999999999</v>
      </c>
      <c r="H120" s="3">
        <v>16762.05</v>
      </c>
      <c r="I120" s="3">
        <v>623099.14</v>
      </c>
      <c r="J120" s="3">
        <v>574502.77999999956</v>
      </c>
      <c r="K120" s="3">
        <v>44653.12999999999</v>
      </c>
      <c r="L120" s="3">
        <f t="shared" si="30"/>
        <v>1276607.2999999993</v>
      </c>
      <c r="M120" s="39">
        <v>6381.1409999999996</v>
      </c>
      <c r="N120" s="39">
        <v>1114.18</v>
      </c>
      <c r="O120" s="39">
        <v>495873.16</v>
      </c>
      <c r="P120" s="39">
        <v>-824348.946</v>
      </c>
      <c r="Q120" s="39">
        <v>299198.41200000001</v>
      </c>
      <c r="R120" s="3">
        <f t="shared" si="31"/>
        <v>-21782.053000000014</v>
      </c>
      <c r="S120" s="6">
        <f t="shared" si="32"/>
        <v>11209.05899999999</v>
      </c>
      <c r="T120" s="27">
        <f t="shared" si="33"/>
        <v>1.7565916503020371</v>
      </c>
      <c r="U120" s="6">
        <f t="shared" si="34"/>
        <v>15647.869999999999</v>
      </c>
      <c r="V120" s="27">
        <f t="shared" si="35"/>
        <v>14.044292663662961</v>
      </c>
      <c r="W120" s="6">
        <f t="shared" si="36"/>
        <v>127225.98000000004</v>
      </c>
      <c r="X120" s="27">
        <f t="shared" si="37"/>
        <v>0.25656960340422547</v>
      </c>
      <c r="Y120" s="6">
        <f t="shared" si="38"/>
        <v>1398851.7259999996</v>
      </c>
      <c r="Z120" s="27">
        <f t="shared" si="39"/>
        <v>-1.6969169825322972</v>
      </c>
      <c r="AA120" s="6">
        <f t="shared" si="40"/>
        <v>-254545.28200000001</v>
      </c>
      <c r="AB120" s="27">
        <f t="shared" si="41"/>
        <v>-0.85075746324482493</v>
      </c>
      <c r="AC120" s="6">
        <f t="shared" si="42"/>
        <v>1298389.3529999994</v>
      </c>
      <c r="AD120" s="27">
        <f t="shared" si="43"/>
        <v>-59.608217508239399</v>
      </c>
    </row>
    <row r="121" spans="1:30" x14ac:dyDescent="0.25">
      <c r="A121" s="7">
        <f t="shared" si="29"/>
        <v>109</v>
      </c>
      <c r="B121" t="s">
        <v>2</v>
      </c>
      <c r="C121" t="s">
        <v>218</v>
      </c>
      <c r="D121" t="s">
        <v>219</v>
      </c>
      <c r="E121" s="42" t="s">
        <v>1007</v>
      </c>
      <c r="F121" s="42">
        <v>44256</v>
      </c>
      <c r="G121" s="3">
        <v>9728.5400000000009</v>
      </c>
      <c r="H121" s="3">
        <v>-21904.809999999994</v>
      </c>
      <c r="I121" s="3">
        <v>0</v>
      </c>
      <c r="J121" s="3"/>
      <c r="K121" s="3"/>
      <c r="L121" s="3">
        <f t="shared" si="30"/>
        <v>-12176.269999999993</v>
      </c>
      <c r="M121" s="39">
        <v>0</v>
      </c>
      <c r="N121" s="39">
        <v>218505.90299999999</v>
      </c>
      <c r="O121" s="39">
        <v>0</v>
      </c>
      <c r="P121" s="39">
        <v>0</v>
      </c>
      <c r="Q121" s="39">
        <v>0</v>
      </c>
      <c r="R121" s="3">
        <f t="shared" si="31"/>
        <v>218505.90299999999</v>
      </c>
      <c r="S121" s="6">
        <f t="shared" si="32"/>
        <v>9728.5400000000009</v>
      </c>
      <c r="T121" s="27" t="str">
        <f t="shared" si="33"/>
        <v>n.m.</v>
      </c>
      <c r="U121" s="6">
        <f t="shared" si="34"/>
        <v>-240410.71299999999</v>
      </c>
      <c r="V121" s="27">
        <f t="shared" si="35"/>
        <v>-1.1002481383763807</v>
      </c>
      <c r="W121" s="6">
        <f t="shared" si="36"/>
        <v>0</v>
      </c>
      <c r="X121" s="27" t="str">
        <f t="shared" si="37"/>
        <v>n.m.</v>
      </c>
      <c r="Y121" s="6">
        <f t="shared" si="38"/>
        <v>0</v>
      </c>
      <c r="Z121" s="27" t="str">
        <f t="shared" si="39"/>
        <v>n.m.</v>
      </c>
      <c r="AA121" s="6">
        <f t="shared" si="40"/>
        <v>0</v>
      </c>
      <c r="AB121" s="27" t="str">
        <f t="shared" si="41"/>
        <v>n.m.</v>
      </c>
      <c r="AC121" s="6">
        <f t="shared" si="42"/>
        <v>-230682.17299999998</v>
      </c>
      <c r="AD121" s="27">
        <f t="shared" si="43"/>
        <v>-1.0557251306844557</v>
      </c>
    </row>
    <row r="122" spans="1:30" x14ac:dyDescent="0.25">
      <c r="A122" s="7">
        <f t="shared" si="29"/>
        <v>110</v>
      </c>
      <c r="B122" t="s">
        <v>2</v>
      </c>
      <c r="C122" t="s">
        <v>220</v>
      </c>
      <c r="D122" t="s">
        <v>221</v>
      </c>
      <c r="E122" s="42" t="s">
        <v>980</v>
      </c>
      <c r="F122" s="42" t="s">
        <v>2052</v>
      </c>
      <c r="G122" s="3">
        <v>44789.339999999989</v>
      </c>
      <c r="H122" s="3">
        <v>17239.979999999996</v>
      </c>
      <c r="I122" s="3">
        <v>13176.849999999995</v>
      </c>
      <c r="J122" s="3">
        <v>288103.97000000003</v>
      </c>
      <c r="K122" s="3">
        <v>411430.23999999993</v>
      </c>
      <c r="L122" s="3">
        <f t="shared" si="30"/>
        <v>774740.37999999989</v>
      </c>
      <c r="M122" s="39">
        <v>103757.66899999998</v>
      </c>
      <c r="N122" s="39">
        <v>103307.57699999999</v>
      </c>
      <c r="O122" s="39">
        <v>-3832.6959999999999</v>
      </c>
      <c r="P122" s="39">
        <v>0</v>
      </c>
      <c r="Q122" s="39">
        <v>-368402.88699999993</v>
      </c>
      <c r="R122" s="3">
        <f t="shared" si="31"/>
        <v>-165170.33699999994</v>
      </c>
      <c r="S122" s="6">
        <f t="shared" si="32"/>
        <v>-58968.328999999991</v>
      </c>
      <c r="T122" s="27">
        <f t="shared" si="33"/>
        <v>-0.56832742647678414</v>
      </c>
      <c r="U122" s="6">
        <f t="shared" si="34"/>
        <v>-86067.596999999994</v>
      </c>
      <c r="V122" s="27">
        <f t="shared" si="35"/>
        <v>-0.83311988819561611</v>
      </c>
      <c r="W122" s="6">
        <f t="shared" si="36"/>
        <v>17009.545999999995</v>
      </c>
      <c r="X122" s="27">
        <f t="shared" si="37"/>
        <v>-4.4380107370895043</v>
      </c>
      <c r="Y122" s="6">
        <f t="shared" si="38"/>
        <v>288103.97000000003</v>
      </c>
      <c r="Z122" s="27" t="str">
        <f t="shared" si="39"/>
        <v>n.m.</v>
      </c>
      <c r="AA122" s="6">
        <f t="shared" si="40"/>
        <v>779833.12699999986</v>
      </c>
      <c r="AB122" s="27">
        <f t="shared" si="41"/>
        <v>-2.1167942883140327</v>
      </c>
      <c r="AC122" s="6">
        <f t="shared" si="42"/>
        <v>939910.71699999983</v>
      </c>
      <c r="AD122" s="27">
        <f t="shared" si="43"/>
        <v>-5.6905539703536485</v>
      </c>
    </row>
    <row r="123" spans="1:30" x14ac:dyDescent="0.25">
      <c r="A123" s="7">
        <f t="shared" si="29"/>
        <v>111</v>
      </c>
      <c r="B123" t="s">
        <v>2</v>
      </c>
      <c r="C123" t="s">
        <v>222</v>
      </c>
      <c r="D123" t="s">
        <v>169</v>
      </c>
      <c r="E123" s="42" t="s">
        <v>997</v>
      </c>
      <c r="F123" s="42">
        <v>44621</v>
      </c>
      <c r="G123" s="3">
        <v>324.95000000000005</v>
      </c>
      <c r="H123" s="3">
        <v>293.65999999999997</v>
      </c>
      <c r="I123" s="3">
        <v>-8619.380000000001</v>
      </c>
      <c r="J123" s="3"/>
      <c r="K123" s="3"/>
      <c r="L123" s="3">
        <f t="shared" si="30"/>
        <v>-8000.7700000000013</v>
      </c>
      <c r="M123" s="39">
        <v>12559.577000000001</v>
      </c>
      <c r="N123" s="39">
        <v>359.48900000000003</v>
      </c>
      <c r="O123" s="39">
        <v>0</v>
      </c>
      <c r="P123" s="39">
        <v>0</v>
      </c>
      <c r="Q123" s="39">
        <v>0</v>
      </c>
      <c r="R123" s="3">
        <f t="shared" si="31"/>
        <v>12919.066000000001</v>
      </c>
      <c r="S123" s="6">
        <f t="shared" si="32"/>
        <v>-12234.627</v>
      </c>
      <c r="T123" s="27">
        <f t="shared" si="33"/>
        <v>-0.97412731336413638</v>
      </c>
      <c r="U123" s="6">
        <f t="shared" si="34"/>
        <v>-65.829000000000065</v>
      </c>
      <c r="V123" s="27">
        <f t="shared" si="35"/>
        <v>-0.18311825952949898</v>
      </c>
      <c r="W123" s="6">
        <f t="shared" si="36"/>
        <v>-8619.380000000001</v>
      </c>
      <c r="X123" s="27" t="str">
        <f t="shared" si="37"/>
        <v>n.m.</v>
      </c>
      <c r="Y123" s="6">
        <f t="shared" si="38"/>
        <v>0</v>
      </c>
      <c r="Z123" s="27" t="str">
        <f t="shared" si="39"/>
        <v>n.m.</v>
      </c>
      <c r="AA123" s="6">
        <f t="shared" si="40"/>
        <v>0</v>
      </c>
      <c r="AB123" s="27" t="str">
        <f t="shared" si="41"/>
        <v>n.m.</v>
      </c>
      <c r="AC123" s="6">
        <f t="shared" si="42"/>
        <v>-20919.836000000003</v>
      </c>
      <c r="AD123" s="27">
        <f t="shared" si="43"/>
        <v>-1.6192994137501893</v>
      </c>
    </row>
    <row r="124" spans="1:30" x14ac:dyDescent="0.25">
      <c r="A124" s="7">
        <f t="shared" si="29"/>
        <v>112</v>
      </c>
      <c r="B124" t="s">
        <v>2</v>
      </c>
      <c r="C124" t="s">
        <v>223</v>
      </c>
      <c r="D124" t="s">
        <v>224</v>
      </c>
      <c r="E124" s="42" t="s">
        <v>1004</v>
      </c>
      <c r="F124" s="42" t="s">
        <v>2052</v>
      </c>
      <c r="G124" s="3">
        <v>60185.750000000007</v>
      </c>
      <c r="H124" s="3">
        <v>16210.019999999999</v>
      </c>
      <c r="I124" s="3">
        <v>133010.53999999998</v>
      </c>
      <c r="J124" s="3">
        <v>381426.62000000005</v>
      </c>
      <c r="K124" s="3">
        <v>996950.80999999982</v>
      </c>
      <c r="L124" s="3">
        <f t="shared" si="30"/>
        <v>1587783.7399999998</v>
      </c>
      <c r="M124" s="39">
        <v>39825.989999999991</v>
      </c>
      <c r="N124" s="39">
        <v>632841.71499999997</v>
      </c>
      <c r="O124" s="39">
        <v>-283.33800000000002</v>
      </c>
      <c r="P124" s="39">
        <v>0</v>
      </c>
      <c r="Q124" s="39">
        <v>801379.08299999987</v>
      </c>
      <c r="R124" s="3">
        <f t="shared" si="31"/>
        <v>1473763.4499999997</v>
      </c>
      <c r="S124" s="6">
        <f t="shared" si="32"/>
        <v>20359.760000000017</v>
      </c>
      <c r="T124" s="27">
        <f t="shared" si="33"/>
        <v>0.51121792578163205</v>
      </c>
      <c r="U124" s="6">
        <f t="shared" si="34"/>
        <v>-616631.69499999995</v>
      </c>
      <c r="V124" s="27">
        <f t="shared" si="35"/>
        <v>-0.9743853484753292</v>
      </c>
      <c r="W124" s="6">
        <f t="shared" si="36"/>
        <v>133293.87799999997</v>
      </c>
      <c r="X124" s="27">
        <f t="shared" si="37"/>
        <v>-470.44123273263722</v>
      </c>
      <c r="Y124" s="6">
        <f t="shared" si="38"/>
        <v>381426.62000000005</v>
      </c>
      <c r="Z124" s="27" t="str">
        <f t="shared" si="39"/>
        <v>n.m.</v>
      </c>
      <c r="AA124" s="6">
        <f t="shared" si="40"/>
        <v>195571.72699999996</v>
      </c>
      <c r="AB124" s="27">
        <f t="shared" si="41"/>
        <v>0.24404396264982123</v>
      </c>
      <c r="AC124" s="6">
        <f t="shared" si="42"/>
        <v>114020.29000000004</v>
      </c>
      <c r="AD124" s="27">
        <f t="shared" si="43"/>
        <v>7.7366751088853547E-2</v>
      </c>
    </row>
    <row r="125" spans="1:30" x14ac:dyDescent="0.25">
      <c r="A125" s="7">
        <f t="shared" si="29"/>
        <v>113</v>
      </c>
      <c r="B125" t="s">
        <v>2</v>
      </c>
      <c r="C125" t="s">
        <v>225</v>
      </c>
      <c r="D125" t="s">
        <v>226</v>
      </c>
      <c r="E125" s="42" t="s">
        <v>1005</v>
      </c>
      <c r="F125" s="42">
        <v>44044</v>
      </c>
      <c r="G125" s="3">
        <v>-7626.92</v>
      </c>
      <c r="H125" s="3">
        <v>0</v>
      </c>
      <c r="I125" s="3">
        <v>0</v>
      </c>
      <c r="J125" s="3"/>
      <c r="K125" s="3"/>
      <c r="L125" s="3">
        <f t="shared" si="30"/>
        <v>-7626.92</v>
      </c>
      <c r="M125" s="39">
        <v>0</v>
      </c>
      <c r="N125" s="39">
        <v>243.83599999999998</v>
      </c>
      <c r="O125" s="39">
        <v>0</v>
      </c>
      <c r="P125" s="39">
        <v>0</v>
      </c>
      <c r="Q125" s="39">
        <v>0</v>
      </c>
      <c r="R125" s="3">
        <f t="shared" si="31"/>
        <v>243.83599999999998</v>
      </c>
      <c r="S125" s="6">
        <f t="shared" si="32"/>
        <v>-7626.92</v>
      </c>
      <c r="T125" s="27" t="str">
        <f t="shared" si="33"/>
        <v>n.m.</v>
      </c>
      <c r="U125" s="6">
        <f t="shared" si="34"/>
        <v>-243.83599999999998</v>
      </c>
      <c r="V125" s="27">
        <f t="shared" si="35"/>
        <v>-1</v>
      </c>
      <c r="W125" s="6">
        <f t="shared" si="36"/>
        <v>0</v>
      </c>
      <c r="X125" s="27" t="str">
        <f t="shared" si="37"/>
        <v>n.m.</v>
      </c>
      <c r="Y125" s="6">
        <f t="shared" si="38"/>
        <v>0</v>
      </c>
      <c r="Z125" s="27" t="str">
        <f t="shared" si="39"/>
        <v>n.m.</v>
      </c>
      <c r="AA125" s="6">
        <f t="shared" si="40"/>
        <v>0</v>
      </c>
      <c r="AB125" s="27" t="str">
        <f t="shared" si="41"/>
        <v>n.m.</v>
      </c>
      <c r="AC125" s="6">
        <f t="shared" si="42"/>
        <v>-7870.7560000000003</v>
      </c>
      <c r="AD125" s="27">
        <f t="shared" si="43"/>
        <v>-32.278892370281667</v>
      </c>
    </row>
    <row r="126" spans="1:30" x14ac:dyDescent="0.25">
      <c r="A126" s="7">
        <f t="shared" si="29"/>
        <v>114</v>
      </c>
      <c r="B126" t="s">
        <v>2</v>
      </c>
      <c r="C126" t="s">
        <v>227</v>
      </c>
      <c r="D126" t="s">
        <v>228</v>
      </c>
      <c r="E126" s="42" t="s">
        <v>1005</v>
      </c>
      <c r="F126" s="42" t="s">
        <v>2052</v>
      </c>
      <c r="G126" s="3">
        <v>2337.5300000000002</v>
      </c>
      <c r="H126" s="3">
        <v>328.79999999999995</v>
      </c>
      <c r="I126" s="3">
        <v>274.36</v>
      </c>
      <c r="J126" s="3">
        <v>394.87000000000006</v>
      </c>
      <c r="K126" s="3">
        <v>433.20000000000005</v>
      </c>
      <c r="L126" s="3">
        <f t="shared" si="30"/>
        <v>3768.76</v>
      </c>
      <c r="M126" s="39">
        <v>0</v>
      </c>
      <c r="N126" s="39">
        <v>0</v>
      </c>
      <c r="O126" s="39">
        <v>0</v>
      </c>
      <c r="P126" s="39">
        <v>0</v>
      </c>
      <c r="Q126" s="39">
        <v>0</v>
      </c>
      <c r="R126" s="3">
        <f t="shared" si="31"/>
        <v>0</v>
      </c>
      <c r="S126" s="6">
        <f t="shared" si="32"/>
        <v>2337.5300000000002</v>
      </c>
      <c r="T126" s="27" t="str">
        <f t="shared" si="33"/>
        <v>n.m.</v>
      </c>
      <c r="U126" s="6">
        <f t="shared" si="34"/>
        <v>328.79999999999995</v>
      </c>
      <c r="V126" s="27" t="str">
        <f t="shared" si="35"/>
        <v>n.m.</v>
      </c>
      <c r="W126" s="6">
        <f t="shared" si="36"/>
        <v>274.36</v>
      </c>
      <c r="X126" s="27" t="str">
        <f t="shared" si="37"/>
        <v>n.m.</v>
      </c>
      <c r="Y126" s="6">
        <f t="shared" si="38"/>
        <v>394.87000000000006</v>
      </c>
      <c r="Z126" s="27" t="str">
        <f t="shared" si="39"/>
        <v>n.m.</v>
      </c>
      <c r="AA126" s="6">
        <f t="shared" si="40"/>
        <v>433.20000000000005</v>
      </c>
      <c r="AB126" s="27" t="str">
        <f t="shared" si="41"/>
        <v>n.m.</v>
      </c>
      <c r="AC126" s="6">
        <f t="shared" si="42"/>
        <v>3768.76</v>
      </c>
      <c r="AD126" s="27" t="str">
        <f t="shared" si="43"/>
        <v>n.m.</v>
      </c>
    </row>
    <row r="127" spans="1:30" x14ac:dyDescent="0.25">
      <c r="A127" s="7">
        <f t="shared" si="29"/>
        <v>115</v>
      </c>
      <c r="B127" t="s">
        <v>2</v>
      </c>
      <c r="C127" t="s">
        <v>229</v>
      </c>
      <c r="D127" t="s">
        <v>230</v>
      </c>
      <c r="E127" s="42" t="s">
        <v>1007</v>
      </c>
      <c r="F127" s="42" t="s">
        <v>2052</v>
      </c>
      <c r="G127" s="3">
        <v>2680.5599999999995</v>
      </c>
      <c r="H127" s="3">
        <v>331.74</v>
      </c>
      <c r="I127" s="3">
        <v>276.81</v>
      </c>
      <c r="J127" s="3">
        <v>1108.69</v>
      </c>
      <c r="K127" s="3">
        <v>-12373.230000000001</v>
      </c>
      <c r="L127" s="3">
        <f t="shared" si="30"/>
        <v>-7975.4300000000021</v>
      </c>
      <c r="M127" s="39">
        <v>0</v>
      </c>
      <c r="N127" s="39">
        <v>0</v>
      </c>
      <c r="O127" s="39">
        <v>0</v>
      </c>
      <c r="P127" s="39">
        <v>0</v>
      </c>
      <c r="Q127" s="39">
        <v>0</v>
      </c>
      <c r="R127" s="3">
        <f t="shared" si="31"/>
        <v>0</v>
      </c>
      <c r="S127" s="6">
        <f t="shared" si="32"/>
        <v>2680.5599999999995</v>
      </c>
      <c r="T127" s="27" t="str">
        <f t="shared" si="33"/>
        <v>n.m.</v>
      </c>
      <c r="U127" s="6">
        <f t="shared" si="34"/>
        <v>331.74</v>
      </c>
      <c r="V127" s="27" t="str">
        <f t="shared" si="35"/>
        <v>n.m.</v>
      </c>
      <c r="W127" s="6">
        <f t="shared" si="36"/>
        <v>276.81</v>
      </c>
      <c r="X127" s="27" t="str">
        <f t="shared" si="37"/>
        <v>n.m.</v>
      </c>
      <c r="Y127" s="6">
        <f t="shared" si="38"/>
        <v>1108.69</v>
      </c>
      <c r="Z127" s="27" t="str">
        <f t="shared" si="39"/>
        <v>n.m.</v>
      </c>
      <c r="AA127" s="6">
        <f t="shared" si="40"/>
        <v>-12373.230000000001</v>
      </c>
      <c r="AB127" s="27" t="str">
        <f t="shared" si="41"/>
        <v>n.m.</v>
      </c>
      <c r="AC127" s="6">
        <f t="shared" si="42"/>
        <v>-7975.4300000000021</v>
      </c>
      <c r="AD127" s="27" t="str">
        <f t="shared" si="43"/>
        <v>n.m.</v>
      </c>
    </row>
    <row r="128" spans="1:30" x14ac:dyDescent="0.25">
      <c r="A128" s="7">
        <f t="shared" si="29"/>
        <v>116</v>
      </c>
      <c r="B128" t="s">
        <v>2</v>
      </c>
      <c r="C128" t="s">
        <v>231</v>
      </c>
      <c r="D128" t="s">
        <v>232</v>
      </c>
      <c r="E128" s="42" t="s">
        <v>986</v>
      </c>
      <c r="F128" s="42" t="s">
        <v>2052</v>
      </c>
      <c r="G128" s="3">
        <v>230.56</v>
      </c>
      <c r="H128" s="3">
        <v>208.32</v>
      </c>
      <c r="I128" s="3">
        <v>173.85000000000002</v>
      </c>
      <c r="J128" s="3">
        <v>559.69000000000005</v>
      </c>
      <c r="K128" s="3">
        <v>-3766.619999999999</v>
      </c>
      <c r="L128" s="3">
        <f t="shared" si="30"/>
        <v>-2594.1999999999989</v>
      </c>
      <c r="M128" s="39">
        <v>1867111.4750000001</v>
      </c>
      <c r="N128" s="39">
        <v>254.93799999999999</v>
      </c>
      <c r="O128" s="39">
        <v>0</v>
      </c>
      <c r="P128" s="39">
        <v>-126.85500000000002</v>
      </c>
      <c r="Q128" s="39">
        <v>0</v>
      </c>
      <c r="R128" s="3">
        <f t="shared" si="31"/>
        <v>1867239.5580000002</v>
      </c>
      <c r="S128" s="6">
        <f t="shared" si="32"/>
        <v>-1866880.915</v>
      </c>
      <c r="T128" s="27">
        <f t="shared" si="33"/>
        <v>-0.99987651513951514</v>
      </c>
      <c r="U128" s="6">
        <f t="shared" si="34"/>
        <v>-46.617999999999995</v>
      </c>
      <c r="V128" s="27">
        <f t="shared" si="35"/>
        <v>-0.18286014638853368</v>
      </c>
      <c r="W128" s="6">
        <f t="shared" si="36"/>
        <v>173.85000000000002</v>
      </c>
      <c r="X128" s="27" t="str">
        <f t="shared" si="37"/>
        <v>n.m.</v>
      </c>
      <c r="Y128" s="6">
        <f t="shared" si="38"/>
        <v>686.54500000000007</v>
      </c>
      <c r="Z128" s="27">
        <f t="shared" si="39"/>
        <v>-5.4120452485120802</v>
      </c>
      <c r="AA128" s="6">
        <f t="shared" si="40"/>
        <v>-3766.619999999999</v>
      </c>
      <c r="AB128" s="27" t="str">
        <f t="shared" si="41"/>
        <v>n.m.</v>
      </c>
      <c r="AC128" s="6">
        <f t="shared" si="42"/>
        <v>-1869833.7580000001</v>
      </c>
      <c r="AD128" s="27">
        <f t="shared" si="43"/>
        <v>-1.0013893236081495</v>
      </c>
    </row>
    <row r="129" spans="1:30" x14ac:dyDescent="0.25">
      <c r="A129" s="7">
        <f t="shared" si="29"/>
        <v>117</v>
      </c>
      <c r="B129" t="s">
        <v>2</v>
      </c>
      <c r="C129" t="s">
        <v>233</v>
      </c>
      <c r="D129" t="s">
        <v>234</v>
      </c>
      <c r="E129" s="42" t="s">
        <v>996</v>
      </c>
      <c r="F129" s="42">
        <v>45505</v>
      </c>
      <c r="G129" s="3">
        <v>1526.6999999999998</v>
      </c>
      <c r="H129" s="3">
        <v>7418.2500000000018</v>
      </c>
      <c r="I129" s="3">
        <v>18959.119999999992</v>
      </c>
      <c r="J129" s="3">
        <v>11321.800000000001</v>
      </c>
      <c r="K129" s="3">
        <v>3975.1099999999997</v>
      </c>
      <c r="L129" s="3">
        <f t="shared" si="30"/>
        <v>43200.979999999996</v>
      </c>
      <c r="M129" s="39">
        <v>195.29699999999997</v>
      </c>
      <c r="N129" s="39">
        <v>24156.138999999996</v>
      </c>
      <c r="O129" s="39">
        <v>187965.158</v>
      </c>
      <c r="P129" s="39">
        <v>-114809.317</v>
      </c>
      <c r="Q129" s="39">
        <v>549.76800000000003</v>
      </c>
      <c r="R129" s="3">
        <f t="shared" si="31"/>
        <v>98057.044999999984</v>
      </c>
      <c r="S129" s="6">
        <f t="shared" si="32"/>
        <v>1331.4029999999998</v>
      </c>
      <c r="T129" s="27">
        <f t="shared" si="33"/>
        <v>6.8173243828630241</v>
      </c>
      <c r="U129" s="6">
        <f t="shared" si="34"/>
        <v>-16737.888999999996</v>
      </c>
      <c r="V129" s="27">
        <f t="shared" si="35"/>
        <v>-0.69290415161131502</v>
      </c>
      <c r="W129" s="6">
        <f t="shared" si="36"/>
        <v>-169006.038</v>
      </c>
      <c r="X129" s="27">
        <f t="shared" si="37"/>
        <v>-0.89913492371814996</v>
      </c>
      <c r="Y129" s="6">
        <f t="shared" si="38"/>
        <v>126131.117</v>
      </c>
      <c r="Z129" s="27">
        <f t="shared" si="39"/>
        <v>-1.0986139478558172</v>
      </c>
      <c r="AA129" s="6">
        <f t="shared" si="40"/>
        <v>3425.3419999999996</v>
      </c>
      <c r="AB129" s="27">
        <f t="shared" si="41"/>
        <v>6.2305226932087709</v>
      </c>
      <c r="AC129" s="6">
        <f t="shared" si="42"/>
        <v>-54856.064999999988</v>
      </c>
      <c r="AD129" s="27">
        <f t="shared" si="43"/>
        <v>-0.55943012559678906</v>
      </c>
    </row>
    <row r="130" spans="1:30" x14ac:dyDescent="0.25">
      <c r="A130" s="7">
        <f t="shared" si="29"/>
        <v>118</v>
      </c>
      <c r="B130" t="s">
        <v>2</v>
      </c>
      <c r="C130" t="s">
        <v>235</v>
      </c>
      <c r="D130" t="s">
        <v>236</v>
      </c>
      <c r="E130" s="42" t="s">
        <v>961</v>
      </c>
      <c r="F130" s="42">
        <v>44743</v>
      </c>
      <c r="G130" s="3">
        <v>275.26</v>
      </c>
      <c r="H130" s="3">
        <v>58.6</v>
      </c>
      <c r="I130" s="3">
        <v>-4001.95</v>
      </c>
      <c r="J130" s="3"/>
      <c r="K130" s="3"/>
      <c r="L130" s="3">
        <f t="shared" si="30"/>
        <v>-3668.0899999999997</v>
      </c>
      <c r="M130" s="39">
        <v>0</v>
      </c>
      <c r="N130" s="39">
        <v>0</v>
      </c>
      <c r="O130" s="39">
        <v>0</v>
      </c>
      <c r="P130" s="39">
        <v>0</v>
      </c>
      <c r="Q130" s="39">
        <v>230618.96799999999</v>
      </c>
      <c r="R130" s="3">
        <f t="shared" si="31"/>
        <v>230618.96799999999</v>
      </c>
      <c r="S130" s="6">
        <f t="shared" si="32"/>
        <v>275.26</v>
      </c>
      <c r="T130" s="27" t="str">
        <f t="shared" si="33"/>
        <v>n.m.</v>
      </c>
      <c r="U130" s="6">
        <f t="shared" si="34"/>
        <v>58.6</v>
      </c>
      <c r="V130" s="27" t="str">
        <f t="shared" si="35"/>
        <v>n.m.</v>
      </c>
      <c r="W130" s="6">
        <f t="shared" si="36"/>
        <v>-4001.95</v>
      </c>
      <c r="X130" s="27" t="str">
        <f t="shared" si="37"/>
        <v>n.m.</v>
      </c>
      <c r="Y130" s="6">
        <f t="shared" si="38"/>
        <v>0</v>
      </c>
      <c r="Z130" s="27" t="str">
        <f t="shared" si="39"/>
        <v>n.m.</v>
      </c>
      <c r="AA130" s="6">
        <f t="shared" si="40"/>
        <v>-230618.96799999999</v>
      </c>
      <c r="AB130" s="27">
        <f t="shared" si="41"/>
        <v>-1</v>
      </c>
      <c r="AC130" s="6">
        <f t="shared" si="42"/>
        <v>-234287.05799999999</v>
      </c>
      <c r="AD130" s="27">
        <f t="shared" si="43"/>
        <v>-1.0159054132962733</v>
      </c>
    </row>
    <row r="131" spans="1:30" x14ac:dyDescent="0.25">
      <c r="A131" s="7">
        <f t="shared" si="29"/>
        <v>119</v>
      </c>
      <c r="B131" t="s">
        <v>2</v>
      </c>
      <c r="C131" t="s">
        <v>237</v>
      </c>
      <c r="D131" t="s">
        <v>238</v>
      </c>
      <c r="E131" s="42" t="s">
        <v>969</v>
      </c>
      <c r="F131" s="42" t="s">
        <v>1009</v>
      </c>
      <c r="G131" s="3">
        <v>1245.26</v>
      </c>
      <c r="H131" s="3">
        <v>2563.66</v>
      </c>
      <c r="I131" s="3">
        <v>0</v>
      </c>
      <c r="J131" s="3"/>
      <c r="K131" s="3"/>
      <c r="L131" s="3">
        <f t="shared" si="30"/>
        <v>3808.92</v>
      </c>
      <c r="M131" s="39">
        <v>0</v>
      </c>
      <c r="N131" s="39">
        <v>0</v>
      </c>
      <c r="O131" s="39">
        <v>155873.55799999999</v>
      </c>
      <c r="P131" s="39">
        <v>290436.41699999996</v>
      </c>
      <c r="Q131" s="39">
        <v>324387.00800000003</v>
      </c>
      <c r="R131" s="3">
        <f t="shared" si="31"/>
        <v>770696.98300000001</v>
      </c>
      <c r="S131" s="6">
        <f t="shared" si="32"/>
        <v>1245.26</v>
      </c>
      <c r="T131" s="27" t="str">
        <f t="shared" si="33"/>
        <v>n.m.</v>
      </c>
      <c r="U131" s="6">
        <f t="shared" si="34"/>
        <v>2563.66</v>
      </c>
      <c r="V131" s="27" t="str">
        <f t="shared" si="35"/>
        <v>n.m.</v>
      </c>
      <c r="W131" s="6">
        <f t="shared" si="36"/>
        <v>-155873.55799999999</v>
      </c>
      <c r="X131" s="27">
        <f t="shared" si="37"/>
        <v>-1</v>
      </c>
      <c r="Y131" s="6">
        <f t="shared" si="38"/>
        <v>-290436.41699999996</v>
      </c>
      <c r="Z131" s="27">
        <f t="shared" si="39"/>
        <v>-1</v>
      </c>
      <c r="AA131" s="6">
        <f t="shared" si="40"/>
        <v>-324387.00800000003</v>
      </c>
      <c r="AB131" s="27">
        <f t="shared" si="41"/>
        <v>-1</v>
      </c>
      <c r="AC131" s="6">
        <f t="shared" si="42"/>
        <v>-766888.06299999997</v>
      </c>
      <c r="AD131" s="27">
        <f t="shared" si="43"/>
        <v>-0.99505782417212341</v>
      </c>
    </row>
    <row r="132" spans="1:30" x14ac:dyDescent="0.25">
      <c r="A132" s="7">
        <f t="shared" si="29"/>
        <v>120</v>
      </c>
      <c r="B132" t="s">
        <v>2</v>
      </c>
      <c r="C132" t="s">
        <v>239</v>
      </c>
      <c r="D132" t="s">
        <v>240</v>
      </c>
      <c r="E132" s="42" t="s">
        <v>1006</v>
      </c>
      <c r="F132" s="42" t="s">
        <v>2052</v>
      </c>
      <c r="G132" s="3">
        <v>1152.6100000000001</v>
      </c>
      <c r="H132" s="3">
        <v>13365.680000000004</v>
      </c>
      <c r="I132" s="3">
        <v>6706.6399999999994</v>
      </c>
      <c r="J132" s="3">
        <v>29605.619999999995</v>
      </c>
      <c r="K132" s="3">
        <v>13932.16</v>
      </c>
      <c r="L132" s="3">
        <f t="shared" si="30"/>
        <v>64762.710000000006</v>
      </c>
      <c r="M132" s="39">
        <v>29.824000000000002</v>
      </c>
      <c r="N132" s="39">
        <v>17720.231</v>
      </c>
      <c r="O132" s="39">
        <v>4526.7060000000001</v>
      </c>
      <c r="P132" s="39">
        <v>-9026.0789999999997</v>
      </c>
      <c r="Q132" s="39">
        <v>0</v>
      </c>
      <c r="R132" s="3">
        <f t="shared" si="31"/>
        <v>13250.681999999999</v>
      </c>
      <c r="S132" s="6">
        <f t="shared" si="32"/>
        <v>1122.7860000000001</v>
      </c>
      <c r="T132" s="27">
        <f t="shared" si="33"/>
        <v>37.647062768240346</v>
      </c>
      <c r="U132" s="6">
        <f t="shared" si="34"/>
        <v>-4354.5509999999958</v>
      </c>
      <c r="V132" s="27">
        <f t="shared" si="35"/>
        <v>-0.24573895227438039</v>
      </c>
      <c r="W132" s="6">
        <f t="shared" si="36"/>
        <v>2179.9339999999993</v>
      </c>
      <c r="X132" s="27">
        <f t="shared" si="37"/>
        <v>0.4815718096116689</v>
      </c>
      <c r="Y132" s="6">
        <f t="shared" si="38"/>
        <v>38631.698999999993</v>
      </c>
      <c r="Z132" s="27">
        <f t="shared" si="39"/>
        <v>-4.2800089607015401</v>
      </c>
      <c r="AA132" s="6">
        <f t="shared" si="40"/>
        <v>13932.16</v>
      </c>
      <c r="AB132" s="27" t="str">
        <f t="shared" si="41"/>
        <v>n.m.</v>
      </c>
      <c r="AC132" s="6">
        <f t="shared" si="42"/>
        <v>51512.028000000006</v>
      </c>
      <c r="AD132" s="27">
        <f t="shared" si="43"/>
        <v>3.8875001301819792</v>
      </c>
    </row>
    <row r="133" spans="1:30" x14ac:dyDescent="0.25">
      <c r="A133" s="7">
        <f t="shared" si="29"/>
        <v>121</v>
      </c>
      <c r="B133" t="s">
        <v>2</v>
      </c>
      <c r="C133" t="s">
        <v>241</v>
      </c>
      <c r="D133" t="s">
        <v>242</v>
      </c>
      <c r="E133" s="42" t="s">
        <v>1006</v>
      </c>
      <c r="F133" s="42">
        <v>44958</v>
      </c>
      <c r="G133" s="3">
        <v>6336.7099999999991</v>
      </c>
      <c r="H133" s="3">
        <v>36138.220000000016</v>
      </c>
      <c r="I133" s="3">
        <v>23319.920000000002</v>
      </c>
      <c r="J133" s="3">
        <v>7170.65</v>
      </c>
      <c r="K133" s="3"/>
      <c r="L133" s="3">
        <f t="shared" si="30"/>
        <v>72965.500000000015</v>
      </c>
      <c r="M133" s="39">
        <v>21.728000000000002</v>
      </c>
      <c r="N133" s="39">
        <v>70781.187000000005</v>
      </c>
      <c r="O133" s="39">
        <v>0</v>
      </c>
      <c r="P133" s="39">
        <v>-37.198999999999998</v>
      </c>
      <c r="Q133" s="39">
        <v>0</v>
      </c>
      <c r="R133" s="3">
        <f t="shared" si="31"/>
        <v>70765.716000000015</v>
      </c>
      <c r="S133" s="6">
        <f t="shared" si="32"/>
        <v>6314.9819999999991</v>
      </c>
      <c r="T133" s="27">
        <f t="shared" si="33"/>
        <v>290.6379786450662</v>
      </c>
      <c r="U133" s="6">
        <f t="shared" si="34"/>
        <v>-34642.96699999999</v>
      </c>
      <c r="V133" s="27">
        <f t="shared" si="35"/>
        <v>-0.48943749700043865</v>
      </c>
      <c r="W133" s="6">
        <f t="shared" si="36"/>
        <v>23319.920000000002</v>
      </c>
      <c r="X133" s="27" t="str">
        <f t="shared" si="37"/>
        <v>n.m.</v>
      </c>
      <c r="Y133" s="6">
        <f t="shared" si="38"/>
        <v>7207.8489999999993</v>
      </c>
      <c r="Z133" s="27">
        <f t="shared" si="39"/>
        <v>-193.76459044597971</v>
      </c>
      <c r="AA133" s="6">
        <f t="shared" si="40"/>
        <v>0</v>
      </c>
      <c r="AB133" s="27" t="str">
        <f t="shared" si="41"/>
        <v>n.m.</v>
      </c>
      <c r="AC133" s="6">
        <f t="shared" si="42"/>
        <v>2199.7839999999997</v>
      </c>
      <c r="AD133" s="27">
        <f t="shared" si="43"/>
        <v>3.10854482133693E-2</v>
      </c>
    </row>
    <row r="134" spans="1:30" x14ac:dyDescent="0.25">
      <c r="A134" s="7">
        <f t="shared" si="29"/>
        <v>122</v>
      </c>
      <c r="B134" t="s">
        <v>2</v>
      </c>
      <c r="C134" t="s">
        <v>243</v>
      </c>
      <c r="D134" t="s">
        <v>244</v>
      </c>
      <c r="E134" s="42" t="s">
        <v>961</v>
      </c>
      <c r="F134" s="42">
        <v>44835</v>
      </c>
      <c r="G134" s="3">
        <v>26276.889999999996</v>
      </c>
      <c r="H134" s="3">
        <v>50634.539999999979</v>
      </c>
      <c r="I134" s="3">
        <v>36994.76</v>
      </c>
      <c r="J134" s="3"/>
      <c r="K134" s="3"/>
      <c r="L134" s="3">
        <f t="shared" si="30"/>
        <v>113906.18999999997</v>
      </c>
      <c r="M134" s="39">
        <v>14.796000000000001</v>
      </c>
      <c r="N134" s="39">
        <v>80854.58600000001</v>
      </c>
      <c r="O134" s="39">
        <v>2938.7260000000001</v>
      </c>
      <c r="P134" s="39">
        <v>-3873.0960000000005</v>
      </c>
      <c r="Q134" s="39">
        <v>0</v>
      </c>
      <c r="R134" s="3">
        <f t="shared" si="31"/>
        <v>79935.012000000002</v>
      </c>
      <c r="S134" s="6">
        <f t="shared" si="32"/>
        <v>26262.093999999997</v>
      </c>
      <c r="T134" s="27">
        <f t="shared" si="33"/>
        <v>1774.9455258177882</v>
      </c>
      <c r="U134" s="6">
        <f t="shared" si="34"/>
        <v>-30220.046000000031</v>
      </c>
      <c r="V134" s="27">
        <f t="shared" si="35"/>
        <v>-0.37375797088368035</v>
      </c>
      <c r="W134" s="6">
        <f t="shared" si="36"/>
        <v>34056.034</v>
      </c>
      <c r="X134" s="27">
        <f t="shared" si="37"/>
        <v>11.588706806963289</v>
      </c>
      <c r="Y134" s="6">
        <f t="shared" si="38"/>
        <v>3873.0960000000005</v>
      </c>
      <c r="Z134" s="27">
        <f t="shared" si="39"/>
        <v>-1</v>
      </c>
      <c r="AA134" s="6">
        <f t="shared" si="40"/>
        <v>0</v>
      </c>
      <c r="AB134" s="27" t="str">
        <f t="shared" si="41"/>
        <v>n.m.</v>
      </c>
      <c r="AC134" s="6">
        <f t="shared" si="42"/>
        <v>33971.177999999971</v>
      </c>
      <c r="AD134" s="27">
        <f t="shared" si="43"/>
        <v>0.42498496153350135</v>
      </c>
    </row>
    <row r="135" spans="1:30" x14ac:dyDescent="0.25">
      <c r="A135" s="7">
        <f t="shared" si="29"/>
        <v>123</v>
      </c>
      <c r="B135" t="s">
        <v>2</v>
      </c>
      <c r="C135" t="s">
        <v>245</v>
      </c>
      <c r="D135" t="s">
        <v>246</v>
      </c>
      <c r="E135" s="42" t="s">
        <v>961</v>
      </c>
      <c r="F135" s="42">
        <v>44774</v>
      </c>
      <c r="G135" s="3">
        <v>22154.880000000001</v>
      </c>
      <c r="H135" s="3">
        <v>21655.919999999987</v>
      </c>
      <c r="I135" s="3">
        <v>51728.639999999999</v>
      </c>
      <c r="J135" s="3">
        <v>-7218.17</v>
      </c>
      <c r="K135" s="3"/>
      <c r="L135" s="3">
        <f t="shared" si="30"/>
        <v>88321.26999999999</v>
      </c>
      <c r="M135" s="39">
        <v>15.315999999999999</v>
      </c>
      <c r="N135" s="39">
        <v>81762.487999999983</v>
      </c>
      <c r="O135" s="39">
        <v>0</v>
      </c>
      <c r="P135" s="39">
        <v>0</v>
      </c>
      <c r="Q135" s="39">
        <v>0</v>
      </c>
      <c r="R135" s="3">
        <f t="shared" si="31"/>
        <v>81777.803999999989</v>
      </c>
      <c r="S135" s="6">
        <f t="shared" si="32"/>
        <v>22139.564000000002</v>
      </c>
      <c r="T135" s="27">
        <f t="shared" si="33"/>
        <v>1445.5186732828417</v>
      </c>
      <c r="U135" s="6">
        <f t="shared" si="34"/>
        <v>-60106.567999999999</v>
      </c>
      <c r="V135" s="27">
        <f t="shared" si="35"/>
        <v>-0.73513623998330402</v>
      </c>
      <c r="W135" s="6">
        <f t="shared" si="36"/>
        <v>51728.639999999999</v>
      </c>
      <c r="X135" s="27" t="str">
        <f t="shared" si="37"/>
        <v>n.m.</v>
      </c>
      <c r="Y135" s="6">
        <f t="shared" si="38"/>
        <v>-7218.17</v>
      </c>
      <c r="Z135" s="27" t="str">
        <f t="shared" si="39"/>
        <v>n.m.</v>
      </c>
      <c r="AA135" s="6">
        <f t="shared" si="40"/>
        <v>0</v>
      </c>
      <c r="AB135" s="27" t="str">
        <f t="shared" si="41"/>
        <v>n.m.</v>
      </c>
      <c r="AC135" s="6">
        <f t="shared" si="42"/>
        <v>6543.4660000000003</v>
      </c>
      <c r="AD135" s="27">
        <f t="shared" si="43"/>
        <v>8.0015183582087882E-2</v>
      </c>
    </row>
    <row r="136" spans="1:30" x14ac:dyDescent="0.25">
      <c r="A136" s="7">
        <f t="shared" si="29"/>
        <v>124</v>
      </c>
      <c r="B136" t="s">
        <v>2</v>
      </c>
      <c r="C136" t="s">
        <v>247</v>
      </c>
      <c r="D136" t="s">
        <v>248</v>
      </c>
      <c r="E136" s="42" t="s">
        <v>1006</v>
      </c>
      <c r="F136" s="42">
        <v>44470</v>
      </c>
      <c r="G136" s="3">
        <v>12758.049999999997</v>
      </c>
      <c r="H136" s="3">
        <v>35893.890000000014</v>
      </c>
      <c r="I136" s="3">
        <v>0</v>
      </c>
      <c r="J136" s="3"/>
      <c r="K136" s="3"/>
      <c r="L136" s="3">
        <f t="shared" si="30"/>
        <v>48651.94000000001</v>
      </c>
      <c r="M136" s="39">
        <v>30.251999999999995</v>
      </c>
      <c r="N136" s="39">
        <v>59783.652000000009</v>
      </c>
      <c r="O136" s="39">
        <v>0</v>
      </c>
      <c r="P136" s="39">
        <v>-37.198999999999998</v>
      </c>
      <c r="Q136" s="39">
        <v>0</v>
      </c>
      <c r="R136" s="3">
        <f t="shared" si="31"/>
        <v>59776.705000000009</v>
      </c>
      <c r="S136" s="6">
        <f t="shared" si="32"/>
        <v>12727.797999999997</v>
      </c>
      <c r="T136" s="27">
        <f t="shared" si="33"/>
        <v>420.72583630834322</v>
      </c>
      <c r="U136" s="6">
        <f t="shared" si="34"/>
        <v>-23889.761999999995</v>
      </c>
      <c r="V136" s="27">
        <f t="shared" si="35"/>
        <v>-0.39960359062708301</v>
      </c>
      <c r="W136" s="6">
        <f t="shared" si="36"/>
        <v>0</v>
      </c>
      <c r="X136" s="27" t="str">
        <f t="shared" si="37"/>
        <v>n.m.</v>
      </c>
      <c r="Y136" s="6">
        <f t="shared" si="38"/>
        <v>37.198999999999998</v>
      </c>
      <c r="Z136" s="27">
        <f t="shared" si="39"/>
        <v>-1</v>
      </c>
      <c r="AA136" s="6">
        <f t="shared" si="40"/>
        <v>0</v>
      </c>
      <c r="AB136" s="27" t="str">
        <f t="shared" si="41"/>
        <v>n.m.</v>
      </c>
      <c r="AC136" s="6">
        <f t="shared" si="42"/>
        <v>-11124.764999999999</v>
      </c>
      <c r="AD136" s="27">
        <f t="shared" si="43"/>
        <v>-0.18610535659334179</v>
      </c>
    </row>
    <row r="137" spans="1:30" x14ac:dyDescent="0.25">
      <c r="A137" s="7">
        <f t="shared" si="29"/>
        <v>125</v>
      </c>
      <c r="B137" t="s">
        <v>2</v>
      </c>
      <c r="C137" t="s">
        <v>249</v>
      </c>
      <c r="D137" t="s">
        <v>250</v>
      </c>
      <c r="E137" s="42" t="s">
        <v>964</v>
      </c>
      <c r="F137" s="42">
        <v>44866</v>
      </c>
      <c r="G137" s="3">
        <v>0</v>
      </c>
      <c r="H137" s="3">
        <v>0</v>
      </c>
      <c r="I137" s="3">
        <v>604.18000000000006</v>
      </c>
      <c r="J137" s="3"/>
      <c r="K137" s="3"/>
      <c r="L137" s="3">
        <f t="shared" si="30"/>
        <v>604.18000000000006</v>
      </c>
      <c r="M137" s="39">
        <v>0</v>
      </c>
      <c r="N137" s="39">
        <v>0</v>
      </c>
      <c r="O137" s="39">
        <v>0</v>
      </c>
      <c r="P137" s="39">
        <v>0</v>
      </c>
      <c r="Q137" s="39">
        <v>0</v>
      </c>
      <c r="R137" s="3">
        <f t="shared" si="31"/>
        <v>0</v>
      </c>
      <c r="S137" s="6">
        <f t="shared" si="32"/>
        <v>0</v>
      </c>
      <c r="T137" s="27" t="str">
        <f t="shared" si="33"/>
        <v>n.m.</v>
      </c>
      <c r="U137" s="6">
        <f t="shared" si="34"/>
        <v>0</v>
      </c>
      <c r="V137" s="27" t="str">
        <f t="shared" si="35"/>
        <v>n.m.</v>
      </c>
      <c r="W137" s="6">
        <f t="shared" si="36"/>
        <v>604.18000000000006</v>
      </c>
      <c r="X137" s="27" t="str">
        <f t="shared" si="37"/>
        <v>n.m.</v>
      </c>
      <c r="Y137" s="6">
        <f t="shared" si="38"/>
        <v>0</v>
      </c>
      <c r="Z137" s="27" t="str">
        <f t="shared" si="39"/>
        <v>n.m.</v>
      </c>
      <c r="AA137" s="6">
        <f t="shared" si="40"/>
        <v>0</v>
      </c>
      <c r="AB137" s="27" t="str">
        <f t="shared" si="41"/>
        <v>n.m.</v>
      </c>
      <c r="AC137" s="6">
        <f t="shared" si="42"/>
        <v>604.18000000000006</v>
      </c>
      <c r="AD137" s="27" t="str">
        <f t="shared" si="43"/>
        <v>n.m.</v>
      </c>
    </row>
    <row r="138" spans="1:30" x14ac:dyDescent="0.25">
      <c r="A138" s="7">
        <f t="shared" si="29"/>
        <v>126</v>
      </c>
      <c r="B138" t="s">
        <v>2</v>
      </c>
      <c r="C138" t="s">
        <v>251</v>
      </c>
      <c r="D138" t="s">
        <v>252</v>
      </c>
      <c r="E138" s="42" t="s">
        <v>996</v>
      </c>
      <c r="F138" s="42" t="s">
        <v>2052</v>
      </c>
      <c r="G138" s="3">
        <v>403.30999999999995</v>
      </c>
      <c r="H138" s="3">
        <v>1999.92</v>
      </c>
      <c r="I138" s="3">
        <v>36589.880000000019</v>
      </c>
      <c r="J138" s="3">
        <v>238589.24999999994</v>
      </c>
      <c r="K138" s="3">
        <v>17293.71</v>
      </c>
      <c r="L138" s="3">
        <f t="shared" si="30"/>
        <v>294876.07</v>
      </c>
      <c r="M138" s="39">
        <v>45.458000000000006</v>
      </c>
      <c r="N138" s="39">
        <v>99.545999999999992</v>
      </c>
      <c r="O138" s="39">
        <v>330453.158</v>
      </c>
      <c r="P138" s="39">
        <v>-71157.233999999997</v>
      </c>
      <c r="Q138" s="39">
        <v>526.69899999999996</v>
      </c>
      <c r="R138" s="3">
        <f t="shared" si="31"/>
        <v>259967.62700000001</v>
      </c>
      <c r="S138" s="6">
        <f t="shared" si="32"/>
        <v>357.85199999999992</v>
      </c>
      <c r="T138" s="27">
        <f t="shared" si="33"/>
        <v>7.8721457169255107</v>
      </c>
      <c r="U138" s="6">
        <f t="shared" si="34"/>
        <v>1900.374</v>
      </c>
      <c r="V138" s="27">
        <f t="shared" si="35"/>
        <v>19.090410463504313</v>
      </c>
      <c r="W138" s="6">
        <f t="shared" si="36"/>
        <v>-293863.27799999999</v>
      </c>
      <c r="X138" s="27">
        <f t="shared" si="37"/>
        <v>-0.88927362588557857</v>
      </c>
      <c r="Y138" s="6">
        <f t="shared" si="38"/>
        <v>309746.48399999994</v>
      </c>
      <c r="Z138" s="27">
        <f t="shared" si="39"/>
        <v>-4.3529865705572526</v>
      </c>
      <c r="AA138" s="6">
        <f t="shared" si="40"/>
        <v>16767.010999999999</v>
      </c>
      <c r="AB138" s="27">
        <f t="shared" si="41"/>
        <v>31.834142460874236</v>
      </c>
      <c r="AC138" s="6">
        <f t="shared" si="42"/>
        <v>34908.442999999999</v>
      </c>
      <c r="AD138" s="27">
        <f t="shared" si="43"/>
        <v>0.13427996171230966</v>
      </c>
    </row>
    <row r="139" spans="1:30" x14ac:dyDescent="0.25">
      <c r="A139" s="7">
        <f t="shared" si="29"/>
        <v>127</v>
      </c>
      <c r="B139" t="s">
        <v>2</v>
      </c>
      <c r="C139" t="s">
        <v>253</v>
      </c>
      <c r="D139" t="s">
        <v>254</v>
      </c>
      <c r="E139" s="42" t="s">
        <v>1007</v>
      </c>
      <c r="F139" s="42">
        <v>44986</v>
      </c>
      <c r="G139" s="3">
        <v>79.77000000000001</v>
      </c>
      <c r="H139" s="3">
        <v>23416.560000000009</v>
      </c>
      <c r="I139" s="3">
        <v>11377.03</v>
      </c>
      <c r="J139" s="3">
        <v>4433.1899999999996</v>
      </c>
      <c r="K139" s="3"/>
      <c r="L139" s="3">
        <f t="shared" si="30"/>
        <v>39306.55000000001</v>
      </c>
      <c r="M139" s="39">
        <v>0</v>
      </c>
      <c r="N139" s="39">
        <v>17655.399999999998</v>
      </c>
      <c r="O139" s="39">
        <v>0</v>
      </c>
      <c r="P139" s="39">
        <v>-3873.0960000000005</v>
      </c>
      <c r="Q139" s="39">
        <v>0</v>
      </c>
      <c r="R139" s="3">
        <f t="shared" si="31"/>
        <v>13782.303999999996</v>
      </c>
      <c r="S139" s="6">
        <f t="shared" si="32"/>
        <v>79.77000000000001</v>
      </c>
      <c r="T139" s="27" t="str">
        <f t="shared" si="33"/>
        <v>n.m.</v>
      </c>
      <c r="U139" s="6">
        <f t="shared" si="34"/>
        <v>5761.1600000000108</v>
      </c>
      <c r="V139" s="27">
        <f t="shared" si="35"/>
        <v>0.32631149676586263</v>
      </c>
      <c r="W139" s="6">
        <f t="shared" si="36"/>
        <v>11377.03</v>
      </c>
      <c r="X139" s="27" t="str">
        <f t="shared" si="37"/>
        <v>n.m.</v>
      </c>
      <c r="Y139" s="6">
        <f t="shared" si="38"/>
        <v>8306.2860000000001</v>
      </c>
      <c r="Z139" s="27">
        <f t="shared" si="39"/>
        <v>-2.1446114426288423</v>
      </c>
      <c r="AA139" s="6">
        <f t="shared" si="40"/>
        <v>0</v>
      </c>
      <c r="AB139" s="27" t="str">
        <f t="shared" si="41"/>
        <v>n.m.</v>
      </c>
      <c r="AC139" s="6">
        <f t="shared" si="42"/>
        <v>25524.246000000014</v>
      </c>
      <c r="AD139" s="27">
        <f t="shared" si="43"/>
        <v>1.8519578439134721</v>
      </c>
    </row>
    <row r="140" spans="1:30" x14ac:dyDescent="0.25">
      <c r="A140" s="7">
        <f t="shared" si="29"/>
        <v>128</v>
      </c>
      <c r="B140" t="s">
        <v>2</v>
      </c>
      <c r="C140" t="s">
        <v>255</v>
      </c>
      <c r="D140" t="s">
        <v>256</v>
      </c>
      <c r="E140" s="42" t="s">
        <v>980</v>
      </c>
      <c r="F140" s="42" t="s">
        <v>2052</v>
      </c>
      <c r="G140" s="3">
        <v>-1756.7799999999997</v>
      </c>
      <c r="H140" s="3">
        <v>50642.679999999993</v>
      </c>
      <c r="I140" s="3">
        <v>3722.88</v>
      </c>
      <c r="J140" s="3">
        <v>418315.06000000006</v>
      </c>
      <c r="K140" s="3">
        <v>1354018.06</v>
      </c>
      <c r="L140" s="3">
        <f t="shared" si="30"/>
        <v>1824941.9000000001</v>
      </c>
      <c r="M140" s="39">
        <v>90.075000000000003</v>
      </c>
      <c r="N140" s="39">
        <v>0</v>
      </c>
      <c r="O140" s="39">
        <v>21349.018</v>
      </c>
      <c r="P140" s="39">
        <v>0</v>
      </c>
      <c r="Q140" s="39">
        <v>750779.15299999993</v>
      </c>
      <c r="R140" s="3">
        <f t="shared" si="31"/>
        <v>772218.24599999993</v>
      </c>
      <c r="S140" s="6">
        <f t="shared" si="32"/>
        <v>-1846.8549999999998</v>
      </c>
      <c r="T140" s="27">
        <f t="shared" si="33"/>
        <v>-20.503524840410766</v>
      </c>
      <c r="U140" s="6">
        <f t="shared" si="34"/>
        <v>50642.679999999993</v>
      </c>
      <c r="V140" s="27" t="str">
        <f t="shared" si="35"/>
        <v>n.m.</v>
      </c>
      <c r="W140" s="6">
        <f t="shared" si="36"/>
        <v>-17626.137999999999</v>
      </c>
      <c r="X140" s="27">
        <f t="shared" si="37"/>
        <v>-0.8256182087625763</v>
      </c>
      <c r="Y140" s="6">
        <f t="shared" si="38"/>
        <v>418315.06000000006</v>
      </c>
      <c r="Z140" s="27" t="str">
        <f t="shared" si="39"/>
        <v>n.m.</v>
      </c>
      <c r="AA140" s="6">
        <f t="shared" si="40"/>
        <v>603238.90700000012</v>
      </c>
      <c r="AB140" s="27">
        <f t="shared" si="41"/>
        <v>0.80348382688777209</v>
      </c>
      <c r="AC140" s="6">
        <f t="shared" si="42"/>
        <v>1052723.6540000001</v>
      </c>
      <c r="AD140" s="27">
        <f t="shared" si="43"/>
        <v>1.3632462836160442</v>
      </c>
    </row>
    <row r="141" spans="1:30" x14ac:dyDescent="0.25">
      <c r="A141" s="7">
        <f t="shared" si="29"/>
        <v>129</v>
      </c>
      <c r="B141" t="s">
        <v>2</v>
      </c>
      <c r="C141" t="s">
        <v>257</v>
      </c>
      <c r="D141" t="s">
        <v>258</v>
      </c>
      <c r="E141" s="42" t="s">
        <v>1006</v>
      </c>
      <c r="F141" s="42" t="s">
        <v>2052</v>
      </c>
      <c r="G141" s="3">
        <v>21589.25</v>
      </c>
      <c r="H141" s="3">
        <v>21494.950000000026</v>
      </c>
      <c r="I141" s="3">
        <v>5817.2999999999975</v>
      </c>
      <c r="J141" s="3">
        <v>3439.9500000000007</v>
      </c>
      <c r="K141" s="3">
        <v>4650.42</v>
      </c>
      <c r="L141" s="3">
        <f t="shared" si="30"/>
        <v>56991.870000000024</v>
      </c>
      <c r="M141" s="39">
        <v>9.91</v>
      </c>
      <c r="N141" s="39">
        <v>81178.287999999986</v>
      </c>
      <c r="O141" s="39">
        <v>105438.45600000001</v>
      </c>
      <c r="P141" s="39">
        <v>-126.855</v>
      </c>
      <c r="Q141" s="39">
        <v>0</v>
      </c>
      <c r="R141" s="3">
        <f t="shared" si="31"/>
        <v>186499.79899999997</v>
      </c>
      <c r="S141" s="6">
        <f t="shared" si="32"/>
        <v>21579.34</v>
      </c>
      <c r="T141" s="27">
        <f t="shared" si="33"/>
        <v>2177.5317860746723</v>
      </c>
      <c r="U141" s="6">
        <f t="shared" si="34"/>
        <v>-59683.33799999996</v>
      </c>
      <c r="V141" s="27">
        <f t="shared" si="35"/>
        <v>-0.73521306583849078</v>
      </c>
      <c r="W141" s="6">
        <f t="shared" si="36"/>
        <v>-99621.156000000003</v>
      </c>
      <c r="X141" s="27">
        <f t="shared" si="37"/>
        <v>-0.94482753047901225</v>
      </c>
      <c r="Y141" s="6">
        <f t="shared" si="38"/>
        <v>3566.8050000000007</v>
      </c>
      <c r="Z141" s="27">
        <f t="shared" si="39"/>
        <v>-28.117181033463407</v>
      </c>
      <c r="AA141" s="6">
        <f t="shared" si="40"/>
        <v>4650.42</v>
      </c>
      <c r="AB141" s="27" t="str">
        <f t="shared" si="41"/>
        <v>n.m.</v>
      </c>
      <c r="AC141" s="6">
        <f t="shared" si="42"/>
        <v>-129507.92899999995</v>
      </c>
      <c r="AD141" s="27">
        <f t="shared" si="43"/>
        <v>-0.69441323633812579</v>
      </c>
    </row>
    <row r="142" spans="1:30" x14ac:dyDescent="0.25">
      <c r="A142" s="7">
        <f t="shared" si="29"/>
        <v>130</v>
      </c>
      <c r="B142" t="s">
        <v>2</v>
      </c>
      <c r="C142" t="s">
        <v>259</v>
      </c>
      <c r="D142" t="s">
        <v>260</v>
      </c>
      <c r="E142" s="42" t="s">
        <v>996</v>
      </c>
      <c r="F142" s="42" t="s">
        <v>2052</v>
      </c>
      <c r="G142" s="3">
        <v>472.73000000000008</v>
      </c>
      <c r="H142" s="3">
        <v>3675.1599999999994</v>
      </c>
      <c r="I142" s="3">
        <v>35193.790000000015</v>
      </c>
      <c r="J142" s="3">
        <v>106527.32</v>
      </c>
      <c r="K142" s="3">
        <v>30925.849999999995</v>
      </c>
      <c r="L142" s="3">
        <f t="shared" si="30"/>
        <v>176794.85000000003</v>
      </c>
      <c r="M142" s="39">
        <v>49.982999999999997</v>
      </c>
      <c r="N142" s="39">
        <v>83.23599999999999</v>
      </c>
      <c r="O142" s="39">
        <v>166190.42600000001</v>
      </c>
      <c r="P142" s="39">
        <v>-191450.09299999999</v>
      </c>
      <c r="Q142" s="39">
        <v>6728.9369999999999</v>
      </c>
      <c r="R142" s="3">
        <f t="shared" si="31"/>
        <v>-18397.510999999977</v>
      </c>
      <c r="S142" s="6">
        <f t="shared" si="32"/>
        <v>422.74700000000007</v>
      </c>
      <c r="T142" s="27">
        <f t="shared" si="33"/>
        <v>8.4578156573234917</v>
      </c>
      <c r="U142" s="6">
        <f t="shared" si="34"/>
        <v>3591.9239999999995</v>
      </c>
      <c r="V142" s="27">
        <f t="shared" si="35"/>
        <v>43.153491277812485</v>
      </c>
      <c r="W142" s="6">
        <f t="shared" si="36"/>
        <v>-130996.636</v>
      </c>
      <c r="X142" s="27">
        <f t="shared" si="37"/>
        <v>-0.78823214521394869</v>
      </c>
      <c r="Y142" s="6">
        <f t="shared" si="38"/>
        <v>297977.413</v>
      </c>
      <c r="Z142" s="27">
        <f t="shared" si="39"/>
        <v>-1.5564234434715056</v>
      </c>
      <c r="AA142" s="6">
        <f t="shared" si="40"/>
        <v>24196.912999999993</v>
      </c>
      <c r="AB142" s="27">
        <f t="shared" si="41"/>
        <v>3.5959488103395816</v>
      </c>
      <c r="AC142" s="6">
        <f t="shared" si="42"/>
        <v>195192.361</v>
      </c>
      <c r="AD142" s="27">
        <f t="shared" si="43"/>
        <v>-10.609715683822678</v>
      </c>
    </row>
    <row r="143" spans="1:30" x14ac:dyDescent="0.25">
      <c r="A143" s="7">
        <f t="shared" ref="A143:A206" si="44">A142+1</f>
        <v>131</v>
      </c>
      <c r="B143" t="s">
        <v>2</v>
      </c>
      <c r="C143" t="s">
        <v>261</v>
      </c>
      <c r="D143" t="s">
        <v>262</v>
      </c>
      <c r="E143" s="42" t="s">
        <v>1005</v>
      </c>
      <c r="F143" s="42">
        <v>44287</v>
      </c>
      <c r="G143" s="3">
        <v>84256.81</v>
      </c>
      <c r="H143" s="3">
        <v>45580.39</v>
      </c>
      <c r="I143" s="3">
        <v>0</v>
      </c>
      <c r="J143" s="3">
        <v>11640.919999999998</v>
      </c>
      <c r="K143" s="3"/>
      <c r="L143" s="3">
        <f t="shared" si="30"/>
        <v>141478.12</v>
      </c>
      <c r="M143" s="39">
        <v>0</v>
      </c>
      <c r="N143" s="39">
        <v>0</v>
      </c>
      <c r="O143" s="39">
        <v>0</v>
      </c>
      <c r="P143" s="39">
        <v>0</v>
      </c>
      <c r="Q143" s="39">
        <v>0</v>
      </c>
      <c r="R143" s="3">
        <f t="shared" si="31"/>
        <v>0</v>
      </c>
      <c r="S143" s="6">
        <f t="shared" si="32"/>
        <v>84256.81</v>
      </c>
      <c r="T143" s="27" t="str">
        <f t="shared" si="33"/>
        <v>n.m.</v>
      </c>
      <c r="U143" s="6">
        <f t="shared" si="34"/>
        <v>45580.39</v>
      </c>
      <c r="V143" s="27" t="str">
        <f t="shared" si="35"/>
        <v>n.m.</v>
      </c>
      <c r="W143" s="6">
        <f t="shared" si="36"/>
        <v>0</v>
      </c>
      <c r="X143" s="27" t="str">
        <f t="shared" si="37"/>
        <v>n.m.</v>
      </c>
      <c r="Y143" s="6">
        <f t="shared" si="38"/>
        <v>11640.919999999998</v>
      </c>
      <c r="Z143" s="27" t="str">
        <f t="shared" si="39"/>
        <v>n.m.</v>
      </c>
      <c r="AA143" s="6">
        <f t="shared" si="40"/>
        <v>0</v>
      </c>
      <c r="AB143" s="27" t="str">
        <f t="shared" si="41"/>
        <v>n.m.</v>
      </c>
      <c r="AC143" s="6">
        <f t="shared" si="42"/>
        <v>141478.12</v>
      </c>
      <c r="AD143" s="27" t="str">
        <f t="shared" si="43"/>
        <v>n.m.</v>
      </c>
    </row>
    <row r="144" spans="1:30" x14ac:dyDescent="0.25">
      <c r="A144" s="7">
        <f t="shared" si="44"/>
        <v>132</v>
      </c>
      <c r="B144" t="s">
        <v>2</v>
      </c>
      <c r="C144" t="s">
        <v>263</v>
      </c>
      <c r="D144" t="s">
        <v>264</v>
      </c>
      <c r="E144" s="42" t="s">
        <v>983</v>
      </c>
      <c r="F144" s="42">
        <v>44501</v>
      </c>
      <c r="G144" s="3">
        <v>45.95</v>
      </c>
      <c r="H144" s="3">
        <v>-1177.47</v>
      </c>
      <c r="I144" s="3">
        <v>0</v>
      </c>
      <c r="J144" s="3"/>
      <c r="K144" s="3"/>
      <c r="L144" s="3">
        <f t="shared" si="30"/>
        <v>-1131.52</v>
      </c>
      <c r="M144" s="39">
        <v>1397360.2919999999</v>
      </c>
      <c r="N144" s="39">
        <v>38.712000000000003</v>
      </c>
      <c r="O144" s="39">
        <v>0</v>
      </c>
      <c r="P144" s="39">
        <v>0</v>
      </c>
      <c r="Q144" s="39">
        <v>0</v>
      </c>
      <c r="R144" s="3">
        <f t="shared" si="31"/>
        <v>1397399.004</v>
      </c>
      <c r="S144" s="6">
        <f t="shared" si="32"/>
        <v>-1397314.3419999999</v>
      </c>
      <c r="T144" s="27">
        <f t="shared" si="33"/>
        <v>-0.99996711656953252</v>
      </c>
      <c r="U144" s="6">
        <f t="shared" si="34"/>
        <v>-1216.182</v>
      </c>
      <c r="V144" s="27">
        <f t="shared" si="35"/>
        <v>-31.416150030998139</v>
      </c>
      <c r="W144" s="6">
        <f t="shared" si="36"/>
        <v>0</v>
      </c>
      <c r="X144" s="27" t="str">
        <f t="shared" si="37"/>
        <v>n.m.</v>
      </c>
      <c r="Y144" s="6">
        <f t="shared" si="38"/>
        <v>0</v>
      </c>
      <c r="Z144" s="27" t="str">
        <f t="shared" si="39"/>
        <v>n.m.</v>
      </c>
      <c r="AA144" s="6">
        <f t="shared" si="40"/>
        <v>0</v>
      </c>
      <c r="AB144" s="27" t="str">
        <f t="shared" si="41"/>
        <v>n.m.</v>
      </c>
      <c r="AC144" s="6">
        <f t="shared" si="42"/>
        <v>-1398530.524</v>
      </c>
      <c r="AD144" s="27">
        <f t="shared" si="43"/>
        <v>-1.0008097329372363</v>
      </c>
    </row>
    <row r="145" spans="1:30" x14ac:dyDescent="0.25">
      <c r="A145" s="7">
        <f t="shared" si="44"/>
        <v>133</v>
      </c>
      <c r="B145" t="s">
        <v>2</v>
      </c>
      <c r="C145" t="s">
        <v>265</v>
      </c>
      <c r="D145" t="s">
        <v>266</v>
      </c>
      <c r="E145" s="42" t="s">
        <v>1007</v>
      </c>
      <c r="F145" s="42">
        <v>44317</v>
      </c>
      <c r="G145" s="3">
        <v>3356.1800000000012</v>
      </c>
      <c r="H145" s="3">
        <v>-4260.29</v>
      </c>
      <c r="I145" s="3">
        <v>0</v>
      </c>
      <c r="J145" s="3"/>
      <c r="K145" s="3"/>
      <c r="L145" s="3">
        <f t="shared" si="30"/>
        <v>-904.10999999999876</v>
      </c>
      <c r="M145" s="39">
        <v>0</v>
      </c>
      <c r="N145" s="39">
        <v>2031758.371</v>
      </c>
      <c r="O145" s="39">
        <v>0</v>
      </c>
      <c r="P145" s="39">
        <v>0</v>
      </c>
      <c r="Q145" s="39">
        <v>0</v>
      </c>
      <c r="R145" s="3">
        <f t="shared" si="31"/>
        <v>2031758.371</v>
      </c>
      <c r="S145" s="6">
        <f t="shared" si="32"/>
        <v>3356.1800000000012</v>
      </c>
      <c r="T145" s="27" t="str">
        <f t="shared" si="33"/>
        <v>n.m.</v>
      </c>
      <c r="U145" s="6">
        <f t="shared" si="34"/>
        <v>-2036018.6610000001</v>
      </c>
      <c r="V145" s="27">
        <f t="shared" si="35"/>
        <v>-1.0020968487497375</v>
      </c>
      <c r="W145" s="6">
        <f t="shared" si="36"/>
        <v>0</v>
      </c>
      <c r="X145" s="27" t="str">
        <f t="shared" si="37"/>
        <v>n.m.</v>
      </c>
      <c r="Y145" s="6">
        <f t="shared" si="38"/>
        <v>0</v>
      </c>
      <c r="Z145" s="27" t="str">
        <f t="shared" si="39"/>
        <v>n.m.</v>
      </c>
      <c r="AA145" s="6">
        <f t="shared" si="40"/>
        <v>0</v>
      </c>
      <c r="AB145" s="27" t="str">
        <f t="shared" si="41"/>
        <v>n.m.</v>
      </c>
      <c r="AC145" s="6">
        <f t="shared" si="42"/>
        <v>-2032662.4810000001</v>
      </c>
      <c r="AD145" s="27">
        <f t="shared" si="43"/>
        <v>-1.0004449889381064</v>
      </c>
    </row>
    <row r="146" spans="1:30" x14ac:dyDescent="0.25">
      <c r="A146" s="7">
        <f t="shared" si="44"/>
        <v>134</v>
      </c>
      <c r="B146" t="s">
        <v>2</v>
      </c>
      <c r="C146" t="s">
        <v>267</v>
      </c>
      <c r="D146" t="s">
        <v>169</v>
      </c>
      <c r="E146" s="42" t="s">
        <v>997</v>
      </c>
      <c r="F146" s="42">
        <v>44621</v>
      </c>
      <c r="G146" s="3">
        <v>22.240000000000002</v>
      </c>
      <c r="H146" s="3">
        <v>20.100000000000001</v>
      </c>
      <c r="I146" s="3">
        <v>-590.03</v>
      </c>
      <c r="J146" s="3"/>
      <c r="K146" s="3"/>
      <c r="L146" s="3">
        <f t="shared" ref="L146:L202" si="45">SUM(G146:K146)</f>
        <v>-547.68999999999994</v>
      </c>
      <c r="M146" s="39">
        <v>3415.741</v>
      </c>
      <c r="N146" s="39">
        <v>24.546999999999997</v>
      </c>
      <c r="O146" s="39">
        <v>0</v>
      </c>
      <c r="P146" s="39">
        <v>0</v>
      </c>
      <c r="Q146" s="39">
        <v>0</v>
      </c>
      <c r="R146" s="3">
        <f t="shared" ref="R146:R202" si="46">SUM(M146:Q146)</f>
        <v>3440.288</v>
      </c>
      <c r="S146" s="6">
        <f t="shared" ref="S146:S202" si="47">G146-M146</f>
        <v>-3393.5010000000002</v>
      </c>
      <c r="T146" s="27">
        <f t="shared" ref="T146:T202" si="48">IFERROR(S146/M146,"n.m.")</f>
        <v>-0.99348896769397921</v>
      </c>
      <c r="U146" s="6">
        <f t="shared" ref="U146:U202" si="49">H146-N146</f>
        <v>-4.4469999999999956</v>
      </c>
      <c r="V146" s="27">
        <f t="shared" ref="V146:V202" si="50">IFERROR(U146/N146,"n.m.")</f>
        <v>-0.18116266753574758</v>
      </c>
      <c r="W146" s="6">
        <f t="shared" ref="W146:W202" si="51">I146-O146</f>
        <v>-590.03</v>
      </c>
      <c r="X146" s="27" t="str">
        <f t="shared" ref="X146:X202" si="52">IFERROR(W146/O146,"n.m.")</f>
        <v>n.m.</v>
      </c>
      <c r="Y146" s="6">
        <f t="shared" ref="Y146:Y202" si="53">J146-P146</f>
        <v>0</v>
      </c>
      <c r="Z146" s="27" t="str">
        <f t="shared" ref="Z146:Z202" si="54">IFERROR(Y146/P146,"n.m.")</f>
        <v>n.m.</v>
      </c>
      <c r="AA146" s="6">
        <f t="shared" ref="AA146:AA202" si="55">K146-Q146</f>
        <v>0</v>
      </c>
      <c r="AB146" s="27" t="str">
        <f t="shared" ref="AB146:AB202" si="56">IFERROR(AA146/Q146,"n.m.")</f>
        <v>n.m.</v>
      </c>
      <c r="AC146" s="6">
        <f t="shared" ref="AC146:AC202" si="57">L146-R146</f>
        <v>-3987.9780000000001</v>
      </c>
      <c r="AD146" s="27">
        <f t="shared" ref="AD146:AD202" si="58">IFERROR(AC146/R146,"n.m.")</f>
        <v>-1.1591988810239142</v>
      </c>
    </row>
    <row r="147" spans="1:30" x14ac:dyDescent="0.25">
      <c r="A147" s="7">
        <f t="shared" si="44"/>
        <v>135</v>
      </c>
      <c r="B147" t="s">
        <v>2</v>
      </c>
      <c r="C147" t="s">
        <v>268</v>
      </c>
      <c r="D147" t="s">
        <v>269</v>
      </c>
      <c r="E147" s="42" t="s">
        <v>1005</v>
      </c>
      <c r="F147" s="42">
        <v>43831</v>
      </c>
      <c r="G147" s="3">
        <v>226.62</v>
      </c>
      <c r="H147" s="3">
        <v>0</v>
      </c>
      <c r="I147" s="3">
        <v>0</v>
      </c>
      <c r="J147" s="3"/>
      <c r="K147" s="3"/>
      <c r="L147" s="3">
        <f t="shared" si="45"/>
        <v>226.62</v>
      </c>
      <c r="M147" s="39">
        <v>0</v>
      </c>
      <c r="N147" s="39">
        <v>0</v>
      </c>
      <c r="O147" s="39">
        <v>0</v>
      </c>
      <c r="P147" s="39">
        <v>-2190.1020000000003</v>
      </c>
      <c r="Q147" s="39">
        <v>0</v>
      </c>
      <c r="R147" s="3">
        <f t="shared" si="46"/>
        <v>-2190.1020000000003</v>
      </c>
      <c r="S147" s="6">
        <f t="shared" si="47"/>
        <v>226.62</v>
      </c>
      <c r="T147" s="27" t="str">
        <f t="shared" si="48"/>
        <v>n.m.</v>
      </c>
      <c r="U147" s="6">
        <f t="shared" si="49"/>
        <v>0</v>
      </c>
      <c r="V147" s="27" t="str">
        <f t="shared" si="50"/>
        <v>n.m.</v>
      </c>
      <c r="W147" s="6">
        <f t="shared" si="51"/>
        <v>0</v>
      </c>
      <c r="X147" s="27" t="str">
        <f t="shared" si="52"/>
        <v>n.m.</v>
      </c>
      <c r="Y147" s="6">
        <f t="shared" si="53"/>
        <v>2190.1020000000003</v>
      </c>
      <c r="Z147" s="27">
        <f t="shared" si="54"/>
        <v>-1</v>
      </c>
      <c r="AA147" s="6">
        <f t="shared" si="55"/>
        <v>0</v>
      </c>
      <c r="AB147" s="27" t="str">
        <f t="shared" si="56"/>
        <v>n.m.</v>
      </c>
      <c r="AC147" s="6">
        <f t="shared" si="57"/>
        <v>2416.7220000000002</v>
      </c>
      <c r="AD147" s="27">
        <f t="shared" si="58"/>
        <v>-1.1034746326883405</v>
      </c>
    </row>
    <row r="148" spans="1:30" x14ac:dyDescent="0.25">
      <c r="A148" s="7">
        <f t="shared" si="44"/>
        <v>136</v>
      </c>
      <c r="B148" t="s">
        <v>2</v>
      </c>
      <c r="C148" t="s">
        <v>270</v>
      </c>
      <c r="D148" t="s">
        <v>271</v>
      </c>
      <c r="E148" s="42" t="s">
        <v>979</v>
      </c>
      <c r="F148" s="42">
        <v>43952</v>
      </c>
      <c r="G148" s="3">
        <v>-136</v>
      </c>
      <c r="H148" s="3">
        <v>0</v>
      </c>
      <c r="I148" s="3">
        <v>0</v>
      </c>
      <c r="J148" s="3"/>
      <c r="K148" s="3"/>
      <c r="L148" s="3">
        <f t="shared" si="45"/>
        <v>-136</v>
      </c>
      <c r="M148" s="39">
        <v>33849.550999999999</v>
      </c>
      <c r="N148" s="39">
        <v>0</v>
      </c>
      <c r="O148" s="39">
        <v>0</v>
      </c>
      <c r="P148" s="39">
        <v>0</v>
      </c>
      <c r="Q148" s="39">
        <v>0</v>
      </c>
      <c r="R148" s="3">
        <f t="shared" si="46"/>
        <v>33849.550999999999</v>
      </c>
      <c r="S148" s="6">
        <f t="shared" si="47"/>
        <v>-33985.550999999999</v>
      </c>
      <c r="T148" s="27">
        <f t="shared" si="48"/>
        <v>-1.0040177785519222</v>
      </c>
      <c r="U148" s="6">
        <f t="shared" si="49"/>
        <v>0</v>
      </c>
      <c r="V148" s="27" t="str">
        <f t="shared" si="50"/>
        <v>n.m.</v>
      </c>
      <c r="W148" s="6">
        <f t="shared" si="51"/>
        <v>0</v>
      </c>
      <c r="X148" s="27" t="str">
        <f t="shared" si="52"/>
        <v>n.m.</v>
      </c>
      <c r="Y148" s="6">
        <f t="shared" si="53"/>
        <v>0</v>
      </c>
      <c r="Z148" s="27" t="str">
        <f t="shared" si="54"/>
        <v>n.m.</v>
      </c>
      <c r="AA148" s="6">
        <f t="shared" si="55"/>
        <v>0</v>
      </c>
      <c r="AB148" s="27" t="str">
        <f t="shared" si="56"/>
        <v>n.m.</v>
      </c>
      <c r="AC148" s="6">
        <f t="shared" si="57"/>
        <v>-33985.550999999999</v>
      </c>
      <c r="AD148" s="27">
        <f t="shared" si="58"/>
        <v>-1.0040177785519222</v>
      </c>
    </row>
    <row r="149" spans="1:30" x14ac:dyDescent="0.25">
      <c r="A149" s="7">
        <f t="shared" si="44"/>
        <v>137</v>
      </c>
      <c r="B149" t="s">
        <v>2</v>
      </c>
      <c r="C149" t="s">
        <v>272</v>
      </c>
      <c r="D149" t="s">
        <v>273</v>
      </c>
      <c r="E149" s="42" t="s">
        <v>990</v>
      </c>
      <c r="F149" s="42">
        <v>44805</v>
      </c>
      <c r="G149" s="3">
        <v>60309.55</v>
      </c>
      <c r="H149" s="3">
        <v>6600.61</v>
      </c>
      <c r="I149" s="3">
        <v>-66988.849999999991</v>
      </c>
      <c r="J149" s="3"/>
      <c r="K149" s="3"/>
      <c r="L149" s="3">
        <f t="shared" si="45"/>
        <v>-78.689999999987776</v>
      </c>
      <c r="M149" s="39">
        <v>0</v>
      </c>
      <c r="N149" s="39">
        <v>0</v>
      </c>
      <c r="O149" s="39">
        <v>0</v>
      </c>
      <c r="P149" s="39">
        <v>0</v>
      </c>
      <c r="Q149" s="39">
        <v>0</v>
      </c>
      <c r="R149" s="3">
        <f t="shared" si="46"/>
        <v>0</v>
      </c>
      <c r="S149" s="6">
        <f t="shared" si="47"/>
        <v>60309.55</v>
      </c>
      <c r="T149" s="27" t="str">
        <f t="shared" si="48"/>
        <v>n.m.</v>
      </c>
      <c r="U149" s="6">
        <f t="shared" si="49"/>
        <v>6600.61</v>
      </c>
      <c r="V149" s="27" t="str">
        <f t="shared" si="50"/>
        <v>n.m.</v>
      </c>
      <c r="W149" s="6">
        <f t="shared" si="51"/>
        <v>-66988.849999999991</v>
      </c>
      <c r="X149" s="27" t="str">
        <f t="shared" si="52"/>
        <v>n.m.</v>
      </c>
      <c r="Y149" s="6">
        <f t="shared" si="53"/>
        <v>0</v>
      </c>
      <c r="Z149" s="27" t="str">
        <f t="shared" si="54"/>
        <v>n.m.</v>
      </c>
      <c r="AA149" s="6">
        <f t="shared" si="55"/>
        <v>0</v>
      </c>
      <c r="AB149" s="27" t="str">
        <f t="shared" si="56"/>
        <v>n.m.</v>
      </c>
      <c r="AC149" s="6">
        <f t="shared" si="57"/>
        <v>-78.689999999987776</v>
      </c>
      <c r="AD149" s="27" t="str">
        <f t="shared" si="58"/>
        <v>n.m.</v>
      </c>
    </row>
    <row r="150" spans="1:30" x14ac:dyDescent="0.25">
      <c r="A150" s="7">
        <f t="shared" si="44"/>
        <v>138</v>
      </c>
      <c r="B150" t="s">
        <v>2</v>
      </c>
      <c r="C150" t="s">
        <v>274</v>
      </c>
      <c r="D150" t="s">
        <v>275</v>
      </c>
      <c r="E150" s="42" t="s">
        <v>990</v>
      </c>
      <c r="F150" s="42">
        <v>44805</v>
      </c>
      <c r="G150" s="3">
        <v>117203.47000000002</v>
      </c>
      <c r="H150" s="3">
        <v>9833.489999999998</v>
      </c>
      <c r="I150" s="3">
        <v>-127115.65000000007</v>
      </c>
      <c r="J150" s="3"/>
      <c r="K150" s="3"/>
      <c r="L150" s="3">
        <f t="shared" si="45"/>
        <v>-78.690000000045984</v>
      </c>
      <c r="M150" s="39">
        <v>0</v>
      </c>
      <c r="N150" s="39">
        <v>-4.4749999999999996</v>
      </c>
      <c r="O150" s="39">
        <v>0</v>
      </c>
      <c r="P150" s="39">
        <v>0</v>
      </c>
      <c r="Q150" s="39">
        <v>0</v>
      </c>
      <c r="R150" s="3">
        <f t="shared" si="46"/>
        <v>-4.4749999999999996</v>
      </c>
      <c r="S150" s="6">
        <f t="shared" si="47"/>
        <v>117203.47000000002</v>
      </c>
      <c r="T150" s="27" t="str">
        <f t="shared" si="48"/>
        <v>n.m.</v>
      </c>
      <c r="U150" s="6">
        <f t="shared" si="49"/>
        <v>9837.9649999999983</v>
      </c>
      <c r="V150" s="27">
        <f t="shared" si="50"/>
        <v>-2198.4279329608935</v>
      </c>
      <c r="W150" s="6">
        <f t="shared" si="51"/>
        <v>-127115.65000000007</v>
      </c>
      <c r="X150" s="27" t="str">
        <f t="shared" si="52"/>
        <v>n.m.</v>
      </c>
      <c r="Y150" s="6">
        <f t="shared" si="53"/>
        <v>0</v>
      </c>
      <c r="Z150" s="27" t="str">
        <f t="shared" si="54"/>
        <v>n.m.</v>
      </c>
      <c r="AA150" s="6">
        <f t="shared" si="55"/>
        <v>0</v>
      </c>
      <c r="AB150" s="27" t="str">
        <f t="shared" si="56"/>
        <v>n.m.</v>
      </c>
      <c r="AC150" s="6">
        <f t="shared" si="57"/>
        <v>-74.21500000004599</v>
      </c>
      <c r="AD150" s="27">
        <f t="shared" si="58"/>
        <v>16.584357541909721</v>
      </c>
    </row>
    <row r="151" spans="1:30" x14ac:dyDescent="0.25">
      <c r="A151" s="7">
        <f t="shared" si="44"/>
        <v>139</v>
      </c>
      <c r="B151" t="s">
        <v>2</v>
      </c>
      <c r="C151" t="s">
        <v>276</v>
      </c>
      <c r="D151" t="s">
        <v>277</v>
      </c>
      <c r="E151" s="42" t="s">
        <v>990</v>
      </c>
      <c r="F151" s="42">
        <v>44805</v>
      </c>
      <c r="G151" s="3">
        <v>64140.560000000005</v>
      </c>
      <c r="H151" s="3">
        <v>6577.71</v>
      </c>
      <c r="I151" s="3">
        <v>-70796.959999999992</v>
      </c>
      <c r="J151" s="3"/>
      <c r="K151" s="3"/>
      <c r="L151" s="3">
        <f t="shared" si="45"/>
        <v>-78.689999999987776</v>
      </c>
      <c r="M151" s="39">
        <v>0</v>
      </c>
      <c r="N151" s="39">
        <v>0</v>
      </c>
      <c r="O151" s="39">
        <v>0</v>
      </c>
      <c r="P151" s="39">
        <v>0</v>
      </c>
      <c r="Q151" s="39">
        <v>0</v>
      </c>
      <c r="R151" s="3">
        <f t="shared" si="46"/>
        <v>0</v>
      </c>
      <c r="S151" s="6">
        <f t="shared" si="47"/>
        <v>64140.560000000005</v>
      </c>
      <c r="T151" s="27" t="str">
        <f t="shared" si="48"/>
        <v>n.m.</v>
      </c>
      <c r="U151" s="6">
        <f t="shared" si="49"/>
        <v>6577.71</v>
      </c>
      <c r="V151" s="27" t="str">
        <f t="shared" si="50"/>
        <v>n.m.</v>
      </c>
      <c r="W151" s="6">
        <f t="shared" si="51"/>
        <v>-70796.959999999992</v>
      </c>
      <c r="X151" s="27" t="str">
        <f t="shared" si="52"/>
        <v>n.m.</v>
      </c>
      <c r="Y151" s="6">
        <f t="shared" si="53"/>
        <v>0</v>
      </c>
      <c r="Z151" s="27" t="str">
        <f t="shared" si="54"/>
        <v>n.m.</v>
      </c>
      <c r="AA151" s="6">
        <f t="shared" si="55"/>
        <v>0</v>
      </c>
      <c r="AB151" s="27" t="str">
        <f t="shared" si="56"/>
        <v>n.m.</v>
      </c>
      <c r="AC151" s="6">
        <f t="shared" si="57"/>
        <v>-78.689999999987776</v>
      </c>
      <c r="AD151" s="27" t="str">
        <f t="shared" si="58"/>
        <v>n.m.</v>
      </c>
    </row>
    <row r="152" spans="1:30" x14ac:dyDescent="0.25">
      <c r="A152" s="7">
        <f t="shared" si="44"/>
        <v>140</v>
      </c>
      <c r="B152" t="s">
        <v>2</v>
      </c>
      <c r="C152" t="s">
        <v>278</v>
      </c>
      <c r="D152" t="s">
        <v>279</v>
      </c>
      <c r="E152" s="42" t="s">
        <v>993</v>
      </c>
      <c r="F152" s="42">
        <v>44256</v>
      </c>
      <c r="G152" s="3">
        <v>-21.479999999999997</v>
      </c>
      <c r="H152" s="3">
        <v>17.46</v>
      </c>
      <c r="I152" s="3">
        <v>0</v>
      </c>
      <c r="J152" s="3"/>
      <c r="K152" s="3"/>
      <c r="L152" s="3">
        <f t="shared" si="45"/>
        <v>-4.019999999999996</v>
      </c>
      <c r="M152" s="39">
        <v>3762.683</v>
      </c>
      <c r="N152" s="39">
        <v>0</v>
      </c>
      <c r="O152" s="39">
        <v>22007.54</v>
      </c>
      <c r="P152" s="39">
        <v>0</v>
      </c>
      <c r="Q152" s="39">
        <v>-501115.48499999999</v>
      </c>
      <c r="R152" s="3">
        <f t="shared" si="46"/>
        <v>-475345.26199999999</v>
      </c>
      <c r="S152" s="6">
        <f t="shared" si="47"/>
        <v>-3784.163</v>
      </c>
      <c r="T152" s="27">
        <f t="shared" si="48"/>
        <v>-1.0057086924410055</v>
      </c>
      <c r="U152" s="6">
        <f t="shared" si="49"/>
        <v>17.46</v>
      </c>
      <c r="V152" s="27" t="str">
        <f t="shared" si="50"/>
        <v>n.m.</v>
      </c>
      <c r="W152" s="6">
        <f t="shared" si="51"/>
        <v>-22007.54</v>
      </c>
      <c r="X152" s="27">
        <f t="shared" si="52"/>
        <v>-1</v>
      </c>
      <c r="Y152" s="6">
        <f t="shared" si="53"/>
        <v>0</v>
      </c>
      <c r="Z152" s="27" t="str">
        <f t="shared" si="54"/>
        <v>n.m.</v>
      </c>
      <c r="AA152" s="6">
        <f t="shared" si="55"/>
        <v>501115.48499999999</v>
      </c>
      <c r="AB152" s="27">
        <f t="shared" si="56"/>
        <v>-1</v>
      </c>
      <c r="AC152" s="6">
        <f t="shared" si="57"/>
        <v>475341.24199999997</v>
      </c>
      <c r="AD152" s="27">
        <f t="shared" si="58"/>
        <v>-0.99999154298923043</v>
      </c>
    </row>
    <row r="153" spans="1:30" x14ac:dyDescent="0.25">
      <c r="A153" s="7">
        <f t="shared" si="44"/>
        <v>141</v>
      </c>
      <c r="B153" t="s">
        <v>2</v>
      </c>
      <c r="C153" t="s">
        <v>280</v>
      </c>
      <c r="D153" t="s">
        <v>281</v>
      </c>
      <c r="E153" s="42" t="s">
        <v>1014</v>
      </c>
      <c r="F153" s="42" t="s">
        <v>2052</v>
      </c>
      <c r="G153" s="3">
        <v>-8.7839069351502985E-11</v>
      </c>
      <c r="H153" s="3">
        <v>-6.9945826908224262E-11</v>
      </c>
      <c r="I153" s="3">
        <v>6.3607785705244169E-11</v>
      </c>
      <c r="J153" s="3">
        <v>0</v>
      </c>
      <c r="K153" s="3">
        <v>0</v>
      </c>
      <c r="L153" s="3">
        <f t="shared" si="45"/>
        <v>-9.4177110554483079E-11</v>
      </c>
      <c r="M153" s="39">
        <v>0</v>
      </c>
      <c r="N153" s="39">
        <v>0</v>
      </c>
      <c r="O153" s="39">
        <v>0</v>
      </c>
      <c r="P153" s="39">
        <v>0</v>
      </c>
      <c r="Q153" s="39">
        <v>0</v>
      </c>
      <c r="R153" s="3">
        <f t="shared" si="46"/>
        <v>0</v>
      </c>
      <c r="S153" s="6">
        <f t="shared" si="47"/>
        <v>-8.7839069351502985E-11</v>
      </c>
      <c r="T153" s="27" t="str">
        <f t="shared" si="48"/>
        <v>n.m.</v>
      </c>
      <c r="U153" s="6">
        <f t="shared" si="49"/>
        <v>-6.9945826908224262E-11</v>
      </c>
      <c r="V153" s="27" t="str">
        <f t="shared" si="50"/>
        <v>n.m.</v>
      </c>
      <c r="W153" s="6">
        <f t="shared" si="51"/>
        <v>6.3607785705244169E-11</v>
      </c>
      <c r="X153" s="27" t="str">
        <f t="shared" si="52"/>
        <v>n.m.</v>
      </c>
      <c r="Y153" s="6">
        <f t="shared" si="53"/>
        <v>0</v>
      </c>
      <c r="Z153" s="27" t="str">
        <f t="shared" si="54"/>
        <v>n.m.</v>
      </c>
      <c r="AA153" s="6">
        <f t="shared" si="55"/>
        <v>0</v>
      </c>
      <c r="AB153" s="27" t="str">
        <f t="shared" si="56"/>
        <v>n.m.</v>
      </c>
      <c r="AC153" s="6">
        <f t="shared" si="57"/>
        <v>-9.4177110554483079E-11</v>
      </c>
      <c r="AD153" s="27" t="str">
        <f t="shared" si="58"/>
        <v>n.m.</v>
      </c>
    </row>
    <row r="154" spans="1:30" x14ac:dyDescent="0.25">
      <c r="A154" s="7">
        <f t="shared" si="44"/>
        <v>142</v>
      </c>
      <c r="B154" t="s">
        <v>2</v>
      </c>
      <c r="C154" t="s">
        <v>282</v>
      </c>
      <c r="D154" t="s">
        <v>283</v>
      </c>
      <c r="E154" s="42" t="s">
        <v>978</v>
      </c>
      <c r="F154" s="42" t="s">
        <v>984</v>
      </c>
      <c r="G154" s="3">
        <v>1146.2299999999977</v>
      </c>
      <c r="H154" s="3">
        <v>0</v>
      </c>
      <c r="I154" s="3">
        <v>0</v>
      </c>
      <c r="J154" s="3"/>
      <c r="K154" s="3"/>
      <c r="L154" s="3">
        <f t="shared" si="45"/>
        <v>1146.2299999999977</v>
      </c>
      <c r="M154" s="39">
        <v>0</v>
      </c>
      <c r="N154" s="39">
        <v>0</v>
      </c>
      <c r="O154" s="39">
        <v>0</v>
      </c>
      <c r="P154" s="39">
        <v>0</v>
      </c>
      <c r="Q154" s="39">
        <v>0</v>
      </c>
      <c r="R154" s="3">
        <f t="shared" si="46"/>
        <v>0</v>
      </c>
      <c r="S154" s="6">
        <f t="shared" si="47"/>
        <v>1146.2299999999977</v>
      </c>
      <c r="T154" s="27" t="str">
        <f t="shared" si="48"/>
        <v>n.m.</v>
      </c>
      <c r="U154" s="6">
        <f t="shared" si="49"/>
        <v>0</v>
      </c>
      <c r="V154" s="27" t="str">
        <f t="shared" si="50"/>
        <v>n.m.</v>
      </c>
      <c r="W154" s="6">
        <f t="shared" si="51"/>
        <v>0</v>
      </c>
      <c r="X154" s="27" t="str">
        <f t="shared" si="52"/>
        <v>n.m.</v>
      </c>
      <c r="Y154" s="6">
        <f t="shared" si="53"/>
        <v>0</v>
      </c>
      <c r="Z154" s="27" t="str">
        <f t="shared" si="54"/>
        <v>n.m.</v>
      </c>
      <c r="AA154" s="6">
        <f t="shared" si="55"/>
        <v>0</v>
      </c>
      <c r="AB154" s="27" t="str">
        <f t="shared" si="56"/>
        <v>n.m.</v>
      </c>
      <c r="AC154" s="6">
        <f t="shared" si="57"/>
        <v>1146.2299999999977</v>
      </c>
      <c r="AD154" s="27" t="str">
        <f t="shared" si="58"/>
        <v>n.m.</v>
      </c>
    </row>
    <row r="155" spans="1:30" x14ac:dyDescent="0.25">
      <c r="A155" s="7">
        <f t="shared" si="44"/>
        <v>143</v>
      </c>
      <c r="B155" t="s">
        <v>2</v>
      </c>
      <c r="C155" t="s">
        <v>1030</v>
      </c>
      <c r="D155" t="s">
        <v>18</v>
      </c>
      <c r="E155" s="42">
        <v>43862</v>
      </c>
      <c r="F155" s="42">
        <v>44348</v>
      </c>
      <c r="G155" s="3">
        <v>7437385.5100000026</v>
      </c>
      <c r="H155" s="3">
        <v>116467.62000000008</v>
      </c>
      <c r="I155" s="3"/>
      <c r="J155" s="3"/>
      <c r="K155" s="3"/>
      <c r="L155" s="3">
        <f t="shared" si="45"/>
        <v>7553853.1300000027</v>
      </c>
      <c r="M155" s="39">
        <v>0</v>
      </c>
      <c r="N155" s="39">
        <v>518.94600000000003</v>
      </c>
      <c r="O155" s="39">
        <v>0</v>
      </c>
      <c r="P155" s="39">
        <v>0</v>
      </c>
      <c r="Q155" s="39">
        <v>0</v>
      </c>
      <c r="R155" s="3">
        <f t="shared" si="46"/>
        <v>518.94600000000003</v>
      </c>
      <c r="S155" s="6">
        <f t="shared" si="47"/>
        <v>7437385.5100000026</v>
      </c>
      <c r="T155" s="27" t="str">
        <f t="shared" si="48"/>
        <v>n.m.</v>
      </c>
      <c r="U155" s="6">
        <f t="shared" si="49"/>
        <v>115948.67400000009</v>
      </c>
      <c r="V155" s="27">
        <f t="shared" si="50"/>
        <v>223.43109687713189</v>
      </c>
      <c r="W155" s="6">
        <f t="shared" si="51"/>
        <v>0</v>
      </c>
      <c r="X155" s="27" t="str">
        <f t="shared" si="52"/>
        <v>n.m.</v>
      </c>
      <c r="Y155" s="6">
        <f t="shared" si="53"/>
        <v>0</v>
      </c>
      <c r="Z155" s="27" t="str">
        <f t="shared" si="54"/>
        <v>n.m.</v>
      </c>
      <c r="AA155" s="6">
        <f t="shared" si="55"/>
        <v>0</v>
      </c>
      <c r="AB155" s="27" t="str">
        <f t="shared" si="56"/>
        <v>n.m.</v>
      </c>
      <c r="AC155" s="6">
        <f t="shared" si="57"/>
        <v>7553334.1840000022</v>
      </c>
      <c r="AD155" s="27">
        <f t="shared" si="58"/>
        <v>14555.14482046302</v>
      </c>
    </row>
    <row r="156" spans="1:30" x14ac:dyDescent="0.25">
      <c r="A156" s="7">
        <f t="shared" si="44"/>
        <v>144</v>
      </c>
      <c r="B156" t="s">
        <v>2</v>
      </c>
      <c r="C156" t="s">
        <v>1031</v>
      </c>
      <c r="D156" t="s">
        <v>1032</v>
      </c>
      <c r="E156" s="42">
        <v>44013</v>
      </c>
      <c r="F156" s="42" t="s">
        <v>2052</v>
      </c>
      <c r="G156" s="3">
        <v>22038.999999999996</v>
      </c>
      <c r="H156" s="3">
        <v>437479.77</v>
      </c>
      <c r="I156" s="3">
        <v>2645706.4100000011</v>
      </c>
      <c r="J156" s="3">
        <v>1615787.2899999996</v>
      </c>
      <c r="K156" s="3">
        <v>525063.52</v>
      </c>
      <c r="L156" s="3">
        <f t="shared" si="45"/>
        <v>5246075.99</v>
      </c>
      <c r="M156" s="39">
        <v>0</v>
      </c>
      <c r="N156" s="39">
        <v>10.397</v>
      </c>
      <c r="O156" s="39">
        <v>3704516.27</v>
      </c>
      <c r="P156" s="39">
        <v>47149.957999999962</v>
      </c>
      <c r="Q156" s="39">
        <v>0</v>
      </c>
      <c r="R156" s="3">
        <f t="shared" si="46"/>
        <v>3751676.625</v>
      </c>
      <c r="S156" s="6">
        <f t="shared" si="47"/>
        <v>22038.999999999996</v>
      </c>
      <c r="T156" s="27" t="str">
        <f t="shared" si="48"/>
        <v>n.m.</v>
      </c>
      <c r="U156" s="6">
        <f t="shared" si="49"/>
        <v>437469.37300000002</v>
      </c>
      <c r="V156" s="27">
        <f t="shared" si="50"/>
        <v>42076.500240453977</v>
      </c>
      <c r="W156" s="6">
        <f t="shared" si="51"/>
        <v>-1058809.8599999989</v>
      </c>
      <c r="X156" s="27">
        <f t="shared" si="52"/>
        <v>-0.28581595620850087</v>
      </c>
      <c r="Y156" s="6">
        <f t="shared" si="53"/>
        <v>1568637.3319999997</v>
      </c>
      <c r="Z156" s="27">
        <f t="shared" si="54"/>
        <v>33.269114089136643</v>
      </c>
      <c r="AA156" s="6">
        <f t="shared" si="55"/>
        <v>525063.52</v>
      </c>
      <c r="AB156" s="27" t="str">
        <f t="shared" si="56"/>
        <v>n.m.</v>
      </c>
      <c r="AC156" s="6">
        <f t="shared" si="57"/>
        <v>1494399.3650000002</v>
      </c>
      <c r="AD156" s="27">
        <f t="shared" si="58"/>
        <v>0.39832840470359043</v>
      </c>
    </row>
    <row r="157" spans="1:30" x14ac:dyDescent="0.25">
      <c r="A157" s="7">
        <f t="shared" si="44"/>
        <v>145</v>
      </c>
      <c r="B157" t="s">
        <v>2</v>
      </c>
      <c r="C157" t="s">
        <v>1033</v>
      </c>
      <c r="D157" t="s">
        <v>1034</v>
      </c>
      <c r="E157" s="42">
        <v>43922</v>
      </c>
      <c r="F157" s="42">
        <v>44501</v>
      </c>
      <c r="G157" s="3">
        <v>4086839.0500000003</v>
      </c>
      <c r="H157" s="3">
        <v>471.79000000000008</v>
      </c>
      <c r="I157" s="3"/>
      <c r="J157" s="3"/>
      <c r="K157" s="3"/>
      <c r="L157" s="3">
        <f t="shared" si="45"/>
        <v>4087310.8400000003</v>
      </c>
      <c r="M157" s="39">
        <v>0</v>
      </c>
      <c r="N157" s="39">
        <v>0</v>
      </c>
      <c r="O157" s="39">
        <v>0.01</v>
      </c>
      <c r="P157" s="39">
        <v>0</v>
      </c>
      <c r="Q157" s="39">
        <v>269749.79600000003</v>
      </c>
      <c r="R157" s="3">
        <f t="shared" si="46"/>
        <v>269749.80600000004</v>
      </c>
      <c r="S157" s="6">
        <f t="shared" si="47"/>
        <v>4086839.0500000003</v>
      </c>
      <c r="T157" s="27" t="str">
        <f t="shared" si="48"/>
        <v>n.m.</v>
      </c>
      <c r="U157" s="6">
        <f t="shared" si="49"/>
        <v>471.79000000000008</v>
      </c>
      <c r="V157" s="27" t="str">
        <f t="shared" si="50"/>
        <v>n.m.</v>
      </c>
      <c r="W157" s="6">
        <f t="shared" si="51"/>
        <v>-0.01</v>
      </c>
      <c r="X157" s="27">
        <f t="shared" si="52"/>
        <v>-1</v>
      </c>
      <c r="Y157" s="6">
        <f t="shared" si="53"/>
        <v>0</v>
      </c>
      <c r="Z157" s="27" t="str">
        <f t="shared" si="54"/>
        <v>n.m.</v>
      </c>
      <c r="AA157" s="6">
        <f t="shared" si="55"/>
        <v>-269749.79600000003</v>
      </c>
      <c r="AB157" s="27">
        <f t="shared" si="56"/>
        <v>-1</v>
      </c>
      <c r="AC157" s="6">
        <f t="shared" si="57"/>
        <v>3817561.0340000005</v>
      </c>
      <c r="AD157" s="27">
        <f t="shared" si="58"/>
        <v>14.152229025143395</v>
      </c>
    </row>
    <row r="158" spans="1:30" x14ac:dyDescent="0.25">
      <c r="A158" s="7">
        <f t="shared" si="44"/>
        <v>146</v>
      </c>
      <c r="B158" t="s">
        <v>2</v>
      </c>
      <c r="C158" t="s">
        <v>1035</v>
      </c>
      <c r="D158" t="s">
        <v>1036</v>
      </c>
      <c r="E158" s="42">
        <v>44136</v>
      </c>
      <c r="F158" s="42" t="s">
        <v>2052</v>
      </c>
      <c r="G158" s="3">
        <v>64722.170000000013</v>
      </c>
      <c r="H158" s="3">
        <v>138382.42999999982</v>
      </c>
      <c r="I158" s="3">
        <v>590752.91</v>
      </c>
      <c r="J158" s="3">
        <v>686946.68000000052</v>
      </c>
      <c r="K158" s="3">
        <v>326118.09999999986</v>
      </c>
      <c r="L158" s="3">
        <f t="shared" si="45"/>
        <v>1806922.2900000003</v>
      </c>
      <c r="M158" s="39">
        <v>0</v>
      </c>
      <c r="N158" s="39">
        <v>0</v>
      </c>
      <c r="O158" s="39">
        <v>0</v>
      </c>
      <c r="P158" s="39">
        <v>0</v>
      </c>
      <c r="Q158" s="39">
        <v>0</v>
      </c>
      <c r="R158" s="3">
        <f t="shared" si="46"/>
        <v>0</v>
      </c>
      <c r="S158" s="6">
        <f t="shared" si="47"/>
        <v>64722.170000000013</v>
      </c>
      <c r="T158" s="27" t="str">
        <f t="shared" si="48"/>
        <v>n.m.</v>
      </c>
      <c r="U158" s="6">
        <f t="shared" si="49"/>
        <v>138382.42999999982</v>
      </c>
      <c r="V158" s="27" t="str">
        <f t="shared" si="50"/>
        <v>n.m.</v>
      </c>
      <c r="W158" s="6">
        <f t="shared" si="51"/>
        <v>590752.91</v>
      </c>
      <c r="X158" s="27" t="str">
        <f t="shared" si="52"/>
        <v>n.m.</v>
      </c>
      <c r="Y158" s="6">
        <f t="shared" si="53"/>
        <v>686946.68000000052</v>
      </c>
      <c r="Z158" s="27" t="str">
        <f t="shared" si="54"/>
        <v>n.m.</v>
      </c>
      <c r="AA158" s="6">
        <f t="shared" si="55"/>
        <v>326118.09999999986</v>
      </c>
      <c r="AB158" s="27" t="str">
        <f t="shared" si="56"/>
        <v>n.m.</v>
      </c>
      <c r="AC158" s="6">
        <f t="shared" si="57"/>
        <v>1806922.2900000003</v>
      </c>
      <c r="AD158" s="27" t="str">
        <f t="shared" si="58"/>
        <v>n.m.</v>
      </c>
    </row>
    <row r="159" spans="1:30" x14ac:dyDescent="0.25">
      <c r="A159" s="7">
        <f t="shared" si="44"/>
        <v>147</v>
      </c>
      <c r="B159" t="s">
        <v>2</v>
      </c>
      <c r="C159" t="s">
        <v>1037</v>
      </c>
      <c r="D159" t="s">
        <v>1038</v>
      </c>
      <c r="E159" s="42">
        <v>43952</v>
      </c>
      <c r="F159" s="42">
        <v>45413</v>
      </c>
      <c r="G159" s="3">
        <v>559101.64000000025</v>
      </c>
      <c r="H159" s="3">
        <v>286058.07999999973</v>
      </c>
      <c r="I159" s="3">
        <v>149555.87000000008</v>
      </c>
      <c r="J159" s="3">
        <v>-18174.059999999998</v>
      </c>
      <c r="K159" s="3">
        <v>2190.48</v>
      </c>
      <c r="L159" s="3">
        <f t="shared" si="45"/>
        <v>978732.01</v>
      </c>
      <c r="M159" s="39">
        <v>0</v>
      </c>
      <c r="N159" s="39">
        <v>153.15100000000001</v>
      </c>
      <c r="O159" s="39">
        <v>0</v>
      </c>
      <c r="P159" s="39">
        <v>-7.6389999999999993</v>
      </c>
      <c r="Q159" s="39">
        <v>0</v>
      </c>
      <c r="R159" s="3">
        <f t="shared" si="46"/>
        <v>145.512</v>
      </c>
      <c r="S159" s="6">
        <f t="shared" si="47"/>
        <v>559101.64000000025</v>
      </c>
      <c r="T159" s="27" t="str">
        <f t="shared" si="48"/>
        <v>n.m.</v>
      </c>
      <c r="U159" s="6">
        <f t="shared" si="49"/>
        <v>285904.92899999971</v>
      </c>
      <c r="V159" s="27">
        <f t="shared" si="50"/>
        <v>1866.8172522543091</v>
      </c>
      <c r="W159" s="6">
        <f t="shared" si="51"/>
        <v>149555.87000000008</v>
      </c>
      <c r="X159" s="27" t="str">
        <f t="shared" si="52"/>
        <v>n.m.</v>
      </c>
      <c r="Y159" s="6">
        <f t="shared" si="53"/>
        <v>-18166.420999999998</v>
      </c>
      <c r="Z159" s="27">
        <f t="shared" si="54"/>
        <v>2378.1150674172013</v>
      </c>
      <c r="AA159" s="6">
        <f t="shared" si="55"/>
        <v>2190.48</v>
      </c>
      <c r="AB159" s="27" t="str">
        <f t="shared" si="56"/>
        <v>n.m.</v>
      </c>
      <c r="AC159" s="6">
        <f t="shared" si="57"/>
        <v>978586.49800000002</v>
      </c>
      <c r="AD159" s="27">
        <f t="shared" si="58"/>
        <v>6725.125749079114</v>
      </c>
    </row>
    <row r="160" spans="1:30" x14ac:dyDescent="0.25">
      <c r="A160" s="7">
        <f t="shared" si="44"/>
        <v>148</v>
      </c>
      <c r="B160" t="s">
        <v>2</v>
      </c>
      <c r="C160" t="s">
        <v>1039</v>
      </c>
      <c r="D160" t="s">
        <v>1040</v>
      </c>
      <c r="E160" s="42">
        <v>43831</v>
      </c>
      <c r="F160" s="42" t="s">
        <v>2052</v>
      </c>
      <c r="G160" s="3">
        <v>364523.55000000005</v>
      </c>
      <c r="H160" s="3">
        <v>166373.04999999999</v>
      </c>
      <c r="I160" s="3">
        <v>154435.93000000005</v>
      </c>
      <c r="J160" s="3">
        <v>486876.60000000021</v>
      </c>
      <c r="K160" s="3">
        <v>409330.97999999992</v>
      </c>
      <c r="L160" s="3">
        <f t="shared" si="45"/>
        <v>1581540.1100000003</v>
      </c>
      <c r="M160" s="39">
        <v>0</v>
      </c>
      <c r="N160" s="39">
        <v>0</v>
      </c>
      <c r="O160" s="39">
        <v>0</v>
      </c>
      <c r="P160" s="39">
        <v>0</v>
      </c>
      <c r="Q160" s="39">
        <v>0</v>
      </c>
      <c r="R160" s="3">
        <f t="shared" si="46"/>
        <v>0</v>
      </c>
      <c r="S160" s="6">
        <f t="shared" si="47"/>
        <v>364523.55000000005</v>
      </c>
      <c r="T160" s="27" t="str">
        <f t="shared" si="48"/>
        <v>n.m.</v>
      </c>
      <c r="U160" s="6">
        <f t="shared" si="49"/>
        <v>166373.04999999999</v>
      </c>
      <c r="V160" s="27" t="str">
        <f t="shared" si="50"/>
        <v>n.m.</v>
      </c>
      <c r="W160" s="6">
        <f t="shared" si="51"/>
        <v>154435.93000000005</v>
      </c>
      <c r="X160" s="27" t="str">
        <f t="shared" si="52"/>
        <v>n.m.</v>
      </c>
      <c r="Y160" s="6">
        <f t="shared" si="53"/>
        <v>486876.60000000021</v>
      </c>
      <c r="Z160" s="27" t="str">
        <f t="shared" si="54"/>
        <v>n.m.</v>
      </c>
      <c r="AA160" s="6">
        <f t="shared" si="55"/>
        <v>409330.97999999992</v>
      </c>
      <c r="AB160" s="27" t="str">
        <f t="shared" si="56"/>
        <v>n.m.</v>
      </c>
      <c r="AC160" s="6">
        <f t="shared" si="57"/>
        <v>1581540.1100000003</v>
      </c>
      <c r="AD160" s="27" t="str">
        <f t="shared" si="58"/>
        <v>n.m.</v>
      </c>
    </row>
    <row r="161" spans="1:30" x14ac:dyDescent="0.25">
      <c r="A161" s="7">
        <f t="shared" si="44"/>
        <v>149</v>
      </c>
      <c r="B161" t="s">
        <v>2</v>
      </c>
      <c r="C161" t="s">
        <v>1041</v>
      </c>
      <c r="D161" t="s">
        <v>1042</v>
      </c>
      <c r="E161" s="42">
        <v>44044</v>
      </c>
      <c r="F161" s="42">
        <v>45292</v>
      </c>
      <c r="G161" s="3">
        <v>2724.4300000000003</v>
      </c>
      <c r="H161" s="3">
        <v>399968.79000000004</v>
      </c>
      <c r="I161" s="3">
        <v>401171.7</v>
      </c>
      <c r="J161" s="3">
        <v>11387.44</v>
      </c>
      <c r="K161" s="3">
        <v>9243.69</v>
      </c>
      <c r="L161" s="3">
        <f t="shared" si="45"/>
        <v>824496.04999999993</v>
      </c>
      <c r="M161" s="39">
        <v>0</v>
      </c>
      <c r="N161" s="39">
        <v>58.944999999999993</v>
      </c>
      <c r="O161" s="39">
        <v>0</v>
      </c>
      <c r="P161" s="39">
        <v>0</v>
      </c>
      <c r="Q161" s="39">
        <v>0</v>
      </c>
      <c r="R161" s="3">
        <f t="shared" si="46"/>
        <v>58.944999999999993</v>
      </c>
      <c r="S161" s="6">
        <f t="shared" si="47"/>
        <v>2724.4300000000003</v>
      </c>
      <c r="T161" s="27" t="str">
        <f t="shared" si="48"/>
        <v>n.m.</v>
      </c>
      <c r="U161" s="6">
        <f t="shared" si="49"/>
        <v>399909.84500000003</v>
      </c>
      <c r="V161" s="27">
        <f t="shared" si="50"/>
        <v>6784.4574603443898</v>
      </c>
      <c r="W161" s="6">
        <f t="shared" si="51"/>
        <v>401171.7</v>
      </c>
      <c r="X161" s="27" t="str">
        <f t="shared" si="52"/>
        <v>n.m.</v>
      </c>
      <c r="Y161" s="6">
        <f t="shared" si="53"/>
        <v>11387.44</v>
      </c>
      <c r="Z161" s="27" t="str">
        <f t="shared" si="54"/>
        <v>n.m.</v>
      </c>
      <c r="AA161" s="6">
        <f t="shared" si="55"/>
        <v>9243.69</v>
      </c>
      <c r="AB161" s="27" t="str">
        <f t="shared" si="56"/>
        <v>n.m.</v>
      </c>
      <c r="AC161" s="6">
        <f t="shared" si="57"/>
        <v>824437.10499999998</v>
      </c>
      <c r="AD161" s="27">
        <f t="shared" si="58"/>
        <v>13986.548562219019</v>
      </c>
    </row>
    <row r="162" spans="1:30" x14ac:dyDescent="0.25">
      <c r="A162" s="7">
        <f t="shared" si="44"/>
        <v>150</v>
      </c>
      <c r="B162" t="s">
        <v>2</v>
      </c>
      <c r="C162" t="s">
        <v>1043</v>
      </c>
      <c r="D162" t="s">
        <v>1044</v>
      </c>
      <c r="E162" s="42">
        <v>43983</v>
      </c>
      <c r="F162" s="42" t="s">
        <v>2052</v>
      </c>
      <c r="G162" s="3">
        <v>38058.379999999997</v>
      </c>
      <c r="H162" s="3">
        <v>131176.81000000006</v>
      </c>
      <c r="I162" s="3">
        <v>264421.73999999987</v>
      </c>
      <c r="J162" s="3">
        <v>518536.05999999994</v>
      </c>
      <c r="K162" s="3">
        <v>1427108.1599999992</v>
      </c>
      <c r="L162" s="3">
        <f t="shared" si="45"/>
        <v>2379301.149999999</v>
      </c>
      <c r="M162" s="39">
        <v>0</v>
      </c>
      <c r="N162" s="39">
        <v>340378.609</v>
      </c>
      <c r="O162" s="39">
        <v>2155737.0240000002</v>
      </c>
      <c r="P162" s="39">
        <v>25631.18200000003</v>
      </c>
      <c r="Q162" s="39">
        <v>-906136.86599999992</v>
      </c>
      <c r="R162" s="3">
        <f t="shared" si="46"/>
        <v>1615609.9490000005</v>
      </c>
      <c r="S162" s="6">
        <f t="shared" si="47"/>
        <v>38058.379999999997</v>
      </c>
      <c r="T162" s="27" t="str">
        <f t="shared" si="48"/>
        <v>n.m.</v>
      </c>
      <c r="U162" s="6">
        <f t="shared" si="49"/>
        <v>-209201.79899999994</v>
      </c>
      <c r="V162" s="27">
        <f t="shared" si="50"/>
        <v>-0.61461500067414621</v>
      </c>
      <c r="W162" s="6">
        <f t="shared" si="51"/>
        <v>-1891315.2840000005</v>
      </c>
      <c r="X162" s="27">
        <f t="shared" si="52"/>
        <v>-0.87734044688374768</v>
      </c>
      <c r="Y162" s="6">
        <f t="shared" si="53"/>
        <v>492904.87799999991</v>
      </c>
      <c r="Z162" s="27">
        <f t="shared" si="54"/>
        <v>19.230672935801373</v>
      </c>
      <c r="AA162" s="6">
        <f t="shared" si="55"/>
        <v>2333245.0259999991</v>
      </c>
      <c r="AB162" s="27">
        <f t="shared" si="56"/>
        <v>-2.5749366498018627</v>
      </c>
      <c r="AC162" s="6">
        <f t="shared" si="57"/>
        <v>763691.20099999849</v>
      </c>
      <c r="AD162" s="27">
        <f t="shared" si="58"/>
        <v>0.47269528234379438</v>
      </c>
    </row>
    <row r="163" spans="1:30" x14ac:dyDescent="0.25">
      <c r="A163" s="7">
        <f t="shared" si="44"/>
        <v>151</v>
      </c>
      <c r="B163" t="s">
        <v>2</v>
      </c>
      <c r="C163" t="s">
        <v>1045</v>
      </c>
      <c r="D163" t="s">
        <v>1046</v>
      </c>
      <c r="E163" s="42">
        <v>44166</v>
      </c>
      <c r="F163" s="42">
        <v>44652</v>
      </c>
      <c r="G163" s="3">
        <v>281484.81</v>
      </c>
      <c r="H163" s="3">
        <v>390627.98999999993</v>
      </c>
      <c r="I163" s="3">
        <v>62939.71</v>
      </c>
      <c r="J163" s="3"/>
      <c r="K163" s="3"/>
      <c r="L163" s="3">
        <f t="shared" si="45"/>
        <v>735052.50999999989</v>
      </c>
      <c r="M163" s="39">
        <v>0</v>
      </c>
      <c r="N163" s="39">
        <v>0</v>
      </c>
      <c r="O163" s="39">
        <v>0</v>
      </c>
      <c r="P163" s="39">
        <v>-9026.0789999999997</v>
      </c>
      <c r="Q163" s="39">
        <v>0</v>
      </c>
      <c r="R163" s="3">
        <f t="shared" si="46"/>
        <v>-9026.0789999999997</v>
      </c>
      <c r="S163" s="6">
        <f t="shared" si="47"/>
        <v>281484.81</v>
      </c>
      <c r="T163" s="27" t="str">
        <f t="shared" si="48"/>
        <v>n.m.</v>
      </c>
      <c r="U163" s="6">
        <f t="shared" si="49"/>
        <v>390627.98999999993</v>
      </c>
      <c r="V163" s="27" t="str">
        <f t="shared" si="50"/>
        <v>n.m.</v>
      </c>
      <c r="W163" s="6">
        <f t="shared" si="51"/>
        <v>62939.71</v>
      </c>
      <c r="X163" s="27" t="str">
        <f t="shared" si="52"/>
        <v>n.m.</v>
      </c>
      <c r="Y163" s="6">
        <f t="shared" si="53"/>
        <v>9026.0789999999997</v>
      </c>
      <c r="Z163" s="27">
        <f t="shared" si="54"/>
        <v>-1</v>
      </c>
      <c r="AA163" s="6">
        <f t="shared" si="55"/>
        <v>0</v>
      </c>
      <c r="AB163" s="27" t="str">
        <f t="shared" si="56"/>
        <v>n.m.</v>
      </c>
      <c r="AC163" s="6">
        <f t="shared" si="57"/>
        <v>744078.58899999992</v>
      </c>
      <c r="AD163" s="27">
        <f t="shared" si="58"/>
        <v>-82.436525206570863</v>
      </c>
    </row>
    <row r="164" spans="1:30" x14ac:dyDescent="0.25">
      <c r="A164" s="7">
        <f t="shared" si="44"/>
        <v>152</v>
      </c>
      <c r="B164" t="s">
        <v>2</v>
      </c>
      <c r="C164" t="s">
        <v>1047</v>
      </c>
      <c r="D164" t="s">
        <v>1048</v>
      </c>
      <c r="E164" s="42">
        <v>44136</v>
      </c>
      <c r="F164" s="42">
        <v>44835</v>
      </c>
      <c r="G164" s="3">
        <v>16204.500000000002</v>
      </c>
      <c r="H164" s="3">
        <v>613699.75000000012</v>
      </c>
      <c r="I164" s="3">
        <v>16647.89</v>
      </c>
      <c r="J164" s="3"/>
      <c r="K164" s="3"/>
      <c r="L164" s="3">
        <f t="shared" si="45"/>
        <v>646552.14000000013</v>
      </c>
      <c r="M164" s="39">
        <v>0</v>
      </c>
      <c r="N164" s="39">
        <v>236475.21000000002</v>
      </c>
      <c r="O164" s="39">
        <v>10764.216</v>
      </c>
      <c r="P164" s="39">
        <v>0</v>
      </c>
      <c r="Q164" s="39">
        <v>0</v>
      </c>
      <c r="R164" s="3">
        <f t="shared" si="46"/>
        <v>247239.42600000004</v>
      </c>
      <c r="S164" s="6">
        <f t="shared" si="47"/>
        <v>16204.500000000002</v>
      </c>
      <c r="T164" s="27" t="str">
        <f t="shared" si="48"/>
        <v>n.m.</v>
      </c>
      <c r="U164" s="6">
        <f t="shared" si="49"/>
        <v>377224.5400000001</v>
      </c>
      <c r="V164" s="27">
        <f t="shared" si="50"/>
        <v>1.5951969764610847</v>
      </c>
      <c r="W164" s="6">
        <f t="shared" si="51"/>
        <v>5883.6739999999991</v>
      </c>
      <c r="X164" s="27">
        <f t="shared" si="52"/>
        <v>0.54659568332705322</v>
      </c>
      <c r="Y164" s="6">
        <f t="shared" si="53"/>
        <v>0</v>
      </c>
      <c r="Z164" s="27" t="str">
        <f t="shared" si="54"/>
        <v>n.m.</v>
      </c>
      <c r="AA164" s="6">
        <f t="shared" si="55"/>
        <v>0</v>
      </c>
      <c r="AB164" s="27" t="str">
        <f t="shared" si="56"/>
        <v>n.m.</v>
      </c>
      <c r="AC164" s="6">
        <f t="shared" si="57"/>
        <v>399312.71400000009</v>
      </c>
      <c r="AD164" s="27">
        <f t="shared" si="58"/>
        <v>1.6150851037811422</v>
      </c>
    </row>
    <row r="165" spans="1:30" x14ac:dyDescent="0.25">
      <c r="A165" s="7">
        <f t="shared" si="44"/>
        <v>153</v>
      </c>
      <c r="B165" t="s">
        <v>2</v>
      </c>
      <c r="C165" t="s">
        <v>1049</v>
      </c>
      <c r="D165" t="s">
        <v>1050</v>
      </c>
      <c r="E165" s="42">
        <v>44166</v>
      </c>
      <c r="F165" s="42">
        <v>44256</v>
      </c>
      <c r="G165" s="3">
        <v>199497.33</v>
      </c>
      <c r="H165" s="3">
        <v>403760.66000000009</v>
      </c>
      <c r="I165" s="3"/>
      <c r="J165" s="3"/>
      <c r="K165" s="3"/>
      <c r="L165" s="3">
        <f t="shared" si="45"/>
        <v>603257.99000000011</v>
      </c>
      <c r="M165" s="39">
        <v>0</v>
      </c>
      <c r="N165" s="39">
        <v>0</v>
      </c>
      <c r="O165" s="39">
        <v>0.01</v>
      </c>
      <c r="P165" s="39">
        <v>0</v>
      </c>
      <c r="Q165" s="39">
        <v>269749.79600000003</v>
      </c>
      <c r="R165" s="3">
        <f t="shared" si="46"/>
        <v>269749.80600000004</v>
      </c>
      <c r="S165" s="6">
        <f t="shared" si="47"/>
        <v>199497.33</v>
      </c>
      <c r="T165" s="27" t="str">
        <f t="shared" si="48"/>
        <v>n.m.</v>
      </c>
      <c r="U165" s="6">
        <f t="shared" si="49"/>
        <v>403760.66000000009</v>
      </c>
      <c r="V165" s="27" t="str">
        <f t="shared" si="50"/>
        <v>n.m.</v>
      </c>
      <c r="W165" s="6">
        <f t="shared" si="51"/>
        <v>-0.01</v>
      </c>
      <c r="X165" s="27">
        <f t="shared" si="52"/>
        <v>-1</v>
      </c>
      <c r="Y165" s="6">
        <f t="shared" si="53"/>
        <v>0</v>
      </c>
      <c r="Z165" s="27" t="str">
        <f t="shared" si="54"/>
        <v>n.m.</v>
      </c>
      <c r="AA165" s="6">
        <f t="shared" si="55"/>
        <v>-269749.79600000003</v>
      </c>
      <c r="AB165" s="27">
        <f t="shared" si="56"/>
        <v>-1</v>
      </c>
      <c r="AC165" s="6">
        <f t="shared" si="57"/>
        <v>333508.18400000007</v>
      </c>
      <c r="AD165" s="27">
        <f t="shared" si="58"/>
        <v>1.2363611634997802</v>
      </c>
    </row>
    <row r="166" spans="1:30" x14ac:dyDescent="0.25">
      <c r="A166" s="7">
        <f t="shared" si="44"/>
        <v>154</v>
      </c>
      <c r="B166" t="s">
        <v>2</v>
      </c>
      <c r="C166" t="s">
        <v>1051</v>
      </c>
      <c r="D166" t="s">
        <v>1052</v>
      </c>
      <c r="E166" s="42">
        <v>44136</v>
      </c>
      <c r="F166" s="42">
        <v>44682</v>
      </c>
      <c r="G166" s="3">
        <v>7072.3499999999995</v>
      </c>
      <c r="H166" s="3">
        <v>336502.1999999999</v>
      </c>
      <c r="I166" s="3">
        <v>53020.920000000006</v>
      </c>
      <c r="J166" s="3"/>
      <c r="K166" s="3"/>
      <c r="L166" s="3">
        <f t="shared" si="45"/>
        <v>396595.46999999986</v>
      </c>
      <c r="M166" s="39">
        <v>0</v>
      </c>
      <c r="N166" s="39">
        <v>0</v>
      </c>
      <c r="O166" s="39">
        <v>0</v>
      </c>
      <c r="P166" s="39">
        <v>0</v>
      </c>
      <c r="Q166" s="39">
        <v>0</v>
      </c>
      <c r="R166" s="3">
        <f t="shared" si="46"/>
        <v>0</v>
      </c>
      <c r="S166" s="6">
        <f t="shared" si="47"/>
        <v>7072.3499999999995</v>
      </c>
      <c r="T166" s="27" t="str">
        <f t="shared" si="48"/>
        <v>n.m.</v>
      </c>
      <c r="U166" s="6">
        <f t="shared" si="49"/>
        <v>336502.1999999999</v>
      </c>
      <c r="V166" s="27" t="str">
        <f t="shared" si="50"/>
        <v>n.m.</v>
      </c>
      <c r="W166" s="6">
        <f t="shared" si="51"/>
        <v>53020.920000000006</v>
      </c>
      <c r="X166" s="27" t="str">
        <f t="shared" si="52"/>
        <v>n.m.</v>
      </c>
      <c r="Y166" s="6">
        <f t="shared" si="53"/>
        <v>0</v>
      </c>
      <c r="Z166" s="27" t="str">
        <f t="shared" si="54"/>
        <v>n.m.</v>
      </c>
      <c r="AA166" s="6">
        <f t="shared" si="55"/>
        <v>0</v>
      </c>
      <c r="AB166" s="27" t="str">
        <f t="shared" si="56"/>
        <v>n.m.</v>
      </c>
      <c r="AC166" s="6">
        <f t="shared" si="57"/>
        <v>396595.46999999986</v>
      </c>
      <c r="AD166" s="27" t="str">
        <f t="shared" si="58"/>
        <v>n.m.</v>
      </c>
    </row>
    <row r="167" spans="1:30" x14ac:dyDescent="0.25">
      <c r="A167" s="7">
        <f t="shared" si="44"/>
        <v>155</v>
      </c>
      <c r="B167" t="s">
        <v>2</v>
      </c>
      <c r="C167" t="s">
        <v>1053</v>
      </c>
      <c r="D167" t="s">
        <v>1054</v>
      </c>
      <c r="E167" s="42">
        <v>44044</v>
      </c>
      <c r="F167" s="42" t="s">
        <v>2052</v>
      </c>
      <c r="G167" s="3">
        <v>124.36000000000003</v>
      </c>
      <c r="H167" s="3">
        <v>78988.37</v>
      </c>
      <c r="I167" s="3">
        <v>174713.30000000002</v>
      </c>
      <c r="J167" s="3">
        <v>230309.51999999996</v>
      </c>
      <c r="K167" s="3">
        <v>479930.78</v>
      </c>
      <c r="L167" s="3">
        <f t="shared" si="45"/>
        <v>964066.33000000007</v>
      </c>
      <c r="M167" s="39">
        <v>0</v>
      </c>
      <c r="N167" s="39">
        <v>5.3039999999999994</v>
      </c>
      <c r="O167" s="39">
        <v>1407528.3540000001</v>
      </c>
      <c r="P167" s="39">
        <v>-61435.010999999999</v>
      </c>
      <c r="Q167" s="39">
        <v>101767.264</v>
      </c>
      <c r="R167" s="3">
        <f t="shared" si="46"/>
        <v>1447865.9110000001</v>
      </c>
      <c r="S167" s="6">
        <f t="shared" si="47"/>
        <v>124.36000000000003</v>
      </c>
      <c r="T167" s="27" t="str">
        <f t="shared" si="48"/>
        <v>n.m.</v>
      </c>
      <c r="U167" s="6">
        <f t="shared" si="49"/>
        <v>78983.065999999992</v>
      </c>
      <c r="V167" s="27">
        <f t="shared" si="50"/>
        <v>14891.226621417798</v>
      </c>
      <c r="W167" s="6">
        <f t="shared" si="51"/>
        <v>-1232815.054</v>
      </c>
      <c r="X167" s="27">
        <f t="shared" si="52"/>
        <v>-0.87587226963955001</v>
      </c>
      <c r="Y167" s="6">
        <f t="shared" si="53"/>
        <v>291744.53099999996</v>
      </c>
      <c r="Z167" s="27">
        <f t="shared" si="54"/>
        <v>-4.7488317532815278</v>
      </c>
      <c r="AA167" s="6">
        <f t="shared" si="55"/>
        <v>378163.51600000006</v>
      </c>
      <c r="AB167" s="27">
        <f t="shared" si="56"/>
        <v>3.715964261356187</v>
      </c>
      <c r="AC167" s="6">
        <f t="shared" si="57"/>
        <v>-483799.58100000001</v>
      </c>
      <c r="AD167" s="27">
        <f t="shared" si="58"/>
        <v>-0.33414667568618511</v>
      </c>
    </row>
    <row r="168" spans="1:30" x14ac:dyDescent="0.25">
      <c r="A168" s="7">
        <f t="shared" si="44"/>
        <v>156</v>
      </c>
      <c r="B168" t="s">
        <v>2</v>
      </c>
      <c r="C168" t="s">
        <v>1055</v>
      </c>
      <c r="D168" t="s">
        <v>1056</v>
      </c>
      <c r="E168" s="42">
        <v>44075</v>
      </c>
      <c r="F168" s="42" t="s">
        <v>2052</v>
      </c>
      <c r="G168" s="3">
        <v>4265.6499999999996</v>
      </c>
      <c r="H168" s="3">
        <v>125819.93999999999</v>
      </c>
      <c r="I168" s="3">
        <v>103174.73</v>
      </c>
      <c r="J168" s="3">
        <v>13157.8</v>
      </c>
      <c r="K168" s="3">
        <v>4574.6500000000005</v>
      </c>
      <c r="L168" s="3">
        <f t="shared" si="45"/>
        <v>250992.76999999996</v>
      </c>
      <c r="M168" s="39">
        <v>0</v>
      </c>
      <c r="N168" s="39">
        <v>352155.79800000001</v>
      </c>
      <c r="O168" s="39">
        <v>441048.13799999998</v>
      </c>
      <c r="P168" s="39">
        <v>-214327.84900000002</v>
      </c>
      <c r="Q168" s="39">
        <v>0</v>
      </c>
      <c r="R168" s="3">
        <f t="shared" si="46"/>
        <v>578876.08699999994</v>
      </c>
      <c r="S168" s="6">
        <f t="shared" si="47"/>
        <v>4265.6499999999996</v>
      </c>
      <c r="T168" s="27" t="str">
        <f t="shared" si="48"/>
        <v>n.m.</v>
      </c>
      <c r="U168" s="6">
        <f t="shared" si="49"/>
        <v>-226335.85800000001</v>
      </c>
      <c r="V168" s="27">
        <f t="shared" si="50"/>
        <v>-0.64271512576373935</v>
      </c>
      <c r="W168" s="6">
        <f t="shared" si="51"/>
        <v>-337873.408</v>
      </c>
      <c r="X168" s="27">
        <f t="shared" si="52"/>
        <v>-0.76606923120033676</v>
      </c>
      <c r="Y168" s="6">
        <f t="shared" si="53"/>
        <v>227485.649</v>
      </c>
      <c r="Z168" s="27">
        <f t="shared" si="54"/>
        <v>-1.0613909954370884</v>
      </c>
      <c r="AA168" s="6">
        <f t="shared" si="55"/>
        <v>4574.6500000000005</v>
      </c>
      <c r="AB168" s="27" t="str">
        <f t="shared" si="56"/>
        <v>n.m.</v>
      </c>
      <c r="AC168" s="6">
        <f t="shared" si="57"/>
        <v>-327883.31699999998</v>
      </c>
      <c r="AD168" s="27">
        <f t="shared" si="58"/>
        <v>-0.56641364942062289</v>
      </c>
    </row>
    <row r="169" spans="1:30" x14ac:dyDescent="0.25">
      <c r="A169" s="7">
        <f t="shared" si="44"/>
        <v>157</v>
      </c>
      <c r="B169" t="s">
        <v>2</v>
      </c>
      <c r="C169" t="s">
        <v>1057</v>
      </c>
      <c r="D169" t="s">
        <v>1058</v>
      </c>
      <c r="E169" s="42">
        <v>43831</v>
      </c>
      <c r="F169" s="42">
        <v>44075</v>
      </c>
      <c r="G169" s="3">
        <v>224448.85</v>
      </c>
      <c r="H169" s="3"/>
      <c r="I169" s="3"/>
      <c r="J169" s="3"/>
      <c r="K169" s="3"/>
      <c r="L169" s="3">
        <f t="shared" si="45"/>
        <v>224448.85</v>
      </c>
      <c r="M169" s="39">
        <v>0</v>
      </c>
      <c r="N169" s="39">
        <v>0</v>
      </c>
      <c r="O169" s="39">
        <v>0.01</v>
      </c>
      <c r="P169" s="39">
        <v>0</v>
      </c>
      <c r="Q169" s="39">
        <v>269749.79600000003</v>
      </c>
      <c r="R169" s="3">
        <f t="shared" si="46"/>
        <v>269749.80600000004</v>
      </c>
      <c r="S169" s="6">
        <f t="shared" si="47"/>
        <v>224448.85</v>
      </c>
      <c r="T169" s="27" t="str">
        <f t="shared" si="48"/>
        <v>n.m.</v>
      </c>
      <c r="U169" s="6">
        <f t="shared" si="49"/>
        <v>0</v>
      </c>
      <c r="V169" s="27" t="str">
        <f t="shared" si="50"/>
        <v>n.m.</v>
      </c>
      <c r="W169" s="6">
        <f t="shared" si="51"/>
        <v>-0.01</v>
      </c>
      <c r="X169" s="27">
        <f t="shared" si="52"/>
        <v>-1</v>
      </c>
      <c r="Y169" s="6">
        <f t="shared" si="53"/>
        <v>0</v>
      </c>
      <c r="Z169" s="27" t="str">
        <f t="shared" si="54"/>
        <v>n.m.</v>
      </c>
      <c r="AA169" s="6">
        <f t="shared" si="55"/>
        <v>-269749.79600000003</v>
      </c>
      <c r="AB169" s="27">
        <f t="shared" si="56"/>
        <v>-1</v>
      </c>
      <c r="AC169" s="6">
        <f t="shared" si="57"/>
        <v>-45300.956000000035</v>
      </c>
      <c r="AD169" s="27">
        <f t="shared" si="58"/>
        <v>-0.16793693634760215</v>
      </c>
    </row>
    <row r="170" spans="1:30" x14ac:dyDescent="0.25">
      <c r="A170" s="7">
        <f t="shared" si="44"/>
        <v>158</v>
      </c>
      <c r="B170" t="s">
        <v>2</v>
      </c>
      <c r="C170" t="s">
        <v>1059</v>
      </c>
      <c r="D170" t="s">
        <v>1060</v>
      </c>
      <c r="E170" s="42">
        <v>44166</v>
      </c>
      <c r="F170" s="42">
        <v>45352</v>
      </c>
      <c r="G170" s="3">
        <v>1553.67</v>
      </c>
      <c r="H170" s="3">
        <v>29353.600000000002</v>
      </c>
      <c r="I170" s="3">
        <v>107313.68</v>
      </c>
      <c r="J170" s="3">
        <v>307765.93000000017</v>
      </c>
      <c r="K170" s="3">
        <v>25947.670000000002</v>
      </c>
      <c r="L170" s="3">
        <f t="shared" si="45"/>
        <v>471934.55000000016</v>
      </c>
      <c r="M170" s="39">
        <v>0</v>
      </c>
      <c r="N170" s="39">
        <v>0</v>
      </c>
      <c r="O170" s="39">
        <v>0</v>
      </c>
      <c r="P170" s="39">
        <v>0</v>
      </c>
      <c r="Q170" s="39">
        <v>0</v>
      </c>
      <c r="R170" s="3">
        <f t="shared" si="46"/>
        <v>0</v>
      </c>
      <c r="S170" s="6">
        <f t="shared" si="47"/>
        <v>1553.67</v>
      </c>
      <c r="T170" s="27" t="str">
        <f t="shared" si="48"/>
        <v>n.m.</v>
      </c>
      <c r="U170" s="6">
        <f t="shared" si="49"/>
        <v>29353.600000000002</v>
      </c>
      <c r="V170" s="27" t="str">
        <f t="shared" si="50"/>
        <v>n.m.</v>
      </c>
      <c r="W170" s="6">
        <f t="shared" si="51"/>
        <v>107313.68</v>
      </c>
      <c r="X170" s="27" t="str">
        <f t="shared" si="52"/>
        <v>n.m.</v>
      </c>
      <c r="Y170" s="6">
        <f t="shared" si="53"/>
        <v>307765.93000000017</v>
      </c>
      <c r="Z170" s="27" t="str">
        <f t="shared" si="54"/>
        <v>n.m.</v>
      </c>
      <c r="AA170" s="6">
        <f t="shared" si="55"/>
        <v>25947.670000000002</v>
      </c>
      <c r="AB170" s="27" t="str">
        <f t="shared" si="56"/>
        <v>n.m.</v>
      </c>
      <c r="AC170" s="6">
        <f t="shared" si="57"/>
        <v>471934.55000000016</v>
      </c>
      <c r="AD170" s="27" t="str">
        <f t="shared" si="58"/>
        <v>n.m.</v>
      </c>
    </row>
    <row r="171" spans="1:30" x14ac:dyDescent="0.25">
      <c r="A171" s="7">
        <f t="shared" si="44"/>
        <v>159</v>
      </c>
      <c r="B171" t="s">
        <v>2</v>
      </c>
      <c r="C171" t="s">
        <v>1061</v>
      </c>
      <c r="D171" t="s">
        <v>1062</v>
      </c>
      <c r="E171" s="42">
        <v>43922</v>
      </c>
      <c r="F171" s="42">
        <v>44197</v>
      </c>
      <c r="G171" s="3">
        <v>179165.29000000015</v>
      </c>
      <c r="H171" s="3">
        <v>8.6</v>
      </c>
      <c r="I171" s="3"/>
      <c r="J171" s="3"/>
      <c r="K171" s="3"/>
      <c r="L171" s="3">
        <f t="shared" si="45"/>
        <v>179173.89000000016</v>
      </c>
      <c r="M171" s="39">
        <v>0</v>
      </c>
      <c r="N171" s="39">
        <v>0</v>
      </c>
      <c r="O171" s="39">
        <v>0.01</v>
      </c>
      <c r="P171" s="39">
        <v>0</v>
      </c>
      <c r="Q171" s="39">
        <v>269749.79600000003</v>
      </c>
      <c r="R171" s="3">
        <f t="shared" si="46"/>
        <v>269749.80600000004</v>
      </c>
      <c r="S171" s="6">
        <f t="shared" si="47"/>
        <v>179165.29000000015</v>
      </c>
      <c r="T171" s="27" t="str">
        <f t="shared" si="48"/>
        <v>n.m.</v>
      </c>
      <c r="U171" s="6">
        <f t="shared" si="49"/>
        <v>8.6</v>
      </c>
      <c r="V171" s="27" t="str">
        <f t="shared" si="50"/>
        <v>n.m.</v>
      </c>
      <c r="W171" s="6">
        <f t="shared" si="51"/>
        <v>-0.01</v>
      </c>
      <c r="X171" s="27">
        <f t="shared" si="52"/>
        <v>-1</v>
      </c>
      <c r="Y171" s="6">
        <f t="shared" si="53"/>
        <v>0</v>
      </c>
      <c r="Z171" s="27" t="str">
        <f t="shared" si="54"/>
        <v>n.m.</v>
      </c>
      <c r="AA171" s="6">
        <f t="shared" si="55"/>
        <v>-269749.79600000003</v>
      </c>
      <c r="AB171" s="27">
        <f t="shared" si="56"/>
        <v>-1</v>
      </c>
      <c r="AC171" s="6">
        <f t="shared" si="57"/>
        <v>-90575.915999999881</v>
      </c>
      <c r="AD171" s="27">
        <f t="shared" si="58"/>
        <v>-0.33577750191227151</v>
      </c>
    </row>
    <row r="172" spans="1:30" x14ac:dyDescent="0.25">
      <c r="A172" s="7">
        <f t="shared" si="44"/>
        <v>160</v>
      </c>
      <c r="B172" t="s">
        <v>2</v>
      </c>
      <c r="C172" t="s">
        <v>1063</v>
      </c>
      <c r="D172" t="s">
        <v>1064</v>
      </c>
      <c r="E172" s="42">
        <v>44105</v>
      </c>
      <c r="F172" s="42">
        <v>44652</v>
      </c>
      <c r="G172" s="3">
        <v>7939.420000000001</v>
      </c>
      <c r="H172" s="3">
        <v>85845.489999999991</v>
      </c>
      <c r="I172" s="3">
        <v>-118.05</v>
      </c>
      <c r="J172" s="3"/>
      <c r="K172" s="3"/>
      <c r="L172" s="3">
        <f t="shared" si="45"/>
        <v>93666.859999999986</v>
      </c>
      <c r="M172" s="39">
        <v>0</v>
      </c>
      <c r="N172" s="39">
        <v>43356.607999999993</v>
      </c>
      <c r="O172" s="39">
        <v>6845.6620000000003</v>
      </c>
      <c r="P172" s="39">
        <v>0</v>
      </c>
      <c r="Q172" s="39">
        <v>0</v>
      </c>
      <c r="R172" s="3">
        <f t="shared" si="46"/>
        <v>50202.26999999999</v>
      </c>
      <c r="S172" s="6">
        <f t="shared" si="47"/>
        <v>7939.420000000001</v>
      </c>
      <c r="T172" s="27" t="str">
        <f t="shared" si="48"/>
        <v>n.m.</v>
      </c>
      <c r="U172" s="6">
        <f t="shared" si="49"/>
        <v>42488.881999999998</v>
      </c>
      <c r="V172" s="27">
        <f t="shared" si="50"/>
        <v>0.97998630335657266</v>
      </c>
      <c r="W172" s="6">
        <f t="shared" si="51"/>
        <v>-6963.7120000000004</v>
      </c>
      <c r="X172" s="27">
        <f t="shared" si="52"/>
        <v>-1.0172444973181556</v>
      </c>
      <c r="Y172" s="6">
        <f t="shared" si="53"/>
        <v>0</v>
      </c>
      <c r="Z172" s="27" t="str">
        <f t="shared" si="54"/>
        <v>n.m.</v>
      </c>
      <c r="AA172" s="6">
        <f t="shared" si="55"/>
        <v>0</v>
      </c>
      <c r="AB172" s="27" t="str">
        <f t="shared" si="56"/>
        <v>n.m.</v>
      </c>
      <c r="AC172" s="6">
        <f t="shared" si="57"/>
        <v>43464.59</v>
      </c>
      <c r="AD172" s="27">
        <f t="shared" si="58"/>
        <v>0.86578933582087036</v>
      </c>
    </row>
    <row r="173" spans="1:30" x14ac:dyDescent="0.25">
      <c r="A173" s="7">
        <f t="shared" si="44"/>
        <v>161</v>
      </c>
      <c r="B173" t="s">
        <v>2</v>
      </c>
      <c r="C173" t="s">
        <v>1065</v>
      </c>
      <c r="D173" t="s">
        <v>1066</v>
      </c>
      <c r="E173" s="42">
        <v>43831</v>
      </c>
      <c r="F173" s="42">
        <v>45536</v>
      </c>
      <c r="G173" s="3">
        <v>24411.37</v>
      </c>
      <c r="H173" s="3">
        <v>63083.149999999987</v>
      </c>
      <c r="I173" s="3">
        <v>1420.2600000000002</v>
      </c>
      <c r="J173" s="3">
        <v>1259.55</v>
      </c>
      <c r="K173" s="3">
        <v>1022.44</v>
      </c>
      <c r="L173" s="3">
        <f t="shared" si="45"/>
        <v>91196.76999999999</v>
      </c>
      <c r="M173" s="39">
        <v>159.10699999999997</v>
      </c>
      <c r="N173" s="39">
        <v>151012.96800000002</v>
      </c>
      <c r="O173" s="39">
        <v>94596.812000000005</v>
      </c>
      <c r="P173" s="39">
        <v>0</v>
      </c>
      <c r="Q173" s="39">
        <v>2758.57</v>
      </c>
      <c r="R173" s="3">
        <f t="shared" si="46"/>
        <v>248527.45700000002</v>
      </c>
      <c r="S173" s="6">
        <f t="shared" si="47"/>
        <v>24252.262999999999</v>
      </c>
      <c r="T173" s="27">
        <f t="shared" si="48"/>
        <v>152.42737905937517</v>
      </c>
      <c r="U173" s="6">
        <f t="shared" si="49"/>
        <v>-87929.818000000028</v>
      </c>
      <c r="V173" s="27">
        <f t="shared" si="50"/>
        <v>-0.58226666997234311</v>
      </c>
      <c r="W173" s="6">
        <f t="shared" si="51"/>
        <v>-93176.552000000011</v>
      </c>
      <c r="X173" s="27">
        <f t="shared" si="52"/>
        <v>-0.98498617479836426</v>
      </c>
      <c r="Y173" s="6">
        <f t="shared" si="53"/>
        <v>1259.55</v>
      </c>
      <c r="Z173" s="27" t="str">
        <f t="shared" si="54"/>
        <v>n.m.</v>
      </c>
      <c r="AA173" s="6">
        <f t="shared" si="55"/>
        <v>-1736.13</v>
      </c>
      <c r="AB173" s="27">
        <f t="shared" si="56"/>
        <v>-0.62935868946591889</v>
      </c>
      <c r="AC173" s="6">
        <f t="shared" si="57"/>
        <v>-157330.68700000003</v>
      </c>
      <c r="AD173" s="27">
        <f t="shared" si="58"/>
        <v>-0.63305153039891293</v>
      </c>
    </row>
    <row r="174" spans="1:30" x14ac:dyDescent="0.25">
      <c r="A174" s="7">
        <f t="shared" si="44"/>
        <v>162</v>
      </c>
      <c r="B174" t="s">
        <v>2</v>
      </c>
      <c r="C174" t="s">
        <v>1067</v>
      </c>
      <c r="D174" t="s">
        <v>1068</v>
      </c>
      <c r="E174" s="42">
        <v>43831</v>
      </c>
      <c r="F174" s="42">
        <v>44501</v>
      </c>
      <c r="G174" s="3">
        <v>50517.950000000004</v>
      </c>
      <c r="H174" s="3">
        <v>21786.599999999984</v>
      </c>
      <c r="I174" s="3"/>
      <c r="J174" s="3"/>
      <c r="K174" s="3"/>
      <c r="L174" s="3">
        <f t="shared" si="45"/>
        <v>72304.549999999988</v>
      </c>
      <c r="M174" s="39">
        <v>9024.6509999999998</v>
      </c>
      <c r="N174" s="39">
        <v>8608.4549999999999</v>
      </c>
      <c r="O174" s="39">
        <v>0</v>
      </c>
      <c r="P174" s="39">
        <v>0</v>
      </c>
      <c r="Q174" s="39">
        <v>0</v>
      </c>
      <c r="R174" s="3">
        <f t="shared" si="46"/>
        <v>17633.106</v>
      </c>
      <c r="S174" s="6">
        <f t="shared" si="47"/>
        <v>41493.299000000006</v>
      </c>
      <c r="T174" s="27">
        <f t="shared" si="48"/>
        <v>4.5977732546111767</v>
      </c>
      <c r="U174" s="6">
        <f t="shared" si="49"/>
        <v>13178.144999999984</v>
      </c>
      <c r="V174" s="27">
        <f t="shared" si="50"/>
        <v>1.5308374150762227</v>
      </c>
      <c r="W174" s="6">
        <f t="shared" si="51"/>
        <v>0</v>
      </c>
      <c r="X174" s="27" t="str">
        <f t="shared" si="52"/>
        <v>n.m.</v>
      </c>
      <c r="Y174" s="6">
        <f t="shared" si="53"/>
        <v>0</v>
      </c>
      <c r="Z174" s="27" t="str">
        <f t="shared" si="54"/>
        <v>n.m.</v>
      </c>
      <c r="AA174" s="6">
        <f t="shared" si="55"/>
        <v>0</v>
      </c>
      <c r="AB174" s="27" t="str">
        <f t="shared" si="56"/>
        <v>n.m.</v>
      </c>
      <c r="AC174" s="6">
        <f t="shared" si="57"/>
        <v>54671.443999999989</v>
      </c>
      <c r="AD174" s="27">
        <f t="shared" si="58"/>
        <v>3.1004999346116326</v>
      </c>
    </row>
    <row r="175" spans="1:30" x14ac:dyDescent="0.25">
      <c r="A175" s="7">
        <f t="shared" si="44"/>
        <v>163</v>
      </c>
      <c r="B175" t="s">
        <v>2</v>
      </c>
      <c r="C175" t="s">
        <v>1069</v>
      </c>
      <c r="D175" t="s">
        <v>1070</v>
      </c>
      <c r="E175" s="42">
        <v>43831</v>
      </c>
      <c r="F175" s="42">
        <v>44348</v>
      </c>
      <c r="G175" s="3">
        <v>65341.73</v>
      </c>
      <c r="H175" s="3">
        <v>6520.7400000000089</v>
      </c>
      <c r="I175" s="3"/>
      <c r="J175" s="3"/>
      <c r="K175" s="3"/>
      <c r="L175" s="3">
        <f t="shared" si="45"/>
        <v>71862.470000000016</v>
      </c>
      <c r="M175" s="39">
        <v>33842.777999999998</v>
      </c>
      <c r="N175" s="39">
        <v>0</v>
      </c>
      <c r="O175" s="39">
        <v>0</v>
      </c>
      <c r="P175" s="39">
        <v>0</v>
      </c>
      <c r="Q175" s="39">
        <v>0</v>
      </c>
      <c r="R175" s="3">
        <f t="shared" si="46"/>
        <v>33842.777999999998</v>
      </c>
      <c r="S175" s="6">
        <f t="shared" si="47"/>
        <v>31498.952000000005</v>
      </c>
      <c r="T175" s="27">
        <f t="shared" si="48"/>
        <v>0.93074368776700322</v>
      </c>
      <c r="U175" s="6">
        <f t="shared" si="49"/>
        <v>6520.7400000000089</v>
      </c>
      <c r="V175" s="27" t="str">
        <f t="shared" si="50"/>
        <v>n.m.</v>
      </c>
      <c r="W175" s="6">
        <f t="shared" si="51"/>
        <v>0</v>
      </c>
      <c r="X175" s="27" t="str">
        <f t="shared" si="52"/>
        <v>n.m.</v>
      </c>
      <c r="Y175" s="6">
        <f t="shared" si="53"/>
        <v>0</v>
      </c>
      <c r="Z175" s="27" t="str">
        <f t="shared" si="54"/>
        <v>n.m.</v>
      </c>
      <c r="AA175" s="6">
        <f t="shared" si="55"/>
        <v>0</v>
      </c>
      <c r="AB175" s="27" t="str">
        <f t="shared" si="56"/>
        <v>n.m.</v>
      </c>
      <c r="AC175" s="6">
        <f t="shared" si="57"/>
        <v>38019.692000000017</v>
      </c>
      <c r="AD175" s="27">
        <f t="shared" si="58"/>
        <v>1.1234211328632662</v>
      </c>
    </row>
    <row r="176" spans="1:30" x14ac:dyDescent="0.25">
      <c r="A176" s="7">
        <f t="shared" si="44"/>
        <v>164</v>
      </c>
      <c r="B176" t="s">
        <v>2</v>
      </c>
      <c r="C176" t="s">
        <v>1071</v>
      </c>
      <c r="D176" t="s">
        <v>1072</v>
      </c>
      <c r="E176" s="42">
        <v>43891</v>
      </c>
      <c r="F176" s="42">
        <v>44228</v>
      </c>
      <c r="G176" s="3">
        <v>67445.720000000045</v>
      </c>
      <c r="H176" s="3">
        <v>1317.58</v>
      </c>
      <c r="I176" s="3"/>
      <c r="J176" s="3"/>
      <c r="K176" s="3"/>
      <c r="L176" s="3">
        <f t="shared" si="45"/>
        <v>68763.300000000047</v>
      </c>
      <c r="M176" s="39">
        <v>42867.456000000006</v>
      </c>
      <c r="N176" s="39">
        <v>0</v>
      </c>
      <c r="O176" s="39">
        <v>0</v>
      </c>
      <c r="P176" s="39">
        <v>0</v>
      </c>
      <c r="Q176" s="39">
        <v>0</v>
      </c>
      <c r="R176" s="3">
        <f t="shared" si="46"/>
        <v>42867.456000000006</v>
      </c>
      <c r="S176" s="6">
        <f t="shared" si="47"/>
        <v>24578.264000000039</v>
      </c>
      <c r="T176" s="27">
        <f t="shared" si="48"/>
        <v>0.57335485455446755</v>
      </c>
      <c r="U176" s="6">
        <f t="shared" si="49"/>
        <v>1317.58</v>
      </c>
      <c r="V176" s="27" t="str">
        <f t="shared" si="50"/>
        <v>n.m.</v>
      </c>
      <c r="W176" s="6">
        <f t="shared" si="51"/>
        <v>0</v>
      </c>
      <c r="X176" s="27" t="str">
        <f t="shared" si="52"/>
        <v>n.m.</v>
      </c>
      <c r="Y176" s="6">
        <f t="shared" si="53"/>
        <v>0</v>
      </c>
      <c r="Z176" s="27" t="str">
        <f t="shared" si="54"/>
        <v>n.m.</v>
      </c>
      <c r="AA176" s="6">
        <f t="shared" si="55"/>
        <v>0</v>
      </c>
      <c r="AB176" s="27" t="str">
        <f t="shared" si="56"/>
        <v>n.m.</v>
      </c>
      <c r="AC176" s="6">
        <f t="shared" si="57"/>
        <v>25895.844000000041</v>
      </c>
      <c r="AD176" s="27">
        <f t="shared" si="58"/>
        <v>0.60409099154379575</v>
      </c>
    </row>
    <row r="177" spans="1:30" x14ac:dyDescent="0.25">
      <c r="A177" s="7">
        <f t="shared" si="44"/>
        <v>165</v>
      </c>
      <c r="B177" t="s">
        <v>2</v>
      </c>
      <c r="C177" t="s">
        <v>1073</v>
      </c>
      <c r="D177" t="s">
        <v>1074</v>
      </c>
      <c r="E177" s="42">
        <v>43831</v>
      </c>
      <c r="F177" s="42">
        <v>44440</v>
      </c>
      <c r="G177" s="3">
        <v>50766.510000000017</v>
      </c>
      <c r="H177" s="3">
        <v>12666.189999999995</v>
      </c>
      <c r="I177" s="3"/>
      <c r="J177" s="3"/>
      <c r="K177" s="3"/>
      <c r="L177" s="3">
        <f t="shared" si="45"/>
        <v>63432.700000000012</v>
      </c>
      <c r="M177" s="39">
        <v>33842.777999999998</v>
      </c>
      <c r="N177" s="39">
        <v>0</v>
      </c>
      <c r="O177" s="39">
        <v>0</v>
      </c>
      <c r="P177" s="39">
        <v>0</v>
      </c>
      <c r="Q177" s="39">
        <v>0</v>
      </c>
      <c r="R177" s="3">
        <f t="shared" si="46"/>
        <v>33842.777999999998</v>
      </c>
      <c r="S177" s="6">
        <f t="shared" si="47"/>
        <v>16923.732000000018</v>
      </c>
      <c r="T177" s="27">
        <f t="shared" si="48"/>
        <v>0.50006923190525376</v>
      </c>
      <c r="U177" s="6">
        <f t="shared" si="49"/>
        <v>12666.189999999995</v>
      </c>
      <c r="V177" s="27" t="str">
        <f t="shared" si="50"/>
        <v>n.m.</v>
      </c>
      <c r="W177" s="6">
        <f t="shared" si="51"/>
        <v>0</v>
      </c>
      <c r="X177" s="27" t="str">
        <f t="shared" si="52"/>
        <v>n.m.</v>
      </c>
      <c r="Y177" s="6">
        <f t="shared" si="53"/>
        <v>0</v>
      </c>
      <c r="Z177" s="27" t="str">
        <f t="shared" si="54"/>
        <v>n.m.</v>
      </c>
      <c r="AA177" s="6">
        <f t="shared" si="55"/>
        <v>0</v>
      </c>
      <c r="AB177" s="27" t="str">
        <f t="shared" si="56"/>
        <v>n.m.</v>
      </c>
      <c r="AC177" s="6">
        <f t="shared" si="57"/>
        <v>29589.922000000013</v>
      </c>
      <c r="AD177" s="27">
        <f t="shared" si="58"/>
        <v>0.8743349024125624</v>
      </c>
    </row>
    <row r="178" spans="1:30" x14ac:dyDescent="0.25">
      <c r="A178" s="7">
        <f t="shared" si="44"/>
        <v>166</v>
      </c>
      <c r="B178" t="s">
        <v>2</v>
      </c>
      <c r="C178" t="s">
        <v>1075</v>
      </c>
      <c r="D178" t="s">
        <v>1076</v>
      </c>
      <c r="E178" s="42">
        <v>44136</v>
      </c>
      <c r="F178" s="42">
        <v>44197</v>
      </c>
      <c r="G178" s="3">
        <v>55356.609999999993</v>
      </c>
      <c r="H178" s="3">
        <v>49.59</v>
      </c>
      <c r="I178" s="3"/>
      <c r="J178" s="3"/>
      <c r="K178" s="3"/>
      <c r="L178" s="3">
        <f t="shared" si="45"/>
        <v>55406.19999999999</v>
      </c>
      <c r="M178" s="39">
        <v>0</v>
      </c>
      <c r="N178" s="39">
        <v>0</v>
      </c>
      <c r="O178" s="39">
        <v>0.01</v>
      </c>
      <c r="P178" s="39">
        <v>0</v>
      </c>
      <c r="Q178" s="39">
        <v>269749.79600000003</v>
      </c>
      <c r="R178" s="3">
        <f t="shared" si="46"/>
        <v>269749.80600000004</v>
      </c>
      <c r="S178" s="6">
        <f t="shared" si="47"/>
        <v>55356.609999999993</v>
      </c>
      <c r="T178" s="27" t="str">
        <f t="shared" si="48"/>
        <v>n.m.</v>
      </c>
      <c r="U178" s="6">
        <f t="shared" si="49"/>
        <v>49.59</v>
      </c>
      <c r="V178" s="27" t="str">
        <f t="shared" si="50"/>
        <v>n.m.</v>
      </c>
      <c r="W178" s="6">
        <f t="shared" si="51"/>
        <v>-0.01</v>
      </c>
      <c r="X178" s="27">
        <f t="shared" si="52"/>
        <v>-1</v>
      </c>
      <c r="Y178" s="6">
        <f t="shared" si="53"/>
        <v>0</v>
      </c>
      <c r="Z178" s="27" t="str">
        <f t="shared" si="54"/>
        <v>n.m.</v>
      </c>
      <c r="AA178" s="6">
        <f t="shared" si="55"/>
        <v>-269749.79600000003</v>
      </c>
      <c r="AB178" s="27">
        <f t="shared" si="56"/>
        <v>-1</v>
      </c>
      <c r="AC178" s="6">
        <f t="shared" si="57"/>
        <v>-214343.60600000006</v>
      </c>
      <c r="AD178" s="27">
        <f t="shared" si="58"/>
        <v>-0.79460152049191846</v>
      </c>
    </row>
    <row r="179" spans="1:30" x14ac:dyDescent="0.25">
      <c r="A179" s="7">
        <f t="shared" si="44"/>
        <v>167</v>
      </c>
      <c r="B179" t="s">
        <v>2</v>
      </c>
      <c r="C179" t="s">
        <v>1077</v>
      </c>
      <c r="D179" t="s">
        <v>1078</v>
      </c>
      <c r="E179" s="42">
        <v>43952</v>
      </c>
      <c r="F179" s="42">
        <v>44013</v>
      </c>
      <c r="G179" s="3">
        <v>45980.330000000009</v>
      </c>
      <c r="H179" s="3"/>
      <c r="I179" s="3"/>
      <c r="J179" s="3"/>
      <c r="K179" s="3"/>
      <c r="L179" s="3">
        <f t="shared" si="45"/>
        <v>45980.330000000009</v>
      </c>
      <c r="M179" s="39">
        <v>0</v>
      </c>
      <c r="N179" s="39">
        <v>0</v>
      </c>
      <c r="O179" s="39">
        <v>0.01</v>
      </c>
      <c r="P179" s="39">
        <v>0</v>
      </c>
      <c r="Q179" s="39">
        <v>269749.79600000003</v>
      </c>
      <c r="R179" s="3">
        <f t="shared" si="46"/>
        <v>269749.80600000004</v>
      </c>
      <c r="S179" s="6">
        <f t="shared" si="47"/>
        <v>45980.330000000009</v>
      </c>
      <c r="T179" s="27" t="str">
        <f t="shared" si="48"/>
        <v>n.m.</v>
      </c>
      <c r="U179" s="6">
        <f t="shared" si="49"/>
        <v>0</v>
      </c>
      <c r="V179" s="27" t="str">
        <f t="shared" si="50"/>
        <v>n.m.</v>
      </c>
      <c r="W179" s="6">
        <f t="shared" si="51"/>
        <v>-0.01</v>
      </c>
      <c r="X179" s="27">
        <f t="shared" si="52"/>
        <v>-1</v>
      </c>
      <c r="Y179" s="6">
        <f t="shared" si="53"/>
        <v>0</v>
      </c>
      <c r="Z179" s="27" t="str">
        <f t="shared" si="54"/>
        <v>n.m.</v>
      </c>
      <c r="AA179" s="6">
        <f t="shared" si="55"/>
        <v>-269749.79600000003</v>
      </c>
      <c r="AB179" s="27">
        <f t="shared" si="56"/>
        <v>-1</v>
      </c>
      <c r="AC179" s="6">
        <f t="shared" si="57"/>
        <v>-223769.47600000002</v>
      </c>
      <c r="AD179" s="27">
        <f t="shared" si="58"/>
        <v>-0.82954452986705762</v>
      </c>
    </row>
    <row r="180" spans="1:30" x14ac:dyDescent="0.25">
      <c r="A180" s="7">
        <f t="shared" si="44"/>
        <v>168</v>
      </c>
      <c r="B180" t="s">
        <v>2</v>
      </c>
      <c r="C180" t="s">
        <v>1079</v>
      </c>
      <c r="D180" t="s">
        <v>1080</v>
      </c>
      <c r="E180" s="42">
        <v>43891</v>
      </c>
      <c r="F180" s="42">
        <v>44105</v>
      </c>
      <c r="G180" s="3">
        <v>45107.109999999993</v>
      </c>
      <c r="H180" s="3"/>
      <c r="I180" s="3"/>
      <c r="J180" s="3"/>
      <c r="K180" s="3"/>
      <c r="L180" s="3">
        <f t="shared" si="45"/>
        <v>45107.109999999993</v>
      </c>
      <c r="M180" s="39">
        <v>0</v>
      </c>
      <c r="N180" s="39">
        <v>0</v>
      </c>
      <c r="O180" s="39">
        <v>0.01</v>
      </c>
      <c r="P180" s="39">
        <v>0</v>
      </c>
      <c r="Q180" s="39">
        <v>269749.79600000003</v>
      </c>
      <c r="R180" s="3">
        <f t="shared" si="46"/>
        <v>269749.80600000004</v>
      </c>
      <c r="S180" s="6">
        <f t="shared" si="47"/>
        <v>45107.109999999993</v>
      </c>
      <c r="T180" s="27" t="str">
        <f t="shared" si="48"/>
        <v>n.m.</v>
      </c>
      <c r="U180" s="6">
        <f t="shared" si="49"/>
        <v>0</v>
      </c>
      <c r="V180" s="27" t="str">
        <f t="shared" si="50"/>
        <v>n.m.</v>
      </c>
      <c r="W180" s="6">
        <f t="shared" si="51"/>
        <v>-0.01</v>
      </c>
      <c r="X180" s="27">
        <f t="shared" si="52"/>
        <v>-1</v>
      </c>
      <c r="Y180" s="6">
        <f t="shared" si="53"/>
        <v>0</v>
      </c>
      <c r="Z180" s="27" t="str">
        <f t="shared" si="54"/>
        <v>n.m.</v>
      </c>
      <c r="AA180" s="6">
        <f t="shared" si="55"/>
        <v>-269749.79600000003</v>
      </c>
      <c r="AB180" s="27">
        <f t="shared" si="56"/>
        <v>-1</v>
      </c>
      <c r="AC180" s="6">
        <f t="shared" si="57"/>
        <v>-224642.69600000005</v>
      </c>
      <c r="AD180" s="27">
        <f t="shared" si="58"/>
        <v>-0.83278167770026135</v>
      </c>
    </row>
    <row r="181" spans="1:30" x14ac:dyDescent="0.25">
      <c r="A181" s="7">
        <f t="shared" si="44"/>
        <v>169</v>
      </c>
      <c r="B181" t="s">
        <v>2</v>
      </c>
      <c r="C181" t="s">
        <v>1081</v>
      </c>
      <c r="D181" t="s">
        <v>1082</v>
      </c>
      <c r="E181" s="42">
        <v>43983</v>
      </c>
      <c r="F181" s="42">
        <v>44075</v>
      </c>
      <c r="G181" s="3">
        <v>43549.850000000006</v>
      </c>
      <c r="H181" s="3">
        <v>-0.01</v>
      </c>
      <c r="I181" s="3"/>
      <c r="J181" s="3"/>
      <c r="K181" s="3"/>
      <c r="L181" s="3">
        <f t="shared" si="45"/>
        <v>43549.840000000004</v>
      </c>
      <c r="M181" s="39">
        <v>0</v>
      </c>
      <c r="N181" s="39">
        <v>0</v>
      </c>
      <c r="O181" s="39">
        <v>0.01</v>
      </c>
      <c r="P181" s="39">
        <v>0</v>
      </c>
      <c r="Q181" s="39">
        <v>269749.79600000003</v>
      </c>
      <c r="R181" s="3">
        <f t="shared" si="46"/>
        <v>269749.80600000004</v>
      </c>
      <c r="S181" s="6">
        <f t="shared" si="47"/>
        <v>43549.850000000006</v>
      </c>
      <c r="T181" s="27" t="str">
        <f t="shared" si="48"/>
        <v>n.m.</v>
      </c>
      <c r="U181" s="6">
        <f t="shared" si="49"/>
        <v>-0.01</v>
      </c>
      <c r="V181" s="27" t="str">
        <f t="shared" si="50"/>
        <v>n.m.</v>
      </c>
      <c r="W181" s="6">
        <f t="shared" si="51"/>
        <v>-0.01</v>
      </c>
      <c r="X181" s="27">
        <f t="shared" si="52"/>
        <v>-1</v>
      </c>
      <c r="Y181" s="6">
        <f t="shared" si="53"/>
        <v>0</v>
      </c>
      <c r="Z181" s="27" t="str">
        <f t="shared" si="54"/>
        <v>n.m.</v>
      </c>
      <c r="AA181" s="6">
        <f t="shared" si="55"/>
        <v>-269749.79600000003</v>
      </c>
      <c r="AB181" s="27">
        <f t="shared" si="56"/>
        <v>-1</v>
      </c>
      <c r="AC181" s="6">
        <f t="shared" si="57"/>
        <v>-226199.96600000004</v>
      </c>
      <c r="AD181" s="27">
        <f t="shared" si="58"/>
        <v>-0.83855469390031745</v>
      </c>
    </row>
    <row r="182" spans="1:30" x14ac:dyDescent="0.25">
      <c r="A182" s="7">
        <f t="shared" si="44"/>
        <v>170</v>
      </c>
      <c r="B182" t="s">
        <v>2</v>
      </c>
      <c r="C182" t="s">
        <v>1083</v>
      </c>
      <c r="D182" t="s">
        <v>1084</v>
      </c>
      <c r="E182" s="42">
        <v>43952</v>
      </c>
      <c r="F182" s="42">
        <v>44958</v>
      </c>
      <c r="G182" s="3">
        <v>2515.1799999999989</v>
      </c>
      <c r="H182" s="3">
        <v>9863.82</v>
      </c>
      <c r="I182" s="3">
        <v>18292.490000000002</v>
      </c>
      <c r="J182" s="3">
        <v>1850.0900000000001</v>
      </c>
      <c r="K182" s="3"/>
      <c r="L182" s="3">
        <f t="shared" si="45"/>
        <v>32521.579999999998</v>
      </c>
      <c r="M182" s="39">
        <v>0</v>
      </c>
      <c r="N182" s="39">
        <v>68.275000000000006</v>
      </c>
      <c r="O182" s="39">
        <v>5080.4080000000004</v>
      </c>
      <c r="P182" s="39">
        <v>-9.5949999999999989</v>
      </c>
      <c r="Q182" s="39">
        <v>0</v>
      </c>
      <c r="R182" s="3">
        <f t="shared" si="46"/>
        <v>5139.0879999999997</v>
      </c>
      <c r="S182" s="6">
        <f t="shared" si="47"/>
        <v>2515.1799999999989</v>
      </c>
      <c r="T182" s="27" t="str">
        <f t="shared" si="48"/>
        <v>n.m.</v>
      </c>
      <c r="U182" s="6">
        <f t="shared" si="49"/>
        <v>9795.5450000000001</v>
      </c>
      <c r="V182" s="27">
        <f t="shared" si="50"/>
        <v>143.47191504943243</v>
      </c>
      <c r="W182" s="6">
        <f t="shared" si="51"/>
        <v>13212.082000000002</v>
      </c>
      <c r="X182" s="27">
        <f t="shared" si="52"/>
        <v>2.6005946766480177</v>
      </c>
      <c r="Y182" s="6">
        <f t="shared" si="53"/>
        <v>1859.6850000000002</v>
      </c>
      <c r="Z182" s="27">
        <f t="shared" si="54"/>
        <v>-193.8181344450235</v>
      </c>
      <c r="AA182" s="6">
        <f t="shared" si="55"/>
        <v>0</v>
      </c>
      <c r="AB182" s="27" t="str">
        <f t="shared" si="56"/>
        <v>n.m.</v>
      </c>
      <c r="AC182" s="6">
        <f t="shared" si="57"/>
        <v>27382.491999999998</v>
      </c>
      <c r="AD182" s="27">
        <f t="shared" si="58"/>
        <v>5.3282784805397378</v>
      </c>
    </row>
    <row r="183" spans="1:30" x14ac:dyDescent="0.25">
      <c r="A183" s="7">
        <f t="shared" si="44"/>
        <v>171</v>
      </c>
      <c r="B183" t="s">
        <v>2</v>
      </c>
      <c r="C183" t="s">
        <v>1085</v>
      </c>
      <c r="D183" t="s">
        <v>1086</v>
      </c>
      <c r="E183" s="42">
        <v>43831</v>
      </c>
      <c r="F183" s="42">
        <v>44348</v>
      </c>
      <c r="G183" s="3">
        <v>25313.910000000007</v>
      </c>
      <c r="H183" s="3">
        <v>6055.15</v>
      </c>
      <c r="I183" s="3"/>
      <c r="J183" s="3"/>
      <c r="K183" s="3"/>
      <c r="L183" s="3">
        <f t="shared" si="45"/>
        <v>31369.060000000005</v>
      </c>
      <c r="M183" s="39">
        <v>33842.777999999998</v>
      </c>
      <c r="N183" s="39">
        <v>4934.1639999999998</v>
      </c>
      <c r="O183" s="39">
        <v>0</v>
      </c>
      <c r="P183" s="39">
        <v>0</v>
      </c>
      <c r="Q183" s="39">
        <v>0</v>
      </c>
      <c r="R183" s="3">
        <f t="shared" si="46"/>
        <v>38776.941999999995</v>
      </c>
      <c r="S183" s="6">
        <f t="shared" si="47"/>
        <v>-8528.8679999999913</v>
      </c>
      <c r="T183" s="27">
        <f t="shared" si="48"/>
        <v>-0.25201441796533347</v>
      </c>
      <c r="U183" s="6">
        <f t="shared" si="49"/>
        <v>1120.9859999999999</v>
      </c>
      <c r="V183" s="27">
        <f t="shared" si="50"/>
        <v>0.22718863823739946</v>
      </c>
      <c r="W183" s="6">
        <f t="shared" si="51"/>
        <v>0</v>
      </c>
      <c r="X183" s="27" t="str">
        <f t="shared" si="52"/>
        <v>n.m.</v>
      </c>
      <c r="Y183" s="6">
        <f t="shared" si="53"/>
        <v>0</v>
      </c>
      <c r="Z183" s="27" t="str">
        <f t="shared" si="54"/>
        <v>n.m.</v>
      </c>
      <c r="AA183" s="6">
        <f t="shared" si="55"/>
        <v>0</v>
      </c>
      <c r="AB183" s="27" t="str">
        <f t="shared" si="56"/>
        <v>n.m.</v>
      </c>
      <c r="AC183" s="6">
        <f t="shared" si="57"/>
        <v>-7407.8819999999905</v>
      </c>
      <c r="AD183" s="27">
        <f t="shared" si="58"/>
        <v>-0.19103832375435875</v>
      </c>
    </row>
    <row r="184" spans="1:30" x14ac:dyDescent="0.25">
      <c r="A184" s="7">
        <f t="shared" si="44"/>
        <v>172</v>
      </c>
      <c r="B184" t="s">
        <v>2</v>
      </c>
      <c r="C184" t="s">
        <v>1087</v>
      </c>
      <c r="D184" t="s">
        <v>1088</v>
      </c>
      <c r="E184" s="42">
        <v>43831</v>
      </c>
      <c r="F184" s="42">
        <v>44348</v>
      </c>
      <c r="G184" s="3">
        <v>21038.14</v>
      </c>
      <c r="H184" s="3">
        <v>4719.5600000000004</v>
      </c>
      <c r="I184" s="3"/>
      <c r="J184" s="3"/>
      <c r="K184" s="3"/>
      <c r="L184" s="3">
        <f t="shared" si="45"/>
        <v>25757.7</v>
      </c>
      <c r="M184" s="39">
        <v>33842.777999999998</v>
      </c>
      <c r="N184" s="39">
        <v>0</v>
      </c>
      <c r="O184" s="39">
        <v>0</v>
      </c>
      <c r="P184" s="39">
        <v>0</v>
      </c>
      <c r="Q184" s="39">
        <v>0</v>
      </c>
      <c r="R184" s="3">
        <f t="shared" si="46"/>
        <v>33842.777999999998</v>
      </c>
      <c r="S184" s="6">
        <f t="shared" si="47"/>
        <v>-12804.637999999999</v>
      </c>
      <c r="T184" s="27">
        <f t="shared" si="48"/>
        <v>-0.37835658763001073</v>
      </c>
      <c r="U184" s="6">
        <f t="shared" si="49"/>
        <v>4719.5600000000004</v>
      </c>
      <c r="V184" s="27" t="str">
        <f t="shared" si="50"/>
        <v>n.m.</v>
      </c>
      <c r="W184" s="6">
        <f t="shared" si="51"/>
        <v>0</v>
      </c>
      <c r="X184" s="27" t="str">
        <f t="shared" si="52"/>
        <v>n.m.</v>
      </c>
      <c r="Y184" s="6">
        <f t="shared" si="53"/>
        <v>0</v>
      </c>
      <c r="Z184" s="27" t="str">
        <f t="shared" si="54"/>
        <v>n.m.</v>
      </c>
      <c r="AA184" s="6">
        <f t="shared" si="55"/>
        <v>0</v>
      </c>
      <c r="AB184" s="27" t="str">
        <f t="shared" si="56"/>
        <v>n.m.</v>
      </c>
      <c r="AC184" s="6">
        <f t="shared" si="57"/>
        <v>-8085.0779999999977</v>
      </c>
      <c r="AD184" s="27">
        <f t="shared" si="58"/>
        <v>-0.23890113276161898</v>
      </c>
    </row>
    <row r="185" spans="1:30" x14ac:dyDescent="0.25">
      <c r="A185" s="7">
        <f t="shared" si="44"/>
        <v>173</v>
      </c>
      <c r="B185" t="s">
        <v>2</v>
      </c>
      <c r="C185" t="s">
        <v>1089</v>
      </c>
      <c r="D185" t="s">
        <v>205</v>
      </c>
      <c r="E185" s="42">
        <v>44075</v>
      </c>
      <c r="F185" s="42" t="s">
        <v>2052</v>
      </c>
      <c r="G185" s="3">
        <v>14344.13</v>
      </c>
      <c r="H185" s="3">
        <v>5269.0699999999988</v>
      </c>
      <c r="I185" s="3">
        <v>1567.2800000000002</v>
      </c>
      <c r="J185" s="3">
        <v>1598.12</v>
      </c>
      <c r="K185" s="3">
        <v>17232.160000000003</v>
      </c>
      <c r="L185" s="3">
        <f t="shared" si="45"/>
        <v>40010.759999999995</v>
      </c>
      <c r="M185" s="39">
        <v>0</v>
      </c>
      <c r="N185" s="39">
        <v>0</v>
      </c>
      <c r="O185" s="39">
        <v>0</v>
      </c>
      <c r="P185" s="39">
        <v>0</v>
      </c>
      <c r="Q185" s="39">
        <v>0</v>
      </c>
      <c r="R185" s="3">
        <f t="shared" si="46"/>
        <v>0</v>
      </c>
      <c r="S185" s="6">
        <f t="shared" si="47"/>
        <v>14344.13</v>
      </c>
      <c r="T185" s="27" t="str">
        <f t="shared" si="48"/>
        <v>n.m.</v>
      </c>
      <c r="U185" s="6">
        <f t="shared" si="49"/>
        <v>5269.0699999999988</v>
      </c>
      <c r="V185" s="27" t="str">
        <f t="shared" si="50"/>
        <v>n.m.</v>
      </c>
      <c r="W185" s="6">
        <f t="shared" si="51"/>
        <v>1567.2800000000002</v>
      </c>
      <c r="X185" s="27" t="str">
        <f t="shared" si="52"/>
        <v>n.m.</v>
      </c>
      <c r="Y185" s="6">
        <f t="shared" si="53"/>
        <v>1598.12</v>
      </c>
      <c r="Z185" s="27" t="str">
        <f t="shared" si="54"/>
        <v>n.m.</v>
      </c>
      <c r="AA185" s="6">
        <f t="shared" si="55"/>
        <v>17232.160000000003</v>
      </c>
      <c r="AB185" s="27" t="str">
        <f t="shared" si="56"/>
        <v>n.m.</v>
      </c>
      <c r="AC185" s="6">
        <f t="shared" si="57"/>
        <v>40010.759999999995</v>
      </c>
      <c r="AD185" s="27" t="str">
        <f t="shared" si="58"/>
        <v>n.m.</v>
      </c>
    </row>
    <row r="186" spans="1:30" x14ac:dyDescent="0.25">
      <c r="A186" s="7">
        <f t="shared" si="44"/>
        <v>174</v>
      </c>
      <c r="B186" t="s">
        <v>2</v>
      </c>
      <c r="C186" t="s">
        <v>1090</v>
      </c>
      <c r="D186" t="s">
        <v>1091</v>
      </c>
      <c r="E186" s="42">
        <v>43891</v>
      </c>
      <c r="F186" s="42">
        <v>44501</v>
      </c>
      <c r="G186" s="3">
        <v>14975.799999999996</v>
      </c>
      <c r="H186" s="3">
        <v>4281.42</v>
      </c>
      <c r="I186" s="3"/>
      <c r="J186" s="3"/>
      <c r="K186" s="3"/>
      <c r="L186" s="3">
        <f t="shared" si="45"/>
        <v>19257.219999999994</v>
      </c>
      <c r="M186" s="39">
        <v>9024.6510000000017</v>
      </c>
      <c r="N186" s="39">
        <v>0</v>
      </c>
      <c r="O186" s="39">
        <v>0</v>
      </c>
      <c r="P186" s="39">
        <v>0</v>
      </c>
      <c r="Q186" s="39">
        <v>0</v>
      </c>
      <c r="R186" s="3">
        <f t="shared" si="46"/>
        <v>9024.6510000000017</v>
      </c>
      <c r="S186" s="6">
        <f t="shared" si="47"/>
        <v>5951.148999999994</v>
      </c>
      <c r="T186" s="27">
        <f t="shared" si="48"/>
        <v>0.65943259190853953</v>
      </c>
      <c r="U186" s="6">
        <f t="shared" si="49"/>
        <v>4281.42</v>
      </c>
      <c r="V186" s="27" t="str">
        <f t="shared" si="50"/>
        <v>n.m.</v>
      </c>
      <c r="W186" s="6">
        <f t="shared" si="51"/>
        <v>0</v>
      </c>
      <c r="X186" s="27" t="str">
        <f t="shared" si="52"/>
        <v>n.m.</v>
      </c>
      <c r="Y186" s="6">
        <f t="shared" si="53"/>
        <v>0</v>
      </c>
      <c r="Z186" s="27" t="str">
        <f t="shared" si="54"/>
        <v>n.m.</v>
      </c>
      <c r="AA186" s="6">
        <f t="shared" si="55"/>
        <v>0</v>
      </c>
      <c r="AB186" s="27" t="str">
        <f t="shared" si="56"/>
        <v>n.m.</v>
      </c>
      <c r="AC186" s="6">
        <f t="shared" si="57"/>
        <v>10232.568999999992</v>
      </c>
      <c r="AD186" s="27">
        <f t="shared" si="58"/>
        <v>1.1338465055324567</v>
      </c>
    </row>
    <row r="187" spans="1:30" x14ac:dyDescent="0.25">
      <c r="A187" s="7">
        <f t="shared" si="44"/>
        <v>175</v>
      </c>
      <c r="B187" t="s">
        <v>2</v>
      </c>
      <c r="C187" t="s">
        <v>1092</v>
      </c>
      <c r="D187" t="s">
        <v>1093</v>
      </c>
      <c r="E187" s="42">
        <v>43952</v>
      </c>
      <c r="F187" s="42">
        <v>44958</v>
      </c>
      <c r="G187" s="3">
        <v>1549.5599999999993</v>
      </c>
      <c r="H187" s="3">
        <v>8971.49</v>
      </c>
      <c r="I187" s="3">
        <v>8332.24</v>
      </c>
      <c r="J187" s="3">
        <v>136.16</v>
      </c>
      <c r="K187" s="3"/>
      <c r="L187" s="3">
        <f t="shared" si="45"/>
        <v>18989.45</v>
      </c>
      <c r="M187" s="39">
        <v>0</v>
      </c>
      <c r="N187" s="39">
        <v>82.186999999999998</v>
      </c>
      <c r="O187" s="39">
        <v>6694.902</v>
      </c>
      <c r="P187" s="39">
        <v>0</v>
      </c>
      <c r="Q187" s="39">
        <v>0</v>
      </c>
      <c r="R187" s="3">
        <f t="shared" si="46"/>
        <v>6777.0889999999999</v>
      </c>
      <c r="S187" s="6">
        <f t="shared" si="47"/>
        <v>1549.5599999999993</v>
      </c>
      <c r="T187" s="27" t="str">
        <f t="shared" si="48"/>
        <v>n.m.</v>
      </c>
      <c r="U187" s="6">
        <f t="shared" si="49"/>
        <v>8889.3029999999999</v>
      </c>
      <c r="V187" s="27">
        <f t="shared" si="50"/>
        <v>108.15947777629066</v>
      </c>
      <c r="W187" s="6">
        <f t="shared" si="51"/>
        <v>1637.3379999999997</v>
      </c>
      <c r="X187" s="27">
        <f t="shared" si="52"/>
        <v>0.24456489430315778</v>
      </c>
      <c r="Y187" s="6">
        <f t="shared" si="53"/>
        <v>136.16</v>
      </c>
      <c r="Z187" s="27" t="str">
        <f t="shared" si="54"/>
        <v>n.m.</v>
      </c>
      <c r="AA187" s="6">
        <f t="shared" si="55"/>
        <v>0</v>
      </c>
      <c r="AB187" s="27" t="str">
        <f t="shared" si="56"/>
        <v>n.m.</v>
      </c>
      <c r="AC187" s="6">
        <f t="shared" si="57"/>
        <v>12212.361000000001</v>
      </c>
      <c r="AD187" s="27">
        <f t="shared" si="58"/>
        <v>1.8020068793548383</v>
      </c>
    </row>
    <row r="188" spans="1:30" x14ac:dyDescent="0.25">
      <c r="A188" s="7">
        <f t="shared" si="44"/>
        <v>176</v>
      </c>
      <c r="B188" t="s">
        <v>2</v>
      </c>
      <c r="C188" t="s">
        <v>1094</v>
      </c>
      <c r="D188" t="s">
        <v>1095</v>
      </c>
      <c r="E188" s="42">
        <v>43831</v>
      </c>
      <c r="F188" s="42">
        <v>44348</v>
      </c>
      <c r="G188" s="3">
        <v>17343.930000000015</v>
      </c>
      <c r="H188" s="3">
        <v>1454.97</v>
      </c>
      <c r="I188" s="3"/>
      <c r="J188" s="3"/>
      <c r="K188" s="3"/>
      <c r="L188" s="3">
        <f t="shared" si="45"/>
        <v>18798.900000000016</v>
      </c>
      <c r="M188" s="39">
        <v>33842.778000000006</v>
      </c>
      <c r="N188" s="39">
        <v>0</v>
      </c>
      <c r="O188" s="39">
        <v>0</v>
      </c>
      <c r="P188" s="39">
        <v>0</v>
      </c>
      <c r="Q188" s="39">
        <v>0</v>
      </c>
      <c r="R188" s="3">
        <f t="shared" si="46"/>
        <v>33842.778000000006</v>
      </c>
      <c r="S188" s="6">
        <f t="shared" si="47"/>
        <v>-16498.847999999991</v>
      </c>
      <c r="T188" s="27">
        <f t="shared" si="48"/>
        <v>-0.48751458878464377</v>
      </c>
      <c r="U188" s="6">
        <f t="shared" si="49"/>
        <v>1454.97</v>
      </c>
      <c r="V188" s="27" t="str">
        <f t="shared" si="50"/>
        <v>n.m.</v>
      </c>
      <c r="W188" s="6">
        <f t="shared" si="51"/>
        <v>0</v>
      </c>
      <c r="X188" s="27" t="str">
        <f t="shared" si="52"/>
        <v>n.m.</v>
      </c>
      <c r="Y188" s="6">
        <f t="shared" si="53"/>
        <v>0</v>
      </c>
      <c r="Z188" s="27" t="str">
        <f t="shared" si="54"/>
        <v>n.m.</v>
      </c>
      <c r="AA188" s="6">
        <f t="shared" si="55"/>
        <v>0</v>
      </c>
      <c r="AB188" s="27" t="str">
        <f t="shared" si="56"/>
        <v>n.m.</v>
      </c>
      <c r="AC188" s="6">
        <f t="shared" si="57"/>
        <v>-15043.87799999999</v>
      </c>
      <c r="AD188" s="27">
        <f t="shared" si="58"/>
        <v>-0.44452255071968344</v>
      </c>
    </row>
    <row r="189" spans="1:30" x14ac:dyDescent="0.25">
      <c r="A189" s="7">
        <f t="shared" si="44"/>
        <v>177</v>
      </c>
      <c r="B189" t="s">
        <v>2</v>
      </c>
      <c r="C189" t="s">
        <v>1096</v>
      </c>
      <c r="D189" t="s">
        <v>1097</v>
      </c>
      <c r="E189" s="42">
        <v>43952</v>
      </c>
      <c r="F189" s="42" t="s">
        <v>2052</v>
      </c>
      <c r="G189" s="3">
        <v>4277.7899999999991</v>
      </c>
      <c r="H189" s="3">
        <v>968.04000000000008</v>
      </c>
      <c r="I189" s="3">
        <v>2686.8500000000008</v>
      </c>
      <c r="J189" s="3">
        <v>8452.8700000000008</v>
      </c>
      <c r="K189" s="3">
        <v>1140.4099999999999</v>
      </c>
      <c r="L189" s="3">
        <f t="shared" si="45"/>
        <v>17525.960000000003</v>
      </c>
      <c r="M189" s="39">
        <v>0</v>
      </c>
      <c r="N189" s="39">
        <v>45.670999999999999</v>
      </c>
      <c r="O189" s="39">
        <v>19003.758000000002</v>
      </c>
      <c r="P189" s="39">
        <v>-40420.006999999991</v>
      </c>
      <c r="Q189" s="39">
        <v>-16020.216</v>
      </c>
      <c r="R189" s="3">
        <f t="shared" si="46"/>
        <v>-37390.793999999994</v>
      </c>
      <c r="S189" s="6">
        <f t="shared" si="47"/>
        <v>4277.7899999999991</v>
      </c>
      <c r="T189" s="27" t="str">
        <f t="shared" si="48"/>
        <v>n.m.</v>
      </c>
      <c r="U189" s="6">
        <f t="shared" si="49"/>
        <v>922.36900000000003</v>
      </c>
      <c r="V189" s="27">
        <f t="shared" si="50"/>
        <v>20.195944910336976</v>
      </c>
      <c r="W189" s="6">
        <f t="shared" si="51"/>
        <v>-16316.908000000001</v>
      </c>
      <c r="X189" s="27">
        <f t="shared" si="52"/>
        <v>-0.85861480660825085</v>
      </c>
      <c r="Y189" s="6">
        <f t="shared" si="53"/>
        <v>48872.876999999993</v>
      </c>
      <c r="Z189" s="27">
        <f t="shared" si="54"/>
        <v>-1.2091258915417804</v>
      </c>
      <c r="AA189" s="6">
        <f t="shared" si="55"/>
        <v>17160.626</v>
      </c>
      <c r="AB189" s="27">
        <f t="shared" si="56"/>
        <v>-1.0711856818909309</v>
      </c>
      <c r="AC189" s="6">
        <f t="shared" si="57"/>
        <v>54916.754000000001</v>
      </c>
      <c r="AD189" s="27">
        <f t="shared" si="58"/>
        <v>-1.4687239324203709</v>
      </c>
    </row>
    <row r="190" spans="1:30" x14ac:dyDescent="0.25">
      <c r="A190" s="7">
        <f t="shared" si="44"/>
        <v>178</v>
      </c>
      <c r="B190" t="s">
        <v>2</v>
      </c>
      <c r="C190" t="s">
        <v>1098</v>
      </c>
      <c r="D190" t="s">
        <v>1099</v>
      </c>
      <c r="E190" s="42">
        <v>44136</v>
      </c>
      <c r="F190" s="42">
        <v>44287</v>
      </c>
      <c r="G190" s="3">
        <v>14127.470000000001</v>
      </c>
      <c r="H190" s="3">
        <v>1074.1100000000001</v>
      </c>
      <c r="I190" s="3"/>
      <c r="J190" s="3"/>
      <c r="K190" s="3"/>
      <c r="L190" s="3">
        <f t="shared" si="45"/>
        <v>15201.580000000002</v>
      </c>
      <c r="M190" s="39">
        <v>0</v>
      </c>
      <c r="N190" s="39">
        <v>8648.8829999999998</v>
      </c>
      <c r="O190" s="39">
        <v>8457.348</v>
      </c>
      <c r="P190" s="39">
        <v>0</v>
      </c>
      <c r="Q190" s="39">
        <v>0</v>
      </c>
      <c r="R190" s="3">
        <f t="shared" si="46"/>
        <v>17106.231</v>
      </c>
      <c r="S190" s="6">
        <f t="shared" si="47"/>
        <v>14127.470000000001</v>
      </c>
      <c r="T190" s="27" t="str">
        <f t="shared" si="48"/>
        <v>n.m.</v>
      </c>
      <c r="U190" s="6">
        <f t="shared" si="49"/>
        <v>-7574.7729999999992</v>
      </c>
      <c r="V190" s="27">
        <f t="shared" si="50"/>
        <v>-0.87580939642726108</v>
      </c>
      <c r="W190" s="6">
        <f t="shared" si="51"/>
        <v>-8457.348</v>
      </c>
      <c r="X190" s="27">
        <f t="shared" si="52"/>
        <v>-1</v>
      </c>
      <c r="Y190" s="6">
        <f t="shared" si="53"/>
        <v>0</v>
      </c>
      <c r="Z190" s="27" t="str">
        <f t="shared" si="54"/>
        <v>n.m.</v>
      </c>
      <c r="AA190" s="6">
        <f t="shared" si="55"/>
        <v>0</v>
      </c>
      <c r="AB190" s="27" t="str">
        <f t="shared" si="56"/>
        <v>n.m.</v>
      </c>
      <c r="AC190" s="6">
        <f t="shared" si="57"/>
        <v>-1904.650999999998</v>
      </c>
      <c r="AD190" s="27">
        <f t="shared" si="58"/>
        <v>-0.11134252776079068</v>
      </c>
    </row>
    <row r="191" spans="1:30" x14ac:dyDescent="0.25">
      <c r="A191" s="7">
        <f t="shared" si="44"/>
        <v>179</v>
      </c>
      <c r="B191" t="s">
        <v>2</v>
      </c>
      <c r="C191" t="s">
        <v>1100</v>
      </c>
      <c r="D191" t="s">
        <v>1101</v>
      </c>
      <c r="E191" s="42">
        <v>44166</v>
      </c>
      <c r="F191" s="42" t="s">
        <v>2052</v>
      </c>
      <c r="G191" s="3">
        <v>106.64999999999999</v>
      </c>
      <c r="H191" s="3">
        <v>3.75</v>
      </c>
      <c r="I191" s="3">
        <v>3961.8200000000015</v>
      </c>
      <c r="J191" s="3">
        <v>9154.48</v>
      </c>
      <c r="K191" s="3">
        <v>700.54</v>
      </c>
      <c r="L191" s="3">
        <f t="shared" si="45"/>
        <v>13927.240000000002</v>
      </c>
      <c r="M191" s="39">
        <v>0</v>
      </c>
      <c r="N191" s="39">
        <v>0</v>
      </c>
      <c r="O191" s="39">
        <v>11181.936</v>
      </c>
      <c r="P191" s="39">
        <v>-2610.5439999999999</v>
      </c>
      <c r="Q191" s="39">
        <v>0</v>
      </c>
      <c r="R191" s="3">
        <f t="shared" si="46"/>
        <v>8571.3919999999998</v>
      </c>
      <c r="S191" s="6">
        <f t="shared" si="47"/>
        <v>106.64999999999999</v>
      </c>
      <c r="T191" s="27" t="str">
        <f t="shared" si="48"/>
        <v>n.m.</v>
      </c>
      <c r="U191" s="6">
        <f t="shared" si="49"/>
        <v>3.75</v>
      </c>
      <c r="V191" s="27" t="str">
        <f t="shared" si="50"/>
        <v>n.m.</v>
      </c>
      <c r="W191" s="6">
        <f t="shared" si="51"/>
        <v>-7220.1159999999982</v>
      </c>
      <c r="X191" s="27">
        <f t="shared" si="52"/>
        <v>-0.64569462747774609</v>
      </c>
      <c r="Y191" s="6">
        <f t="shared" si="53"/>
        <v>11765.023999999999</v>
      </c>
      <c r="Z191" s="27">
        <f t="shared" si="54"/>
        <v>-4.5067326963268961</v>
      </c>
      <c r="AA191" s="6">
        <f t="shared" si="55"/>
        <v>700.54</v>
      </c>
      <c r="AB191" s="27" t="str">
        <f t="shared" si="56"/>
        <v>n.m.</v>
      </c>
      <c r="AC191" s="6">
        <f t="shared" si="57"/>
        <v>5355.8480000000018</v>
      </c>
      <c r="AD191" s="27">
        <f t="shared" si="58"/>
        <v>0.62485159936682422</v>
      </c>
    </row>
    <row r="192" spans="1:30" x14ac:dyDescent="0.25">
      <c r="A192" s="7">
        <f t="shared" si="44"/>
        <v>180</v>
      </c>
      <c r="B192" t="s">
        <v>2</v>
      </c>
      <c r="C192" t="s">
        <v>1102</v>
      </c>
      <c r="D192" t="s">
        <v>1103</v>
      </c>
      <c r="E192" s="42">
        <v>44044</v>
      </c>
      <c r="F192" s="42" t="s">
        <v>2052</v>
      </c>
      <c r="G192" s="3">
        <v>1584.36</v>
      </c>
      <c r="H192" s="3">
        <v>4479.7399999999989</v>
      </c>
      <c r="I192" s="3">
        <v>5835.8599999999951</v>
      </c>
      <c r="J192" s="3">
        <v>6239.8099999999995</v>
      </c>
      <c r="K192" s="3">
        <v>7311.9199999999983</v>
      </c>
      <c r="L192" s="3">
        <f t="shared" si="45"/>
        <v>25451.689999999991</v>
      </c>
      <c r="M192" s="39">
        <v>0</v>
      </c>
      <c r="N192" s="39">
        <v>44.567999999999998</v>
      </c>
      <c r="O192" s="39">
        <v>102775.024</v>
      </c>
      <c r="P192" s="39">
        <v>-201.88299999999998</v>
      </c>
      <c r="Q192" s="39">
        <v>0</v>
      </c>
      <c r="R192" s="3">
        <f t="shared" si="46"/>
        <v>102617.709</v>
      </c>
      <c r="S192" s="6">
        <f t="shared" si="47"/>
        <v>1584.36</v>
      </c>
      <c r="T192" s="27" t="str">
        <f t="shared" si="48"/>
        <v>n.m.</v>
      </c>
      <c r="U192" s="6">
        <f t="shared" si="49"/>
        <v>4435.1719999999987</v>
      </c>
      <c r="V192" s="27">
        <f t="shared" si="50"/>
        <v>99.514719080954919</v>
      </c>
      <c r="W192" s="6">
        <f t="shared" si="51"/>
        <v>-96939.164000000004</v>
      </c>
      <c r="X192" s="27">
        <f t="shared" si="52"/>
        <v>-0.94321713804708041</v>
      </c>
      <c r="Y192" s="6">
        <f t="shared" si="53"/>
        <v>6441.6929999999993</v>
      </c>
      <c r="Z192" s="27">
        <f t="shared" si="54"/>
        <v>-31.908050702634693</v>
      </c>
      <c r="AA192" s="6">
        <f t="shared" si="55"/>
        <v>7311.9199999999983</v>
      </c>
      <c r="AB192" s="27" t="str">
        <f t="shared" si="56"/>
        <v>n.m.</v>
      </c>
      <c r="AC192" s="6">
        <f t="shared" si="57"/>
        <v>-77166.019000000015</v>
      </c>
      <c r="AD192" s="27">
        <f t="shared" si="58"/>
        <v>-0.7519756555859185</v>
      </c>
    </row>
    <row r="193" spans="1:30" x14ac:dyDescent="0.25">
      <c r="A193" s="7">
        <f t="shared" si="44"/>
        <v>181</v>
      </c>
      <c r="B193" t="s">
        <v>2</v>
      </c>
      <c r="C193" t="s">
        <v>1104</v>
      </c>
      <c r="D193" t="s">
        <v>1105</v>
      </c>
      <c r="E193" s="42">
        <v>44136</v>
      </c>
      <c r="F193" s="42">
        <v>44256</v>
      </c>
      <c r="G193" s="3">
        <v>105895.45000000001</v>
      </c>
      <c r="H193" s="3">
        <v>-93418.41</v>
      </c>
      <c r="I193" s="3"/>
      <c r="J193" s="3"/>
      <c r="K193" s="3"/>
      <c r="L193" s="3">
        <f t="shared" si="45"/>
        <v>12477.040000000008</v>
      </c>
      <c r="M193" s="39">
        <v>0</v>
      </c>
      <c r="N193" s="39">
        <v>0</v>
      </c>
      <c r="O193" s="39">
        <v>0.01</v>
      </c>
      <c r="P193" s="39">
        <v>0</v>
      </c>
      <c r="Q193" s="39">
        <v>269749.79600000003</v>
      </c>
      <c r="R193" s="3">
        <f t="shared" si="46"/>
        <v>269749.80600000004</v>
      </c>
      <c r="S193" s="6">
        <f t="shared" si="47"/>
        <v>105895.45000000001</v>
      </c>
      <c r="T193" s="27" t="str">
        <f t="shared" si="48"/>
        <v>n.m.</v>
      </c>
      <c r="U193" s="6">
        <f t="shared" si="49"/>
        <v>-93418.41</v>
      </c>
      <c r="V193" s="27" t="str">
        <f t="shared" si="50"/>
        <v>n.m.</v>
      </c>
      <c r="W193" s="6">
        <f t="shared" si="51"/>
        <v>-0.01</v>
      </c>
      <c r="X193" s="27">
        <f t="shared" si="52"/>
        <v>-1</v>
      </c>
      <c r="Y193" s="6">
        <f t="shared" si="53"/>
        <v>0</v>
      </c>
      <c r="Z193" s="27" t="str">
        <f t="shared" si="54"/>
        <v>n.m.</v>
      </c>
      <c r="AA193" s="6">
        <f t="shared" si="55"/>
        <v>-269749.79600000003</v>
      </c>
      <c r="AB193" s="27">
        <f t="shared" si="56"/>
        <v>-1</v>
      </c>
      <c r="AC193" s="6">
        <f t="shared" si="57"/>
        <v>-257272.76600000003</v>
      </c>
      <c r="AD193" s="27">
        <f t="shared" si="58"/>
        <v>-0.95374587961705515</v>
      </c>
    </row>
    <row r="194" spans="1:30" x14ac:dyDescent="0.25">
      <c r="A194" s="7">
        <f t="shared" si="44"/>
        <v>182</v>
      </c>
      <c r="B194" t="s">
        <v>2</v>
      </c>
      <c r="C194" t="s">
        <v>1106</v>
      </c>
      <c r="D194" t="s">
        <v>1107</v>
      </c>
      <c r="E194" s="42">
        <v>44044</v>
      </c>
      <c r="F194" s="42" t="s">
        <v>2052</v>
      </c>
      <c r="G194" s="3">
        <v>1577.14</v>
      </c>
      <c r="H194" s="3">
        <v>980.11000000000013</v>
      </c>
      <c r="I194" s="3">
        <v>6047.66</v>
      </c>
      <c r="J194" s="3">
        <v>228680.30000000002</v>
      </c>
      <c r="K194" s="3">
        <v>67062.39</v>
      </c>
      <c r="L194" s="3">
        <f t="shared" si="45"/>
        <v>304347.60000000003</v>
      </c>
      <c r="M194" s="39">
        <v>0</v>
      </c>
      <c r="N194" s="39">
        <v>50.873999999999995</v>
      </c>
      <c r="O194" s="39">
        <v>12150.132</v>
      </c>
      <c r="P194" s="39">
        <v>0</v>
      </c>
      <c r="Q194" s="39">
        <v>0</v>
      </c>
      <c r="R194" s="3">
        <f t="shared" si="46"/>
        <v>12201.005999999999</v>
      </c>
      <c r="S194" s="6">
        <f t="shared" si="47"/>
        <v>1577.14</v>
      </c>
      <c r="T194" s="27" t="str">
        <f t="shared" si="48"/>
        <v>n.m.</v>
      </c>
      <c r="U194" s="6">
        <f t="shared" si="49"/>
        <v>929.2360000000001</v>
      </c>
      <c r="V194" s="27">
        <f t="shared" si="50"/>
        <v>18.265440106930853</v>
      </c>
      <c r="W194" s="6">
        <f t="shared" si="51"/>
        <v>-6102.4719999999998</v>
      </c>
      <c r="X194" s="27">
        <f t="shared" si="52"/>
        <v>-0.5022556133546533</v>
      </c>
      <c r="Y194" s="6">
        <f t="shared" si="53"/>
        <v>228680.30000000002</v>
      </c>
      <c r="Z194" s="27" t="str">
        <f t="shared" si="54"/>
        <v>n.m.</v>
      </c>
      <c r="AA194" s="6">
        <f t="shared" si="55"/>
        <v>67062.39</v>
      </c>
      <c r="AB194" s="27" t="str">
        <f t="shared" si="56"/>
        <v>n.m.</v>
      </c>
      <c r="AC194" s="6">
        <f t="shared" si="57"/>
        <v>292146.59400000004</v>
      </c>
      <c r="AD194" s="27">
        <f t="shared" si="58"/>
        <v>23.944467693893444</v>
      </c>
    </row>
    <row r="195" spans="1:30" x14ac:dyDescent="0.25">
      <c r="A195" s="7">
        <f t="shared" si="44"/>
        <v>183</v>
      </c>
      <c r="B195" t="s">
        <v>2</v>
      </c>
      <c r="C195" t="s">
        <v>1108</v>
      </c>
      <c r="D195" t="s">
        <v>1109</v>
      </c>
      <c r="E195" s="42">
        <v>43952</v>
      </c>
      <c r="F195" s="42" t="s">
        <v>2052</v>
      </c>
      <c r="G195" s="3">
        <v>8648.91</v>
      </c>
      <c r="H195" s="3">
        <v>305.06</v>
      </c>
      <c r="I195" s="3">
        <v>254.55</v>
      </c>
      <c r="J195" s="3">
        <v>366.31</v>
      </c>
      <c r="K195" s="3">
        <v>401.89000000000004</v>
      </c>
      <c r="L195" s="3">
        <f t="shared" si="45"/>
        <v>9976.7199999999975</v>
      </c>
      <c r="M195" s="39">
        <v>0</v>
      </c>
      <c r="N195" s="39">
        <v>0</v>
      </c>
      <c r="O195" s="39">
        <v>0</v>
      </c>
      <c r="P195" s="39">
        <v>0</v>
      </c>
      <c r="Q195" s="39">
        <v>0</v>
      </c>
      <c r="R195" s="3">
        <f t="shared" si="46"/>
        <v>0</v>
      </c>
      <c r="S195" s="6">
        <f t="shared" si="47"/>
        <v>8648.91</v>
      </c>
      <c r="T195" s="27" t="str">
        <f t="shared" si="48"/>
        <v>n.m.</v>
      </c>
      <c r="U195" s="6">
        <f t="shared" si="49"/>
        <v>305.06</v>
      </c>
      <c r="V195" s="27" t="str">
        <f t="shared" si="50"/>
        <v>n.m.</v>
      </c>
      <c r="W195" s="6">
        <f t="shared" si="51"/>
        <v>254.55</v>
      </c>
      <c r="X195" s="27" t="str">
        <f t="shared" si="52"/>
        <v>n.m.</v>
      </c>
      <c r="Y195" s="6">
        <f t="shared" si="53"/>
        <v>366.31</v>
      </c>
      <c r="Z195" s="27" t="str">
        <f t="shared" si="54"/>
        <v>n.m.</v>
      </c>
      <c r="AA195" s="6">
        <f t="shared" si="55"/>
        <v>401.89000000000004</v>
      </c>
      <c r="AB195" s="27" t="str">
        <f t="shared" si="56"/>
        <v>n.m.</v>
      </c>
      <c r="AC195" s="6">
        <f t="shared" si="57"/>
        <v>9976.7199999999975</v>
      </c>
      <c r="AD195" s="27" t="str">
        <f t="shared" si="58"/>
        <v>n.m.</v>
      </c>
    </row>
    <row r="196" spans="1:30" x14ac:dyDescent="0.25">
      <c r="A196" s="7">
        <f t="shared" si="44"/>
        <v>184</v>
      </c>
      <c r="B196" t="s">
        <v>2</v>
      </c>
      <c r="C196" t="s">
        <v>1110</v>
      </c>
      <c r="D196" t="s">
        <v>1111</v>
      </c>
      <c r="E196" s="42">
        <v>44044</v>
      </c>
      <c r="F196" s="42">
        <v>44166</v>
      </c>
      <c r="G196" s="3">
        <v>7701.1399999999985</v>
      </c>
      <c r="H196" s="3">
        <v>0.26</v>
      </c>
      <c r="I196" s="3"/>
      <c r="J196" s="3"/>
      <c r="K196" s="3"/>
      <c r="L196" s="3">
        <f t="shared" si="45"/>
        <v>7701.3999999999987</v>
      </c>
      <c r="M196" s="39">
        <v>0</v>
      </c>
      <c r="N196" s="39">
        <v>0</v>
      </c>
      <c r="O196" s="39">
        <v>0.01</v>
      </c>
      <c r="P196" s="39">
        <v>0</v>
      </c>
      <c r="Q196" s="39">
        <v>269749.79600000003</v>
      </c>
      <c r="R196" s="3">
        <f t="shared" si="46"/>
        <v>269749.80600000004</v>
      </c>
      <c r="S196" s="6">
        <f t="shared" si="47"/>
        <v>7701.1399999999985</v>
      </c>
      <c r="T196" s="27" t="str">
        <f t="shared" si="48"/>
        <v>n.m.</v>
      </c>
      <c r="U196" s="6">
        <f t="shared" si="49"/>
        <v>0.26</v>
      </c>
      <c r="V196" s="27" t="str">
        <f t="shared" si="50"/>
        <v>n.m.</v>
      </c>
      <c r="W196" s="6">
        <f t="shared" si="51"/>
        <v>-0.01</v>
      </c>
      <c r="X196" s="27">
        <f t="shared" si="52"/>
        <v>-1</v>
      </c>
      <c r="Y196" s="6">
        <f t="shared" si="53"/>
        <v>0</v>
      </c>
      <c r="Z196" s="27" t="str">
        <f t="shared" si="54"/>
        <v>n.m.</v>
      </c>
      <c r="AA196" s="6">
        <f t="shared" si="55"/>
        <v>-269749.79600000003</v>
      </c>
      <c r="AB196" s="27">
        <f t="shared" si="56"/>
        <v>-1</v>
      </c>
      <c r="AC196" s="6">
        <f t="shared" si="57"/>
        <v>-262048.40600000005</v>
      </c>
      <c r="AD196" s="27">
        <f t="shared" si="58"/>
        <v>-0.97144984044956095</v>
      </c>
    </row>
    <row r="197" spans="1:30" x14ac:dyDescent="0.25">
      <c r="A197" s="7">
        <f t="shared" si="44"/>
        <v>185</v>
      </c>
      <c r="B197" t="s">
        <v>2</v>
      </c>
      <c r="C197" t="s">
        <v>1112</v>
      </c>
      <c r="D197" t="s">
        <v>1113</v>
      </c>
      <c r="E197" s="42">
        <v>44136</v>
      </c>
      <c r="F197" s="42" t="s">
        <v>2052</v>
      </c>
      <c r="G197" s="3">
        <v>4848.3099999999995</v>
      </c>
      <c r="H197" s="3">
        <v>2001.78</v>
      </c>
      <c r="I197" s="3">
        <v>194.75</v>
      </c>
      <c r="J197" s="3">
        <v>280.25</v>
      </c>
      <c r="K197" s="3">
        <v>307.48</v>
      </c>
      <c r="L197" s="3">
        <f t="shared" si="45"/>
        <v>7632.57</v>
      </c>
      <c r="M197" s="39">
        <v>0</v>
      </c>
      <c r="N197" s="39">
        <v>0</v>
      </c>
      <c r="O197" s="39">
        <v>0</v>
      </c>
      <c r="P197" s="39">
        <v>0</v>
      </c>
      <c r="Q197" s="39">
        <v>0</v>
      </c>
      <c r="R197" s="3">
        <f t="shared" si="46"/>
        <v>0</v>
      </c>
      <c r="S197" s="6">
        <f t="shared" si="47"/>
        <v>4848.3099999999995</v>
      </c>
      <c r="T197" s="27" t="str">
        <f t="shared" si="48"/>
        <v>n.m.</v>
      </c>
      <c r="U197" s="6">
        <f t="shared" si="49"/>
        <v>2001.78</v>
      </c>
      <c r="V197" s="27" t="str">
        <f t="shared" si="50"/>
        <v>n.m.</v>
      </c>
      <c r="W197" s="6">
        <f t="shared" si="51"/>
        <v>194.75</v>
      </c>
      <c r="X197" s="27" t="str">
        <f t="shared" si="52"/>
        <v>n.m.</v>
      </c>
      <c r="Y197" s="6">
        <f t="shared" si="53"/>
        <v>280.25</v>
      </c>
      <c r="Z197" s="27" t="str">
        <f t="shared" si="54"/>
        <v>n.m.</v>
      </c>
      <c r="AA197" s="6">
        <f t="shared" si="55"/>
        <v>307.48</v>
      </c>
      <c r="AB197" s="27" t="str">
        <f t="shared" si="56"/>
        <v>n.m.</v>
      </c>
      <c r="AC197" s="6">
        <f t="shared" si="57"/>
        <v>7632.57</v>
      </c>
      <c r="AD197" s="27" t="str">
        <f t="shared" si="58"/>
        <v>n.m.</v>
      </c>
    </row>
    <row r="198" spans="1:30" x14ac:dyDescent="0.25">
      <c r="A198" s="7">
        <f t="shared" si="44"/>
        <v>186</v>
      </c>
      <c r="B198" t="s">
        <v>2</v>
      </c>
      <c r="C198" t="s">
        <v>1114</v>
      </c>
      <c r="D198" t="s">
        <v>1115</v>
      </c>
      <c r="E198" s="42">
        <v>44075</v>
      </c>
      <c r="F198" s="42" t="s">
        <v>2052</v>
      </c>
      <c r="G198" s="3">
        <v>4767.3099999999995</v>
      </c>
      <c r="H198" s="3">
        <v>1370.3299999999997</v>
      </c>
      <c r="I198" s="3">
        <v>174.46999999999997</v>
      </c>
      <c r="J198" s="3">
        <v>251.10000000000002</v>
      </c>
      <c r="K198" s="3">
        <v>275.47999999999996</v>
      </c>
      <c r="L198" s="3">
        <f t="shared" si="45"/>
        <v>6838.69</v>
      </c>
      <c r="M198" s="39">
        <v>0</v>
      </c>
      <c r="N198" s="39">
        <v>0</v>
      </c>
      <c r="O198" s="39">
        <v>0</v>
      </c>
      <c r="P198" s="39">
        <v>0</v>
      </c>
      <c r="Q198" s="39">
        <v>0</v>
      </c>
      <c r="R198" s="3">
        <f t="shared" si="46"/>
        <v>0</v>
      </c>
      <c r="S198" s="6">
        <f t="shared" si="47"/>
        <v>4767.3099999999995</v>
      </c>
      <c r="T198" s="27" t="str">
        <f t="shared" si="48"/>
        <v>n.m.</v>
      </c>
      <c r="U198" s="6">
        <f t="shared" si="49"/>
        <v>1370.3299999999997</v>
      </c>
      <c r="V198" s="27" t="str">
        <f t="shared" si="50"/>
        <v>n.m.</v>
      </c>
      <c r="W198" s="6">
        <f t="shared" si="51"/>
        <v>174.46999999999997</v>
      </c>
      <c r="X198" s="27" t="str">
        <f t="shared" si="52"/>
        <v>n.m.</v>
      </c>
      <c r="Y198" s="6">
        <f t="shared" si="53"/>
        <v>251.10000000000002</v>
      </c>
      <c r="Z198" s="27" t="str">
        <f t="shared" si="54"/>
        <v>n.m.</v>
      </c>
      <c r="AA198" s="6">
        <f t="shared" si="55"/>
        <v>275.47999999999996</v>
      </c>
      <c r="AB198" s="27" t="str">
        <f t="shared" si="56"/>
        <v>n.m.</v>
      </c>
      <c r="AC198" s="6">
        <f t="shared" si="57"/>
        <v>6838.69</v>
      </c>
      <c r="AD198" s="27" t="str">
        <f t="shared" si="58"/>
        <v>n.m.</v>
      </c>
    </row>
    <row r="199" spans="1:30" x14ac:dyDescent="0.25">
      <c r="A199" s="7">
        <f t="shared" si="44"/>
        <v>187</v>
      </c>
      <c r="B199" t="s">
        <v>2</v>
      </c>
      <c r="C199" t="s">
        <v>1116</v>
      </c>
      <c r="D199" t="s">
        <v>1117</v>
      </c>
      <c r="E199" s="42">
        <v>44075</v>
      </c>
      <c r="F199" s="42" t="s">
        <v>2052</v>
      </c>
      <c r="G199" s="3">
        <v>652.26</v>
      </c>
      <c r="H199" s="3">
        <v>4822.59</v>
      </c>
      <c r="I199" s="3">
        <v>799.5300000000002</v>
      </c>
      <c r="J199" s="3">
        <v>278.39</v>
      </c>
      <c r="K199" s="3">
        <v>275.07</v>
      </c>
      <c r="L199" s="3">
        <f t="shared" si="45"/>
        <v>6827.8400000000011</v>
      </c>
      <c r="M199" s="39">
        <v>0</v>
      </c>
      <c r="N199" s="39">
        <v>0</v>
      </c>
      <c r="O199" s="39">
        <v>34.317999999999998</v>
      </c>
      <c r="P199" s="39">
        <v>0</v>
      </c>
      <c r="Q199" s="39">
        <v>0</v>
      </c>
      <c r="R199" s="3">
        <f t="shared" si="46"/>
        <v>34.317999999999998</v>
      </c>
      <c r="S199" s="6">
        <f t="shared" si="47"/>
        <v>652.26</v>
      </c>
      <c r="T199" s="27" t="str">
        <f t="shared" si="48"/>
        <v>n.m.</v>
      </c>
      <c r="U199" s="6">
        <f t="shared" si="49"/>
        <v>4822.59</v>
      </c>
      <c r="V199" s="27" t="str">
        <f t="shared" si="50"/>
        <v>n.m.</v>
      </c>
      <c r="W199" s="6">
        <f t="shared" si="51"/>
        <v>765.21200000000022</v>
      </c>
      <c r="X199" s="27">
        <f t="shared" si="52"/>
        <v>22.29768634535813</v>
      </c>
      <c r="Y199" s="6">
        <f t="shared" si="53"/>
        <v>278.39</v>
      </c>
      <c r="Z199" s="27" t="str">
        <f t="shared" si="54"/>
        <v>n.m.</v>
      </c>
      <c r="AA199" s="6">
        <f t="shared" si="55"/>
        <v>275.07</v>
      </c>
      <c r="AB199" s="27" t="str">
        <f t="shared" si="56"/>
        <v>n.m.</v>
      </c>
      <c r="AC199" s="6">
        <f t="shared" si="57"/>
        <v>6793.5220000000008</v>
      </c>
      <c r="AD199" s="27">
        <f t="shared" si="58"/>
        <v>197.95798123433769</v>
      </c>
    </row>
    <row r="200" spans="1:30" x14ac:dyDescent="0.25">
      <c r="A200" s="7">
        <f t="shared" si="44"/>
        <v>188</v>
      </c>
      <c r="B200" t="s">
        <v>2</v>
      </c>
      <c r="C200" t="s">
        <v>1118</v>
      </c>
      <c r="D200" t="s">
        <v>1119</v>
      </c>
      <c r="E200" s="42">
        <v>44075</v>
      </c>
      <c r="F200" s="42" t="s">
        <v>2052</v>
      </c>
      <c r="G200" s="3">
        <v>652.26</v>
      </c>
      <c r="H200" s="3">
        <v>2625.9999999999991</v>
      </c>
      <c r="I200" s="3">
        <v>912.55</v>
      </c>
      <c r="J200" s="3">
        <v>185.95</v>
      </c>
      <c r="K200" s="3">
        <v>183.73</v>
      </c>
      <c r="L200" s="3">
        <f t="shared" si="45"/>
        <v>4560.4899999999989</v>
      </c>
      <c r="M200" s="39">
        <v>0</v>
      </c>
      <c r="N200" s="39">
        <v>0</v>
      </c>
      <c r="O200" s="39">
        <v>0</v>
      </c>
      <c r="P200" s="39">
        <v>0</v>
      </c>
      <c r="Q200" s="39">
        <v>0</v>
      </c>
      <c r="R200" s="3">
        <f t="shared" si="46"/>
        <v>0</v>
      </c>
      <c r="S200" s="6">
        <f t="shared" si="47"/>
        <v>652.26</v>
      </c>
      <c r="T200" s="27" t="str">
        <f t="shared" si="48"/>
        <v>n.m.</v>
      </c>
      <c r="U200" s="6">
        <f t="shared" si="49"/>
        <v>2625.9999999999991</v>
      </c>
      <c r="V200" s="27" t="str">
        <f t="shared" si="50"/>
        <v>n.m.</v>
      </c>
      <c r="W200" s="6">
        <f t="shared" si="51"/>
        <v>912.55</v>
      </c>
      <c r="X200" s="27" t="str">
        <f t="shared" si="52"/>
        <v>n.m.</v>
      </c>
      <c r="Y200" s="6">
        <f t="shared" si="53"/>
        <v>185.95</v>
      </c>
      <c r="Z200" s="27" t="str">
        <f t="shared" si="54"/>
        <v>n.m.</v>
      </c>
      <c r="AA200" s="6">
        <f t="shared" si="55"/>
        <v>183.73</v>
      </c>
      <c r="AB200" s="27" t="str">
        <f t="shared" si="56"/>
        <v>n.m.</v>
      </c>
      <c r="AC200" s="6">
        <f t="shared" si="57"/>
        <v>4560.4899999999989</v>
      </c>
      <c r="AD200" s="27" t="str">
        <f t="shared" si="58"/>
        <v>n.m.</v>
      </c>
    </row>
    <row r="201" spans="1:30" x14ac:dyDescent="0.25">
      <c r="A201" s="7">
        <f t="shared" si="44"/>
        <v>189</v>
      </c>
      <c r="B201" t="s">
        <v>2</v>
      </c>
      <c r="C201" t="s">
        <v>1120</v>
      </c>
      <c r="D201" t="s">
        <v>1121</v>
      </c>
      <c r="E201" s="42">
        <v>44075</v>
      </c>
      <c r="F201" s="42" t="s">
        <v>2052</v>
      </c>
      <c r="G201" s="3">
        <v>652.26</v>
      </c>
      <c r="H201" s="3">
        <v>1990.1299999999999</v>
      </c>
      <c r="I201" s="3">
        <v>941.41000000000031</v>
      </c>
      <c r="J201" s="3">
        <v>159.01</v>
      </c>
      <c r="K201" s="3">
        <v>157.10999999999999</v>
      </c>
      <c r="L201" s="3">
        <f t="shared" si="45"/>
        <v>3899.9200000000005</v>
      </c>
      <c r="M201" s="39">
        <v>0</v>
      </c>
      <c r="N201" s="39">
        <v>0</v>
      </c>
      <c r="O201" s="39">
        <v>0</v>
      </c>
      <c r="P201" s="39">
        <v>0</v>
      </c>
      <c r="Q201" s="39">
        <v>0</v>
      </c>
      <c r="R201" s="3">
        <f t="shared" si="46"/>
        <v>0</v>
      </c>
      <c r="S201" s="6">
        <f t="shared" si="47"/>
        <v>652.26</v>
      </c>
      <c r="T201" s="27" t="str">
        <f t="shared" si="48"/>
        <v>n.m.</v>
      </c>
      <c r="U201" s="6">
        <f t="shared" si="49"/>
        <v>1990.1299999999999</v>
      </c>
      <c r="V201" s="27" t="str">
        <f t="shared" si="50"/>
        <v>n.m.</v>
      </c>
      <c r="W201" s="6">
        <f t="shared" si="51"/>
        <v>941.41000000000031</v>
      </c>
      <c r="X201" s="27" t="str">
        <f t="shared" si="52"/>
        <v>n.m.</v>
      </c>
      <c r="Y201" s="6">
        <f t="shared" si="53"/>
        <v>159.01</v>
      </c>
      <c r="Z201" s="27" t="str">
        <f t="shared" si="54"/>
        <v>n.m.</v>
      </c>
      <c r="AA201" s="6">
        <f t="shared" si="55"/>
        <v>157.10999999999999</v>
      </c>
      <c r="AB201" s="27" t="str">
        <f t="shared" si="56"/>
        <v>n.m.</v>
      </c>
      <c r="AC201" s="6">
        <f t="shared" si="57"/>
        <v>3899.9200000000005</v>
      </c>
      <c r="AD201" s="27" t="str">
        <f t="shared" si="58"/>
        <v>n.m.</v>
      </c>
    </row>
    <row r="202" spans="1:30" x14ac:dyDescent="0.25">
      <c r="A202" s="7">
        <f t="shared" si="44"/>
        <v>190</v>
      </c>
      <c r="B202" t="s">
        <v>2</v>
      </c>
      <c r="C202" t="s">
        <v>1122</v>
      </c>
      <c r="D202" t="s">
        <v>1123</v>
      </c>
      <c r="E202" s="42">
        <v>44166</v>
      </c>
      <c r="F202" s="42" t="s">
        <v>2052</v>
      </c>
      <c r="G202" s="3">
        <v>142.80000000000001</v>
      </c>
      <c r="H202" s="3">
        <v>2109.91</v>
      </c>
      <c r="I202" s="3">
        <v>1060.0400000000002</v>
      </c>
      <c r="J202" s="3">
        <v>131.78</v>
      </c>
      <c r="K202" s="3">
        <v>144.59</v>
      </c>
      <c r="L202" s="3">
        <f t="shared" si="45"/>
        <v>3589.1200000000003</v>
      </c>
      <c r="M202" s="39">
        <v>0</v>
      </c>
      <c r="N202" s="39">
        <v>0</v>
      </c>
      <c r="O202" s="39">
        <v>0</v>
      </c>
      <c r="P202" s="39">
        <v>0</v>
      </c>
      <c r="Q202" s="39">
        <v>0</v>
      </c>
      <c r="R202" s="3">
        <f t="shared" si="46"/>
        <v>0</v>
      </c>
      <c r="S202" s="6">
        <f t="shared" si="47"/>
        <v>142.80000000000001</v>
      </c>
      <c r="T202" s="27" t="str">
        <f t="shared" si="48"/>
        <v>n.m.</v>
      </c>
      <c r="U202" s="6">
        <f t="shared" si="49"/>
        <v>2109.91</v>
      </c>
      <c r="V202" s="27" t="str">
        <f t="shared" si="50"/>
        <v>n.m.</v>
      </c>
      <c r="W202" s="6">
        <f t="shared" si="51"/>
        <v>1060.0400000000002</v>
      </c>
      <c r="X202" s="27" t="str">
        <f t="shared" si="52"/>
        <v>n.m.</v>
      </c>
      <c r="Y202" s="6">
        <f t="shared" si="53"/>
        <v>131.78</v>
      </c>
      <c r="Z202" s="27" t="str">
        <f t="shared" si="54"/>
        <v>n.m.</v>
      </c>
      <c r="AA202" s="6">
        <f t="shared" si="55"/>
        <v>144.59</v>
      </c>
      <c r="AB202" s="27" t="str">
        <f t="shared" si="56"/>
        <v>n.m.</v>
      </c>
      <c r="AC202" s="6">
        <f t="shared" si="57"/>
        <v>3589.1200000000003</v>
      </c>
      <c r="AD202" s="27" t="str">
        <f t="shared" si="58"/>
        <v>n.m.</v>
      </c>
    </row>
    <row r="203" spans="1:30" x14ac:dyDescent="0.25">
      <c r="A203" s="7">
        <f t="shared" si="44"/>
        <v>191</v>
      </c>
      <c r="B203" t="s">
        <v>2</v>
      </c>
      <c r="C203" t="s">
        <v>1124</v>
      </c>
      <c r="D203" t="s">
        <v>1125</v>
      </c>
      <c r="E203" s="42">
        <v>44136</v>
      </c>
      <c r="F203" s="42" t="s">
        <v>2052</v>
      </c>
      <c r="G203" s="3">
        <v>116.84</v>
      </c>
      <c r="H203" s="3">
        <v>1642.1599999999994</v>
      </c>
      <c r="I203" s="3">
        <v>50</v>
      </c>
      <c r="J203" s="3">
        <v>71.960000000000008</v>
      </c>
      <c r="K203" s="3">
        <v>78.97</v>
      </c>
      <c r="L203" s="3">
        <f t="shared" ref="L203:L262" si="59">SUM(G203:K203)</f>
        <v>1959.9299999999994</v>
      </c>
      <c r="M203" s="39">
        <v>0</v>
      </c>
      <c r="N203" s="39">
        <v>0</v>
      </c>
      <c r="O203" s="39">
        <v>0</v>
      </c>
      <c r="P203" s="39">
        <v>0</v>
      </c>
      <c r="Q203" s="39">
        <v>0</v>
      </c>
      <c r="R203" s="3">
        <f t="shared" ref="R203:R262" si="60">SUM(M203:Q203)</f>
        <v>0</v>
      </c>
      <c r="S203" s="6">
        <f t="shared" ref="S203:S262" si="61">G203-M203</f>
        <v>116.84</v>
      </c>
      <c r="T203" s="27" t="str">
        <f t="shared" ref="T203:T262" si="62">IFERROR(S203/M203,"n.m.")</f>
        <v>n.m.</v>
      </c>
      <c r="U203" s="6">
        <f t="shared" ref="U203:U262" si="63">H203-N203</f>
        <v>1642.1599999999994</v>
      </c>
      <c r="V203" s="27" t="str">
        <f t="shared" ref="V203:V262" si="64">IFERROR(U203/N203,"n.m.")</f>
        <v>n.m.</v>
      </c>
      <c r="W203" s="6">
        <f t="shared" ref="W203:W262" si="65">I203-O203</f>
        <v>50</v>
      </c>
      <c r="X203" s="27" t="str">
        <f t="shared" ref="X203:X262" si="66">IFERROR(W203/O203,"n.m.")</f>
        <v>n.m.</v>
      </c>
      <c r="Y203" s="6">
        <f t="shared" ref="Y203:Y262" si="67">J203-P203</f>
        <v>71.960000000000008</v>
      </c>
      <c r="Z203" s="27" t="str">
        <f t="shared" ref="Z203:Z262" si="68">IFERROR(Y203/P203,"n.m.")</f>
        <v>n.m.</v>
      </c>
      <c r="AA203" s="6">
        <f t="shared" ref="AA203:AA262" si="69">K203-Q203</f>
        <v>78.97</v>
      </c>
      <c r="AB203" s="27" t="str">
        <f t="shared" ref="AB203:AB262" si="70">IFERROR(AA203/Q203,"n.m.")</f>
        <v>n.m.</v>
      </c>
      <c r="AC203" s="6">
        <f t="shared" ref="AC203:AC262" si="71">L203-R203</f>
        <v>1959.9299999999994</v>
      </c>
      <c r="AD203" s="27" t="str">
        <f t="shared" ref="AD203:AD262" si="72">IFERROR(AC203/R203,"n.m.")</f>
        <v>n.m.</v>
      </c>
    </row>
    <row r="204" spans="1:30" x14ac:dyDescent="0.25">
      <c r="A204" s="7">
        <f t="shared" si="44"/>
        <v>192</v>
      </c>
      <c r="B204" t="s">
        <v>2</v>
      </c>
      <c r="C204" t="s">
        <v>1126</v>
      </c>
      <c r="D204" t="s">
        <v>1127</v>
      </c>
      <c r="E204" s="42">
        <v>43952</v>
      </c>
      <c r="F204" s="42">
        <v>44593</v>
      </c>
      <c r="G204" s="3">
        <v>1529.9300000000051</v>
      </c>
      <c r="H204" s="3">
        <v>19.87</v>
      </c>
      <c r="I204" s="3">
        <v>-1549.8000000000002</v>
      </c>
      <c r="J204" s="3"/>
      <c r="K204" s="3"/>
      <c r="L204" s="3">
        <f t="shared" si="59"/>
        <v>4.7748471843078732E-12</v>
      </c>
      <c r="M204" s="39">
        <v>0</v>
      </c>
      <c r="N204" s="39">
        <v>0</v>
      </c>
      <c r="O204" s="39">
        <v>0</v>
      </c>
      <c r="P204" s="39">
        <v>0</v>
      </c>
      <c r="Q204" s="39">
        <v>0</v>
      </c>
      <c r="R204" s="3">
        <f t="shared" si="60"/>
        <v>0</v>
      </c>
      <c r="S204" s="6">
        <f t="shared" si="61"/>
        <v>1529.9300000000051</v>
      </c>
      <c r="T204" s="27" t="str">
        <f t="shared" si="62"/>
        <v>n.m.</v>
      </c>
      <c r="U204" s="6">
        <f t="shared" si="63"/>
        <v>19.87</v>
      </c>
      <c r="V204" s="27" t="str">
        <f t="shared" si="64"/>
        <v>n.m.</v>
      </c>
      <c r="W204" s="6">
        <f t="shared" si="65"/>
        <v>-1549.8000000000002</v>
      </c>
      <c r="X204" s="27" t="str">
        <f t="shared" si="66"/>
        <v>n.m.</v>
      </c>
      <c r="Y204" s="6">
        <f t="shared" si="67"/>
        <v>0</v>
      </c>
      <c r="Z204" s="27" t="str">
        <f t="shared" si="68"/>
        <v>n.m.</v>
      </c>
      <c r="AA204" s="6">
        <f t="shared" si="69"/>
        <v>0</v>
      </c>
      <c r="AB204" s="27" t="str">
        <f t="shared" si="70"/>
        <v>n.m.</v>
      </c>
      <c r="AC204" s="6">
        <f t="shared" si="71"/>
        <v>4.7748471843078732E-12</v>
      </c>
      <c r="AD204" s="27" t="str">
        <f t="shared" si="72"/>
        <v>n.m.</v>
      </c>
    </row>
    <row r="205" spans="1:30" x14ac:dyDescent="0.25">
      <c r="A205" s="7">
        <f t="shared" si="44"/>
        <v>193</v>
      </c>
      <c r="B205" t="s">
        <v>2</v>
      </c>
      <c r="C205" t="s">
        <v>1128</v>
      </c>
      <c r="D205" t="s">
        <v>1129</v>
      </c>
      <c r="E205" s="42">
        <v>44044</v>
      </c>
      <c r="F205" s="42">
        <v>44228</v>
      </c>
      <c r="G205" s="3">
        <v>22275.84</v>
      </c>
      <c r="H205" s="3">
        <v>-24547.149999999994</v>
      </c>
      <c r="I205" s="3"/>
      <c r="J205" s="3"/>
      <c r="K205" s="3"/>
      <c r="L205" s="3">
        <f t="shared" si="59"/>
        <v>-2271.309999999994</v>
      </c>
      <c r="M205" s="39">
        <v>0</v>
      </c>
      <c r="N205" s="39">
        <v>0</v>
      </c>
      <c r="O205" s="39">
        <v>0.01</v>
      </c>
      <c r="P205" s="39">
        <v>0</v>
      </c>
      <c r="Q205" s="39">
        <v>269749.79600000003</v>
      </c>
      <c r="R205" s="3">
        <f t="shared" si="60"/>
        <v>269749.80600000004</v>
      </c>
      <c r="S205" s="6">
        <f t="shared" si="61"/>
        <v>22275.84</v>
      </c>
      <c r="T205" s="27" t="str">
        <f t="shared" si="62"/>
        <v>n.m.</v>
      </c>
      <c r="U205" s="6">
        <f t="shared" si="63"/>
        <v>-24547.149999999994</v>
      </c>
      <c r="V205" s="27" t="str">
        <f t="shared" si="64"/>
        <v>n.m.</v>
      </c>
      <c r="W205" s="6">
        <f t="shared" si="65"/>
        <v>-0.01</v>
      </c>
      <c r="X205" s="27">
        <f t="shared" si="66"/>
        <v>-1</v>
      </c>
      <c r="Y205" s="6">
        <f t="shared" si="67"/>
        <v>0</v>
      </c>
      <c r="Z205" s="27" t="str">
        <f t="shared" si="68"/>
        <v>n.m.</v>
      </c>
      <c r="AA205" s="6">
        <f t="shared" si="69"/>
        <v>-269749.79600000003</v>
      </c>
      <c r="AB205" s="27">
        <f t="shared" si="70"/>
        <v>-1</v>
      </c>
      <c r="AC205" s="6">
        <f t="shared" si="71"/>
        <v>-272021.11600000004</v>
      </c>
      <c r="AD205" s="27">
        <f t="shared" si="72"/>
        <v>-1.0084200616626209</v>
      </c>
    </row>
    <row r="206" spans="1:30" x14ac:dyDescent="0.25">
      <c r="A206" s="7">
        <f t="shared" si="44"/>
        <v>194</v>
      </c>
      <c r="B206" t="s">
        <v>2</v>
      </c>
      <c r="C206" t="s">
        <v>1333</v>
      </c>
      <c r="D206" t="s">
        <v>1334</v>
      </c>
      <c r="E206" s="42">
        <v>44228</v>
      </c>
      <c r="F206" s="42">
        <v>44652</v>
      </c>
      <c r="G206" s="3"/>
      <c r="H206" s="3">
        <v>15733429.79999998</v>
      </c>
      <c r="I206" s="3">
        <v>22900.14</v>
      </c>
      <c r="J206" s="3"/>
      <c r="K206" s="3"/>
      <c r="L206" s="3">
        <f t="shared" si="59"/>
        <v>15756329.939999981</v>
      </c>
      <c r="M206" s="39">
        <v>0</v>
      </c>
      <c r="N206" s="39">
        <v>0</v>
      </c>
      <c r="O206" s="39">
        <v>6556.7920000000004</v>
      </c>
      <c r="P206" s="39">
        <v>0</v>
      </c>
      <c r="Q206" s="39">
        <v>269749.79600000003</v>
      </c>
      <c r="R206" s="3">
        <f t="shared" si="60"/>
        <v>276306.58800000005</v>
      </c>
      <c r="S206" s="6">
        <f t="shared" si="61"/>
        <v>0</v>
      </c>
      <c r="T206" s="27" t="str">
        <f t="shared" si="62"/>
        <v>n.m.</v>
      </c>
      <c r="U206" s="6">
        <f t="shared" si="63"/>
        <v>15733429.79999998</v>
      </c>
      <c r="V206" s="27" t="str">
        <f t="shared" si="64"/>
        <v>n.m.</v>
      </c>
      <c r="W206" s="6">
        <f t="shared" si="65"/>
        <v>16343.347999999998</v>
      </c>
      <c r="X206" s="27">
        <f t="shared" si="66"/>
        <v>2.4925829582515346</v>
      </c>
      <c r="Y206" s="6">
        <f t="shared" si="67"/>
        <v>0</v>
      </c>
      <c r="Z206" s="27" t="str">
        <f t="shared" si="68"/>
        <v>n.m.</v>
      </c>
      <c r="AA206" s="6">
        <f t="shared" si="69"/>
        <v>-269749.79600000003</v>
      </c>
      <c r="AB206" s="27">
        <f t="shared" si="70"/>
        <v>-1</v>
      </c>
      <c r="AC206" s="6">
        <f t="shared" si="71"/>
        <v>15480023.351999981</v>
      </c>
      <c r="AD206" s="27">
        <f t="shared" si="72"/>
        <v>56.024807312954763</v>
      </c>
    </row>
    <row r="207" spans="1:30" x14ac:dyDescent="0.25">
      <c r="A207" s="7">
        <f t="shared" ref="A207:A270" si="73">A206+1</f>
        <v>195</v>
      </c>
      <c r="B207" t="s">
        <v>2</v>
      </c>
      <c r="C207" t="s">
        <v>1335</v>
      </c>
      <c r="D207" t="s">
        <v>18</v>
      </c>
      <c r="E207" s="42">
        <v>44197</v>
      </c>
      <c r="F207" s="42">
        <v>45444</v>
      </c>
      <c r="G207" s="3"/>
      <c r="H207" s="3">
        <v>6726648.0099999951</v>
      </c>
      <c r="I207" s="3">
        <v>6694133.1800000099</v>
      </c>
      <c r="J207" s="3">
        <v>31823.420000000435</v>
      </c>
      <c r="K207" s="3">
        <v>3708.2500000000009</v>
      </c>
      <c r="L207" s="3">
        <f t="shared" si="59"/>
        <v>13456312.860000005</v>
      </c>
      <c r="M207" s="39">
        <v>0</v>
      </c>
      <c r="N207" s="39">
        <v>7306292.8149999995</v>
      </c>
      <c r="O207" s="39">
        <v>10124469.473999999</v>
      </c>
      <c r="P207" s="39">
        <v>1390094.2709999999</v>
      </c>
      <c r="Q207" s="39">
        <v>5.2430000000000003</v>
      </c>
      <c r="R207" s="3">
        <f t="shared" si="60"/>
        <v>18820861.802999999</v>
      </c>
      <c r="S207" s="6">
        <f t="shared" si="61"/>
        <v>0</v>
      </c>
      <c r="T207" s="27" t="str">
        <f t="shared" si="62"/>
        <v>n.m.</v>
      </c>
      <c r="U207" s="6">
        <f t="shared" si="63"/>
        <v>-579644.80500000436</v>
      </c>
      <c r="V207" s="27">
        <f t="shared" si="64"/>
        <v>-7.9335008831014714E-2</v>
      </c>
      <c r="W207" s="6">
        <f t="shared" si="65"/>
        <v>-3430336.2939999895</v>
      </c>
      <c r="X207" s="27">
        <f t="shared" si="66"/>
        <v>-0.33881639949719994</v>
      </c>
      <c r="Y207" s="6">
        <f t="shared" si="67"/>
        <v>-1358270.8509999996</v>
      </c>
      <c r="Z207" s="27">
        <f t="shared" si="68"/>
        <v>-0.97710700586003607</v>
      </c>
      <c r="AA207" s="6">
        <f t="shared" si="69"/>
        <v>3703.007000000001</v>
      </c>
      <c r="AB207" s="27">
        <f t="shared" si="70"/>
        <v>706.27636849132193</v>
      </c>
      <c r="AC207" s="6">
        <f t="shared" si="71"/>
        <v>-5364548.9429999944</v>
      </c>
      <c r="AD207" s="27">
        <f t="shared" si="72"/>
        <v>-0.28503205640375612</v>
      </c>
    </row>
    <row r="208" spans="1:30" x14ac:dyDescent="0.25">
      <c r="A208" s="7">
        <f t="shared" si="73"/>
        <v>196</v>
      </c>
      <c r="B208" t="s">
        <v>2</v>
      </c>
      <c r="C208" t="s">
        <v>1336</v>
      </c>
      <c r="D208" t="s">
        <v>1337</v>
      </c>
      <c r="E208" s="42">
        <v>44317</v>
      </c>
      <c r="F208" s="42" t="s">
        <v>2052</v>
      </c>
      <c r="G208" s="3"/>
      <c r="H208" s="3">
        <v>1280257.4700000002</v>
      </c>
      <c r="I208" s="3">
        <v>2659903.1500000008</v>
      </c>
      <c r="J208" s="3">
        <v>409021.71000000025</v>
      </c>
      <c r="K208" s="3">
        <v>176349.18000000002</v>
      </c>
      <c r="L208" s="3">
        <f t="shared" si="59"/>
        <v>4525531.5100000007</v>
      </c>
      <c r="M208" s="39">
        <v>0</v>
      </c>
      <c r="N208" s="39">
        <v>0</v>
      </c>
      <c r="O208" s="39">
        <v>946459.55799999996</v>
      </c>
      <c r="P208" s="39">
        <v>0</v>
      </c>
      <c r="Q208" s="39">
        <v>0</v>
      </c>
      <c r="R208" s="3">
        <f t="shared" si="60"/>
        <v>946459.55799999996</v>
      </c>
      <c r="S208" s="6">
        <f t="shared" si="61"/>
        <v>0</v>
      </c>
      <c r="T208" s="27" t="str">
        <f t="shared" si="62"/>
        <v>n.m.</v>
      </c>
      <c r="U208" s="6">
        <f t="shared" si="63"/>
        <v>1280257.4700000002</v>
      </c>
      <c r="V208" s="27" t="str">
        <f t="shared" si="64"/>
        <v>n.m.</v>
      </c>
      <c r="W208" s="6">
        <f t="shared" si="65"/>
        <v>1713443.5920000009</v>
      </c>
      <c r="X208" s="27">
        <f t="shared" si="66"/>
        <v>1.8103716926064377</v>
      </c>
      <c r="Y208" s="6">
        <f t="shared" si="67"/>
        <v>409021.71000000025</v>
      </c>
      <c r="Z208" s="27" t="str">
        <f t="shared" si="68"/>
        <v>n.m.</v>
      </c>
      <c r="AA208" s="6">
        <f t="shared" si="69"/>
        <v>176349.18000000002</v>
      </c>
      <c r="AB208" s="27" t="str">
        <f t="shared" si="70"/>
        <v>n.m.</v>
      </c>
      <c r="AC208" s="6">
        <f t="shared" si="71"/>
        <v>3579071.9520000005</v>
      </c>
      <c r="AD208" s="27">
        <f t="shared" si="72"/>
        <v>3.7815371208919637</v>
      </c>
    </row>
    <row r="209" spans="1:30" x14ac:dyDescent="0.25">
      <c r="A209" s="7">
        <f t="shared" si="73"/>
        <v>197</v>
      </c>
      <c r="B209" t="s">
        <v>2</v>
      </c>
      <c r="C209" t="s">
        <v>1338</v>
      </c>
      <c r="D209" t="s">
        <v>1339</v>
      </c>
      <c r="E209" s="42">
        <v>44287</v>
      </c>
      <c r="F209" s="42" t="s">
        <v>2052</v>
      </c>
      <c r="G209" s="3"/>
      <c r="H209" s="3">
        <v>342299.14000000007</v>
      </c>
      <c r="I209" s="3">
        <v>2677036.2800000003</v>
      </c>
      <c r="J209" s="3">
        <v>2808116.74</v>
      </c>
      <c r="K209" s="3">
        <v>203588.87</v>
      </c>
      <c r="L209" s="3">
        <f t="shared" si="59"/>
        <v>6031041.0300000003</v>
      </c>
      <c r="M209" s="39">
        <v>0</v>
      </c>
      <c r="N209" s="39">
        <v>0</v>
      </c>
      <c r="O209" s="39">
        <v>6494481.0180000002</v>
      </c>
      <c r="P209" s="39">
        <v>1961228.7040000004</v>
      </c>
      <c r="Q209" s="39">
        <v>2422.848</v>
      </c>
      <c r="R209" s="3">
        <f t="shared" si="60"/>
        <v>8458132.5700000003</v>
      </c>
      <c r="S209" s="6">
        <f t="shared" si="61"/>
        <v>0</v>
      </c>
      <c r="T209" s="27" t="str">
        <f t="shared" si="62"/>
        <v>n.m.</v>
      </c>
      <c r="U209" s="6">
        <f t="shared" si="63"/>
        <v>342299.14000000007</v>
      </c>
      <c r="V209" s="27" t="str">
        <f t="shared" si="64"/>
        <v>n.m.</v>
      </c>
      <c r="W209" s="6">
        <f t="shared" si="65"/>
        <v>-3817444.7379999999</v>
      </c>
      <c r="X209" s="27">
        <f t="shared" si="66"/>
        <v>-0.58779827478433322</v>
      </c>
      <c r="Y209" s="6">
        <f t="shared" si="67"/>
        <v>846888.03599999985</v>
      </c>
      <c r="Z209" s="27">
        <f t="shared" si="68"/>
        <v>0.43181503221564094</v>
      </c>
      <c r="AA209" s="6">
        <f t="shared" si="69"/>
        <v>201166.022</v>
      </c>
      <c r="AB209" s="27">
        <f t="shared" si="70"/>
        <v>83.028742207517766</v>
      </c>
      <c r="AC209" s="6">
        <f t="shared" si="71"/>
        <v>-2427091.54</v>
      </c>
      <c r="AD209" s="27">
        <f t="shared" si="72"/>
        <v>-0.28695359406030213</v>
      </c>
    </row>
    <row r="210" spans="1:30" x14ac:dyDescent="0.25">
      <c r="A210" s="7">
        <f t="shared" si="73"/>
        <v>198</v>
      </c>
      <c r="B210" t="s">
        <v>2</v>
      </c>
      <c r="C210" t="s">
        <v>1340</v>
      </c>
      <c r="D210" t="s">
        <v>1341</v>
      </c>
      <c r="E210" s="42">
        <v>44531</v>
      </c>
      <c r="F210" s="42">
        <v>45323</v>
      </c>
      <c r="G210" s="3"/>
      <c r="H210" s="3">
        <v>1047839.5500000007</v>
      </c>
      <c r="I210" s="3">
        <v>1615384.2499999998</v>
      </c>
      <c r="J210" s="3">
        <v>590044.40000000049</v>
      </c>
      <c r="K210" s="3">
        <v>-4760</v>
      </c>
      <c r="L210" s="3">
        <f t="shared" si="59"/>
        <v>3248508.2000000011</v>
      </c>
      <c r="M210" s="39">
        <v>0</v>
      </c>
      <c r="N210" s="39">
        <v>0</v>
      </c>
      <c r="O210" s="39">
        <v>4069664</v>
      </c>
      <c r="P210" s="39">
        <v>-19427.415999999939</v>
      </c>
      <c r="Q210" s="39">
        <v>0</v>
      </c>
      <c r="R210" s="3">
        <f t="shared" si="60"/>
        <v>4050236.5840000003</v>
      </c>
      <c r="S210" s="6">
        <f t="shared" si="61"/>
        <v>0</v>
      </c>
      <c r="T210" s="27" t="str">
        <f t="shared" si="62"/>
        <v>n.m.</v>
      </c>
      <c r="U210" s="6">
        <f t="shared" si="63"/>
        <v>1047839.5500000007</v>
      </c>
      <c r="V210" s="27" t="str">
        <f t="shared" si="64"/>
        <v>n.m.</v>
      </c>
      <c r="W210" s="6">
        <f t="shared" si="65"/>
        <v>-2454279.75</v>
      </c>
      <c r="X210" s="27">
        <f t="shared" si="66"/>
        <v>-0.60306692395244421</v>
      </c>
      <c r="Y210" s="6">
        <f t="shared" si="67"/>
        <v>609471.81600000046</v>
      </c>
      <c r="Z210" s="27">
        <f t="shared" si="68"/>
        <v>-31.371738578100267</v>
      </c>
      <c r="AA210" s="6">
        <f t="shared" si="69"/>
        <v>-4760</v>
      </c>
      <c r="AB210" s="27" t="str">
        <f t="shared" si="70"/>
        <v>n.m.</v>
      </c>
      <c r="AC210" s="6">
        <f t="shared" si="71"/>
        <v>-801728.38399999915</v>
      </c>
      <c r="AD210" s="27">
        <f t="shared" si="72"/>
        <v>-0.19794606250092553</v>
      </c>
    </row>
    <row r="211" spans="1:30" x14ac:dyDescent="0.25">
      <c r="A211" s="7">
        <f t="shared" si="73"/>
        <v>199</v>
      </c>
      <c r="B211" t="s">
        <v>2</v>
      </c>
      <c r="C211" t="s">
        <v>1342</v>
      </c>
      <c r="D211" t="s">
        <v>1343</v>
      </c>
      <c r="E211" s="42">
        <v>44501</v>
      </c>
      <c r="F211" s="42" t="s">
        <v>2052</v>
      </c>
      <c r="G211" s="3"/>
      <c r="H211" s="3">
        <v>576562.26</v>
      </c>
      <c r="I211" s="3">
        <v>1170626.3100000026</v>
      </c>
      <c r="J211" s="3">
        <v>773396.48999999766</v>
      </c>
      <c r="K211" s="3">
        <v>303930.18999999994</v>
      </c>
      <c r="L211" s="3">
        <f t="shared" si="59"/>
        <v>2824515.2500000005</v>
      </c>
      <c r="M211" s="39">
        <v>0</v>
      </c>
      <c r="N211" s="39">
        <v>0</v>
      </c>
      <c r="O211" s="39">
        <v>713859.46400000004</v>
      </c>
      <c r="P211" s="39">
        <v>-19427.416000000041</v>
      </c>
      <c r="Q211" s="39">
        <v>0</v>
      </c>
      <c r="R211" s="3">
        <f t="shared" si="60"/>
        <v>694432.04799999995</v>
      </c>
      <c r="S211" s="6">
        <f t="shared" si="61"/>
        <v>0</v>
      </c>
      <c r="T211" s="27" t="str">
        <f t="shared" si="62"/>
        <v>n.m.</v>
      </c>
      <c r="U211" s="6">
        <f t="shared" si="63"/>
        <v>576562.26</v>
      </c>
      <c r="V211" s="27" t="str">
        <f t="shared" si="64"/>
        <v>n.m.</v>
      </c>
      <c r="W211" s="6">
        <f t="shared" si="65"/>
        <v>456766.84600000258</v>
      </c>
      <c r="X211" s="27">
        <f t="shared" si="66"/>
        <v>0.63985541837686211</v>
      </c>
      <c r="Y211" s="6">
        <f t="shared" si="67"/>
        <v>792823.90599999775</v>
      </c>
      <c r="Z211" s="27">
        <f t="shared" si="68"/>
        <v>-40.809539776159426</v>
      </c>
      <c r="AA211" s="6">
        <f t="shared" si="69"/>
        <v>303930.18999999994</v>
      </c>
      <c r="AB211" s="27" t="str">
        <f t="shared" si="70"/>
        <v>n.m.</v>
      </c>
      <c r="AC211" s="6">
        <f t="shared" si="71"/>
        <v>2130083.2020000005</v>
      </c>
      <c r="AD211" s="27">
        <f t="shared" si="72"/>
        <v>3.0673745662152974</v>
      </c>
    </row>
    <row r="212" spans="1:30" x14ac:dyDescent="0.25">
      <c r="A212" s="7">
        <f t="shared" si="73"/>
        <v>200</v>
      </c>
      <c r="B212" t="s">
        <v>2</v>
      </c>
      <c r="C212" t="s">
        <v>1344</v>
      </c>
      <c r="D212" t="s">
        <v>1345</v>
      </c>
      <c r="E212" s="42">
        <v>44256</v>
      </c>
      <c r="F212" s="42">
        <v>45047</v>
      </c>
      <c r="G212" s="3"/>
      <c r="H212" s="3">
        <v>1661315.3800000011</v>
      </c>
      <c r="I212" s="3">
        <v>76752.87000000001</v>
      </c>
      <c r="J212" s="3">
        <v>587.59999999999991</v>
      </c>
      <c r="K212" s="3"/>
      <c r="L212" s="3">
        <f t="shared" si="59"/>
        <v>1738655.8500000013</v>
      </c>
      <c r="M212" s="39">
        <v>0</v>
      </c>
      <c r="N212" s="39">
        <v>0</v>
      </c>
      <c r="O212" s="39">
        <v>0.104</v>
      </c>
      <c r="P212" s="39">
        <v>0</v>
      </c>
      <c r="Q212" s="39">
        <v>0</v>
      </c>
      <c r="R212" s="3">
        <f t="shared" si="60"/>
        <v>0.104</v>
      </c>
      <c r="S212" s="6">
        <f t="shared" si="61"/>
        <v>0</v>
      </c>
      <c r="T212" s="27" t="str">
        <f t="shared" si="62"/>
        <v>n.m.</v>
      </c>
      <c r="U212" s="6">
        <f t="shared" si="63"/>
        <v>1661315.3800000011</v>
      </c>
      <c r="V212" s="27" t="str">
        <f t="shared" si="64"/>
        <v>n.m.</v>
      </c>
      <c r="W212" s="6">
        <f t="shared" si="65"/>
        <v>76752.766000000003</v>
      </c>
      <c r="X212" s="27">
        <f t="shared" si="66"/>
        <v>738007.36538461549</v>
      </c>
      <c r="Y212" s="6">
        <f t="shared" si="67"/>
        <v>587.59999999999991</v>
      </c>
      <c r="Z212" s="27" t="str">
        <f t="shared" si="68"/>
        <v>n.m.</v>
      </c>
      <c r="AA212" s="6">
        <f t="shared" si="69"/>
        <v>0</v>
      </c>
      <c r="AB212" s="27" t="str">
        <f t="shared" si="70"/>
        <v>n.m.</v>
      </c>
      <c r="AC212" s="6">
        <f t="shared" si="71"/>
        <v>1738655.7460000012</v>
      </c>
      <c r="AD212" s="27">
        <f t="shared" si="72"/>
        <v>16717843.711538473</v>
      </c>
    </row>
    <row r="213" spans="1:30" x14ac:dyDescent="0.25">
      <c r="A213" s="7">
        <f t="shared" si="73"/>
        <v>201</v>
      </c>
      <c r="B213" t="s">
        <v>2</v>
      </c>
      <c r="C213" t="s">
        <v>1346</v>
      </c>
      <c r="D213" t="s">
        <v>1347</v>
      </c>
      <c r="E213" s="42">
        <v>44470</v>
      </c>
      <c r="F213" s="42" t="s">
        <v>2052</v>
      </c>
      <c r="G213" s="3"/>
      <c r="H213" s="3">
        <v>166307.49000000005</v>
      </c>
      <c r="I213" s="3">
        <v>463152.86000000004</v>
      </c>
      <c r="J213" s="3">
        <v>864591.21</v>
      </c>
      <c r="K213" s="3">
        <v>3650473.1200000006</v>
      </c>
      <c r="L213" s="3">
        <f t="shared" si="59"/>
        <v>5144524.6800000006</v>
      </c>
      <c r="M213" s="39">
        <v>0</v>
      </c>
      <c r="N213" s="39">
        <v>0</v>
      </c>
      <c r="O213" s="39">
        <v>22007.54</v>
      </c>
      <c r="P213" s="39">
        <v>0</v>
      </c>
      <c r="Q213" s="39">
        <v>-501115.48499999999</v>
      </c>
      <c r="R213" s="3">
        <f t="shared" si="60"/>
        <v>-479107.94500000001</v>
      </c>
      <c r="S213" s="6">
        <f t="shared" si="61"/>
        <v>0</v>
      </c>
      <c r="T213" s="27" t="str">
        <f t="shared" si="62"/>
        <v>n.m.</v>
      </c>
      <c r="U213" s="6">
        <f t="shared" si="63"/>
        <v>166307.49000000005</v>
      </c>
      <c r="V213" s="27" t="str">
        <f t="shared" si="64"/>
        <v>n.m.</v>
      </c>
      <c r="W213" s="6">
        <f t="shared" si="65"/>
        <v>441145.32000000007</v>
      </c>
      <c r="X213" s="27">
        <f t="shared" si="66"/>
        <v>20.045189966711412</v>
      </c>
      <c r="Y213" s="6">
        <f t="shared" si="67"/>
        <v>864591.21</v>
      </c>
      <c r="Z213" s="27" t="str">
        <f t="shared" si="68"/>
        <v>n.m.</v>
      </c>
      <c r="AA213" s="6">
        <f t="shared" si="69"/>
        <v>4151588.6050000004</v>
      </c>
      <c r="AB213" s="27">
        <f t="shared" si="70"/>
        <v>-8.284694305545159</v>
      </c>
      <c r="AC213" s="6">
        <f t="shared" si="71"/>
        <v>5623632.6250000009</v>
      </c>
      <c r="AD213" s="27">
        <f t="shared" si="72"/>
        <v>-11.737715234507332</v>
      </c>
    </row>
    <row r="214" spans="1:30" x14ac:dyDescent="0.25">
      <c r="A214" s="7">
        <f t="shared" si="73"/>
        <v>202</v>
      </c>
      <c r="B214" t="s">
        <v>2</v>
      </c>
      <c r="C214" t="s">
        <v>1348</v>
      </c>
      <c r="D214" t="s">
        <v>1349</v>
      </c>
      <c r="E214" s="42">
        <v>44256</v>
      </c>
      <c r="F214" s="42">
        <v>44531</v>
      </c>
      <c r="G214" s="3"/>
      <c r="H214" s="3">
        <v>758649.6799999997</v>
      </c>
      <c r="I214" s="3"/>
      <c r="J214" s="3"/>
      <c r="K214" s="3"/>
      <c r="L214" s="3">
        <f t="shared" si="59"/>
        <v>758649.6799999997</v>
      </c>
      <c r="M214" s="39">
        <v>0</v>
      </c>
      <c r="N214" s="39">
        <v>0</v>
      </c>
      <c r="O214" s="39">
        <v>6556.7920000000004</v>
      </c>
      <c r="P214" s="39">
        <v>0</v>
      </c>
      <c r="Q214" s="39">
        <v>269749.79600000003</v>
      </c>
      <c r="R214" s="3">
        <f t="shared" si="60"/>
        <v>276306.58800000005</v>
      </c>
      <c r="S214" s="6">
        <f t="shared" si="61"/>
        <v>0</v>
      </c>
      <c r="T214" s="27" t="str">
        <f t="shared" si="62"/>
        <v>n.m.</v>
      </c>
      <c r="U214" s="6">
        <f t="shared" si="63"/>
        <v>758649.6799999997</v>
      </c>
      <c r="V214" s="27" t="str">
        <f t="shared" si="64"/>
        <v>n.m.</v>
      </c>
      <c r="W214" s="6">
        <f t="shared" si="65"/>
        <v>-6556.7920000000004</v>
      </c>
      <c r="X214" s="27">
        <f t="shared" si="66"/>
        <v>-1</v>
      </c>
      <c r="Y214" s="6">
        <f t="shared" si="67"/>
        <v>0</v>
      </c>
      <c r="Z214" s="27" t="str">
        <f t="shared" si="68"/>
        <v>n.m.</v>
      </c>
      <c r="AA214" s="6">
        <f t="shared" si="69"/>
        <v>-269749.79600000003</v>
      </c>
      <c r="AB214" s="27">
        <f t="shared" si="70"/>
        <v>-1</v>
      </c>
      <c r="AC214" s="6">
        <f t="shared" si="71"/>
        <v>482343.09199999965</v>
      </c>
      <c r="AD214" s="27">
        <f t="shared" si="72"/>
        <v>1.7456807508331997</v>
      </c>
    </row>
    <row r="215" spans="1:30" x14ac:dyDescent="0.25">
      <c r="A215" s="7">
        <f t="shared" si="73"/>
        <v>203</v>
      </c>
      <c r="B215" t="s">
        <v>2</v>
      </c>
      <c r="C215" t="s">
        <v>1350</v>
      </c>
      <c r="D215" t="s">
        <v>1351</v>
      </c>
      <c r="E215" s="42">
        <v>44287</v>
      </c>
      <c r="F215" s="42">
        <v>44682</v>
      </c>
      <c r="G215" s="3"/>
      <c r="H215" s="3">
        <v>575802.0299999998</v>
      </c>
      <c r="I215" s="3">
        <v>834.05</v>
      </c>
      <c r="J215" s="3"/>
      <c r="K215" s="3"/>
      <c r="L215" s="3">
        <f t="shared" si="59"/>
        <v>576636.07999999984</v>
      </c>
      <c r="M215" s="39">
        <v>0</v>
      </c>
      <c r="N215" s="39">
        <v>0</v>
      </c>
      <c r="O215" s="39">
        <v>0</v>
      </c>
      <c r="P215" s="39">
        <v>0</v>
      </c>
      <c r="Q215" s="39">
        <v>0</v>
      </c>
      <c r="R215" s="3">
        <f t="shared" si="60"/>
        <v>0</v>
      </c>
      <c r="S215" s="6">
        <f t="shared" si="61"/>
        <v>0</v>
      </c>
      <c r="T215" s="27" t="str">
        <f t="shared" si="62"/>
        <v>n.m.</v>
      </c>
      <c r="U215" s="6">
        <f t="shared" si="63"/>
        <v>575802.0299999998</v>
      </c>
      <c r="V215" s="27" t="str">
        <f t="shared" si="64"/>
        <v>n.m.</v>
      </c>
      <c r="W215" s="6">
        <f t="shared" si="65"/>
        <v>834.05</v>
      </c>
      <c r="X215" s="27" t="str">
        <f t="shared" si="66"/>
        <v>n.m.</v>
      </c>
      <c r="Y215" s="6">
        <f t="shared" si="67"/>
        <v>0</v>
      </c>
      <c r="Z215" s="27" t="str">
        <f t="shared" si="68"/>
        <v>n.m.</v>
      </c>
      <c r="AA215" s="6">
        <f t="shared" si="69"/>
        <v>0</v>
      </c>
      <c r="AB215" s="27" t="str">
        <f t="shared" si="70"/>
        <v>n.m.</v>
      </c>
      <c r="AC215" s="6">
        <f t="shared" si="71"/>
        <v>576636.07999999984</v>
      </c>
      <c r="AD215" s="27" t="str">
        <f t="shared" si="72"/>
        <v>n.m.</v>
      </c>
    </row>
    <row r="216" spans="1:30" x14ac:dyDescent="0.25">
      <c r="A216" s="7">
        <f t="shared" si="73"/>
        <v>204</v>
      </c>
      <c r="B216" t="s">
        <v>2</v>
      </c>
      <c r="C216" t="s">
        <v>1352</v>
      </c>
      <c r="D216" t="s">
        <v>1353</v>
      </c>
      <c r="E216" s="42">
        <v>44317</v>
      </c>
      <c r="F216" s="42">
        <v>45292</v>
      </c>
      <c r="G216" s="3"/>
      <c r="H216" s="3">
        <v>553262.23999999987</v>
      </c>
      <c r="I216" s="3">
        <v>7966.6999999999534</v>
      </c>
      <c r="J216" s="3">
        <v>7549.61</v>
      </c>
      <c r="K216" s="3">
        <v>6449.06</v>
      </c>
      <c r="L216" s="3">
        <f t="shared" si="59"/>
        <v>575227.60999999987</v>
      </c>
      <c r="M216" s="39">
        <v>0</v>
      </c>
      <c r="N216" s="39">
        <v>0</v>
      </c>
      <c r="O216" s="39">
        <v>2057888.392</v>
      </c>
      <c r="P216" s="39">
        <v>0</v>
      </c>
      <c r="Q216" s="39">
        <v>1180.211</v>
      </c>
      <c r="R216" s="3">
        <f t="shared" si="60"/>
        <v>2059068.6029999999</v>
      </c>
      <c r="S216" s="6">
        <f t="shared" si="61"/>
        <v>0</v>
      </c>
      <c r="T216" s="27" t="str">
        <f t="shared" si="62"/>
        <v>n.m.</v>
      </c>
      <c r="U216" s="6">
        <f t="shared" si="63"/>
        <v>553262.23999999987</v>
      </c>
      <c r="V216" s="27" t="str">
        <f t="shared" si="64"/>
        <v>n.m.</v>
      </c>
      <c r="W216" s="6">
        <f t="shared" si="65"/>
        <v>-2049921.692</v>
      </c>
      <c r="X216" s="27">
        <f t="shared" si="66"/>
        <v>-0.99612870161911093</v>
      </c>
      <c r="Y216" s="6">
        <f t="shared" si="67"/>
        <v>7549.61</v>
      </c>
      <c r="Z216" s="27" t="str">
        <f t="shared" si="68"/>
        <v>n.m.</v>
      </c>
      <c r="AA216" s="6">
        <f t="shared" si="69"/>
        <v>5268.8490000000002</v>
      </c>
      <c r="AB216" s="27">
        <f t="shared" si="70"/>
        <v>4.4643279888087806</v>
      </c>
      <c r="AC216" s="6">
        <f t="shared" si="71"/>
        <v>-1483840.993</v>
      </c>
      <c r="AD216" s="27">
        <f t="shared" si="72"/>
        <v>-0.72063698646955676</v>
      </c>
    </row>
    <row r="217" spans="1:30" x14ac:dyDescent="0.25">
      <c r="A217" s="7">
        <f t="shared" si="73"/>
        <v>205</v>
      </c>
      <c r="B217" t="s">
        <v>2</v>
      </c>
      <c r="C217" t="s">
        <v>1354</v>
      </c>
      <c r="D217" t="s">
        <v>1355</v>
      </c>
      <c r="E217" s="42">
        <v>44378</v>
      </c>
      <c r="F217" s="42" t="s">
        <v>2052</v>
      </c>
      <c r="G217" s="3"/>
      <c r="H217" s="3">
        <v>10873.97</v>
      </c>
      <c r="I217" s="3">
        <v>547267.13</v>
      </c>
      <c r="J217" s="3">
        <v>8103</v>
      </c>
      <c r="K217" s="3">
        <v>7389.23</v>
      </c>
      <c r="L217" s="3">
        <f t="shared" si="59"/>
        <v>573633.32999999996</v>
      </c>
      <c r="M217" s="39">
        <v>0</v>
      </c>
      <c r="N217" s="39">
        <v>0</v>
      </c>
      <c r="O217" s="39">
        <v>911830.74600000004</v>
      </c>
      <c r="P217" s="39">
        <v>0</v>
      </c>
      <c r="Q217" s="39">
        <v>0</v>
      </c>
      <c r="R217" s="3">
        <f t="shared" si="60"/>
        <v>911830.74600000004</v>
      </c>
      <c r="S217" s="6">
        <f t="shared" si="61"/>
        <v>0</v>
      </c>
      <c r="T217" s="27" t="str">
        <f t="shared" si="62"/>
        <v>n.m.</v>
      </c>
      <c r="U217" s="6">
        <f t="shared" si="63"/>
        <v>10873.97</v>
      </c>
      <c r="V217" s="27" t="str">
        <f t="shared" si="64"/>
        <v>n.m.</v>
      </c>
      <c r="W217" s="6">
        <f t="shared" si="65"/>
        <v>-364563.61600000004</v>
      </c>
      <c r="X217" s="27">
        <f t="shared" si="66"/>
        <v>-0.39981500689602761</v>
      </c>
      <c r="Y217" s="6">
        <f t="shared" si="67"/>
        <v>8103</v>
      </c>
      <c r="Z217" s="27" t="str">
        <f t="shared" si="68"/>
        <v>n.m.</v>
      </c>
      <c r="AA217" s="6">
        <f t="shared" si="69"/>
        <v>7389.23</v>
      </c>
      <c r="AB217" s="27" t="str">
        <f t="shared" si="70"/>
        <v>n.m.</v>
      </c>
      <c r="AC217" s="6">
        <f t="shared" si="71"/>
        <v>-338197.41600000008</v>
      </c>
      <c r="AD217" s="27">
        <f t="shared" si="72"/>
        <v>-0.37089933354802679</v>
      </c>
    </row>
    <row r="218" spans="1:30" x14ac:dyDescent="0.25">
      <c r="A218" s="7">
        <f t="shared" si="73"/>
        <v>206</v>
      </c>
      <c r="B218" t="s">
        <v>2</v>
      </c>
      <c r="C218" t="s">
        <v>1356</v>
      </c>
      <c r="D218" t="s">
        <v>1357</v>
      </c>
      <c r="E218" s="42">
        <v>44409</v>
      </c>
      <c r="F218" s="42" t="s">
        <v>2052</v>
      </c>
      <c r="G218" s="3"/>
      <c r="H218" s="3">
        <v>138485.10999999999</v>
      </c>
      <c r="I218" s="3">
        <v>203531.04000000007</v>
      </c>
      <c r="J218" s="3">
        <v>155284.84</v>
      </c>
      <c r="K218" s="3">
        <v>139724.47</v>
      </c>
      <c r="L218" s="3">
        <f t="shared" si="59"/>
        <v>637025.46</v>
      </c>
      <c r="M218" s="39">
        <v>0</v>
      </c>
      <c r="N218" s="39">
        <v>0</v>
      </c>
      <c r="O218" s="39">
        <v>13732.082</v>
      </c>
      <c r="P218" s="39">
        <v>0</v>
      </c>
      <c r="Q218" s="39">
        <v>0</v>
      </c>
      <c r="R218" s="3">
        <f t="shared" si="60"/>
        <v>13732.082</v>
      </c>
      <c r="S218" s="6">
        <f t="shared" si="61"/>
        <v>0</v>
      </c>
      <c r="T218" s="27" t="str">
        <f t="shared" si="62"/>
        <v>n.m.</v>
      </c>
      <c r="U218" s="6">
        <f t="shared" si="63"/>
        <v>138485.10999999999</v>
      </c>
      <c r="V218" s="27" t="str">
        <f t="shared" si="64"/>
        <v>n.m.</v>
      </c>
      <c r="W218" s="6">
        <f t="shared" si="65"/>
        <v>189798.95800000007</v>
      </c>
      <c r="X218" s="27">
        <f t="shared" si="66"/>
        <v>13.82157184904664</v>
      </c>
      <c r="Y218" s="6">
        <f t="shared" si="67"/>
        <v>155284.84</v>
      </c>
      <c r="Z218" s="27" t="str">
        <f t="shared" si="68"/>
        <v>n.m.</v>
      </c>
      <c r="AA218" s="6">
        <f t="shared" si="69"/>
        <v>139724.47</v>
      </c>
      <c r="AB218" s="27" t="str">
        <f t="shared" si="70"/>
        <v>n.m.</v>
      </c>
      <c r="AC218" s="6">
        <f t="shared" si="71"/>
        <v>623293.37799999991</v>
      </c>
      <c r="AD218" s="27">
        <f t="shared" si="72"/>
        <v>45.389575885142534</v>
      </c>
    </row>
    <row r="219" spans="1:30" x14ac:dyDescent="0.25">
      <c r="A219" s="7">
        <f t="shared" si="73"/>
        <v>207</v>
      </c>
      <c r="B219" t="s">
        <v>2</v>
      </c>
      <c r="C219" t="s">
        <v>1358</v>
      </c>
      <c r="D219" t="s">
        <v>1359</v>
      </c>
      <c r="E219" s="42">
        <v>44470</v>
      </c>
      <c r="F219" s="42" t="s">
        <v>2052</v>
      </c>
      <c r="G219" s="3"/>
      <c r="H219" s="3">
        <v>5879.4500000000007</v>
      </c>
      <c r="I219" s="3">
        <v>93951.679999999993</v>
      </c>
      <c r="J219" s="3">
        <v>1277048.2900000003</v>
      </c>
      <c r="K219" s="3">
        <v>-439799.52999999991</v>
      </c>
      <c r="L219" s="3">
        <f t="shared" si="59"/>
        <v>937079.89000000025</v>
      </c>
      <c r="M219" s="39">
        <v>0</v>
      </c>
      <c r="N219" s="39">
        <v>0</v>
      </c>
      <c r="O219" s="39">
        <v>0</v>
      </c>
      <c r="P219" s="39">
        <v>0</v>
      </c>
      <c r="Q219" s="39">
        <v>0</v>
      </c>
      <c r="R219" s="3">
        <f t="shared" si="60"/>
        <v>0</v>
      </c>
      <c r="S219" s="6">
        <f t="shared" si="61"/>
        <v>0</v>
      </c>
      <c r="T219" s="27" t="str">
        <f t="shared" si="62"/>
        <v>n.m.</v>
      </c>
      <c r="U219" s="6">
        <f t="shared" si="63"/>
        <v>5879.4500000000007</v>
      </c>
      <c r="V219" s="27" t="str">
        <f t="shared" si="64"/>
        <v>n.m.</v>
      </c>
      <c r="W219" s="6">
        <f t="shared" si="65"/>
        <v>93951.679999999993</v>
      </c>
      <c r="X219" s="27" t="str">
        <f t="shared" si="66"/>
        <v>n.m.</v>
      </c>
      <c r="Y219" s="6">
        <f t="shared" si="67"/>
        <v>1277048.2900000003</v>
      </c>
      <c r="Z219" s="27" t="str">
        <f t="shared" si="68"/>
        <v>n.m.</v>
      </c>
      <c r="AA219" s="6">
        <f t="shared" si="69"/>
        <v>-439799.52999999991</v>
      </c>
      <c r="AB219" s="27" t="str">
        <f t="shared" si="70"/>
        <v>n.m.</v>
      </c>
      <c r="AC219" s="6">
        <f t="shared" si="71"/>
        <v>937079.89000000025</v>
      </c>
      <c r="AD219" s="27" t="str">
        <f t="shared" si="72"/>
        <v>n.m.</v>
      </c>
    </row>
    <row r="220" spans="1:30" x14ac:dyDescent="0.25">
      <c r="A220" s="7">
        <f t="shared" si="73"/>
        <v>208</v>
      </c>
      <c r="B220" t="s">
        <v>2</v>
      </c>
      <c r="C220" t="s">
        <v>1360</v>
      </c>
      <c r="D220" t="s">
        <v>1361</v>
      </c>
      <c r="E220" s="42">
        <v>44317</v>
      </c>
      <c r="F220" s="42">
        <v>44562</v>
      </c>
      <c r="G220" s="3"/>
      <c r="H220" s="3">
        <v>86968.320000000065</v>
      </c>
      <c r="I220" s="3">
        <v>-3467.02</v>
      </c>
      <c r="J220" s="3"/>
      <c r="K220" s="3"/>
      <c r="L220" s="3">
        <f t="shared" si="59"/>
        <v>83501.300000000061</v>
      </c>
      <c r="M220" s="39">
        <v>0</v>
      </c>
      <c r="N220" s="39">
        <v>0</v>
      </c>
      <c r="O220" s="39">
        <v>0</v>
      </c>
      <c r="P220" s="39">
        <v>0</v>
      </c>
      <c r="Q220" s="39">
        <v>269749.79600000003</v>
      </c>
      <c r="R220" s="3">
        <f t="shared" si="60"/>
        <v>269749.79600000003</v>
      </c>
      <c r="S220" s="6">
        <f t="shared" si="61"/>
        <v>0</v>
      </c>
      <c r="T220" s="27" t="str">
        <f t="shared" si="62"/>
        <v>n.m.</v>
      </c>
      <c r="U220" s="6">
        <f t="shared" si="63"/>
        <v>86968.320000000065</v>
      </c>
      <c r="V220" s="27" t="str">
        <f t="shared" si="64"/>
        <v>n.m.</v>
      </c>
      <c r="W220" s="6">
        <f t="shared" si="65"/>
        <v>-3467.02</v>
      </c>
      <c r="X220" s="27" t="str">
        <f t="shared" si="66"/>
        <v>n.m.</v>
      </c>
      <c r="Y220" s="6">
        <f t="shared" si="67"/>
        <v>0</v>
      </c>
      <c r="Z220" s="27" t="str">
        <f t="shared" si="68"/>
        <v>n.m.</v>
      </c>
      <c r="AA220" s="6">
        <f t="shared" si="69"/>
        <v>-269749.79600000003</v>
      </c>
      <c r="AB220" s="27">
        <f t="shared" si="70"/>
        <v>-1</v>
      </c>
      <c r="AC220" s="6">
        <f t="shared" si="71"/>
        <v>-186248.49599999998</v>
      </c>
      <c r="AD220" s="27">
        <f t="shared" si="72"/>
        <v>-0.69044907081227214</v>
      </c>
    </row>
    <row r="221" spans="1:30" x14ac:dyDescent="0.25">
      <c r="A221" s="7">
        <f t="shared" si="73"/>
        <v>209</v>
      </c>
      <c r="B221" t="s">
        <v>2</v>
      </c>
      <c r="C221" t="s">
        <v>1362</v>
      </c>
      <c r="D221" t="s">
        <v>1363</v>
      </c>
      <c r="E221" s="42">
        <v>44470</v>
      </c>
      <c r="F221" s="42">
        <v>45444</v>
      </c>
      <c r="G221" s="3"/>
      <c r="H221" s="3">
        <v>12120.309999999998</v>
      </c>
      <c r="I221" s="3">
        <v>69216.210000000021</v>
      </c>
      <c r="J221" s="3">
        <v>501.02000000000004</v>
      </c>
      <c r="K221" s="3">
        <v>509.22999999999996</v>
      </c>
      <c r="L221" s="3">
        <f t="shared" si="59"/>
        <v>82346.770000000019</v>
      </c>
      <c r="M221" s="39">
        <v>0</v>
      </c>
      <c r="N221" s="39">
        <v>0</v>
      </c>
      <c r="O221" s="39">
        <v>0</v>
      </c>
      <c r="P221" s="39">
        <v>0</v>
      </c>
      <c r="Q221" s="39">
        <v>0</v>
      </c>
      <c r="R221" s="3">
        <f t="shared" si="60"/>
        <v>0</v>
      </c>
      <c r="S221" s="6">
        <f t="shared" si="61"/>
        <v>0</v>
      </c>
      <c r="T221" s="27" t="str">
        <f t="shared" si="62"/>
        <v>n.m.</v>
      </c>
      <c r="U221" s="6">
        <f t="shared" si="63"/>
        <v>12120.309999999998</v>
      </c>
      <c r="V221" s="27" t="str">
        <f t="shared" si="64"/>
        <v>n.m.</v>
      </c>
      <c r="W221" s="6">
        <f t="shared" si="65"/>
        <v>69216.210000000021</v>
      </c>
      <c r="X221" s="27" t="str">
        <f t="shared" si="66"/>
        <v>n.m.</v>
      </c>
      <c r="Y221" s="6">
        <f t="shared" si="67"/>
        <v>501.02000000000004</v>
      </c>
      <c r="Z221" s="27" t="str">
        <f t="shared" si="68"/>
        <v>n.m.</v>
      </c>
      <c r="AA221" s="6">
        <f t="shared" si="69"/>
        <v>509.22999999999996</v>
      </c>
      <c r="AB221" s="27" t="str">
        <f t="shared" si="70"/>
        <v>n.m.</v>
      </c>
      <c r="AC221" s="6">
        <f t="shared" si="71"/>
        <v>82346.770000000019</v>
      </c>
      <c r="AD221" s="27" t="str">
        <f t="shared" si="72"/>
        <v>n.m.</v>
      </c>
    </row>
    <row r="222" spans="1:30" x14ac:dyDescent="0.25">
      <c r="A222" s="7">
        <f t="shared" si="73"/>
        <v>210</v>
      </c>
      <c r="B222" t="s">
        <v>2</v>
      </c>
      <c r="C222" t="s">
        <v>1364</v>
      </c>
      <c r="D222" t="s">
        <v>1111</v>
      </c>
      <c r="E222" s="42">
        <v>44409</v>
      </c>
      <c r="F222" s="42">
        <v>44562</v>
      </c>
      <c r="G222" s="3"/>
      <c r="H222" s="3">
        <v>78668.269999999975</v>
      </c>
      <c r="I222" s="3">
        <v>254.46</v>
      </c>
      <c r="J222" s="3"/>
      <c r="K222" s="3"/>
      <c r="L222" s="3">
        <f t="shared" si="59"/>
        <v>78922.729999999981</v>
      </c>
      <c r="M222" s="39">
        <v>0</v>
      </c>
      <c r="N222" s="39">
        <v>0</v>
      </c>
      <c r="O222" s="39">
        <v>0</v>
      </c>
      <c r="P222" s="39">
        <v>0</v>
      </c>
      <c r="Q222" s="39">
        <v>269749.79600000003</v>
      </c>
      <c r="R222" s="3">
        <f t="shared" si="60"/>
        <v>269749.79600000003</v>
      </c>
      <c r="S222" s="6">
        <f t="shared" si="61"/>
        <v>0</v>
      </c>
      <c r="T222" s="27" t="str">
        <f t="shared" si="62"/>
        <v>n.m.</v>
      </c>
      <c r="U222" s="6">
        <f t="shared" si="63"/>
        <v>78668.269999999975</v>
      </c>
      <c r="V222" s="27" t="str">
        <f t="shared" si="64"/>
        <v>n.m.</v>
      </c>
      <c r="W222" s="6">
        <f t="shared" si="65"/>
        <v>254.46</v>
      </c>
      <c r="X222" s="27" t="str">
        <f t="shared" si="66"/>
        <v>n.m.</v>
      </c>
      <c r="Y222" s="6">
        <f t="shared" si="67"/>
        <v>0</v>
      </c>
      <c r="Z222" s="27" t="str">
        <f t="shared" si="68"/>
        <v>n.m.</v>
      </c>
      <c r="AA222" s="6">
        <f t="shared" si="69"/>
        <v>-269749.79600000003</v>
      </c>
      <c r="AB222" s="27">
        <f t="shared" si="70"/>
        <v>-1</v>
      </c>
      <c r="AC222" s="6">
        <f t="shared" si="71"/>
        <v>-190827.06600000005</v>
      </c>
      <c r="AD222" s="27">
        <f t="shared" si="72"/>
        <v>-0.70742246641031759</v>
      </c>
    </row>
    <row r="223" spans="1:30" x14ac:dyDescent="0.25">
      <c r="A223" s="7">
        <f t="shared" si="73"/>
        <v>211</v>
      </c>
      <c r="B223" t="s">
        <v>2</v>
      </c>
      <c r="C223" t="s">
        <v>1365</v>
      </c>
      <c r="D223" t="s">
        <v>1076</v>
      </c>
      <c r="E223" s="42">
        <v>44531</v>
      </c>
      <c r="F223" s="42">
        <v>44713</v>
      </c>
      <c r="G223" s="3"/>
      <c r="H223" s="3">
        <v>50618.93</v>
      </c>
      <c r="I223" s="3">
        <v>5312.1</v>
      </c>
      <c r="J223" s="3"/>
      <c r="K223" s="3"/>
      <c r="L223" s="3">
        <f t="shared" si="59"/>
        <v>55931.03</v>
      </c>
      <c r="M223" s="39">
        <v>0</v>
      </c>
      <c r="N223" s="39">
        <v>0</v>
      </c>
      <c r="O223" s="39">
        <v>0</v>
      </c>
      <c r="P223" s="39">
        <v>0</v>
      </c>
      <c r="Q223" s="39">
        <v>269749.79600000003</v>
      </c>
      <c r="R223" s="3">
        <f t="shared" si="60"/>
        <v>269749.79600000003</v>
      </c>
      <c r="S223" s="6">
        <f t="shared" si="61"/>
        <v>0</v>
      </c>
      <c r="T223" s="27" t="str">
        <f t="shared" si="62"/>
        <v>n.m.</v>
      </c>
      <c r="U223" s="6">
        <f t="shared" si="63"/>
        <v>50618.93</v>
      </c>
      <c r="V223" s="27" t="str">
        <f t="shared" si="64"/>
        <v>n.m.</v>
      </c>
      <c r="W223" s="6">
        <f t="shared" si="65"/>
        <v>5312.1</v>
      </c>
      <c r="X223" s="27" t="str">
        <f t="shared" si="66"/>
        <v>n.m.</v>
      </c>
      <c r="Y223" s="6">
        <f t="shared" si="67"/>
        <v>0</v>
      </c>
      <c r="Z223" s="27" t="str">
        <f t="shared" si="68"/>
        <v>n.m.</v>
      </c>
      <c r="AA223" s="6">
        <f t="shared" si="69"/>
        <v>-269749.79600000003</v>
      </c>
      <c r="AB223" s="27">
        <f t="shared" si="70"/>
        <v>-1</v>
      </c>
      <c r="AC223" s="6">
        <f t="shared" si="71"/>
        <v>-213818.76600000003</v>
      </c>
      <c r="AD223" s="27">
        <f t="shared" si="72"/>
        <v>-0.792655895094727</v>
      </c>
    </row>
    <row r="224" spans="1:30" x14ac:dyDescent="0.25">
      <c r="A224" s="7">
        <f t="shared" si="73"/>
        <v>212</v>
      </c>
      <c r="B224" t="s">
        <v>2</v>
      </c>
      <c r="C224" t="s">
        <v>1366</v>
      </c>
      <c r="D224" t="s">
        <v>1367</v>
      </c>
      <c r="E224" s="42">
        <v>44228</v>
      </c>
      <c r="F224" s="42">
        <v>44621</v>
      </c>
      <c r="G224" s="3"/>
      <c r="H224" s="3">
        <v>50057.87</v>
      </c>
      <c r="I224" s="3">
        <v>170.81</v>
      </c>
      <c r="J224" s="3"/>
      <c r="K224" s="3"/>
      <c r="L224" s="3">
        <f t="shared" si="59"/>
        <v>50228.68</v>
      </c>
      <c r="M224" s="39">
        <v>0</v>
      </c>
      <c r="N224" s="39">
        <v>0</v>
      </c>
      <c r="O224" s="39">
        <v>11346.092000000001</v>
      </c>
      <c r="P224" s="39">
        <v>0</v>
      </c>
      <c r="Q224" s="39">
        <v>0</v>
      </c>
      <c r="R224" s="3">
        <f t="shared" si="60"/>
        <v>11346.092000000001</v>
      </c>
      <c r="S224" s="6">
        <f t="shared" si="61"/>
        <v>0</v>
      </c>
      <c r="T224" s="27" t="str">
        <f t="shared" si="62"/>
        <v>n.m.</v>
      </c>
      <c r="U224" s="6">
        <f t="shared" si="63"/>
        <v>50057.87</v>
      </c>
      <c r="V224" s="27" t="str">
        <f t="shared" si="64"/>
        <v>n.m.</v>
      </c>
      <c r="W224" s="6">
        <f t="shared" si="65"/>
        <v>-11175.282000000001</v>
      </c>
      <c r="X224" s="27">
        <f t="shared" si="66"/>
        <v>-0.984945477262127</v>
      </c>
      <c r="Y224" s="6">
        <f t="shared" si="67"/>
        <v>0</v>
      </c>
      <c r="Z224" s="27" t="str">
        <f t="shared" si="68"/>
        <v>n.m.</v>
      </c>
      <c r="AA224" s="6">
        <f t="shared" si="69"/>
        <v>0</v>
      </c>
      <c r="AB224" s="27" t="str">
        <f t="shared" si="70"/>
        <v>n.m.</v>
      </c>
      <c r="AC224" s="6">
        <f t="shared" si="71"/>
        <v>38882.588000000003</v>
      </c>
      <c r="AD224" s="27">
        <f t="shared" si="72"/>
        <v>3.4269586391508198</v>
      </c>
    </row>
    <row r="225" spans="1:30" x14ac:dyDescent="0.25">
      <c r="A225" s="7">
        <f t="shared" si="73"/>
        <v>213</v>
      </c>
      <c r="B225" t="s">
        <v>2</v>
      </c>
      <c r="C225" t="s">
        <v>1368</v>
      </c>
      <c r="D225" t="s">
        <v>155</v>
      </c>
      <c r="E225" s="42">
        <v>44287</v>
      </c>
      <c r="F225" s="42" t="s">
        <v>2052</v>
      </c>
      <c r="G225" s="3"/>
      <c r="H225" s="3">
        <v>16519.57</v>
      </c>
      <c r="I225" s="3">
        <v>1215.2299999999998</v>
      </c>
      <c r="J225" s="3">
        <v>39916.019999999997</v>
      </c>
      <c r="K225" s="3">
        <v>312466.54000000004</v>
      </c>
      <c r="L225" s="3">
        <f t="shared" si="59"/>
        <v>370117.36000000004</v>
      </c>
      <c r="M225" s="39">
        <v>0</v>
      </c>
      <c r="N225" s="39">
        <v>0</v>
      </c>
      <c r="O225" s="39">
        <v>0</v>
      </c>
      <c r="P225" s="39">
        <v>0</v>
      </c>
      <c r="Q225" s="39">
        <v>83502.387999999992</v>
      </c>
      <c r="R225" s="3">
        <f t="shared" si="60"/>
        <v>83502.387999999992</v>
      </c>
      <c r="S225" s="6">
        <f t="shared" si="61"/>
        <v>0</v>
      </c>
      <c r="T225" s="27" t="str">
        <f t="shared" si="62"/>
        <v>n.m.</v>
      </c>
      <c r="U225" s="6">
        <f t="shared" si="63"/>
        <v>16519.57</v>
      </c>
      <c r="V225" s="27" t="str">
        <f t="shared" si="64"/>
        <v>n.m.</v>
      </c>
      <c r="W225" s="6">
        <f t="shared" si="65"/>
        <v>1215.2299999999998</v>
      </c>
      <c r="X225" s="27" t="str">
        <f t="shared" si="66"/>
        <v>n.m.</v>
      </c>
      <c r="Y225" s="6">
        <f t="shared" si="67"/>
        <v>39916.019999999997</v>
      </c>
      <c r="Z225" s="27" t="str">
        <f t="shared" si="68"/>
        <v>n.m.</v>
      </c>
      <c r="AA225" s="6">
        <f t="shared" si="69"/>
        <v>228964.15200000006</v>
      </c>
      <c r="AB225" s="27">
        <f t="shared" si="70"/>
        <v>2.742007234571544</v>
      </c>
      <c r="AC225" s="6">
        <f t="shared" si="71"/>
        <v>286614.97200000007</v>
      </c>
      <c r="AD225" s="27">
        <f t="shared" si="72"/>
        <v>3.4324164717301269</v>
      </c>
    </row>
    <row r="226" spans="1:30" x14ac:dyDescent="0.25">
      <c r="A226" s="7">
        <f t="shared" si="73"/>
        <v>214</v>
      </c>
      <c r="B226" t="s">
        <v>2</v>
      </c>
      <c r="C226" t="s">
        <v>1369</v>
      </c>
      <c r="D226" t="s">
        <v>1078</v>
      </c>
      <c r="E226" s="42">
        <v>44378</v>
      </c>
      <c r="F226" s="42">
        <v>44531</v>
      </c>
      <c r="G226" s="3"/>
      <c r="H226" s="3">
        <v>50095.389999999992</v>
      </c>
      <c r="I226" s="3"/>
      <c r="J226" s="3"/>
      <c r="K226" s="3"/>
      <c r="L226" s="3">
        <f t="shared" si="59"/>
        <v>50095.389999999992</v>
      </c>
      <c r="M226" s="39">
        <v>0</v>
      </c>
      <c r="N226" s="39">
        <v>0</v>
      </c>
      <c r="O226" s="39">
        <v>0</v>
      </c>
      <c r="P226" s="39">
        <v>0</v>
      </c>
      <c r="Q226" s="39">
        <v>269749.79600000003</v>
      </c>
      <c r="R226" s="3">
        <f t="shared" si="60"/>
        <v>269749.79600000003</v>
      </c>
      <c r="S226" s="6">
        <f t="shared" si="61"/>
        <v>0</v>
      </c>
      <c r="T226" s="27" t="str">
        <f t="shared" si="62"/>
        <v>n.m.</v>
      </c>
      <c r="U226" s="6">
        <f t="shared" si="63"/>
        <v>50095.389999999992</v>
      </c>
      <c r="V226" s="27" t="str">
        <f t="shared" si="64"/>
        <v>n.m.</v>
      </c>
      <c r="W226" s="6">
        <f t="shared" si="65"/>
        <v>0</v>
      </c>
      <c r="X226" s="27" t="str">
        <f t="shared" si="66"/>
        <v>n.m.</v>
      </c>
      <c r="Y226" s="6">
        <f t="shared" si="67"/>
        <v>0</v>
      </c>
      <c r="Z226" s="27" t="str">
        <f t="shared" si="68"/>
        <v>n.m.</v>
      </c>
      <c r="AA226" s="6">
        <f t="shared" si="69"/>
        <v>-269749.79600000003</v>
      </c>
      <c r="AB226" s="27">
        <f t="shared" si="70"/>
        <v>-1</v>
      </c>
      <c r="AC226" s="6">
        <f t="shared" si="71"/>
        <v>-219654.40600000005</v>
      </c>
      <c r="AD226" s="27">
        <f t="shared" si="72"/>
        <v>-0.81428942396679338</v>
      </c>
    </row>
    <row r="227" spans="1:30" x14ac:dyDescent="0.25">
      <c r="A227" s="7">
        <f t="shared" si="73"/>
        <v>215</v>
      </c>
      <c r="B227" t="s">
        <v>2</v>
      </c>
      <c r="C227" t="s">
        <v>1370</v>
      </c>
      <c r="D227" t="s">
        <v>1371</v>
      </c>
      <c r="E227" s="42">
        <v>44470</v>
      </c>
      <c r="F227" s="42" t="s">
        <v>2052</v>
      </c>
      <c r="G227" s="3"/>
      <c r="H227" s="3">
        <v>6470.0700000000006</v>
      </c>
      <c r="I227" s="3">
        <v>30970.760000000002</v>
      </c>
      <c r="J227" s="3">
        <v>46283.919999999991</v>
      </c>
      <c r="K227" s="3">
        <v>99201.149999999965</v>
      </c>
      <c r="L227" s="3">
        <f t="shared" si="59"/>
        <v>182925.89999999997</v>
      </c>
      <c r="M227" s="39">
        <v>0</v>
      </c>
      <c r="N227" s="39">
        <v>0</v>
      </c>
      <c r="O227" s="39">
        <v>0</v>
      </c>
      <c r="P227" s="39">
        <v>0</v>
      </c>
      <c r="Q227" s="39">
        <v>-9621.3749999999854</v>
      </c>
      <c r="R227" s="3">
        <f t="shared" si="60"/>
        <v>-9621.3749999999854</v>
      </c>
      <c r="S227" s="6">
        <f t="shared" si="61"/>
        <v>0</v>
      </c>
      <c r="T227" s="27" t="str">
        <f t="shared" si="62"/>
        <v>n.m.</v>
      </c>
      <c r="U227" s="6">
        <f t="shared" si="63"/>
        <v>6470.0700000000006</v>
      </c>
      <c r="V227" s="27" t="str">
        <f t="shared" si="64"/>
        <v>n.m.</v>
      </c>
      <c r="W227" s="6">
        <f t="shared" si="65"/>
        <v>30970.760000000002</v>
      </c>
      <c r="X227" s="27" t="str">
        <f t="shared" si="66"/>
        <v>n.m.</v>
      </c>
      <c r="Y227" s="6">
        <f t="shared" si="67"/>
        <v>46283.919999999991</v>
      </c>
      <c r="Z227" s="27" t="str">
        <f t="shared" si="68"/>
        <v>n.m.</v>
      </c>
      <c r="AA227" s="6">
        <f t="shared" si="69"/>
        <v>108822.52499999995</v>
      </c>
      <c r="AB227" s="27">
        <f t="shared" si="70"/>
        <v>-11.310496160891777</v>
      </c>
      <c r="AC227" s="6">
        <f t="shared" si="71"/>
        <v>192547.27499999997</v>
      </c>
      <c r="AD227" s="27">
        <f t="shared" si="72"/>
        <v>-20.012448844369985</v>
      </c>
    </row>
    <row r="228" spans="1:30" x14ac:dyDescent="0.25">
      <c r="A228" s="7">
        <f t="shared" si="73"/>
        <v>216</v>
      </c>
      <c r="B228" t="s">
        <v>2</v>
      </c>
      <c r="C228" t="s">
        <v>1372</v>
      </c>
      <c r="D228" t="s">
        <v>1129</v>
      </c>
      <c r="E228" s="42">
        <v>44440</v>
      </c>
      <c r="F228" s="42">
        <v>44562</v>
      </c>
      <c r="G228" s="3"/>
      <c r="H228" s="3">
        <v>38005.749999999985</v>
      </c>
      <c r="I228" s="3">
        <v>69.22</v>
      </c>
      <c r="J228" s="3"/>
      <c r="K228" s="3"/>
      <c r="L228" s="3">
        <f t="shared" si="59"/>
        <v>38074.969999999987</v>
      </c>
      <c r="M228" s="39">
        <v>0</v>
      </c>
      <c r="N228" s="39">
        <v>0</v>
      </c>
      <c r="O228" s="39">
        <v>0</v>
      </c>
      <c r="P228" s="39">
        <v>0</v>
      </c>
      <c r="Q228" s="39">
        <v>269749.79600000003</v>
      </c>
      <c r="R228" s="3">
        <f t="shared" si="60"/>
        <v>269749.79600000003</v>
      </c>
      <c r="S228" s="6">
        <f t="shared" si="61"/>
        <v>0</v>
      </c>
      <c r="T228" s="27" t="str">
        <f t="shared" si="62"/>
        <v>n.m.</v>
      </c>
      <c r="U228" s="6">
        <f t="shared" si="63"/>
        <v>38005.749999999985</v>
      </c>
      <c r="V228" s="27" t="str">
        <f t="shared" si="64"/>
        <v>n.m.</v>
      </c>
      <c r="W228" s="6">
        <f t="shared" si="65"/>
        <v>69.22</v>
      </c>
      <c r="X228" s="27" t="str">
        <f t="shared" si="66"/>
        <v>n.m.</v>
      </c>
      <c r="Y228" s="6">
        <f t="shared" si="67"/>
        <v>0</v>
      </c>
      <c r="Z228" s="27" t="str">
        <f t="shared" si="68"/>
        <v>n.m.</v>
      </c>
      <c r="AA228" s="6">
        <f t="shared" si="69"/>
        <v>-269749.79600000003</v>
      </c>
      <c r="AB228" s="27">
        <f t="shared" si="70"/>
        <v>-1</v>
      </c>
      <c r="AC228" s="6">
        <f t="shared" si="71"/>
        <v>-231674.82600000006</v>
      </c>
      <c r="AD228" s="27">
        <f t="shared" si="72"/>
        <v>-0.85885079223563165</v>
      </c>
    </row>
    <row r="229" spans="1:30" x14ac:dyDescent="0.25">
      <c r="A229" s="7">
        <f t="shared" si="73"/>
        <v>217</v>
      </c>
      <c r="B229" t="s">
        <v>2</v>
      </c>
      <c r="C229" t="s">
        <v>1373</v>
      </c>
      <c r="D229" t="s">
        <v>1374</v>
      </c>
      <c r="E229" s="42">
        <v>44378</v>
      </c>
      <c r="F229" s="42">
        <v>44531</v>
      </c>
      <c r="G229" s="3"/>
      <c r="H229" s="3">
        <v>34803.260000000017</v>
      </c>
      <c r="I229" s="3"/>
      <c r="J229" s="3"/>
      <c r="K229" s="3"/>
      <c r="L229" s="3">
        <f t="shared" si="59"/>
        <v>34803.260000000017</v>
      </c>
      <c r="M229" s="39">
        <v>0</v>
      </c>
      <c r="N229" s="39">
        <v>0</v>
      </c>
      <c r="O229" s="39">
        <v>10119.041999999999</v>
      </c>
      <c r="P229" s="39">
        <v>0</v>
      </c>
      <c r="Q229" s="39">
        <v>0</v>
      </c>
      <c r="R229" s="3">
        <f t="shared" si="60"/>
        <v>10119.041999999999</v>
      </c>
      <c r="S229" s="6">
        <f t="shared" si="61"/>
        <v>0</v>
      </c>
      <c r="T229" s="27" t="str">
        <f t="shared" si="62"/>
        <v>n.m.</v>
      </c>
      <c r="U229" s="6">
        <f t="shared" si="63"/>
        <v>34803.260000000017</v>
      </c>
      <c r="V229" s="27" t="str">
        <f t="shared" si="64"/>
        <v>n.m.</v>
      </c>
      <c r="W229" s="6">
        <f t="shared" si="65"/>
        <v>-10119.041999999999</v>
      </c>
      <c r="X229" s="27">
        <f t="shared" si="66"/>
        <v>-1</v>
      </c>
      <c r="Y229" s="6">
        <f t="shared" si="67"/>
        <v>0</v>
      </c>
      <c r="Z229" s="27" t="str">
        <f t="shared" si="68"/>
        <v>n.m.</v>
      </c>
      <c r="AA229" s="6">
        <f t="shared" si="69"/>
        <v>0</v>
      </c>
      <c r="AB229" s="27" t="str">
        <f t="shared" si="70"/>
        <v>n.m.</v>
      </c>
      <c r="AC229" s="6">
        <f t="shared" si="71"/>
        <v>24684.218000000015</v>
      </c>
      <c r="AD229" s="27">
        <f t="shared" si="72"/>
        <v>2.4393828981043875</v>
      </c>
    </row>
    <row r="230" spans="1:30" x14ac:dyDescent="0.25">
      <c r="A230" s="7">
        <f t="shared" si="73"/>
        <v>218</v>
      </c>
      <c r="B230" t="s">
        <v>2</v>
      </c>
      <c r="C230" t="s">
        <v>1375</v>
      </c>
      <c r="D230" t="s">
        <v>1082</v>
      </c>
      <c r="E230" s="42">
        <v>44378</v>
      </c>
      <c r="F230" s="42">
        <v>44531</v>
      </c>
      <c r="G230" s="3"/>
      <c r="H230" s="3">
        <v>31555.790000000005</v>
      </c>
      <c r="I230" s="3"/>
      <c r="J230" s="3"/>
      <c r="K230" s="3"/>
      <c r="L230" s="3">
        <f t="shared" si="59"/>
        <v>31555.790000000005</v>
      </c>
      <c r="M230" s="39">
        <v>0</v>
      </c>
      <c r="N230" s="39">
        <v>0</v>
      </c>
      <c r="O230" s="39">
        <v>0</v>
      </c>
      <c r="P230" s="39">
        <v>0</v>
      </c>
      <c r="Q230" s="39">
        <v>269749.79600000003</v>
      </c>
      <c r="R230" s="3">
        <f t="shared" si="60"/>
        <v>269749.79600000003</v>
      </c>
      <c r="S230" s="6">
        <f t="shared" si="61"/>
        <v>0</v>
      </c>
      <c r="T230" s="27" t="str">
        <f t="shared" si="62"/>
        <v>n.m.</v>
      </c>
      <c r="U230" s="6">
        <f t="shared" si="63"/>
        <v>31555.790000000005</v>
      </c>
      <c r="V230" s="27" t="str">
        <f t="shared" si="64"/>
        <v>n.m.</v>
      </c>
      <c r="W230" s="6">
        <f t="shared" si="65"/>
        <v>0</v>
      </c>
      <c r="X230" s="27" t="str">
        <f t="shared" si="66"/>
        <v>n.m.</v>
      </c>
      <c r="Y230" s="6">
        <f t="shared" si="67"/>
        <v>0</v>
      </c>
      <c r="Z230" s="27" t="str">
        <f t="shared" si="68"/>
        <v>n.m.</v>
      </c>
      <c r="AA230" s="6">
        <f t="shared" si="69"/>
        <v>-269749.79600000003</v>
      </c>
      <c r="AB230" s="27">
        <f t="shared" si="70"/>
        <v>-1</v>
      </c>
      <c r="AC230" s="6">
        <f t="shared" si="71"/>
        <v>-238194.00600000002</v>
      </c>
      <c r="AD230" s="27">
        <f t="shared" si="72"/>
        <v>-0.88301829892764772</v>
      </c>
    </row>
    <row r="231" spans="1:30" x14ac:dyDescent="0.25">
      <c r="A231" s="7">
        <f t="shared" si="73"/>
        <v>219</v>
      </c>
      <c r="B231" t="s">
        <v>2</v>
      </c>
      <c r="C231" t="s">
        <v>1376</v>
      </c>
      <c r="D231" t="s">
        <v>244</v>
      </c>
      <c r="E231" s="42">
        <v>44409</v>
      </c>
      <c r="F231" s="42">
        <v>44835</v>
      </c>
      <c r="G231" s="3"/>
      <c r="H231" s="3">
        <v>9284.4000000000015</v>
      </c>
      <c r="I231" s="3">
        <v>20315.179999999993</v>
      </c>
      <c r="J231" s="3"/>
      <c r="K231" s="3"/>
      <c r="L231" s="3">
        <f t="shared" si="59"/>
        <v>29599.579999999994</v>
      </c>
      <c r="M231" s="39">
        <v>0</v>
      </c>
      <c r="N231" s="39">
        <v>0</v>
      </c>
      <c r="O231" s="39">
        <v>38817.675999999999</v>
      </c>
      <c r="P231" s="39">
        <v>-201.88299999999998</v>
      </c>
      <c r="Q231" s="39">
        <v>0</v>
      </c>
      <c r="R231" s="3">
        <f t="shared" si="60"/>
        <v>38615.792999999998</v>
      </c>
      <c r="S231" s="6">
        <f t="shared" si="61"/>
        <v>0</v>
      </c>
      <c r="T231" s="27" t="str">
        <f t="shared" si="62"/>
        <v>n.m.</v>
      </c>
      <c r="U231" s="6">
        <f t="shared" si="63"/>
        <v>9284.4000000000015</v>
      </c>
      <c r="V231" s="27" t="str">
        <f t="shared" si="64"/>
        <v>n.m.</v>
      </c>
      <c r="W231" s="6">
        <f t="shared" si="65"/>
        <v>-18502.496000000006</v>
      </c>
      <c r="X231" s="27">
        <f t="shared" si="66"/>
        <v>-0.4766513069973588</v>
      </c>
      <c r="Y231" s="6">
        <f t="shared" si="67"/>
        <v>201.88299999999998</v>
      </c>
      <c r="Z231" s="27">
        <f t="shared" si="68"/>
        <v>-1</v>
      </c>
      <c r="AA231" s="6">
        <f t="shared" si="69"/>
        <v>0</v>
      </c>
      <c r="AB231" s="27" t="str">
        <f t="shared" si="70"/>
        <v>n.m.</v>
      </c>
      <c r="AC231" s="6">
        <f t="shared" si="71"/>
        <v>-9016.2130000000034</v>
      </c>
      <c r="AD231" s="27">
        <f t="shared" si="72"/>
        <v>-0.23348511838148717</v>
      </c>
    </row>
    <row r="232" spans="1:30" x14ac:dyDescent="0.25">
      <c r="A232" s="7">
        <f t="shared" si="73"/>
        <v>220</v>
      </c>
      <c r="B232" t="s">
        <v>2</v>
      </c>
      <c r="C232" t="s">
        <v>1377</v>
      </c>
      <c r="D232" t="s">
        <v>1378</v>
      </c>
      <c r="E232" s="42">
        <v>44409</v>
      </c>
      <c r="F232" s="42">
        <v>44927</v>
      </c>
      <c r="G232" s="3"/>
      <c r="H232" s="3">
        <v>15378.659999999998</v>
      </c>
      <c r="I232" s="3">
        <v>8634.0299999999988</v>
      </c>
      <c r="J232" s="3">
        <v>119.17</v>
      </c>
      <c r="K232" s="3"/>
      <c r="L232" s="3">
        <f t="shared" si="59"/>
        <v>24131.859999999993</v>
      </c>
      <c r="M232" s="39">
        <v>0</v>
      </c>
      <c r="N232" s="39">
        <v>0</v>
      </c>
      <c r="O232" s="39">
        <v>902215.07200000004</v>
      </c>
      <c r="P232" s="39">
        <v>191268.56699999998</v>
      </c>
      <c r="Q232" s="39">
        <v>53650.748000000007</v>
      </c>
      <c r="R232" s="3">
        <f t="shared" si="60"/>
        <v>1147134.3869999999</v>
      </c>
      <c r="S232" s="6">
        <f t="shared" si="61"/>
        <v>0</v>
      </c>
      <c r="T232" s="27" t="str">
        <f t="shared" si="62"/>
        <v>n.m.</v>
      </c>
      <c r="U232" s="6">
        <f t="shared" si="63"/>
        <v>15378.659999999998</v>
      </c>
      <c r="V232" s="27" t="str">
        <f t="shared" si="64"/>
        <v>n.m.</v>
      </c>
      <c r="W232" s="6">
        <f t="shared" si="65"/>
        <v>-893581.04200000002</v>
      </c>
      <c r="X232" s="27">
        <f t="shared" si="66"/>
        <v>-0.99043018647332015</v>
      </c>
      <c r="Y232" s="6">
        <f t="shared" si="67"/>
        <v>-191149.39699999997</v>
      </c>
      <c r="Z232" s="27">
        <f t="shared" si="68"/>
        <v>-0.99937694937610944</v>
      </c>
      <c r="AA232" s="6">
        <f t="shared" si="69"/>
        <v>-53650.748000000007</v>
      </c>
      <c r="AB232" s="27">
        <f t="shared" si="70"/>
        <v>-1</v>
      </c>
      <c r="AC232" s="6">
        <f t="shared" si="71"/>
        <v>-1123002.5269999998</v>
      </c>
      <c r="AD232" s="27">
        <f t="shared" si="72"/>
        <v>-0.97896335401198287</v>
      </c>
    </row>
    <row r="233" spans="1:30" x14ac:dyDescent="0.25">
      <c r="A233" s="7">
        <f t="shared" si="73"/>
        <v>221</v>
      </c>
      <c r="B233" t="s">
        <v>2</v>
      </c>
      <c r="C233" t="s">
        <v>1379</v>
      </c>
      <c r="D233" t="s">
        <v>1380</v>
      </c>
      <c r="E233" s="42">
        <v>44256</v>
      </c>
      <c r="F233" s="42" t="s">
        <v>2052</v>
      </c>
      <c r="G233" s="3"/>
      <c r="H233" s="3">
        <v>4104.3100000000004</v>
      </c>
      <c r="I233" s="3">
        <v>20261.12</v>
      </c>
      <c r="J233" s="3">
        <v>4170.0299999999916</v>
      </c>
      <c r="K233" s="3">
        <v>282819.29999999993</v>
      </c>
      <c r="L233" s="3">
        <f t="shared" si="59"/>
        <v>311354.75999999989</v>
      </c>
      <c r="M233" s="39">
        <v>0</v>
      </c>
      <c r="N233" s="39">
        <v>0</v>
      </c>
      <c r="O233" s="39">
        <v>314162.13</v>
      </c>
      <c r="P233" s="39">
        <v>0</v>
      </c>
      <c r="Q233" s="39">
        <v>0</v>
      </c>
      <c r="R233" s="3">
        <f t="shared" si="60"/>
        <v>314162.13</v>
      </c>
      <c r="S233" s="6">
        <f t="shared" si="61"/>
        <v>0</v>
      </c>
      <c r="T233" s="27" t="str">
        <f t="shared" si="62"/>
        <v>n.m.</v>
      </c>
      <c r="U233" s="6">
        <f t="shared" si="63"/>
        <v>4104.3100000000004</v>
      </c>
      <c r="V233" s="27" t="str">
        <f t="shared" si="64"/>
        <v>n.m.</v>
      </c>
      <c r="W233" s="6">
        <f t="shared" si="65"/>
        <v>-293901.01</v>
      </c>
      <c r="X233" s="27">
        <f t="shared" si="66"/>
        <v>-0.93550744005969144</v>
      </c>
      <c r="Y233" s="6">
        <f t="shared" si="67"/>
        <v>4170.0299999999916</v>
      </c>
      <c r="Z233" s="27" t="str">
        <f t="shared" si="68"/>
        <v>n.m.</v>
      </c>
      <c r="AA233" s="6">
        <f t="shared" si="69"/>
        <v>282819.29999999993</v>
      </c>
      <c r="AB233" s="27" t="str">
        <f t="shared" si="70"/>
        <v>n.m.</v>
      </c>
      <c r="AC233" s="6">
        <f t="shared" si="71"/>
        <v>-2807.3700000001118</v>
      </c>
      <c r="AD233" s="27">
        <f t="shared" si="72"/>
        <v>-8.9360547689185579E-3</v>
      </c>
    </row>
    <row r="234" spans="1:30" x14ac:dyDescent="0.25">
      <c r="A234" s="7">
        <f t="shared" si="73"/>
        <v>222</v>
      </c>
      <c r="B234" t="s">
        <v>2</v>
      </c>
      <c r="C234" t="s">
        <v>1381</v>
      </c>
      <c r="D234" t="s">
        <v>1382</v>
      </c>
      <c r="E234" s="42">
        <v>44531</v>
      </c>
      <c r="F234" s="42" t="s">
        <v>2052</v>
      </c>
      <c r="G234" s="3"/>
      <c r="H234" s="3">
        <v>425</v>
      </c>
      <c r="I234" s="3">
        <v>10166.060000000001</v>
      </c>
      <c r="J234" s="3">
        <v>14890.31</v>
      </c>
      <c r="K234" s="3">
        <v>51992.810000000012</v>
      </c>
      <c r="L234" s="3">
        <f t="shared" si="59"/>
        <v>77474.180000000022</v>
      </c>
      <c r="M234" s="39">
        <v>0</v>
      </c>
      <c r="N234" s="39">
        <v>0</v>
      </c>
      <c r="O234" s="39">
        <v>0</v>
      </c>
      <c r="P234" s="39">
        <v>0</v>
      </c>
      <c r="Q234" s="39">
        <v>-37684.205000000016</v>
      </c>
      <c r="R234" s="3">
        <f t="shared" si="60"/>
        <v>-37684.205000000016</v>
      </c>
      <c r="S234" s="6">
        <f t="shared" si="61"/>
        <v>0</v>
      </c>
      <c r="T234" s="27" t="str">
        <f t="shared" si="62"/>
        <v>n.m.</v>
      </c>
      <c r="U234" s="6">
        <f t="shared" si="63"/>
        <v>425</v>
      </c>
      <c r="V234" s="27" t="str">
        <f t="shared" si="64"/>
        <v>n.m.</v>
      </c>
      <c r="W234" s="6">
        <f t="shared" si="65"/>
        <v>10166.060000000001</v>
      </c>
      <c r="X234" s="27" t="str">
        <f t="shared" si="66"/>
        <v>n.m.</v>
      </c>
      <c r="Y234" s="6">
        <f t="shared" si="67"/>
        <v>14890.31</v>
      </c>
      <c r="Z234" s="27" t="str">
        <f t="shared" si="68"/>
        <v>n.m.</v>
      </c>
      <c r="AA234" s="6">
        <f t="shared" si="69"/>
        <v>89677.015000000029</v>
      </c>
      <c r="AB234" s="27">
        <f t="shared" si="70"/>
        <v>-2.3796976743970051</v>
      </c>
      <c r="AC234" s="6">
        <f t="shared" si="71"/>
        <v>115158.38500000004</v>
      </c>
      <c r="AD234" s="27">
        <f t="shared" si="72"/>
        <v>-3.0558793797029815</v>
      </c>
    </row>
    <row r="235" spans="1:30" x14ac:dyDescent="0.25">
      <c r="A235" s="7">
        <f t="shared" si="73"/>
        <v>223</v>
      </c>
      <c r="B235" t="s">
        <v>2</v>
      </c>
      <c r="C235" t="s">
        <v>1383</v>
      </c>
      <c r="D235" t="s">
        <v>1384</v>
      </c>
      <c r="E235" s="42">
        <v>44287</v>
      </c>
      <c r="F235" s="42" t="s">
        <v>2052</v>
      </c>
      <c r="G235" s="3"/>
      <c r="H235" s="3">
        <v>11278.140000000001</v>
      </c>
      <c r="I235" s="3">
        <v>355.59000000000003</v>
      </c>
      <c r="J235" s="3">
        <v>462.78999999999996</v>
      </c>
      <c r="K235" s="3">
        <v>507.75000000000006</v>
      </c>
      <c r="L235" s="3">
        <f t="shared" si="59"/>
        <v>12604.27</v>
      </c>
      <c r="M235" s="39">
        <v>0</v>
      </c>
      <c r="N235" s="39">
        <v>0</v>
      </c>
      <c r="O235" s="39">
        <v>0</v>
      </c>
      <c r="P235" s="39">
        <v>0</v>
      </c>
      <c r="Q235" s="39">
        <v>0</v>
      </c>
      <c r="R235" s="3">
        <f t="shared" si="60"/>
        <v>0</v>
      </c>
      <c r="S235" s="6">
        <f t="shared" si="61"/>
        <v>0</v>
      </c>
      <c r="T235" s="27" t="str">
        <f t="shared" si="62"/>
        <v>n.m.</v>
      </c>
      <c r="U235" s="6">
        <f t="shared" si="63"/>
        <v>11278.140000000001</v>
      </c>
      <c r="V235" s="27" t="str">
        <f t="shared" si="64"/>
        <v>n.m.</v>
      </c>
      <c r="W235" s="6">
        <f t="shared" si="65"/>
        <v>355.59000000000003</v>
      </c>
      <c r="X235" s="27" t="str">
        <f t="shared" si="66"/>
        <v>n.m.</v>
      </c>
      <c r="Y235" s="6">
        <f t="shared" si="67"/>
        <v>462.78999999999996</v>
      </c>
      <c r="Z235" s="27" t="str">
        <f t="shared" si="68"/>
        <v>n.m.</v>
      </c>
      <c r="AA235" s="6">
        <f t="shared" si="69"/>
        <v>507.75000000000006</v>
      </c>
      <c r="AB235" s="27" t="str">
        <f t="shared" si="70"/>
        <v>n.m.</v>
      </c>
      <c r="AC235" s="6">
        <f t="shared" si="71"/>
        <v>12604.27</v>
      </c>
      <c r="AD235" s="27" t="str">
        <f t="shared" si="72"/>
        <v>n.m.</v>
      </c>
    </row>
    <row r="236" spans="1:30" x14ac:dyDescent="0.25">
      <c r="A236" s="7">
        <f t="shared" si="73"/>
        <v>224</v>
      </c>
      <c r="B236" t="s">
        <v>2</v>
      </c>
      <c r="C236" t="s">
        <v>1385</v>
      </c>
      <c r="D236" t="s">
        <v>1386</v>
      </c>
      <c r="E236" s="42">
        <v>44470</v>
      </c>
      <c r="F236" s="42">
        <v>44986</v>
      </c>
      <c r="G236" s="3"/>
      <c r="H236" s="3">
        <v>1599.05</v>
      </c>
      <c r="I236" s="3">
        <v>3416.0700000000006</v>
      </c>
      <c r="J236" s="3">
        <v>1459.56</v>
      </c>
      <c r="K236" s="3"/>
      <c r="L236" s="3">
        <f t="shared" si="59"/>
        <v>6474.68</v>
      </c>
      <c r="M236" s="39">
        <v>0</v>
      </c>
      <c r="N236" s="39">
        <v>0</v>
      </c>
      <c r="O236" s="39">
        <v>0</v>
      </c>
      <c r="P236" s="39">
        <v>0</v>
      </c>
      <c r="Q236" s="39">
        <v>0</v>
      </c>
      <c r="R236" s="3">
        <f t="shared" si="60"/>
        <v>0</v>
      </c>
      <c r="S236" s="6">
        <f t="shared" si="61"/>
        <v>0</v>
      </c>
      <c r="T236" s="27" t="str">
        <f t="shared" si="62"/>
        <v>n.m.</v>
      </c>
      <c r="U236" s="6">
        <f t="shared" si="63"/>
        <v>1599.05</v>
      </c>
      <c r="V236" s="27" t="str">
        <f t="shared" si="64"/>
        <v>n.m.</v>
      </c>
      <c r="W236" s="6">
        <f t="shared" si="65"/>
        <v>3416.0700000000006</v>
      </c>
      <c r="X236" s="27" t="str">
        <f t="shared" si="66"/>
        <v>n.m.</v>
      </c>
      <c r="Y236" s="6">
        <f t="shared" si="67"/>
        <v>1459.56</v>
      </c>
      <c r="Z236" s="27" t="str">
        <f t="shared" si="68"/>
        <v>n.m.</v>
      </c>
      <c r="AA236" s="6">
        <f t="shared" si="69"/>
        <v>0</v>
      </c>
      <c r="AB236" s="27" t="str">
        <f t="shared" si="70"/>
        <v>n.m.</v>
      </c>
      <c r="AC236" s="6">
        <f t="shared" si="71"/>
        <v>6474.68</v>
      </c>
      <c r="AD236" s="27" t="str">
        <f t="shared" si="72"/>
        <v>n.m.</v>
      </c>
    </row>
    <row r="237" spans="1:30" x14ac:dyDescent="0.25">
      <c r="A237" s="7">
        <f t="shared" si="73"/>
        <v>225</v>
      </c>
      <c r="B237" t="s">
        <v>2</v>
      </c>
      <c r="C237" t="s">
        <v>1387</v>
      </c>
      <c r="D237" t="s">
        <v>1388</v>
      </c>
      <c r="E237" s="42">
        <v>44409</v>
      </c>
      <c r="F237" s="42" t="s">
        <v>2052</v>
      </c>
      <c r="G237" s="3"/>
      <c r="H237" s="3">
        <v>3435.3899999999994</v>
      </c>
      <c r="I237" s="3">
        <v>1275.75</v>
      </c>
      <c r="J237" s="3">
        <v>232.03</v>
      </c>
      <c r="K237" s="3">
        <v>94.91</v>
      </c>
      <c r="L237" s="3">
        <f t="shared" si="59"/>
        <v>5038.079999999999</v>
      </c>
      <c r="M237" s="39">
        <v>0</v>
      </c>
      <c r="N237" s="39">
        <v>0</v>
      </c>
      <c r="O237" s="39">
        <v>10.304</v>
      </c>
      <c r="P237" s="39">
        <v>0</v>
      </c>
      <c r="Q237" s="39">
        <v>-132.36600000000055</v>
      </c>
      <c r="R237" s="3">
        <f t="shared" si="60"/>
        <v>-122.06200000000055</v>
      </c>
      <c r="S237" s="6">
        <f t="shared" si="61"/>
        <v>0</v>
      </c>
      <c r="T237" s="27" t="str">
        <f t="shared" si="62"/>
        <v>n.m.</v>
      </c>
      <c r="U237" s="6">
        <f t="shared" si="63"/>
        <v>3435.3899999999994</v>
      </c>
      <c r="V237" s="27" t="str">
        <f t="shared" si="64"/>
        <v>n.m.</v>
      </c>
      <c r="W237" s="6">
        <f t="shared" si="65"/>
        <v>1265.4459999999999</v>
      </c>
      <c r="X237" s="27">
        <f t="shared" si="66"/>
        <v>122.81114130434781</v>
      </c>
      <c r="Y237" s="6">
        <f t="shared" si="67"/>
        <v>232.03</v>
      </c>
      <c r="Z237" s="27" t="str">
        <f t="shared" si="68"/>
        <v>n.m.</v>
      </c>
      <c r="AA237" s="6">
        <f t="shared" si="69"/>
        <v>227.27600000000055</v>
      </c>
      <c r="AB237" s="27">
        <f t="shared" si="70"/>
        <v>-1.7170270311107052</v>
      </c>
      <c r="AC237" s="6">
        <f t="shared" si="71"/>
        <v>5160.1419999999998</v>
      </c>
      <c r="AD237" s="27">
        <f t="shared" si="72"/>
        <v>-42.274762006193384</v>
      </c>
    </row>
    <row r="238" spans="1:30" x14ac:dyDescent="0.25">
      <c r="A238" s="7">
        <f t="shared" si="73"/>
        <v>226</v>
      </c>
      <c r="B238" t="s">
        <v>2</v>
      </c>
      <c r="C238" t="s">
        <v>1389</v>
      </c>
      <c r="D238" t="s">
        <v>1390</v>
      </c>
      <c r="E238" s="42">
        <v>44197</v>
      </c>
      <c r="F238" s="42" t="s">
        <v>2052</v>
      </c>
      <c r="G238" s="3"/>
      <c r="H238" s="3">
        <v>1906.51</v>
      </c>
      <c r="I238" s="3">
        <v>2522.579999999999</v>
      </c>
      <c r="J238" s="3">
        <v>244.16</v>
      </c>
      <c r="K238" s="3">
        <v>196.16000000000003</v>
      </c>
      <c r="L238" s="3">
        <f t="shared" si="59"/>
        <v>4869.4099999999989</v>
      </c>
      <c r="M238" s="39">
        <v>0</v>
      </c>
      <c r="N238" s="39">
        <v>0</v>
      </c>
      <c r="O238" s="39">
        <v>0</v>
      </c>
      <c r="P238" s="39">
        <v>0</v>
      </c>
      <c r="Q238" s="39">
        <v>0</v>
      </c>
      <c r="R238" s="3">
        <f t="shared" si="60"/>
        <v>0</v>
      </c>
      <c r="S238" s="6">
        <f t="shared" si="61"/>
        <v>0</v>
      </c>
      <c r="T238" s="27" t="str">
        <f t="shared" si="62"/>
        <v>n.m.</v>
      </c>
      <c r="U238" s="6">
        <f t="shared" si="63"/>
        <v>1906.51</v>
      </c>
      <c r="V238" s="27" t="str">
        <f t="shared" si="64"/>
        <v>n.m.</v>
      </c>
      <c r="W238" s="6">
        <f t="shared" si="65"/>
        <v>2522.579999999999</v>
      </c>
      <c r="X238" s="27" t="str">
        <f t="shared" si="66"/>
        <v>n.m.</v>
      </c>
      <c r="Y238" s="6">
        <f t="shared" si="67"/>
        <v>244.16</v>
      </c>
      <c r="Z238" s="27" t="str">
        <f t="shared" si="68"/>
        <v>n.m.</v>
      </c>
      <c r="AA238" s="6">
        <f t="shared" si="69"/>
        <v>196.16000000000003</v>
      </c>
      <c r="AB238" s="27" t="str">
        <f t="shared" si="70"/>
        <v>n.m.</v>
      </c>
      <c r="AC238" s="6">
        <f t="shared" si="71"/>
        <v>4869.4099999999989</v>
      </c>
      <c r="AD238" s="27" t="str">
        <f t="shared" si="72"/>
        <v>n.m.</v>
      </c>
    </row>
    <row r="239" spans="1:30" x14ac:dyDescent="0.25">
      <c r="A239" s="7">
        <f t="shared" si="73"/>
        <v>227</v>
      </c>
      <c r="B239" t="s">
        <v>2</v>
      </c>
      <c r="C239" t="s">
        <v>1391</v>
      </c>
      <c r="D239" t="s">
        <v>1392</v>
      </c>
      <c r="E239" s="42">
        <v>44409</v>
      </c>
      <c r="F239" s="42" t="s">
        <v>2052</v>
      </c>
      <c r="G239" s="3"/>
      <c r="H239" s="3">
        <v>1655.5700000000002</v>
      </c>
      <c r="I239" s="3">
        <v>2467.0899999999997</v>
      </c>
      <c r="J239" s="3">
        <v>370.28</v>
      </c>
      <c r="K239" s="3">
        <v>111.64999999999999</v>
      </c>
      <c r="L239" s="3">
        <f t="shared" si="59"/>
        <v>4604.5899999999992</v>
      </c>
      <c r="M239" s="39">
        <v>0</v>
      </c>
      <c r="N239" s="39">
        <v>0</v>
      </c>
      <c r="O239" s="39">
        <v>10.304</v>
      </c>
      <c r="P239" s="39">
        <v>0</v>
      </c>
      <c r="Q239" s="39">
        <v>-1756.6070000000002</v>
      </c>
      <c r="R239" s="3">
        <f t="shared" si="60"/>
        <v>-1746.3030000000001</v>
      </c>
      <c r="S239" s="6">
        <f t="shared" si="61"/>
        <v>0</v>
      </c>
      <c r="T239" s="27" t="str">
        <f t="shared" si="62"/>
        <v>n.m.</v>
      </c>
      <c r="U239" s="6">
        <f t="shared" si="63"/>
        <v>1655.5700000000002</v>
      </c>
      <c r="V239" s="27" t="str">
        <f t="shared" si="64"/>
        <v>n.m.</v>
      </c>
      <c r="W239" s="6">
        <f t="shared" si="65"/>
        <v>2456.7859999999996</v>
      </c>
      <c r="X239" s="27">
        <f t="shared" si="66"/>
        <v>238.43031832298132</v>
      </c>
      <c r="Y239" s="6">
        <f t="shared" si="67"/>
        <v>370.28</v>
      </c>
      <c r="Z239" s="27" t="str">
        <f t="shared" si="68"/>
        <v>n.m.</v>
      </c>
      <c r="AA239" s="6">
        <f t="shared" si="69"/>
        <v>1868.2570000000003</v>
      </c>
      <c r="AB239" s="27">
        <f t="shared" si="70"/>
        <v>-1.0635600336330209</v>
      </c>
      <c r="AC239" s="6">
        <f t="shared" si="71"/>
        <v>6350.8929999999991</v>
      </c>
      <c r="AD239" s="27">
        <f t="shared" si="72"/>
        <v>-3.6367646393552544</v>
      </c>
    </row>
    <row r="240" spans="1:30" x14ac:dyDescent="0.25">
      <c r="A240" s="7">
        <f t="shared" si="73"/>
        <v>228</v>
      </c>
      <c r="B240" t="s">
        <v>2</v>
      </c>
      <c r="C240" t="s">
        <v>1393</v>
      </c>
      <c r="D240" t="s">
        <v>1394</v>
      </c>
      <c r="E240" s="42">
        <v>44197</v>
      </c>
      <c r="F240" s="42" t="s">
        <v>2052</v>
      </c>
      <c r="G240" s="3"/>
      <c r="H240" s="3">
        <v>1835.6999999999998</v>
      </c>
      <c r="I240" s="3">
        <v>1837.4399999999998</v>
      </c>
      <c r="J240" s="3">
        <v>162.97000000000003</v>
      </c>
      <c r="K240" s="3">
        <v>161.03</v>
      </c>
      <c r="L240" s="3">
        <f t="shared" si="59"/>
        <v>3997.14</v>
      </c>
      <c r="M240" s="39">
        <v>0</v>
      </c>
      <c r="N240" s="39">
        <v>0</v>
      </c>
      <c r="O240" s="39">
        <v>0</v>
      </c>
      <c r="P240" s="39">
        <v>0</v>
      </c>
      <c r="Q240" s="39">
        <v>0</v>
      </c>
      <c r="R240" s="3">
        <f t="shared" si="60"/>
        <v>0</v>
      </c>
      <c r="S240" s="6">
        <f t="shared" si="61"/>
        <v>0</v>
      </c>
      <c r="T240" s="27" t="str">
        <f t="shared" si="62"/>
        <v>n.m.</v>
      </c>
      <c r="U240" s="6">
        <f t="shared" si="63"/>
        <v>1835.6999999999998</v>
      </c>
      <c r="V240" s="27" t="str">
        <f t="shared" si="64"/>
        <v>n.m.</v>
      </c>
      <c r="W240" s="6">
        <f t="shared" si="65"/>
        <v>1837.4399999999998</v>
      </c>
      <c r="X240" s="27" t="str">
        <f t="shared" si="66"/>
        <v>n.m.</v>
      </c>
      <c r="Y240" s="6">
        <f t="shared" si="67"/>
        <v>162.97000000000003</v>
      </c>
      <c r="Z240" s="27" t="str">
        <f t="shared" si="68"/>
        <v>n.m.</v>
      </c>
      <c r="AA240" s="6">
        <f t="shared" si="69"/>
        <v>161.03</v>
      </c>
      <c r="AB240" s="27" t="str">
        <f t="shared" si="70"/>
        <v>n.m.</v>
      </c>
      <c r="AC240" s="6">
        <f t="shared" si="71"/>
        <v>3997.14</v>
      </c>
      <c r="AD240" s="27" t="str">
        <f t="shared" si="72"/>
        <v>n.m.</v>
      </c>
    </row>
    <row r="241" spans="1:30" x14ac:dyDescent="0.25">
      <c r="A241" s="7">
        <f t="shared" si="73"/>
        <v>229</v>
      </c>
      <c r="B241" t="s">
        <v>2</v>
      </c>
      <c r="C241" t="s">
        <v>1395</v>
      </c>
      <c r="D241" t="s">
        <v>1396</v>
      </c>
      <c r="E241" s="42">
        <v>44197</v>
      </c>
      <c r="F241" s="42" t="s">
        <v>2052</v>
      </c>
      <c r="G241" s="3"/>
      <c r="H241" s="3">
        <v>1056.6899999999998</v>
      </c>
      <c r="I241" s="3">
        <v>2218.5500000000002</v>
      </c>
      <c r="J241" s="3">
        <v>145.32999999999998</v>
      </c>
      <c r="K241" s="3">
        <v>143.55000000000001</v>
      </c>
      <c r="L241" s="3">
        <f t="shared" si="59"/>
        <v>3564.12</v>
      </c>
      <c r="M241" s="39">
        <v>0</v>
      </c>
      <c r="N241" s="39">
        <v>0</v>
      </c>
      <c r="O241" s="39">
        <v>3.4359999999999999</v>
      </c>
      <c r="P241" s="39">
        <v>0</v>
      </c>
      <c r="Q241" s="39">
        <v>0</v>
      </c>
      <c r="R241" s="3">
        <f t="shared" si="60"/>
        <v>3.4359999999999999</v>
      </c>
      <c r="S241" s="6">
        <f t="shared" si="61"/>
        <v>0</v>
      </c>
      <c r="T241" s="27" t="str">
        <f t="shared" si="62"/>
        <v>n.m.</v>
      </c>
      <c r="U241" s="6">
        <f t="shared" si="63"/>
        <v>1056.6899999999998</v>
      </c>
      <c r="V241" s="27" t="str">
        <f t="shared" si="64"/>
        <v>n.m.</v>
      </c>
      <c r="W241" s="6">
        <f t="shared" si="65"/>
        <v>2215.114</v>
      </c>
      <c r="X241" s="27">
        <f t="shared" si="66"/>
        <v>644.67811408614671</v>
      </c>
      <c r="Y241" s="6">
        <f t="shared" si="67"/>
        <v>145.32999999999998</v>
      </c>
      <c r="Z241" s="27" t="str">
        <f t="shared" si="68"/>
        <v>n.m.</v>
      </c>
      <c r="AA241" s="6">
        <f t="shared" si="69"/>
        <v>143.55000000000001</v>
      </c>
      <c r="AB241" s="27" t="str">
        <f t="shared" si="70"/>
        <v>n.m.</v>
      </c>
      <c r="AC241" s="6">
        <f t="shared" si="71"/>
        <v>3560.6839999999997</v>
      </c>
      <c r="AD241" s="27">
        <f t="shared" si="72"/>
        <v>1036.2875436554132</v>
      </c>
    </row>
    <row r="242" spans="1:30" x14ac:dyDescent="0.25">
      <c r="A242" s="7">
        <f t="shared" si="73"/>
        <v>230</v>
      </c>
      <c r="B242" t="s">
        <v>2</v>
      </c>
      <c r="C242" t="s">
        <v>1397</v>
      </c>
      <c r="D242" t="s">
        <v>1398</v>
      </c>
      <c r="E242" s="42">
        <v>44409</v>
      </c>
      <c r="F242" s="42" t="s">
        <v>2052</v>
      </c>
      <c r="G242" s="3"/>
      <c r="H242" s="3">
        <v>3037.3000000000006</v>
      </c>
      <c r="I242" s="3">
        <v>95.76</v>
      </c>
      <c r="J242" s="3">
        <v>124.64999999999999</v>
      </c>
      <c r="K242" s="3">
        <v>136.75</v>
      </c>
      <c r="L242" s="3">
        <f t="shared" si="59"/>
        <v>3394.4600000000009</v>
      </c>
      <c r="M242" s="39">
        <v>0</v>
      </c>
      <c r="N242" s="39">
        <v>0</v>
      </c>
      <c r="O242" s="39">
        <v>0</v>
      </c>
      <c r="P242" s="39">
        <v>0</v>
      </c>
      <c r="Q242" s="39">
        <v>0</v>
      </c>
      <c r="R242" s="3">
        <f t="shared" si="60"/>
        <v>0</v>
      </c>
      <c r="S242" s="6">
        <f t="shared" si="61"/>
        <v>0</v>
      </c>
      <c r="T242" s="27" t="str">
        <f t="shared" si="62"/>
        <v>n.m.</v>
      </c>
      <c r="U242" s="6">
        <f t="shared" si="63"/>
        <v>3037.3000000000006</v>
      </c>
      <c r="V242" s="27" t="str">
        <f t="shared" si="64"/>
        <v>n.m.</v>
      </c>
      <c r="W242" s="6">
        <f t="shared" si="65"/>
        <v>95.76</v>
      </c>
      <c r="X242" s="27" t="str">
        <f t="shared" si="66"/>
        <v>n.m.</v>
      </c>
      <c r="Y242" s="6">
        <f t="shared" si="67"/>
        <v>124.64999999999999</v>
      </c>
      <c r="Z242" s="27" t="str">
        <f t="shared" si="68"/>
        <v>n.m.</v>
      </c>
      <c r="AA242" s="6">
        <f t="shared" si="69"/>
        <v>136.75</v>
      </c>
      <c r="AB242" s="27" t="str">
        <f t="shared" si="70"/>
        <v>n.m.</v>
      </c>
      <c r="AC242" s="6">
        <f t="shared" si="71"/>
        <v>3394.4600000000009</v>
      </c>
      <c r="AD242" s="27" t="str">
        <f t="shared" si="72"/>
        <v>n.m.</v>
      </c>
    </row>
    <row r="243" spans="1:30" x14ac:dyDescent="0.25">
      <c r="A243" s="7">
        <f t="shared" si="73"/>
        <v>231</v>
      </c>
      <c r="B243" t="s">
        <v>2</v>
      </c>
      <c r="C243" t="s">
        <v>1399</v>
      </c>
      <c r="D243" t="s">
        <v>1400</v>
      </c>
      <c r="E243" s="42">
        <v>44197</v>
      </c>
      <c r="F243" s="42" t="s">
        <v>2052</v>
      </c>
      <c r="G243" s="3"/>
      <c r="H243" s="3">
        <v>2518.0499999999997</v>
      </c>
      <c r="I243" s="3">
        <v>399.50999999999993</v>
      </c>
      <c r="J243" s="3">
        <v>129.44</v>
      </c>
      <c r="K243" s="3">
        <v>127.91</v>
      </c>
      <c r="L243" s="3">
        <f t="shared" si="59"/>
        <v>3174.9099999999994</v>
      </c>
      <c r="M243" s="39">
        <v>0</v>
      </c>
      <c r="N243" s="39">
        <v>0</v>
      </c>
      <c r="O243" s="39">
        <v>0</v>
      </c>
      <c r="P243" s="39">
        <v>0</v>
      </c>
      <c r="Q243" s="39">
        <v>0</v>
      </c>
      <c r="R243" s="3">
        <f t="shared" si="60"/>
        <v>0</v>
      </c>
      <c r="S243" s="6">
        <f t="shared" si="61"/>
        <v>0</v>
      </c>
      <c r="T243" s="27" t="str">
        <f t="shared" si="62"/>
        <v>n.m.</v>
      </c>
      <c r="U243" s="6">
        <f t="shared" si="63"/>
        <v>2518.0499999999997</v>
      </c>
      <c r="V243" s="27" t="str">
        <f t="shared" si="64"/>
        <v>n.m.</v>
      </c>
      <c r="W243" s="6">
        <f t="shared" si="65"/>
        <v>399.50999999999993</v>
      </c>
      <c r="X243" s="27" t="str">
        <f t="shared" si="66"/>
        <v>n.m.</v>
      </c>
      <c r="Y243" s="6">
        <f t="shared" si="67"/>
        <v>129.44</v>
      </c>
      <c r="Z243" s="27" t="str">
        <f t="shared" si="68"/>
        <v>n.m.</v>
      </c>
      <c r="AA243" s="6">
        <f t="shared" si="69"/>
        <v>127.91</v>
      </c>
      <c r="AB243" s="27" t="str">
        <f t="shared" si="70"/>
        <v>n.m.</v>
      </c>
      <c r="AC243" s="6">
        <f t="shared" si="71"/>
        <v>3174.9099999999994</v>
      </c>
      <c r="AD243" s="27" t="str">
        <f t="shared" si="72"/>
        <v>n.m.</v>
      </c>
    </row>
    <row r="244" spans="1:30" x14ac:dyDescent="0.25">
      <c r="A244" s="7">
        <f t="shared" si="73"/>
        <v>232</v>
      </c>
      <c r="B244" t="s">
        <v>2</v>
      </c>
      <c r="C244" t="s">
        <v>1401</v>
      </c>
      <c r="D244" t="s">
        <v>1103</v>
      </c>
      <c r="E244" s="42">
        <v>44348</v>
      </c>
      <c r="F244" s="42" t="s">
        <v>2052</v>
      </c>
      <c r="G244" s="3"/>
      <c r="H244" s="3">
        <v>1282.83</v>
      </c>
      <c r="I244" s="3">
        <v>1489.3</v>
      </c>
      <c r="J244" s="3">
        <v>205.89</v>
      </c>
      <c r="K244" s="3">
        <v>125.00000000000001</v>
      </c>
      <c r="L244" s="3">
        <f t="shared" si="59"/>
        <v>3103.02</v>
      </c>
      <c r="M244" s="39">
        <v>0</v>
      </c>
      <c r="N244" s="39">
        <v>0</v>
      </c>
      <c r="O244" s="39">
        <v>0</v>
      </c>
      <c r="P244" s="39">
        <v>0</v>
      </c>
      <c r="Q244" s="39">
        <v>0</v>
      </c>
      <c r="R244" s="3">
        <f t="shared" si="60"/>
        <v>0</v>
      </c>
      <c r="S244" s="6">
        <f t="shared" si="61"/>
        <v>0</v>
      </c>
      <c r="T244" s="27" t="str">
        <f t="shared" si="62"/>
        <v>n.m.</v>
      </c>
      <c r="U244" s="6">
        <f t="shared" si="63"/>
        <v>1282.83</v>
      </c>
      <c r="V244" s="27" t="str">
        <f t="shared" si="64"/>
        <v>n.m.</v>
      </c>
      <c r="W244" s="6">
        <f t="shared" si="65"/>
        <v>1489.3</v>
      </c>
      <c r="X244" s="27" t="str">
        <f t="shared" si="66"/>
        <v>n.m.</v>
      </c>
      <c r="Y244" s="6">
        <f t="shared" si="67"/>
        <v>205.89</v>
      </c>
      <c r="Z244" s="27" t="str">
        <f t="shared" si="68"/>
        <v>n.m.</v>
      </c>
      <c r="AA244" s="6">
        <f t="shared" si="69"/>
        <v>125.00000000000001</v>
      </c>
      <c r="AB244" s="27" t="str">
        <f t="shared" si="70"/>
        <v>n.m.</v>
      </c>
      <c r="AC244" s="6">
        <f t="shared" si="71"/>
        <v>3103.02</v>
      </c>
      <c r="AD244" s="27" t="str">
        <f t="shared" si="72"/>
        <v>n.m.</v>
      </c>
    </row>
    <row r="245" spans="1:30" x14ac:dyDescent="0.25">
      <c r="A245" s="7">
        <f t="shared" si="73"/>
        <v>233</v>
      </c>
      <c r="B245" t="s">
        <v>2</v>
      </c>
      <c r="C245" t="s">
        <v>1402</v>
      </c>
      <c r="D245" t="s">
        <v>1403</v>
      </c>
      <c r="E245" s="42">
        <v>44348</v>
      </c>
      <c r="F245" s="42" t="s">
        <v>2052</v>
      </c>
      <c r="G245" s="3"/>
      <c r="H245" s="3">
        <v>2227.0199999999995</v>
      </c>
      <c r="I245" s="3">
        <v>173.10999999999996</v>
      </c>
      <c r="J245" s="3">
        <v>95.47999999999999</v>
      </c>
      <c r="K245" s="3">
        <v>47.92</v>
      </c>
      <c r="L245" s="3">
        <f t="shared" si="59"/>
        <v>2543.5299999999997</v>
      </c>
      <c r="M245" s="39">
        <v>0</v>
      </c>
      <c r="N245" s="39">
        <v>0</v>
      </c>
      <c r="O245" s="39">
        <v>10.304</v>
      </c>
      <c r="P245" s="39">
        <v>0</v>
      </c>
      <c r="Q245" s="39">
        <v>-1756.607</v>
      </c>
      <c r="R245" s="3">
        <f t="shared" si="60"/>
        <v>-1746.3029999999999</v>
      </c>
      <c r="S245" s="6">
        <f t="shared" si="61"/>
        <v>0</v>
      </c>
      <c r="T245" s="27" t="str">
        <f t="shared" si="62"/>
        <v>n.m.</v>
      </c>
      <c r="U245" s="6">
        <f t="shared" si="63"/>
        <v>2227.0199999999995</v>
      </c>
      <c r="V245" s="27" t="str">
        <f t="shared" si="64"/>
        <v>n.m.</v>
      </c>
      <c r="W245" s="6">
        <f t="shared" si="65"/>
        <v>162.80599999999995</v>
      </c>
      <c r="X245" s="27">
        <f t="shared" si="66"/>
        <v>15.80027173913043</v>
      </c>
      <c r="Y245" s="6">
        <f t="shared" si="67"/>
        <v>95.47999999999999</v>
      </c>
      <c r="Z245" s="27" t="str">
        <f t="shared" si="68"/>
        <v>n.m.</v>
      </c>
      <c r="AA245" s="6">
        <f t="shared" si="69"/>
        <v>1804.527</v>
      </c>
      <c r="AB245" s="27">
        <f t="shared" si="70"/>
        <v>-1.0272798639650189</v>
      </c>
      <c r="AC245" s="6">
        <f t="shared" si="71"/>
        <v>4289.8329999999996</v>
      </c>
      <c r="AD245" s="27">
        <f t="shared" si="72"/>
        <v>-2.4565227225744901</v>
      </c>
    </row>
    <row r="246" spans="1:30" x14ac:dyDescent="0.25">
      <c r="A246" s="7">
        <f t="shared" si="73"/>
        <v>234</v>
      </c>
      <c r="B246" t="s">
        <v>2</v>
      </c>
      <c r="C246" t="s">
        <v>1565</v>
      </c>
      <c r="D246" t="s">
        <v>1566</v>
      </c>
      <c r="E246" s="42">
        <v>44713</v>
      </c>
      <c r="F246" s="42" t="s">
        <v>2052</v>
      </c>
      <c r="G246" s="3"/>
      <c r="H246" s="3"/>
      <c r="I246" s="3">
        <v>22121355.789999999</v>
      </c>
      <c r="J246" s="3">
        <v>2219803.6400000006</v>
      </c>
      <c r="K246" s="3">
        <v>111203.88000000002</v>
      </c>
      <c r="L246" s="3">
        <f t="shared" si="59"/>
        <v>24452363.309999999</v>
      </c>
      <c r="M246" s="39">
        <v>0</v>
      </c>
      <c r="N246" s="39">
        <v>0</v>
      </c>
      <c r="O246" s="39">
        <v>0</v>
      </c>
      <c r="P246" s="39">
        <v>0</v>
      </c>
      <c r="Q246" s="39">
        <v>0</v>
      </c>
      <c r="R246" s="3">
        <f t="shared" si="60"/>
        <v>0</v>
      </c>
      <c r="S246" s="6">
        <f t="shared" si="61"/>
        <v>0</v>
      </c>
      <c r="T246" s="27" t="str">
        <f t="shared" si="62"/>
        <v>n.m.</v>
      </c>
      <c r="U246" s="6">
        <f t="shared" si="63"/>
        <v>0</v>
      </c>
      <c r="V246" s="27" t="str">
        <f t="shared" si="64"/>
        <v>n.m.</v>
      </c>
      <c r="W246" s="6">
        <f t="shared" si="65"/>
        <v>22121355.789999999</v>
      </c>
      <c r="X246" s="27" t="str">
        <f t="shared" si="66"/>
        <v>n.m.</v>
      </c>
      <c r="Y246" s="6">
        <f t="shared" si="67"/>
        <v>2219803.6400000006</v>
      </c>
      <c r="Z246" s="27" t="str">
        <f t="shared" si="68"/>
        <v>n.m.</v>
      </c>
      <c r="AA246" s="6">
        <f t="shared" si="69"/>
        <v>111203.88000000002</v>
      </c>
      <c r="AB246" s="27" t="str">
        <f t="shared" si="70"/>
        <v>n.m.</v>
      </c>
      <c r="AC246" s="6">
        <f t="shared" si="71"/>
        <v>24452363.309999999</v>
      </c>
      <c r="AD246" s="27" t="str">
        <f t="shared" si="72"/>
        <v>n.m.</v>
      </c>
    </row>
    <row r="247" spans="1:30" x14ac:dyDescent="0.25">
      <c r="A247" s="7">
        <f t="shared" si="73"/>
        <v>235</v>
      </c>
      <c r="B247" t="s">
        <v>2</v>
      </c>
      <c r="C247" t="s">
        <v>1567</v>
      </c>
      <c r="D247" t="s">
        <v>1568</v>
      </c>
      <c r="E247" s="42">
        <v>44743</v>
      </c>
      <c r="F247" s="42">
        <v>45292</v>
      </c>
      <c r="G247" s="3"/>
      <c r="H247" s="3"/>
      <c r="I247" s="3">
        <v>6514673.2099999916</v>
      </c>
      <c r="J247" s="3">
        <v>-1324445.6100000013</v>
      </c>
      <c r="K247" s="3">
        <v>899.35</v>
      </c>
      <c r="L247" s="3">
        <f t="shared" si="59"/>
        <v>5191126.9499999899</v>
      </c>
      <c r="M247" s="39">
        <v>0</v>
      </c>
      <c r="N247" s="39">
        <v>0</v>
      </c>
      <c r="O247" s="39">
        <v>0</v>
      </c>
      <c r="P247" s="39">
        <v>0</v>
      </c>
      <c r="Q247" s="39">
        <v>0</v>
      </c>
      <c r="R247" s="3">
        <f t="shared" si="60"/>
        <v>0</v>
      </c>
      <c r="S247" s="6">
        <f t="shared" si="61"/>
        <v>0</v>
      </c>
      <c r="T247" s="27" t="str">
        <f t="shared" si="62"/>
        <v>n.m.</v>
      </c>
      <c r="U247" s="6">
        <f t="shared" si="63"/>
        <v>0</v>
      </c>
      <c r="V247" s="27" t="str">
        <f t="shared" si="64"/>
        <v>n.m.</v>
      </c>
      <c r="W247" s="6">
        <f t="shared" si="65"/>
        <v>6514673.2099999916</v>
      </c>
      <c r="X247" s="27" t="str">
        <f t="shared" si="66"/>
        <v>n.m.</v>
      </c>
      <c r="Y247" s="6">
        <f t="shared" si="67"/>
        <v>-1324445.6100000013</v>
      </c>
      <c r="Z247" s="27" t="str">
        <f t="shared" si="68"/>
        <v>n.m.</v>
      </c>
      <c r="AA247" s="6">
        <f t="shared" si="69"/>
        <v>899.35</v>
      </c>
      <c r="AB247" s="27" t="str">
        <f t="shared" si="70"/>
        <v>n.m.</v>
      </c>
      <c r="AC247" s="6">
        <f t="shared" si="71"/>
        <v>5191126.9499999899</v>
      </c>
      <c r="AD247" s="27" t="str">
        <f t="shared" si="72"/>
        <v>n.m.</v>
      </c>
    </row>
    <row r="248" spans="1:30" x14ac:dyDescent="0.25">
      <c r="A248" s="7">
        <f t="shared" si="73"/>
        <v>236</v>
      </c>
      <c r="B248" t="s">
        <v>2</v>
      </c>
      <c r="C248" t="s">
        <v>1569</v>
      </c>
      <c r="D248" t="s">
        <v>1570</v>
      </c>
      <c r="E248" s="42">
        <v>44743</v>
      </c>
      <c r="F248" s="42" t="s">
        <v>2052</v>
      </c>
      <c r="G248" s="3"/>
      <c r="H248" s="3"/>
      <c r="I248" s="3">
        <v>1866348.2100000037</v>
      </c>
      <c r="J248" s="3">
        <v>5413607.509999997</v>
      </c>
      <c r="K248" s="3">
        <v>478221.60000000102</v>
      </c>
      <c r="L248" s="3">
        <f t="shared" si="59"/>
        <v>7758177.3200000022</v>
      </c>
      <c r="M248" s="39">
        <v>0</v>
      </c>
      <c r="N248" s="39">
        <v>0</v>
      </c>
      <c r="O248" s="39">
        <v>0</v>
      </c>
      <c r="P248" s="39">
        <v>-192746.45400000003</v>
      </c>
      <c r="Q248" s="39">
        <v>0</v>
      </c>
      <c r="R248" s="3">
        <f t="shared" si="60"/>
        <v>-192746.45400000003</v>
      </c>
      <c r="S248" s="6">
        <f t="shared" si="61"/>
        <v>0</v>
      </c>
      <c r="T248" s="27" t="str">
        <f t="shared" si="62"/>
        <v>n.m.</v>
      </c>
      <c r="U248" s="6">
        <f t="shared" si="63"/>
        <v>0</v>
      </c>
      <c r="V248" s="27" t="str">
        <f t="shared" si="64"/>
        <v>n.m.</v>
      </c>
      <c r="W248" s="6">
        <f t="shared" si="65"/>
        <v>1866348.2100000037</v>
      </c>
      <c r="X248" s="27" t="str">
        <f t="shared" si="66"/>
        <v>n.m.</v>
      </c>
      <c r="Y248" s="6">
        <f t="shared" si="67"/>
        <v>5606353.9639999969</v>
      </c>
      <c r="Z248" s="27">
        <f t="shared" si="68"/>
        <v>-29.086677589409742</v>
      </c>
      <c r="AA248" s="6">
        <f t="shared" si="69"/>
        <v>478221.60000000102</v>
      </c>
      <c r="AB248" s="27" t="str">
        <f t="shared" si="70"/>
        <v>n.m.</v>
      </c>
      <c r="AC248" s="6">
        <f t="shared" si="71"/>
        <v>7950923.7740000021</v>
      </c>
      <c r="AD248" s="27">
        <f t="shared" si="72"/>
        <v>-41.250687672832626</v>
      </c>
    </row>
    <row r="249" spans="1:30" x14ac:dyDescent="0.25">
      <c r="A249" s="7">
        <f t="shared" si="73"/>
        <v>237</v>
      </c>
      <c r="B249" t="s">
        <v>2</v>
      </c>
      <c r="C249" t="s">
        <v>1571</v>
      </c>
      <c r="D249" t="s">
        <v>1572</v>
      </c>
      <c r="E249" s="42">
        <v>44621</v>
      </c>
      <c r="F249" s="42" t="s">
        <v>2052</v>
      </c>
      <c r="G249" s="3"/>
      <c r="H249" s="3"/>
      <c r="I249" s="3">
        <v>783364.99999999965</v>
      </c>
      <c r="J249" s="3">
        <v>715160.28999999957</v>
      </c>
      <c r="K249" s="3">
        <v>737291.20000000042</v>
      </c>
      <c r="L249" s="3">
        <f t="shared" si="59"/>
        <v>2235816.4899999993</v>
      </c>
      <c r="M249" s="39">
        <v>0</v>
      </c>
      <c r="N249" s="39">
        <v>0</v>
      </c>
      <c r="O249" s="39">
        <v>0</v>
      </c>
      <c r="P249" s="39">
        <v>35446.645999999979</v>
      </c>
      <c r="Q249" s="39">
        <v>680695.83400000003</v>
      </c>
      <c r="R249" s="3">
        <f t="shared" si="60"/>
        <v>716142.48</v>
      </c>
      <c r="S249" s="6">
        <f t="shared" si="61"/>
        <v>0</v>
      </c>
      <c r="T249" s="27" t="str">
        <f t="shared" si="62"/>
        <v>n.m.</v>
      </c>
      <c r="U249" s="6">
        <f t="shared" si="63"/>
        <v>0</v>
      </c>
      <c r="V249" s="27" t="str">
        <f t="shared" si="64"/>
        <v>n.m.</v>
      </c>
      <c r="W249" s="6">
        <f t="shared" si="65"/>
        <v>783364.99999999965</v>
      </c>
      <c r="X249" s="27" t="str">
        <f t="shared" si="66"/>
        <v>n.m.</v>
      </c>
      <c r="Y249" s="6">
        <f t="shared" si="67"/>
        <v>679713.64399999962</v>
      </c>
      <c r="Z249" s="27">
        <f t="shared" si="68"/>
        <v>19.175682912284564</v>
      </c>
      <c r="AA249" s="6">
        <f t="shared" si="69"/>
        <v>56595.366000000387</v>
      </c>
      <c r="AB249" s="27">
        <f t="shared" si="70"/>
        <v>8.314339999324924E-2</v>
      </c>
      <c r="AC249" s="6">
        <f t="shared" si="71"/>
        <v>1519674.0099999993</v>
      </c>
      <c r="AD249" s="27">
        <f t="shared" si="72"/>
        <v>2.1220274630266305</v>
      </c>
    </row>
    <row r="250" spans="1:30" x14ac:dyDescent="0.25">
      <c r="A250" s="7">
        <f t="shared" si="73"/>
        <v>238</v>
      </c>
      <c r="B250" t="s">
        <v>2</v>
      </c>
      <c r="C250" t="s">
        <v>1573</v>
      </c>
      <c r="D250" t="s">
        <v>1574</v>
      </c>
      <c r="E250" s="42">
        <v>44835</v>
      </c>
      <c r="F250" s="42" t="s">
        <v>2052</v>
      </c>
      <c r="G250" s="3"/>
      <c r="H250" s="3"/>
      <c r="I250" s="3">
        <v>566402.7799999998</v>
      </c>
      <c r="J250" s="3">
        <v>1039840.0399999999</v>
      </c>
      <c r="K250" s="3">
        <v>1887629.6799999981</v>
      </c>
      <c r="L250" s="3">
        <f t="shared" si="59"/>
        <v>3493872.4999999981</v>
      </c>
      <c r="M250" s="39">
        <v>0</v>
      </c>
      <c r="N250" s="39">
        <v>0</v>
      </c>
      <c r="O250" s="39">
        <v>0</v>
      </c>
      <c r="P250" s="39">
        <v>-216943.14600000001</v>
      </c>
      <c r="Q250" s="39">
        <v>0</v>
      </c>
      <c r="R250" s="3">
        <f t="shared" si="60"/>
        <v>-216943.14600000001</v>
      </c>
      <c r="S250" s="6">
        <f t="shared" si="61"/>
        <v>0</v>
      </c>
      <c r="T250" s="27" t="str">
        <f t="shared" si="62"/>
        <v>n.m.</v>
      </c>
      <c r="U250" s="6">
        <f t="shared" si="63"/>
        <v>0</v>
      </c>
      <c r="V250" s="27" t="str">
        <f t="shared" si="64"/>
        <v>n.m.</v>
      </c>
      <c r="W250" s="6">
        <f t="shared" si="65"/>
        <v>566402.7799999998</v>
      </c>
      <c r="X250" s="27" t="str">
        <f t="shared" si="66"/>
        <v>n.m.</v>
      </c>
      <c r="Y250" s="6">
        <f t="shared" si="67"/>
        <v>1256783.186</v>
      </c>
      <c r="Z250" s="27">
        <f t="shared" si="68"/>
        <v>-5.7931453893454643</v>
      </c>
      <c r="AA250" s="6">
        <f t="shared" si="69"/>
        <v>1887629.6799999981</v>
      </c>
      <c r="AB250" s="27" t="str">
        <f t="shared" si="70"/>
        <v>n.m.</v>
      </c>
      <c r="AC250" s="6">
        <f t="shared" si="71"/>
        <v>3710815.6459999983</v>
      </c>
      <c r="AD250" s="27">
        <f t="shared" si="72"/>
        <v>-17.105014444660068</v>
      </c>
    </row>
    <row r="251" spans="1:30" x14ac:dyDescent="0.25">
      <c r="A251" s="7">
        <f t="shared" si="73"/>
        <v>239</v>
      </c>
      <c r="B251" t="s">
        <v>2</v>
      </c>
      <c r="C251" t="s">
        <v>1575</v>
      </c>
      <c r="D251" t="s">
        <v>1576</v>
      </c>
      <c r="E251" s="42">
        <v>44713</v>
      </c>
      <c r="F251" s="42">
        <v>44986</v>
      </c>
      <c r="G251" s="3"/>
      <c r="H251" s="3"/>
      <c r="I251" s="3">
        <v>1609424.2999999998</v>
      </c>
      <c r="J251" s="3">
        <v>-810457.67000000016</v>
      </c>
      <c r="K251" s="3"/>
      <c r="L251" s="3">
        <f t="shared" si="59"/>
        <v>798966.62999999966</v>
      </c>
      <c r="M251" s="39">
        <v>0</v>
      </c>
      <c r="N251" s="39">
        <v>0</v>
      </c>
      <c r="O251" s="39">
        <v>0</v>
      </c>
      <c r="P251" s="39">
        <v>0</v>
      </c>
      <c r="Q251" s="39">
        <v>0</v>
      </c>
      <c r="R251" s="3">
        <f t="shared" si="60"/>
        <v>0</v>
      </c>
      <c r="S251" s="6">
        <f t="shared" si="61"/>
        <v>0</v>
      </c>
      <c r="T251" s="27" t="str">
        <f t="shared" si="62"/>
        <v>n.m.</v>
      </c>
      <c r="U251" s="6">
        <f t="shared" si="63"/>
        <v>0</v>
      </c>
      <c r="V251" s="27" t="str">
        <f t="shared" si="64"/>
        <v>n.m.</v>
      </c>
      <c r="W251" s="6">
        <f t="shared" si="65"/>
        <v>1609424.2999999998</v>
      </c>
      <c r="X251" s="27" t="str">
        <f t="shared" si="66"/>
        <v>n.m.</v>
      </c>
      <c r="Y251" s="6">
        <f t="shared" si="67"/>
        <v>-810457.67000000016</v>
      </c>
      <c r="Z251" s="27" t="str">
        <f t="shared" si="68"/>
        <v>n.m.</v>
      </c>
      <c r="AA251" s="6">
        <f t="shared" si="69"/>
        <v>0</v>
      </c>
      <c r="AB251" s="27" t="str">
        <f t="shared" si="70"/>
        <v>n.m.</v>
      </c>
      <c r="AC251" s="6">
        <f t="shared" si="71"/>
        <v>798966.62999999966</v>
      </c>
      <c r="AD251" s="27" t="str">
        <f t="shared" si="72"/>
        <v>n.m.</v>
      </c>
    </row>
    <row r="252" spans="1:30" x14ac:dyDescent="0.25">
      <c r="A252" s="7">
        <f t="shared" si="73"/>
        <v>240</v>
      </c>
      <c r="B252" t="s">
        <v>2</v>
      </c>
      <c r="C252" t="s">
        <v>1577</v>
      </c>
      <c r="D252" t="s">
        <v>1578</v>
      </c>
      <c r="E252" s="42">
        <v>44743</v>
      </c>
      <c r="F252" s="42" t="s">
        <v>2052</v>
      </c>
      <c r="G252" s="3"/>
      <c r="H252" s="3"/>
      <c r="I252" s="3">
        <v>299975.35000000009</v>
      </c>
      <c r="J252" s="3">
        <v>332003.54000000004</v>
      </c>
      <c r="K252" s="3">
        <v>8026.69</v>
      </c>
      <c r="L252" s="3">
        <f t="shared" si="59"/>
        <v>640005.58000000007</v>
      </c>
      <c r="M252" s="39">
        <v>0</v>
      </c>
      <c r="N252" s="39">
        <v>0</v>
      </c>
      <c r="O252" s="39">
        <v>0</v>
      </c>
      <c r="P252" s="39">
        <v>-49932.595000000001</v>
      </c>
      <c r="Q252" s="39">
        <v>-156284.84299999996</v>
      </c>
      <c r="R252" s="3">
        <f t="shared" si="60"/>
        <v>-206217.43799999997</v>
      </c>
      <c r="S252" s="6">
        <f t="shared" si="61"/>
        <v>0</v>
      </c>
      <c r="T252" s="27" t="str">
        <f t="shared" si="62"/>
        <v>n.m.</v>
      </c>
      <c r="U252" s="6">
        <f t="shared" si="63"/>
        <v>0</v>
      </c>
      <c r="V252" s="27" t="str">
        <f t="shared" si="64"/>
        <v>n.m.</v>
      </c>
      <c r="W252" s="6">
        <f t="shared" si="65"/>
        <v>299975.35000000009</v>
      </c>
      <c r="X252" s="27" t="str">
        <f t="shared" si="66"/>
        <v>n.m.</v>
      </c>
      <c r="Y252" s="6">
        <f t="shared" si="67"/>
        <v>381936.13500000001</v>
      </c>
      <c r="Z252" s="27">
        <f t="shared" si="68"/>
        <v>-7.6490343632250637</v>
      </c>
      <c r="AA252" s="6">
        <f t="shared" si="69"/>
        <v>164311.53299999997</v>
      </c>
      <c r="AB252" s="27">
        <f t="shared" si="70"/>
        <v>-1.0513593631085518</v>
      </c>
      <c r="AC252" s="6">
        <f t="shared" si="71"/>
        <v>846223.01800000004</v>
      </c>
      <c r="AD252" s="27">
        <f t="shared" si="72"/>
        <v>-4.1035473343432782</v>
      </c>
    </row>
    <row r="253" spans="1:30" x14ac:dyDescent="0.25">
      <c r="A253" s="7">
        <f t="shared" si="73"/>
        <v>241</v>
      </c>
      <c r="B253" t="s">
        <v>2</v>
      </c>
      <c r="C253" t="s">
        <v>1579</v>
      </c>
      <c r="D253" t="s">
        <v>1580</v>
      </c>
      <c r="E253" s="42">
        <v>44562</v>
      </c>
      <c r="F253" s="42">
        <v>44774</v>
      </c>
      <c r="G253" s="3"/>
      <c r="H253" s="3"/>
      <c r="I253" s="3">
        <v>398444.77999999985</v>
      </c>
      <c r="J253" s="3"/>
      <c r="K253" s="3"/>
      <c r="L253" s="3">
        <f t="shared" si="59"/>
        <v>398444.77999999985</v>
      </c>
      <c r="M253" s="39">
        <v>0</v>
      </c>
      <c r="N253" s="39">
        <v>0</v>
      </c>
      <c r="O253" s="39">
        <v>0</v>
      </c>
      <c r="P253" s="39">
        <v>0</v>
      </c>
      <c r="Q253" s="39">
        <v>0</v>
      </c>
      <c r="R253" s="3">
        <f t="shared" si="60"/>
        <v>0</v>
      </c>
      <c r="S253" s="6">
        <f t="shared" si="61"/>
        <v>0</v>
      </c>
      <c r="T253" s="27" t="str">
        <f t="shared" si="62"/>
        <v>n.m.</v>
      </c>
      <c r="U253" s="6">
        <f t="shared" si="63"/>
        <v>0</v>
      </c>
      <c r="V253" s="27" t="str">
        <f t="shared" si="64"/>
        <v>n.m.</v>
      </c>
      <c r="W253" s="6">
        <f t="shared" si="65"/>
        <v>398444.77999999985</v>
      </c>
      <c r="X253" s="27" t="str">
        <f t="shared" si="66"/>
        <v>n.m.</v>
      </c>
      <c r="Y253" s="6">
        <f t="shared" si="67"/>
        <v>0</v>
      </c>
      <c r="Z253" s="27" t="str">
        <f t="shared" si="68"/>
        <v>n.m.</v>
      </c>
      <c r="AA253" s="6">
        <f t="shared" si="69"/>
        <v>0</v>
      </c>
      <c r="AB253" s="27" t="str">
        <f t="shared" si="70"/>
        <v>n.m.</v>
      </c>
      <c r="AC253" s="6">
        <f t="shared" si="71"/>
        <v>398444.77999999985</v>
      </c>
      <c r="AD253" s="27" t="str">
        <f t="shared" si="72"/>
        <v>n.m.</v>
      </c>
    </row>
    <row r="254" spans="1:30" x14ac:dyDescent="0.25">
      <c r="A254" s="7">
        <f t="shared" si="73"/>
        <v>242</v>
      </c>
      <c r="B254" t="s">
        <v>2</v>
      </c>
      <c r="C254" t="s">
        <v>1581</v>
      </c>
      <c r="D254" t="s">
        <v>1582</v>
      </c>
      <c r="E254" s="42">
        <v>44896</v>
      </c>
      <c r="F254" s="42">
        <v>45047</v>
      </c>
      <c r="G254" s="3"/>
      <c r="H254" s="3"/>
      <c r="I254" s="3">
        <v>121221.23</v>
      </c>
      <c r="J254" s="3">
        <v>120139.17000000001</v>
      </c>
      <c r="K254" s="3"/>
      <c r="L254" s="3">
        <f t="shared" si="59"/>
        <v>241360.40000000002</v>
      </c>
      <c r="M254" s="39">
        <v>0</v>
      </c>
      <c r="N254" s="39">
        <v>0</v>
      </c>
      <c r="O254" s="39">
        <v>0</v>
      </c>
      <c r="P254" s="39">
        <v>0</v>
      </c>
      <c r="Q254" s="39">
        <v>0</v>
      </c>
      <c r="R254" s="3">
        <f t="shared" si="60"/>
        <v>0</v>
      </c>
      <c r="S254" s="6">
        <f t="shared" si="61"/>
        <v>0</v>
      </c>
      <c r="T254" s="27" t="str">
        <f t="shared" si="62"/>
        <v>n.m.</v>
      </c>
      <c r="U254" s="6">
        <f t="shared" si="63"/>
        <v>0</v>
      </c>
      <c r="V254" s="27" t="str">
        <f t="shared" si="64"/>
        <v>n.m.</v>
      </c>
      <c r="W254" s="6">
        <f t="shared" si="65"/>
        <v>121221.23</v>
      </c>
      <c r="X254" s="27" t="str">
        <f t="shared" si="66"/>
        <v>n.m.</v>
      </c>
      <c r="Y254" s="6">
        <f t="shared" si="67"/>
        <v>120139.17000000001</v>
      </c>
      <c r="Z254" s="27" t="str">
        <f t="shared" si="68"/>
        <v>n.m.</v>
      </c>
      <c r="AA254" s="6">
        <f t="shared" si="69"/>
        <v>0</v>
      </c>
      <c r="AB254" s="27" t="str">
        <f t="shared" si="70"/>
        <v>n.m.</v>
      </c>
      <c r="AC254" s="6">
        <f t="shared" si="71"/>
        <v>241360.40000000002</v>
      </c>
      <c r="AD254" s="27" t="str">
        <f t="shared" si="72"/>
        <v>n.m.</v>
      </c>
    </row>
    <row r="255" spans="1:30" x14ac:dyDescent="0.25">
      <c r="A255" s="7">
        <f t="shared" si="73"/>
        <v>243</v>
      </c>
      <c r="B255" t="s">
        <v>2</v>
      </c>
      <c r="C255" t="s">
        <v>1583</v>
      </c>
      <c r="D255" t="s">
        <v>1080</v>
      </c>
      <c r="E255" s="42">
        <v>44562</v>
      </c>
      <c r="F255" s="42">
        <v>44927</v>
      </c>
      <c r="G255" s="3"/>
      <c r="H255" s="3"/>
      <c r="I255" s="3">
        <v>228650.8200000003</v>
      </c>
      <c r="J255" s="3">
        <v>342.25999999999993</v>
      </c>
      <c r="K255" s="3"/>
      <c r="L255" s="3">
        <f t="shared" si="59"/>
        <v>228993.08000000031</v>
      </c>
      <c r="M255" s="39">
        <v>0</v>
      </c>
      <c r="N255" s="39">
        <v>0</v>
      </c>
      <c r="O255" s="39">
        <v>0</v>
      </c>
      <c r="P255" s="39">
        <v>0</v>
      </c>
      <c r="Q255" s="39">
        <v>0</v>
      </c>
      <c r="R255" s="3">
        <f t="shared" si="60"/>
        <v>0</v>
      </c>
      <c r="S255" s="6">
        <f t="shared" si="61"/>
        <v>0</v>
      </c>
      <c r="T255" s="27" t="str">
        <f t="shared" si="62"/>
        <v>n.m.</v>
      </c>
      <c r="U255" s="6">
        <f t="shared" si="63"/>
        <v>0</v>
      </c>
      <c r="V255" s="27" t="str">
        <f t="shared" si="64"/>
        <v>n.m.</v>
      </c>
      <c r="W255" s="6">
        <f t="shared" si="65"/>
        <v>228650.8200000003</v>
      </c>
      <c r="X255" s="27" t="str">
        <f t="shared" si="66"/>
        <v>n.m.</v>
      </c>
      <c r="Y255" s="6">
        <f t="shared" si="67"/>
        <v>342.25999999999993</v>
      </c>
      <c r="Z255" s="27" t="str">
        <f t="shared" si="68"/>
        <v>n.m.</v>
      </c>
      <c r="AA255" s="6">
        <f t="shared" si="69"/>
        <v>0</v>
      </c>
      <c r="AB255" s="27" t="str">
        <f t="shared" si="70"/>
        <v>n.m.</v>
      </c>
      <c r="AC255" s="6">
        <f t="shared" si="71"/>
        <v>228993.08000000031</v>
      </c>
      <c r="AD255" s="27" t="str">
        <f t="shared" si="72"/>
        <v>n.m.</v>
      </c>
    </row>
    <row r="256" spans="1:30" x14ac:dyDescent="0.25">
      <c r="A256" s="7">
        <f t="shared" si="73"/>
        <v>244</v>
      </c>
      <c r="B256" t="s">
        <v>2</v>
      </c>
      <c r="C256" t="s">
        <v>1584</v>
      </c>
      <c r="D256" t="s">
        <v>1585</v>
      </c>
      <c r="E256" s="42">
        <v>44743</v>
      </c>
      <c r="F256" s="42">
        <v>44927</v>
      </c>
      <c r="G256" s="3"/>
      <c r="H256" s="3"/>
      <c r="I256" s="3">
        <v>215853.04000000004</v>
      </c>
      <c r="J256" s="3">
        <v>547.83000000000004</v>
      </c>
      <c r="K256" s="3"/>
      <c r="L256" s="3">
        <f t="shared" si="59"/>
        <v>216400.87000000002</v>
      </c>
      <c r="M256" s="39">
        <v>0</v>
      </c>
      <c r="N256" s="39">
        <v>0</v>
      </c>
      <c r="O256" s="39">
        <v>0</v>
      </c>
      <c r="P256" s="39">
        <v>0</v>
      </c>
      <c r="Q256" s="39">
        <v>0</v>
      </c>
      <c r="R256" s="3">
        <f t="shared" si="60"/>
        <v>0</v>
      </c>
      <c r="S256" s="6">
        <f t="shared" si="61"/>
        <v>0</v>
      </c>
      <c r="T256" s="27" t="str">
        <f t="shared" si="62"/>
        <v>n.m.</v>
      </c>
      <c r="U256" s="6">
        <f t="shared" si="63"/>
        <v>0</v>
      </c>
      <c r="V256" s="27" t="str">
        <f t="shared" si="64"/>
        <v>n.m.</v>
      </c>
      <c r="W256" s="6">
        <f t="shared" si="65"/>
        <v>215853.04000000004</v>
      </c>
      <c r="X256" s="27" t="str">
        <f t="shared" si="66"/>
        <v>n.m.</v>
      </c>
      <c r="Y256" s="6">
        <f t="shared" si="67"/>
        <v>547.83000000000004</v>
      </c>
      <c r="Z256" s="27" t="str">
        <f t="shared" si="68"/>
        <v>n.m.</v>
      </c>
      <c r="AA256" s="6">
        <f t="shared" si="69"/>
        <v>0</v>
      </c>
      <c r="AB256" s="27" t="str">
        <f t="shared" si="70"/>
        <v>n.m.</v>
      </c>
      <c r="AC256" s="6">
        <f t="shared" si="71"/>
        <v>216400.87000000002</v>
      </c>
      <c r="AD256" s="27" t="str">
        <f t="shared" si="72"/>
        <v>n.m.</v>
      </c>
    </row>
    <row r="257" spans="1:30" x14ac:dyDescent="0.25">
      <c r="A257" s="7">
        <f t="shared" si="73"/>
        <v>245</v>
      </c>
      <c r="B257" t="s">
        <v>2</v>
      </c>
      <c r="C257" t="s">
        <v>1586</v>
      </c>
      <c r="D257" t="s">
        <v>1361</v>
      </c>
      <c r="E257" s="42">
        <v>44593</v>
      </c>
      <c r="F257" s="42">
        <v>44927</v>
      </c>
      <c r="G257" s="3"/>
      <c r="H257" s="3"/>
      <c r="I257" s="3">
        <v>151068.54000000004</v>
      </c>
      <c r="J257" s="3">
        <v>315.26</v>
      </c>
      <c r="K257" s="3"/>
      <c r="L257" s="3">
        <f t="shared" si="59"/>
        <v>151383.80000000005</v>
      </c>
      <c r="M257" s="39">
        <v>0</v>
      </c>
      <c r="N257" s="39">
        <v>0</v>
      </c>
      <c r="O257" s="39">
        <v>0</v>
      </c>
      <c r="P257" s="39">
        <v>0</v>
      </c>
      <c r="Q257" s="39">
        <v>0</v>
      </c>
      <c r="R257" s="3">
        <f t="shared" si="60"/>
        <v>0</v>
      </c>
      <c r="S257" s="6">
        <f t="shared" si="61"/>
        <v>0</v>
      </c>
      <c r="T257" s="27" t="str">
        <f t="shared" si="62"/>
        <v>n.m.</v>
      </c>
      <c r="U257" s="6">
        <f t="shared" si="63"/>
        <v>0</v>
      </c>
      <c r="V257" s="27" t="str">
        <f t="shared" si="64"/>
        <v>n.m.</v>
      </c>
      <c r="W257" s="6">
        <f t="shared" si="65"/>
        <v>151068.54000000004</v>
      </c>
      <c r="X257" s="27" t="str">
        <f t="shared" si="66"/>
        <v>n.m.</v>
      </c>
      <c r="Y257" s="6">
        <f t="shared" si="67"/>
        <v>315.26</v>
      </c>
      <c r="Z257" s="27" t="str">
        <f t="shared" si="68"/>
        <v>n.m.</v>
      </c>
      <c r="AA257" s="6">
        <f t="shared" si="69"/>
        <v>0</v>
      </c>
      <c r="AB257" s="27" t="str">
        <f t="shared" si="70"/>
        <v>n.m.</v>
      </c>
      <c r="AC257" s="6">
        <f t="shared" si="71"/>
        <v>151383.80000000005</v>
      </c>
      <c r="AD257" s="27" t="str">
        <f t="shared" si="72"/>
        <v>n.m.</v>
      </c>
    </row>
    <row r="258" spans="1:30" x14ac:dyDescent="0.25">
      <c r="A258" s="7">
        <f t="shared" si="73"/>
        <v>246</v>
      </c>
      <c r="B258" t="s">
        <v>2</v>
      </c>
      <c r="C258" t="s">
        <v>1587</v>
      </c>
      <c r="D258" t="s">
        <v>1588</v>
      </c>
      <c r="E258" s="42">
        <v>44562</v>
      </c>
      <c r="F258" s="42">
        <v>44927</v>
      </c>
      <c r="G258" s="3"/>
      <c r="H258" s="3"/>
      <c r="I258" s="3">
        <v>138981.25</v>
      </c>
      <c r="J258" s="3">
        <v>913.07999999999993</v>
      </c>
      <c r="K258" s="3"/>
      <c r="L258" s="3">
        <f t="shared" si="59"/>
        <v>139894.32999999999</v>
      </c>
      <c r="M258" s="39">
        <v>0</v>
      </c>
      <c r="N258" s="39">
        <v>0</v>
      </c>
      <c r="O258" s="39">
        <v>0</v>
      </c>
      <c r="P258" s="39">
        <v>0</v>
      </c>
      <c r="Q258" s="39">
        <v>0</v>
      </c>
      <c r="R258" s="3">
        <f t="shared" si="60"/>
        <v>0</v>
      </c>
      <c r="S258" s="6">
        <f t="shared" si="61"/>
        <v>0</v>
      </c>
      <c r="T258" s="27" t="str">
        <f t="shared" si="62"/>
        <v>n.m.</v>
      </c>
      <c r="U258" s="6">
        <f t="shared" si="63"/>
        <v>0</v>
      </c>
      <c r="V258" s="27" t="str">
        <f t="shared" si="64"/>
        <v>n.m.</v>
      </c>
      <c r="W258" s="6">
        <f t="shared" si="65"/>
        <v>138981.25</v>
      </c>
      <c r="X258" s="27" t="str">
        <f t="shared" si="66"/>
        <v>n.m.</v>
      </c>
      <c r="Y258" s="6">
        <f t="shared" si="67"/>
        <v>913.07999999999993</v>
      </c>
      <c r="Z258" s="27" t="str">
        <f t="shared" si="68"/>
        <v>n.m.</v>
      </c>
      <c r="AA258" s="6">
        <f t="shared" si="69"/>
        <v>0</v>
      </c>
      <c r="AB258" s="27" t="str">
        <f t="shared" si="70"/>
        <v>n.m.</v>
      </c>
      <c r="AC258" s="6">
        <f t="shared" si="71"/>
        <v>139894.32999999999</v>
      </c>
      <c r="AD258" s="27" t="str">
        <f t="shared" si="72"/>
        <v>n.m.</v>
      </c>
    </row>
    <row r="259" spans="1:30" x14ac:dyDescent="0.25">
      <c r="A259" s="7">
        <f t="shared" si="73"/>
        <v>247</v>
      </c>
      <c r="B259" t="s">
        <v>2</v>
      </c>
      <c r="C259" t="s">
        <v>1589</v>
      </c>
      <c r="D259" t="s">
        <v>1590</v>
      </c>
      <c r="E259" s="42">
        <v>44743</v>
      </c>
      <c r="F259" s="42">
        <v>44927</v>
      </c>
      <c r="G259" s="3"/>
      <c r="H259" s="3"/>
      <c r="I259" s="3">
        <v>130457.69000000008</v>
      </c>
      <c r="J259" s="3">
        <v>679.63</v>
      </c>
      <c r="K259" s="3"/>
      <c r="L259" s="3">
        <f t="shared" si="59"/>
        <v>131137.32000000007</v>
      </c>
      <c r="M259" s="39">
        <v>0</v>
      </c>
      <c r="N259" s="39">
        <v>0</v>
      </c>
      <c r="O259" s="39">
        <v>0</v>
      </c>
      <c r="P259" s="39">
        <v>0</v>
      </c>
      <c r="Q259" s="39">
        <v>0</v>
      </c>
      <c r="R259" s="3">
        <f t="shared" si="60"/>
        <v>0</v>
      </c>
      <c r="S259" s="6">
        <f t="shared" si="61"/>
        <v>0</v>
      </c>
      <c r="T259" s="27" t="str">
        <f t="shared" si="62"/>
        <v>n.m.</v>
      </c>
      <c r="U259" s="6">
        <f t="shared" si="63"/>
        <v>0</v>
      </c>
      <c r="V259" s="27" t="str">
        <f t="shared" si="64"/>
        <v>n.m.</v>
      </c>
      <c r="W259" s="6">
        <f t="shared" si="65"/>
        <v>130457.69000000008</v>
      </c>
      <c r="X259" s="27" t="str">
        <f t="shared" si="66"/>
        <v>n.m.</v>
      </c>
      <c r="Y259" s="6">
        <f t="shared" si="67"/>
        <v>679.63</v>
      </c>
      <c r="Z259" s="27" t="str">
        <f t="shared" si="68"/>
        <v>n.m.</v>
      </c>
      <c r="AA259" s="6">
        <f t="shared" si="69"/>
        <v>0</v>
      </c>
      <c r="AB259" s="27" t="str">
        <f t="shared" si="70"/>
        <v>n.m.</v>
      </c>
      <c r="AC259" s="6">
        <f t="shared" si="71"/>
        <v>131137.32000000007</v>
      </c>
      <c r="AD259" s="27" t="str">
        <f t="shared" si="72"/>
        <v>n.m.</v>
      </c>
    </row>
    <row r="260" spans="1:30" x14ac:dyDescent="0.25">
      <c r="A260" s="7">
        <f t="shared" si="73"/>
        <v>248</v>
      </c>
      <c r="B260" t="s">
        <v>2</v>
      </c>
      <c r="C260" t="s">
        <v>1591</v>
      </c>
      <c r="D260" t="s">
        <v>1592</v>
      </c>
      <c r="E260" s="42">
        <v>44682</v>
      </c>
      <c r="F260" s="42">
        <v>44927</v>
      </c>
      <c r="G260" s="3"/>
      <c r="H260" s="3"/>
      <c r="I260" s="3">
        <v>114295.93999999999</v>
      </c>
      <c r="J260" s="3">
        <v>592.81999999999994</v>
      </c>
      <c r="K260" s="3"/>
      <c r="L260" s="3">
        <f t="shared" si="59"/>
        <v>114888.76</v>
      </c>
      <c r="M260" s="39">
        <v>0</v>
      </c>
      <c r="N260" s="39">
        <v>0</v>
      </c>
      <c r="O260" s="39">
        <v>0</v>
      </c>
      <c r="P260" s="39">
        <v>0</v>
      </c>
      <c r="Q260" s="39">
        <v>0</v>
      </c>
      <c r="R260" s="3">
        <f t="shared" si="60"/>
        <v>0</v>
      </c>
      <c r="S260" s="6">
        <f t="shared" si="61"/>
        <v>0</v>
      </c>
      <c r="T260" s="27" t="str">
        <f t="shared" si="62"/>
        <v>n.m.</v>
      </c>
      <c r="U260" s="6">
        <f t="shared" si="63"/>
        <v>0</v>
      </c>
      <c r="V260" s="27" t="str">
        <f t="shared" si="64"/>
        <v>n.m.</v>
      </c>
      <c r="W260" s="6">
        <f t="shared" si="65"/>
        <v>114295.93999999999</v>
      </c>
      <c r="X260" s="27" t="str">
        <f t="shared" si="66"/>
        <v>n.m.</v>
      </c>
      <c r="Y260" s="6">
        <f t="shared" si="67"/>
        <v>592.81999999999994</v>
      </c>
      <c r="Z260" s="27" t="str">
        <f t="shared" si="68"/>
        <v>n.m.</v>
      </c>
      <c r="AA260" s="6">
        <f t="shared" si="69"/>
        <v>0</v>
      </c>
      <c r="AB260" s="27" t="str">
        <f t="shared" si="70"/>
        <v>n.m.</v>
      </c>
      <c r="AC260" s="6">
        <f t="shared" si="71"/>
        <v>114888.76</v>
      </c>
      <c r="AD260" s="27" t="str">
        <f t="shared" si="72"/>
        <v>n.m.</v>
      </c>
    </row>
    <row r="261" spans="1:30" x14ac:dyDescent="0.25">
      <c r="A261" s="7">
        <f t="shared" si="73"/>
        <v>249</v>
      </c>
      <c r="B261" t="s">
        <v>2</v>
      </c>
      <c r="C261" t="s">
        <v>1593</v>
      </c>
      <c r="D261" t="s">
        <v>1594</v>
      </c>
      <c r="E261" s="42">
        <v>44593</v>
      </c>
      <c r="F261" s="42" t="s">
        <v>2052</v>
      </c>
      <c r="G261" s="3"/>
      <c r="H261" s="3"/>
      <c r="I261" s="3">
        <v>51455.540000000023</v>
      </c>
      <c r="J261" s="3">
        <v>49426.429999999993</v>
      </c>
      <c r="K261" s="3">
        <v>154383.54999999999</v>
      </c>
      <c r="L261" s="3">
        <f t="shared" si="59"/>
        <v>255265.52000000002</v>
      </c>
      <c r="M261" s="39">
        <v>0</v>
      </c>
      <c r="N261" s="39">
        <v>0</v>
      </c>
      <c r="O261" s="39">
        <v>0</v>
      </c>
      <c r="P261" s="39">
        <v>0</v>
      </c>
      <c r="Q261" s="39">
        <v>11603.361999999999</v>
      </c>
      <c r="R261" s="3">
        <f t="shared" si="60"/>
        <v>11603.361999999999</v>
      </c>
      <c r="S261" s="6">
        <f t="shared" si="61"/>
        <v>0</v>
      </c>
      <c r="T261" s="27" t="str">
        <f t="shared" si="62"/>
        <v>n.m.</v>
      </c>
      <c r="U261" s="6">
        <f t="shared" si="63"/>
        <v>0</v>
      </c>
      <c r="V261" s="27" t="str">
        <f t="shared" si="64"/>
        <v>n.m.</v>
      </c>
      <c r="W261" s="6">
        <f t="shared" si="65"/>
        <v>51455.540000000023</v>
      </c>
      <c r="X261" s="27" t="str">
        <f t="shared" si="66"/>
        <v>n.m.</v>
      </c>
      <c r="Y261" s="6">
        <f t="shared" si="67"/>
        <v>49426.429999999993</v>
      </c>
      <c r="Z261" s="27" t="str">
        <f t="shared" si="68"/>
        <v>n.m.</v>
      </c>
      <c r="AA261" s="6">
        <f t="shared" si="69"/>
        <v>142780.18799999999</v>
      </c>
      <c r="AB261" s="27">
        <f t="shared" si="70"/>
        <v>12.305070547656792</v>
      </c>
      <c r="AC261" s="6">
        <f t="shared" si="71"/>
        <v>243662.15800000002</v>
      </c>
      <c r="AD261" s="27">
        <f t="shared" si="72"/>
        <v>20.999272279878888</v>
      </c>
    </row>
    <row r="262" spans="1:30" x14ac:dyDescent="0.25">
      <c r="A262" s="7">
        <f t="shared" si="73"/>
        <v>250</v>
      </c>
      <c r="B262" t="s">
        <v>2</v>
      </c>
      <c r="C262" t="s">
        <v>1595</v>
      </c>
      <c r="D262" t="s">
        <v>1596</v>
      </c>
      <c r="E262" s="42">
        <v>44743</v>
      </c>
      <c r="F262" s="42">
        <v>45017</v>
      </c>
      <c r="G262" s="3"/>
      <c r="H262" s="3"/>
      <c r="I262" s="3">
        <v>94325.18</v>
      </c>
      <c r="J262" s="3">
        <v>-12973.640000000003</v>
      </c>
      <c r="K262" s="3"/>
      <c r="L262" s="3">
        <f t="shared" si="59"/>
        <v>81351.539999999994</v>
      </c>
      <c r="M262" s="39">
        <v>0</v>
      </c>
      <c r="N262" s="39">
        <v>0</v>
      </c>
      <c r="O262" s="39">
        <v>0</v>
      </c>
      <c r="P262" s="39">
        <v>0</v>
      </c>
      <c r="Q262" s="39">
        <v>0</v>
      </c>
      <c r="R262" s="3">
        <f t="shared" si="60"/>
        <v>0</v>
      </c>
      <c r="S262" s="6">
        <f t="shared" si="61"/>
        <v>0</v>
      </c>
      <c r="T262" s="27" t="str">
        <f t="shared" si="62"/>
        <v>n.m.</v>
      </c>
      <c r="U262" s="6">
        <f t="shared" si="63"/>
        <v>0</v>
      </c>
      <c r="V262" s="27" t="str">
        <f t="shared" si="64"/>
        <v>n.m.</v>
      </c>
      <c r="W262" s="6">
        <f t="shared" si="65"/>
        <v>94325.18</v>
      </c>
      <c r="X262" s="27" t="str">
        <f t="shared" si="66"/>
        <v>n.m.</v>
      </c>
      <c r="Y262" s="6">
        <f t="shared" si="67"/>
        <v>-12973.640000000003</v>
      </c>
      <c r="Z262" s="27" t="str">
        <f t="shared" si="68"/>
        <v>n.m.</v>
      </c>
      <c r="AA262" s="6">
        <f t="shared" si="69"/>
        <v>0</v>
      </c>
      <c r="AB262" s="27" t="str">
        <f t="shared" si="70"/>
        <v>n.m.</v>
      </c>
      <c r="AC262" s="6">
        <f t="shared" si="71"/>
        <v>81351.539999999994</v>
      </c>
      <c r="AD262" s="27" t="str">
        <f t="shared" si="72"/>
        <v>n.m.</v>
      </c>
    </row>
    <row r="263" spans="1:30" x14ac:dyDescent="0.25">
      <c r="A263" s="7">
        <f t="shared" si="73"/>
        <v>251</v>
      </c>
      <c r="B263" t="s">
        <v>2</v>
      </c>
      <c r="C263" t="s">
        <v>1597</v>
      </c>
      <c r="D263" t="s">
        <v>1078</v>
      </c>
      <c r="E263" s="42">
        <v>44593</v>
      </c>
      <c r="F263" s="42">
        <v>44927</v>
      </c>
      <c r="G263" s="3"/>
      <c r="H263" s="3"/>
      <c r="I263" s="3">
        <v>61676.229999999981</v>
      </c>
      <c r="J263" s="3">
        <v>332.44999999999993</v>
      </c>
      <c r="K263" s="3"/>
      <c r="L263" s="3">
        <f t="shared" ref="L263:L325" si="74">SUM(G263:K263)</f>
        <v>62008.679999999978</v>
      </c>
      <c r="M263" s="39">
        <v>0</v>
      </c>
      <c r="N263" s="39">
        <v>0</v>
      </c>
      <c r="O263" s="39">
        <v>0</v>
      </c>
      <c r="P263" s="39">
        <v>0</v>
      </c>
      <c r="Q263" s="39">
        <v>0</v>
      </c>
      <c r="R263" s="3">
        <f t="shared" ref="R263:R325" si="75">SUM(M263:Q263)</f>
        <v>0</v>
      </c>
      <c r="S263" s="6">
        <f t="shared" ref="S263:S325" si="76">G263-M263</f>
        <v>0</v>
      </c>
      <c r="T263" s="27" t="str">
        <f t="shared" ref="T263:T325" si="77">IFERROR(S263/M263,"n.m.")</f>
        <v>n.m.</v>
      </c>
      <c r="U263" s="6">
        <f t="shared" ref="U263:U325" si="78">H263-N263</f>
        <v>0</v>
      </c>
      <c r="V263" s="27" t="str">
        <f t="shared" ref="V263:V325" si="79">IFERROR(U263/N263,"n.m.")</f>
        <v>n.m.</v>
      </c>
      <c r="W263" s="6">
        <f t="shared" ref="W263:W325" si="80">I263-O263</f>
        <v>61676.229999999981</v>
      </c>
      <c r="X263" s="27" t="str">
        <f t="shared" ref="X263:X325" si="81">IFERROR(W263/O263,"n.m.")</f>
        <v>n.m.</v>
      </c>
      <c r="Y263" s="6">
        <f t="shared" ref="Y263:Y325" si="82">J263-P263</f>
        <v>332.44999999999993</v>
      </c>
      <c r="Z263" s="27" t="str">
        <f t="shared" ref="Z263:Z325" si="83">IFERROR(Y263/P263,"n.m.")</f>
        <v>n.m.</v>
      </c>
      <c r="AA263" s="6">
        <f t="shared" ref="AA263:AA325" si="84">K263-Q263</f>
        <v>0</v>
      </c>
      <c r="AB263" s="27" t="str">
        <f t="shared" ref="AB263:AB325" si="85">IFERROR(AA263/Q263,"n.m.")</f>
        <v>n.m.</v>
      </c>
      <c r="AC263" s="6">
        <f t="shared" ref="AC263:AC325" si="86">L263-R263</f>
        <v>62008.679999999978</v>
      </c>
      <c r="AD263" s="27" t="str">
        <f t="shared" ref="AD263:AD325" si="87">IFERROR(AC263/R263,"n.m.")</f>
        <v>n.m.</v>
      </c>
    </row>
    <row r="264" spans="1:30" x14ac:dyDescent="0.25">
      <c r="A264" s="7">
        <f t="shared" si="73"/>
        <v>252</v>
      </c>
      <c r="B264" t="s">
        <v>2</v>
      </c>
      <c r="C264" t="s">
        <v>1598</v>
      </c>
      <c r="D264" t="s">
        <v>1404</v>
      </c>
      <c r="E264" s="42">
        <v>44593</v>
      </c>
      <c r="F264" s="42">
        <v>44927</v>
      </c>
      <c r="G264" s="3"/>
      <c r="H264" s="3"/>
      <c r="I264" s="3">
        <v>47504.149999999994</v>
      </c>
      <c r="J264" s="3">
        <v>169.91000000000003</v>
      </c>
      <c r="K264" s="3"/>
      <c r="L264" s="3">
        <f t="shared" si="74"/>
        <v>47674.06</v>
      </c>
      <c r="M264" s="39">
        <v>0</v>
      </c>
      <c r="N264" s="39">
        <v>0</v>
      </c>
      <c r="O264" s="39">
        <v>0</v>
      </c>
      <c r="P264" s="39">
        <v>0</v>
      </c>
      <c r="Q264" s="39">
        <v>0</v>
      </c>
      <c r="R264" s="3">
        <f t="shared" si="75"/>
        <v>0</v>
      </c>
      <c r="S264" s="6">
        <f t="shared" si="76"/>
        <v>0</v>
      </c>
      <c r="T264" s="27" t="str">
        <f t="shared" si="77"/>
        <v>n.m.</v>
      </c>
      <c r="U264" s="6">
        <f t="shared" si="78"/>
        <v>0</v>
      </c>
      <c r="V264" s="27" t="str">
        <f t="shared" si="79"/>
        <v>n.m.</v>
      </c>
      <c r="W264" s="6">
        <f t="shared" si="80"/>
        <v>47504.149999999994</v>
      </c>
      <c r="X264" s="27" t="str">
        <f t="shared" si="81"/>
        <v>n.m.</v>
      </c>
      <c r="Y264" s="6">
        <f t="shared" si="82"/>
        <v>169.91000000000003</v>
      </c>
      <c r="Z264" s="27" t="str">
        <f t="shared" si="83"/>
        <v>n.m.</v>
      </c>
      <c r="AA264" s="6">
        <f t="shared" si="84"/>
        <v>0</v>
      </c>
      <c r="AB264" s="27" t="str">
        <f t="shared" si="85"/>
        <v>n.m.</v>
      </c>
      <c r="AC264" s="6">
        <f t="shared" si="86"/>
        <v>47674.06</v>
      </c>
      <c r="AD264" s="27" t="str">
        <f t="shared" si="87"/>
        <v>n.m.</v>
      </c>
    </row>
    <row r="265" spans="1:30" x14ac:dyDescent="0.25">
      <c r="A265" s="7">
        <f t="shared" si="73"/>
        <v>253</v>
      </c>
      <c r="B265" t="s">
        <v>2</v>
      </c>
      <c r="C265" t="s">
        <v>1599</v>
      </c>
      <c r="D265" t="s">
        <v>1600</v>
      </c>
      <c r="E265" s="42">
        <v>44743</v>
      </c>
      <c r="F265" s="42">
        <v>44927</v>
      </c>
      <c r="G265" s="3"/>
      <c r="H265" s="3"/>
      <c r="I265" s="3">
        <v>45389.69000000001</v>
      </c>
      <c r="J265" s="3">
        <v>252.13</v>
      </c>
      <c r="K265" s="3"/>
      <c r="L265" s="3">
        <f t="shared" si="74"/>
        <v>45641.820000000007</v>
      </c>
      <c r="M265" s="39">
        <v>0</v>
      </c>
      <c r="N265" s="39">
        <v>0</v>
      </c>
      <c r="O265" s="39">
        <v>0</v>
      </c>
      <c r="P265" s="39">
        <v>0</v>
      </c>
      <c r="Q265" s="39">
        <v>0</v>
      </c>
      <c r="R265" s="3">
        <f t="shared" si="75"/>
        <v>0</v>
      </c>
      <c r="S265" s="6">
        <f t="shared" si="76"/>
        <v>0</v>
      </c>
      <c r="T265" s="27" t="str">
        <f t="shared" si="77"/>
        <v>n.m.</v>
      </c>
      <c r="U265" s="6">
        <f t="shared" si="78"/>
        <v>0</v>
      </c>
      <c r="V265" s="27" t="str">
        <f t="shared" si="79"/>
        <v>n.m.</v>
      </c>
      <c r="W265" s="6">
        <f t="shared" si="80"/>
        <v>45389.69000000001</v>
      </c>
      <c r="X265" s="27" t="str">
        <f t="shared" si="81"/>
        <v>n.m.</v>
      </c>
      <c r="Y265" s="6">
        <f t="shared" si="82"/>
        <v>252.13</v>
      </c>
      <c r="Z265" s="27" t="str">
        <f t="shared" si="83"/>
        <v>n.m.</v>
      </c>
      <c r="AA265" s="6">
        <f t="shared" si="84"/>
        <v>0</v>
      </c>
      <c r="AB265" s="27" t="str">
        <f t="shared" si="85"/>
        <v>n.m.</v>
      </c>
      <c r="AC265" s="6">
        <f t="shared" si="86"/>
        <v>45641.820000000007</v>
      </c>
      <c r="AD265" s="27" t="str">
        <f t="shared" si="87"/>
        <v>n.m.</v>
      </c>
    </row>
    <row r="266" spans="1:30" x14ac:dyDescent="0.25">
      <c r="A266" s="7">
        <f t="shared" si="73"/>
        <v>254</v>
      </c>
      <c r="B266" t="s">
        <v>2</v>
      </c>
      <c r="C266" t="s">
        <v>1601</v>
      </c>
      <c r="D266" t="s">
        <v>1602</v>
      </c>
      <c r="E266" s="42">
        <v>44593</v>
      </c>
      <c r="F266" s="42" t="s">
        <v>2052</v>
      </c>
      <c r="G266" s="3"/>
      <c r="H266" s="3"/>
      <c r="I266" s="3">
        <v>40495.820000000007</v>
      </c>
      <c r="J266" s="3">
        <v>365.88999999999993</v>
      </c>
      <c r="K266" s="3">
        <v>179107.65000000005</v>
      </c>
      <c r="L266" s="3">
        <f t="shared" si="74"/>
        <v>219969.36000000004</v>
      </c>
      <c r="M266" s="39">
        <v>0</v>
      </c>
      <c r="N266" s="39">
        <v>0</v>
      </c>
      <c r="O266" s="39">
        <v>79165.066000000006</v>
      </c>
      <c r="P266" s="39">
        <v>0</v>
      </c>
      <c r="Q266" s="39">
        <v>0</v>
      </c>
      <c r="R266" s="3">
        <f t="shared" si="75"/>
        <v>79165.066000000006</v>
      </c>
      <c r="S266" s="6">
        <f t="shared" si="76"/>
        <v>0</v>
      </c>
      <c r="T266" s="27" t="str">
        <f t="shared" si="77"/>
        <v>n.m.</v>
      </c>
      <c r="U266" s="6">
        <f t="shared" si="78"/>
        <v>0</v>
      </c>
      <c r="V266" s="27" t="str">
        <f t="shared" si="79"/>
        <v>n.m.</v>
      </c>
      <c r="W266" s="6">
        <f t="shared" si="80"/>
        <v>-38669.245999999999</v>
      </c>
      <c r="X266" s="27">
        <f t="shared" si="81"/>
        <v>-0.4884635099022086</v>
      </c>
      <c r="Y266" s="6">
        <f t="shared" si="82"/>
        <v>365.88999999999993</v>
      </c>
      <c r="Z266" s="27" t="str">
        <f t="shared" si="83"/>
        <v>n.m.</v>
      </c>
      <c r="AA266" s="6">
        <f t="shared" si="84"/>
        <v>179107.65000000005</v>
      </c>
      <c r="AB266" s="27" t="str">
        <f t="shared" si="85"/>
        <v>n.m.</v>
      </c>
      <c r="AC266" s="6">
        <f t="shared" si="86"/>
        <v>140804.29400000005</v>
      </c>
      <c r="AD266" s="27">
        <f t="shared" si="87"/>
        <v>1.7786165175432309</v>
      </c>
    </row>
    <row r="267" spans="1:30" x14ac:dyDescent="0.25">
      <c r="A267" s="7">
        <f t="shared" si="73"/>
        <v>255</v>
      </c>
      <c r="B267" t="s">
        <v>2</v>
      </c>
      <c r="C267" t="s">
        <v>1603</v>
      </c>
      <c r="D267" t="s">
        <v>1604</v>
      </c>
      <c r="E267" s="42">
        <v>44652</v>
      </c>
      <c r="F267" s="42" t="s">
        <v>2052</v>
      </c>
      <c r="G267" s="3"/>
      <c r="H267" s="3"/>
      <c r="I267" s="3">
        <v>35262.46</v>
      </c>
      <c r="J267" s="3">
        <v>3319.6499999999996</v>
      </c>
      <c r="K267" s="3">
        <v>1619.47</v>
      </c>
      <c r="L267" s="3">
        <f t="shared" si="74"/>
        <v>40201.58</v>
      </c>
      <c r="M267" s="39">
        <v>0</v>
      </c>
      <c r="N267" s="39">
        <v>0</v>
      </c>
      <c r="O267" s="39">
        <v>0</v>
      </c>
      <c r="P267" s="39">
        <v>0</v>
      </c>
      <c r="Q267" s="39">
        <v>0</v>
      </c>
      <c r="R267" s="3">
        <f t="shared" si="75"/>
        <v>0</v>
      </c>
      <c r="S267" s="6">
        <f t="shared" si="76"/>
        <v>0</v>
      </c>
      <c r="T267" s="27" t="str">
        <f t="shared" si="77"/>
        <v>n.m.</v>
      </c>
      <c r="U267" s="6">
        <f t="shared" si="78"/>
        <v>0</v>
      </c>
      <c r="V267" s="27" t="str">
        <f t="shared" si="79"/>
        <v>n.m.</v>
      </c>
      <c r="W267" s="6">
        <f t="shared" si="80"/>
        <v>35262.46</v>
      </c>
      <c r="X267" s="27" t="str">
        <f t="shared" si="81"/>
        <v>n.m.</v>
      </c>
      <c r="Y267" s="6">
        <f t="shared" si="82"/>
        <v>3319.6499999999996</v>
      </c>
      <c r="Z267" s="27" t="str">
        <f t="shared" si="83"/>
        <v>n.m.</v>
      </c>
      <c r="AA267" s="6">
        <f t="shared" si="84"/>
        <v>1619.47</v>
      </c>
      <c r="AB267" s="27" t="str">
        <f t="shared" si="85"/>
        <v>n.m.</v>
      </c>
      <c r="AC267" s="6">
        <f t="shared" si="86"/>
        <v>40201.58</v>
      </c>
      <c r="AD267" s="27" t="str">
        <f t="shared" si="87"/>
        <v>n.m.</v>
      </c>
    </row>
    <row r="268" spans="1:30" x14ac:dyDescent="0.25">
      <c r="A268" s="7">
        <f t="shared" si="73"/>
        <v>256</v>
      </c>
      <c r="B268" t="s">
        <v>2</v>
      </c>
      <c r="C268" t="s">
        <v>1605</v>
      </c>
      <c r="D268" t="s">
        <v>1082</v>
      </c>
      <c r="E268" s="42">
        <v>44621</v>
      </c>
      <c r="F268" s="42">
        <v>44927</v>
      </c>
      <c r="G268" s="3"/>
      <c r="H268" s="3"/>
      <c r="I268" s="3">
        <v>36653.229999999974</v>
      </c>
      <c r="J268" s="3">
        <v>632.7800000000002</v>
      </c>
      <c r="K268" s="3"/>
      <c r="L268" s="3">
        <f t="shared" si="74"/>
        <v>37286.009999999973</v>
      </c>
      <c r="M268" s="39">
        <v>0</v>
      </c>
      <c r="N268" s="39">
        <v>0</v>
      </c>
      <c r="O268" s="39">
        <v>0</v>
      </c>
      <c r="P268" s="39">
        <v>0</v>
      </c>
      <c r="Q268" s="39">
        <v>0</v>
      </c>
      <c r="R268" s="3">
        <f t="shared" si="75"/>
        <v>0</v>
      </c>
      <c r="S268" s="6">
        <f t="shared" si="76"/>
        <v>0</v>
      </c>
      <c r="T268" s="27" t="str">
        <f t="shared" si="77"/>
        <v>n.m.</v>
      </c>
      <c r="U268" s="6">
        <f t="shared" si="78"/>
        <v>0</v>
      </c>
      <c r="V268" s="27" t="str">
        <f t="shared" si="79"/>
        <v>n.m.</v>
      </c>
      <c r="W268" s="6">
        <f t="shared" si="80"/>
        <v>36653.229999999974</v>
      </c>
      <c r="X268" s="27" t="str">
        <f t="shared" si="81"/>
        <v>n.m.</v>
      </c>
      <c r="Y268" s="6">
        <f t="shared" si="82"/>
        <v>632.7800000000002</v>
      </c>
      <c r="Z268" s="27" t="str">
        <f t="shared" si="83"/>
        <v>n.m.</v>
      </c>
      <c r="AA268" s="6">
        <f t="shared" si="84"/>
        <v>0</v>
      </c>
      <c r="AB268" s="27" t="str">
        <f t="shared" si="85"/>
        <v>n.m.</v>
      </c>
      <c r="AC268" s="6">
        <f t="shared" si="86"/>
        <v>37286.009999999973</v>
      </c>
      <c r="AD268" s="27" t="str">
        <f t="shared" si="87"/>
        <v>n.m.</v>
      </c>
    </row>
    <row r="269" spans="1:30" x14ac:dyDescent="0.25">
      <c r="A269" s="7">
        <f t="shared" si="73"/>
        <v>257</v>
      </c>
      <c r="B269" t="s">
        <v>2</v>
      </c>
      <c r="C269" t="s">
        <v>1606</v>
      </c>
      <c r="D269" t="s">
        <v>1111</v>
      </c>
      <c r="E269" s="42">
        <v>44621</v>
      </c>
      <c r="F269" s="42">
        <v>44927</v>
      </c>
      <c r="G269" s="3"/>
      <c r="H269" s="3"/>
      <c r="I269" s="3">
        <v>30155.89000000001</v>
      </c>
      <c r="J269" s="3">
        <v>201.26999999999998</v>
      </c>
      <c r="K269" s="3"/>
      <c r="L269" s="3">
        <f t="shared" si="74"/>
        <v>30357.160000000011</v>
      </c>
      <c r="M269" s="39">
        <v>0</v>
      </c>
      <c r="N269" s="39">
        <v>0</v>
      </c>
      <c r="O269" s="39">
        <v>0</v>
      </c>
      <c r="P269" s="39">
        <v>0</v>
      </c>
      <c r="Q269" s="39">
        <v>0</v>
      </c>
      <c r="R269" s="3">
        <f t="shared" si="75"/>
        <v>0</v>
      </c>
      <c r="S269" s="6">
        <f t="shared" si="76"/>
        <v>0</v>
      </c>
      <c r="T269" s="27" t="str">
        <f t="shared" si="77"/>
        <v>n.m.</v>
      </c>
      <c r="U269" s="6">
        <f t="shared" si="78"/>
        <v>0</v>
      </c>
      <c r="V269" s="27" t="str">
        <f t="shared" si="79"/>
        <v>n.m.</v>
      </c>
      <c r="W269" s="6">
        <f t="shared" si="80"/>
        <v>30155.89000000001</v>
      </c>
      <c r="X269" s="27" t="str">
        <f t="shared" si="81"/>
        <v>n.m.</v>
      </c>
      <c r="Y269" s="6">
        <f t="shared" si="82"/>
        <v>201.26999999999998</v>
      </c>
      <c r="Z269" s="27" t="str">
        <f t="shared" si="83"/>
        <v>n.m.</v>
      </c>
      <c r="AA269" s="6">
        <f t="shared" si="84"/>
        <v>0</v>
      </c>
      <c r="AB269" s="27" t="str">
        <f t="shared" si="85"/>
        <v>n.m.</v>
      </c>
      <c r="AC269" s="6">
        <f t="shared" si="86"/>
        <v>30357.160000000011</v>
      </c>
      <c r="AD269" s="27" t="str">
        <f t="shared" si="87"/>
        <v>n.m.</v>
      </c>
    </row>
    <row r="270" spans="1:30" x14ac:dyDescent="0.25">
      <c r="A270" s="7">
        <f t="shared" si="73"/>
        <v>258</v>
      </c>
      <c r="B270" t="s">
        <v>2</v>
      </c>
      <c r="C270" t="s">
        <v>1607</v>
      </c>
      <c r="D270" t="s">
        <v>1048</v>
      </c>
      <c r="E270" s="42">
        <v>44743</v>
      </c>
      <c r="F270" s="42" t="s">
        <v>2052</v>
      </c>
      <c r="G270" s="3"/>
      <c r="H270" s="3"/>
      <c r="I270" s="3">
        <v>6440.6100000000015</v>
      </c>
      <c r="J270" s="3">
        <v>17763.14</v>
      </c>
      <c r="K270" s="3">
        <v>13439.65</v>
      </c>
      <c r="L270" s="3">
        <f t="shared" si="74"/>
        <v>37643.4</v>
      </c>
      <c r="M270" s="39">
        <v>0</v>
      </c>
      <c r="N270" s="39">
        <v>0</v>
      </c>
      <c r="O270" s="39">
        <v>0</v>
      </c>
      <c r="P270" s="39">
        <v>-10399.428</v>
      </c>
      <c r="Q270" s="39">
        <v>0</v>
      </c>
      <c r="R270" s="3">
        <f t="shared" si="75"/>
        <v>-10399.428</v>
      </c>
      <c r="S270" s="6">
        <f t="shared" si="76"/>
        <v>0</v>
      </c>
      <c r="T270" s="27" t="str">
        <f t="shared" si="77"/>
        <v>n.m.</v>
      </c>
      <c r="U270" s="6">
        <f t="shared" si="78"/>
        <v>0</v>
      </c>
      <c r="V270" s="27" t="str">
        <f t="shared" si="79"/>
        <v>n.m.</v>
      </c>
      <c r="W270" s="6">
        <f t="shared" si="80"/>
        <v>6440.6100000000015</v>
      </c>
      <c r="X270" s="27" t="str">
        <f t="shared" si="81"/>
        <v>n.m.</v>
      </c>
      <c r="Y270" s="6">
        <f t="shared" si="82"/>
        <v>28162.567999999999</v>
      </c>
      <c r="Z270" s="27">
        <f t="shared" si="83"/>
        <v>-2.7080881756188897</v>
      </c>
      <c r="AA270" s="6">
        <f t="shared" si="84"/>
        <v>13439.65</v>
      </c>
      <c r="AB270" s="27" t="str">
        <f t="shared" si="85"/>
        <v>n.m.</v>
      </c>
      <c r="AC270" s="6">
        <f t="shared" si="86"/>
        <v>48042.828000000001</v>
      </c>
      <c r="AD270" s="27">
        <f t="shared" si="87"/>
        <v>-4.619756778930534</v>
      </c>
    </row>
    <row r="271" spans="1:30" x14ac:dyDescent="0.25">
      <c r="A271" s="7">
        <f t="shared" ref="A271:A334" si="88">A270+1</f>
        <v>259</v>
      </c>
      <c r="B271" t="s">
        <v>2</v>
      </c>
      <c r="C271" t="s">
        <v>1608</v>
      </c>
      <c r="D271" t="s">
        <v>1609</v>
      </c>
      <c r="E271" s="42">
        <v>44562</v>
      </c>
      <c r="F271" s="42">
        <v>44805</v>
      </c>
      <c r="G271" s="3"/>
      <c r="H271" s="3"/>
      <c r="I271" s="3">
        <v>18518.859999999993</v>
      </c>
      <c r="J271" s="3"/>
      <c r="K271" s="3"/>
      <c r="L271" s="3">
        <f t="shared" si="74"/>
        <v>18518.859999999993</v>
      </c>
      <c r="M271" s="39">
        <v>0</v>
      </c>
      <c r="N271" s="39">
        <v>0</v>
      </c>
      <c r="O271" s="39">
        <v>42908.372000000003</v>
      </c>
      <c r="P271" s="39">
        <v>0</v>
      </c>
      <c r="Q271" s="39">
        <v>1463052.2519999999</v>
      </c>
      <c r="R271" s="3">
        <f t="shared" si="75"/>
        <v>1505960.6239999998</v>
      </c>
      <c r="S271" s="6">
        <f t="shared" si="76"/>
        <v>0</v>
      </c>
      <c r="T271" s="27" t="str">
        <f t="shared" si="77"/>
        <v>n.m.</v>
      </c>
      <c r="U271" s="6">
        <f t="shared" si="78"/>
        <v>0</v>
      </c>
      <c r="V271" s="27" t="str">
        <f t="shared" si="79"/>
        <v>n.m.</v>
      </c>
      <c r="W271" s="6">
        <f t="shared" si="80"/>
        <v>-24389.51200000001</v>
      </c>
      <c r="X271" s="27">
        <f t="shared" si="81"/>
        <v>-0.56840916732986302</v>
      </c>
      <c r="Y271" s="6">
        <f t="shared" si="82"/>
        <v>0</v>
      </c>
      <c r="Z271" s="27" t="str">
        <f t="shared" si="83"/>
        <v>n.m.</v>
      </c>
      <c r="AA271" s="6">
        <f t="shared" si="84"/>
        <v>-1463052.2519999999</v>
      </c>
      <c r="AB271" s="27">
        <f t="shared" si="85"/>
        <v>-1</v>
      </c>
      <c r="AC271" s="6">
        <f t="shared" si="86"/>
        <v>-1487441.7639999997</v>
      </c>
      <c r="AD271" s="27">
        <f t="shared" si="87"/>
        <v>-0.98770295869302882</v>
      </c>
    </row>
    <row r="272" spans="1:30" x14ac:dyDescent="0.25">
      <c r="A272" s="7">
        <f t="shared" si="88"/>
        <v>260</v>
      </c>
      <c r="B272" t="s">
        <v>2</v>
      </c>
      <c r="C272" t="s">
        <v>1610</v>
      </c>
      <c r="D272" t="s">
        <v>1611</v>
      </c>
      <c r="E272" s="42">
        <v>44593</v>
      </c>
      <c r="F272" s="42">
        <v>45200</v>
      </c>
      <c r="G272" s="3"/>
      <c r="H272" s="3"/>
      <c r="I272" s="3">
        <v>11358.759999999998</v>
      </c>
      <c r="J272" s="3">
        <v>18692.189999999999</v>
      </c>
      <c r="K272" s="3"/>
      <c r="L272" s="3">
        <f t="shared" si="74"/>
        <v>30050.949999999997</v>
      </c>
      <c r="M272" s="39">
        <v>0</v>
      </c>
      <c r="N272" s="39">
        <v>0</v>
      </c>
      <c r="O272" s="39">
        <v>0</v>
      </c>
      <c r="P272" s="39">
        <v>0</v>
      </c>
      <c r="Q272" s="39">
        <v>0</v>
      </c>
      <c r="R272" s="3">
        <f t="shared" si="75"/>
        <v>0</v>
      </c>
      <c r="S272" s="6">
        <f t="shared" si="76"/>
        <v>0</v>
      </c>
      <c r="T272" s="27" t="str">
        <f t="shared" si="77"/>
        <v>n.m.</v>
      </c>
      <c r="U272" s="6">
        <f t="shared" si="78"/>
        <v>0</v>
      </c>
      <c r="V272" s="27" t="str">
        <f t="shared" si="79"/>
        <v>n.m.</v>
      </c>
      <c r="W272" s="6">
        <f t="shared" si="80"/>
        <v>11358.759999999998</v>
      </c>
      <c r="X272" s="27" t="str">
        <f t="shared" si="81"/>
        <v>n.m.</v>
      </c>
      <c r="Y272" s="6">
        <f t="shared" si="82"/>
        <v>18692.189999999999</v>
      </c>
      <c r="Z272" s="27" t="str">
        <f t="shared" si="83"/>
        <v>n.m.</v>
      </c>
      <c r="AA272" s="6">
        <f t="shared" si="84"/>
        <v>0</v>
      </c>
      <c r="AB272" s="27" t="str">
        <f t="shared" si="85"/>
        <v>n.m.</v>
      </c>
      <c r="AC272" s="6">
        <f t="shared" si="86"/>
        <v>30050.949999999997</v>
      </c>
      <c r="AD272" s="27" t="str">
        <f t="shared" si="87"/>
        <v>n.m.</v>
      </c>
    </row>
    <row r="273" spans="1:30" x14ac:dyDescent="0.25">
      <c r="A273" s="7">
        <f t="shared" si="88"/>
        <v>261</v>
      </c>
      <c r="B273" t="s">
        <v>2</v>
      </c>
      <c r="C273" t="s">
        <v>1612</v>
      </c>
      <c r="D273" t="s">
        <v>1613</v>
      </c>
      <c r="E273" s="42">
        <v>44621</v>
      </c>
      <c r="F273" s="42">
        <v>44986</v>
      </c>
      <c r="G273" s="3"/>
      <c r="H273" s="3"/>
      <c r="I273" s="3">
        <v>17114.500000000004</v>
      </c>
      <c r="J273" s="3"/>
      <c r="K273" s="3"/>
      <c r="L273" s="3">
        <f t="shared" si="74"/>
        <v>17114.500000000004</v>
      </c>
      <c r="M273" s="39">
        <v>0</v>
      </c>
      <c r="N273" s="39">
        <v>0</v>
      </c>
      <c r="O273" s="39">
        <v>0</v>
      </c>
      <c r="P273" s="39">
        <v>5787.6860000000015</v>
      </c>
      <c r="Q273" s="39">
        <v>0</v>
      </c>
      <c r="R273" s="3">
        <f t="shared" si="75"/>
        <v>5787.6860000000015</v>
      </c>
      <c r="S273" s="6">
        <f t="shared" si="76"/>
        <v>0</v>
      </c>
      <c r="T273" s="27" t="str">
        <f t="shared" si="77"/>
        <v>n.m.</v>
      </c>
      <c r="U273" s="6">
        <f t="shared" si="78"/>
        <v>0</v>
      </c>
      <c r="V273" s="27" t="str">
        <f t="shared" si="79"/>
        <v>n.m.</v>
      </c>
      <c r="W273" s="6">
        <f t="shared" si="80"/>
        <v>17114.500000000004</v>
      </c>
      <c r="X273" s="27" t="str">
        <f t="shared" si="81"/>
        <v>n.m.</v>
      </c>
      <c r="Y273" s="6">
        <f t="shared" si="82"/>
        <v>-5787.6860000000015</v>
      </c>
      <c r="Z273" s="27">
        <f t="shared" si="83"/>
        <v>-1</v>
      </c>
      <c r="AA273" s="6">
        <f t="shared" si="84"/>
        <v>0</v>
      </c>
      <c r="AB273" s="27" t="str">
        <f t="shared" si="85"/>
        <v>n.m.</v>
      </c>
      <c r="AC273" s="6">
        <f t="shared" si="86"/>
        <v>11326.814000000002</v>
      </c>
      <c r="AD273" s="27">
        <f t="shared" si="87"/>
        <v>1.9570539935995144</v>
      </c>
    </row>
    <row r="274" spans="1:30" x14ac:dyDescent="0.25">
      <c r="A274" s="7">
        <f t="shared" si="88"/>
        <v>262</v>
      </c>
      <c r="B274" t="s">
        <v>2</v>
      </c>
      <c r="C274" t="s">
        <v>1614</v>
      </c>
      <c r="D274" t="s">
        <v>1615</v>
      </c>
      <c r="E274" s="42">
        <v>44593</v>
      </c>
      <c r="F274" s="42" t="s">
        <v>2052</v>
      </c>
      <c r="G274" s="3"/>
      <c r="H274" s="3"/>
      <c r="I274" s="3">
        <v>10372.44</v>
      </c>
      <c r="J274" s="3">
        <v>16633.18</v>
      </c>
      <c r="K274" s="3">
        <v>335732.78000000014</v>
      </c>
      <c r="L274" s="3">
        <f t="shared" si="74"/>
        <v>362738.40000000014</v>
      </c>
      <c r="M274" s="39">
        <v>0</v>
      </c>
      <c r="N274" s="39">
        <v>0</v>
      </c>
      <c r="O274" s="39">
        <v>0</v>
      </c>
      <c r="P274" s="39">
        <v>0</v>
      </c>
      <c r="Q274" s="39">
        <v>-19195.38400000002</v>
      </c>
      <c r="R274" s="3">
        <f t="shared" si="75"/>
        <v>-19195.38400000002</v>
      </c>
      <c r="S274" s="6">
        <f t="shared" si="76"/>
        <v>0</v>
      </c>
      <c r="T274" s="27" t="str">
        <f t="shared" si="77"/>
        <v>n.m.</v>
      </c>
      <c r="U274" s="6">
        <f t="shared" si="78"/>
        <v>0</v>
      </c>
      <c r="V274" s="27" t="str">
        <f t="shared" si="79"/>
        <v>n.m.</v>
      </c>
      <c r="W274" s="6">
        <f t="shared" si="80"/>
        <v>10372.44</v>
      </c>
      <c r="X274" s="27" t="str">
        <f t="shared" si="81"/>
        <v>n.m.</v>
      </c>
      <c r="Y274" s="6">
        <f t="shared" si="82"/>
        <v>16633.18</v>
      </c>
      <c r="Z274" s="27" t="str">
        <f t="shared" si="83"/>
        <v>n.m.</v>
      </c>
      <c r="AA274" s="6">
        <f t="shared" si="84"/>
        <v>354928.16400000016</v>
      </c>
      <c r="AB274" s="27">
        <f t="shared" si="85"/>
        <v>-18.490287248225918</v>
      </c>
      <c r="AC274" s="6">
        <f t="shared" si="86"/>
        <v>381933.78400000016</v>
      </c>
      <c r="AD274" s="27">
        <f t="shared" si="87"/>
        <v>-19.897168194186673</v>
      </c>
    </row>
    <row r="275" spans="1:30" x14ac:dyDescent="0.25">
      <c r="A275" s="7">
        <f t="shared" si="88"/>
        <v>263</v>
      </c>
      <c r="B275" t="s">
        <v>2</v>
      </c>
      <c r="C275" t="s">
        <v>1616</v>
      </c>
      <c r="D275" t="s">
        <v>1617</v>
      </c>
      <c r="E275" s="42">
        <v>44652</v>
      </c>
      <c r="F275" s="42" t="s">
        <v>2052</v>
      </c>
      <c r="G275" s="3"/>
      <c r="H275" s="3"/>
      <c r="I275" s="3">
        <v>11629.369999999997</v>
      </c>
      <c r="J275" s="3">
        <v>1446.51</v>
      </c>
      <c r="K275" s="3">
        <v>2040.1499999999999</v>
      </c>
      <c r="L275" s="3">
        <f t="shared" si="74"/>
        <v>15116.029999999997</v>
      </c>
      <c r="M275" s="39">
        <v>0</v>
      </c>
      <c r="N275" s="39">
        <v>0</v>
      </c>
      <c r="O275" s="39">
        <v>0</v>
      </c>
      <c r="P275" s="39">
        <v>0</v>
      </c>
      <c r="Q275" s="39">
        <v>0</v>
      </c>
      <c r="R275" s="3">
        <f t="shared" si="75"/>
        <v>0</v>
      </c>
      <c r="S275" s="6">
        <f t="shared" si="76"/>
        <v>0</v>
      </c>
      <c r="T275" s="27" t="str">
        <f t="shared" si="77"/>
        <v>n.m.</v>
      </c>
      <c r="U275" s="6">
        <f t="shared" si="78"/>
        <v>0</v>
      </c>
      <c r="V275" s="27" t="str">
        <f t="shared" si="79"/>
        <v>n.m.</v>
      </c>
      <c r="W275" s="6">
        <f t="shared" si="80"/>
        <v>11629.369999999997</v>
      </c>
      <c r="X275" s="27" t="str">
        <f t="shared" si="81"/>
        <v>n.m.</v>
      </c>
      <c r="Y275" s="6">
        <f t="shared" si="82"/>
        <v>1446.51</v>
      </c>
      <c r="Z275" s="27" t="str">
        <f t="shared" si="83"/>
        <v>n.m.</v>
      </c>
      <c r="AA275" s="6">
        <f t="shared" si="84"/>
        <v>2040.1499999999999</v>
      </c>
      <c r="AB275" s="27" t="str">
        <f t="shared" si="85"/>
        <v>n.m.</v>
      </c>
      <c r="AC275" s="6">
        <f t="shared" si="86"/>
        <v>15116.029999999997</v>
      </c>
      <c r="AD275" s="27" t="str">
        <f t="shared" si="87"/>
        <v>n.m.</v>
      </c>
    </row>
    <row r="276" spans="1:30" x14ac:dyDescent="0.25">
      <c r="A276" s="7">
        <f t="shared" si="88"/>
        <v>264</v>
      </c>
      <c r="B276" t="s">
        <v>2</v>
      </c>
      <c r="C276" t="s">
        <v>1618</v>
      </c>
      <c r="D276" t="s">
        <v>1619</v>
      </c>
      <c r="E276" s="42">
        <v>44621</v>
      </c>
      <c r="F276" s="42" t="s">
        <v>2052</v>
      </c>
      <c r="G276" s="3"/>
      <c r="H276" s="3"/>
      <c r="I276" s="3">
        <v>10568.449999999999</v>
      </c>
      <c r="J276" s="3">
        <v>5305.5400000000009</v>
      </c>
      <c r="K276" s="3">
        <v>284961.46999999997</v>
      </c>
      <c r="L276" s="3">
        <f t="shared" si="74"/>
        <v>300835.45999999996</v>
      </c>
      <c r="M276" s="39">
        <v>0</v>
      </c>
      <c r="N276" s="39">
        <v>0</v>
      </c>
      <c r="O276" s="39">
        <v>0</v>
      </c>
      <c r="P276" s="39">
        <v>5787.6860000000015</v>
      </c>
      <c r="Q276" s="39">
        <v>0</v>
      </c>
      <c r="R276" s="3">
        <f t="shared" si="75"/>
        <v>5787.6860000000015</v>
      </c>
      <c r="S276" s="6">
        <f t="shared" si="76"/>
        <v>0</v>
      </c>
      <c r="T276" s="27" t="str">
        <f t="shared" si="77"/>
        <v>n.m.</v>
      </c>
      <c r="U276" s="6">
        <f t="shared" si="78"/>
        <v>0</v>
      </c>
      <c r="V276" s="27" t="str">
        <f t="shared" si="79"/>
        <v>n.m.</v>
      </c>
      <c r="W276" s="6">
        <f t="shared" si="80"/>
        <v>10568.449999999999</v>
      </c>
      <c r="X276" s="27" t="str">
        <f t="shared" si="81"/>
        <v>n.m.</v>
      </c>
      <c r="Y276" s="6">
        <f t="shared" si="82"/>
        <v>-482.14600000000064</v>
      </c>
      <c r="Z276" s="27">
        <f t="shared" si="83"/>
        <v>-8.3305486856059666E-2</v>
      </c>
      <c r="AA276" s="6">
        <f t="shared" si="84"/>
        <v>284961.46999999997</v>
      </c>
      <c r="AB276" s="27" t="str">
        <f t="shared" si="85"/>
        <v>n.m.</v>
      </c>
      <c r="AC276" s="6">
        <f t="shared" si="86"/>
        <v>295047.77399999998</v>
      </c>
      <c r="AD276" s="27">
        <f t="shared" si="87"/>
        <v>50.978538573101567</v>
      </c>
    </row>
    <row r="277" spans="1:30" x14ac:dyDescent="0.25">
      <c r="A277" s="7">
        <f t="shared" si="88"/>
        <v>265</v>
      </c>
      <c r="B277" t="s">
        <v>2</v>
      </c>
      <c r="C277" t="s">
        <v>1620</v>
      </c>
      <c r="D277" t="s">
        <v>193</v>
      </c>
      <c r="E277" s="42">
        <v>44835</v>
      </c>
      <c r="F277" s="42" t="s">
        <v>2052</v>
      </c>
      <c r="G277" s="3"/>
      <c r="H277" s="3"/>
      <c r="I277" s="3">
        <v>7135.5199999999995</v>
      </c>
      <c r="J277" s="3">
        <v>292.93</v>
      </c>
      <c r="K277" s="3">
        <v>20773.849999999999</v>
      </c>
      <c r="L277" s="3">
        <f t="shared" si="74"/>
        <v>28202.3</v>
      </c>
      <c r="M277" s="39">
        <v>0</v>
      </c>
      <c r="N277" s="39">
        <v>0</v>
      </c>
      <c r="O277" s="39">
        <v>67161.554000000004</v>
      </c>
      <c r="P277" s="39">
        <v>0</v>
      </c>
      <c r="Q277" s="39">
        <v>0</v>
      </c>
      <c r="R277" s="3">
        <f t="shared" si="75"/>
        <v>67161.554000000004</v>
      </c>
      <c r="S277" s="6">
        <f t="shared" si="76"/>
        <v>0</v>
      </c>
      <c r="T277" s="27" t="str">
        <f t="shared" si="77"/>
        <v>n.m.</v>
      </c>
      <c r="U277" s="6">
        <f t="shared" si="78"/>
        <v>0</v>
      </c>
      <c r="V277" s="27" t="str">
        <f t="shared" si="79"/>
        <v>n.m.</v>
      </c>
      <c r="W277" s="6">
        <f t="shared" si="80"/>
        <v>-60026.034000000007</v>
      </c>
      <c r="X277" s="27">
        <f t="shared" si="81"/>
        <v>-0.89375588301604825</v>
      </c>
      <c r="Y277" s="6">
        <f t="shared" si="82"/>
        <v>292.93</v>
      </c>
      <c r="Z277" s="27" t="str">
        <f t="shared" si="83"/>
        <v>n.m.</v>
      </c>
      <c r="AA277" s="6">
        <f t="shared" si="84"/>
        <v>20773.849999999999</v>
      </c>
      <c r="AB277" s="27" t="str">
        <f t="shared" si="85"/>
        <v>n.m.</v>
      </c>
      <c r="AC277" s="6">
        <f t="shared" si="86"/>
        <v>-38959.254000000001</v>
      </c>
      <c r="AD277" s="27">
        <f t="shared" si="87"/>
        <v>-0.5800826764669561</v>
      </c>
    </row>
    <row r="278" spans="1:30" x14ac:dyDescent="0.25">
      <c r="A278" s="7">
        <f t="shared" si="88"/>
        <v>266</v>
      </c>
      <c r="B278" t="s">
        <v>2</v>
      </c>
      <c r="C278" t="s">
        <v>1621</v>
      </c>
      <c r="D278" t="s">
        <v>1622</v>
      </c>
      <c r="E278" s="42">
        <v>44743</v>
      </c>
      <c r="F278" s="42">
        <v>44986</v>
      </c>
      <c r="G278" s="3"/>
      <c r="H278" s="3"/>
      <c r="I278" s="3">
        <v>6824.0899999999992</v>
      </c>
      <c r="J278" s="3"/>
      <c r="K278" s="3"/>
      <c r="L278" s="3">
        <f t="shared" si="74"/>
        <v>6824.0899999999992</v>
      </c>
      <c r="M278" s="39">
        <v>0</v>
      </c>
      <c r="N278" s="39">
        <v>0</v>
      </c>
      <c r="O278" s="39">
        <v>46552.366000000002</v>
      </c>
      <c r="P278" s="39">
        <v>5787.6860000000015</v>
      </c>
      <c r="Q278" s="39">
        <v>0</v>
      </c>
      <c r="R278" s="3">
        <f t="shared" si="75"/>
        <v>52340.052000000003</v>
      </c>
      <c r="S278" s="6">
        <f t="shared" si="76"/>
        <v>0</v>
      </c>
      <c r="T278" s="27" t="str">
        <f t="shared" si="77"/>
        <v>n.m.</v>
      </c>
      <c r="U278" s="6">
        <f t="shared" si="78"/>
        <v>0</v>
      </c>
      <c r="V278" s="27" t="str">
        <f t="shared" si="79"/>
        <v>n.m.</v>
      </c>
      <c r="W278" s="6">
        <f t="shared" si="80"/>
        <v>-39728.276000000005</v>
      </c>
      <c r="X278" s="27">
        <f t="shared" si="81"/>
        <v>-0.85341045823535588</v>
      </c>
      <c r="Y278" s="6">
        <f t="shared" si="82"/>
        <v>-5787.6860000000015</v>
      </c>
      <c r="Z278" s="27">
        <f t="shared" si="83"/>
        <v>-1</v>
      </c>
      <c r="AA278" s="6">
        <f t="shared" si="84"/>
        <v>0</v>
      </c>
      <c r="AB278" s="27" t="str">
        <f t="shared" si="85"/>
        <v>n.m.</v>
      </c>
      <c r="AC278" s="6">
        <f t="shared" si="86"/>
        <v>-45515.962000000007</v>
      </c>
      <c r="AD278" s="27">
        <f t="shared" si="87"/>
        <v>-0.86962011424826258</v>
      </c>
    </row>
    <row r="279" spans="1:30" x14ac:dyDescent="0.25">
      <c r="A279" s="7">
        <f t="shared" si="88"/>
        <v>267</v>
      </c>
      <c r="B279" t="s">
        <v>2</v>
      </c>
      <c r="C279" t="s">
        <v>1623</v>
      </c>
      <c r="D279" t="s">
        <v>1624</v>
      </c>
      <c r="E279" s="42">
        <v>44682</v>
      </c>
      <c r="F279" s="42" t="s">
        <v>2052</v>
      </c>
      <c r="G279" s="3"/>
      <c r="H279" s="3"/>
      <c r="I279" s="3">
        <v>3682.3000000000015</v>
      </c>
      <c r="J279" s="3">
        <v>2791.26</v>
      </c>
      <c r="K279" s="3">
        <v>11311.75</v>
      </c>
      <c r="L279" s="3">
        <f t="shared" si="74"/>
        <v>17785.310000000001</v>
      </c>
      <c r="M279" s="39">
        <v>0</v>
      </c>
      <c r="N279" s="39">
        <v>0</v>
      </c>
      <c r="O279" s="39">
        <v>0</v>
      </c>
      <c r="P279" s="39">
        <v>-851.41800000000001</v>
      </c>
      <c r="Q279" s="39">
        <v>-103931.76100000001</v>
      </c>
      <c r="R279" s="3">
        <f t="shared" si="75"/>
        <v>-104783.17900000002</v>
      </c>
      <c r="S279" s="6">
        <f t="shared" si="76"/>
        <v>0</v>
      </c>
      <c r="T279" s="27" t="str">
        <f t="shared" si="77"/>
        <v>n.m.</v>
      </c>
      <c r="U279" s="6">
        <f t="shared" si="78"/>
        <v>0</v>
      </c>
      <c r="V279" s="27" t="str">
        <f t="shared" si="79"/>
        <v>n.m.</v>
      </c>
      <c r="W279" s="6">
        <f t="shared" si="80"/>
        <v>3682.3000000000015</v>
      </c>
      <c r="X279" s="27" t="str">
        <f t="shared" si="81"/>
        <v>n.m.</v>
      </c>
      <c r="Y279" s="6">
        <f t="shared" si="82"/>
        <v>3642.6780000000003</v>
      </c>
      <c r="Z279" s="27">
        <f t="shared" si="83"/>
        <v>-4.2783662079025815</v>
      </c>
      <c r="AA279" s="6">
        <f t="shared" si="84"/>
        <v>115243.51100000001</v>
      </c>
      <c r="AB279" s="27">
        <f t="shared" si="85"/>
        <v>-1.1088382405066723</v>
      </c>
      <c r="AC279" s="6">
        <f t="shared" si="86"/>
        <v>122568.48900000002</v>
      </c>
      <c r="AD279" s="27">
        <f t="shared" si="87"/>
        <v>-1.1697343998314844</v>
      </c>
    </row>
    <row r="280" spans="1:30" x14ac:dyDescent="0.25">
      <c r="A280" s="7">
        <f t="shared" si="88"/>
        <v>268</v>
      </c>
      <c r="B280" t="s">
        <v>2</v>
      </c>
      <c r="C280" t="s">
        <v>1625</v>
      </c>
      <c r="D280" t="s">
        <v>1626</v>
      </c>
      <c r="E280" s="42">
        <v>44593</v>
      </c>
      <c r="F280" s="42" t="s">
        <v>2052</v>
      </c>
      <c r="G280" s="3"/>
      <c r="H280" s="3"/>
      <c r="I280" s="3">
        <v>2020.5199999999998</v>
      </c>
      <c r="J280" s="3">
        <v>80.359999999999985</v>
      </c>
      <c r="K280" s="3">
        <v>88.19</v>
      </c>
      <c r="L280" s="3">
        <f t="shared" si="74"/>
        <v>2189.0699999999997</v>
      </c>
      <c r="M280" s="39">
        <v>0</v>
      </c>
      <c r="N280" s="39">
        <v>0</v>
      </c>
      <c r="O280" s="39">
        <v>0</v>
      </c>
      <c r="P280" s="39">
        <v>0</v>
      </c>
      <c r="Q280" s="39">
        <v>0</v>
      </c>
      <c r="R280" s="3">
        <f t="shared" si="75"/>
        <v>0</v>
      </c>
      <c r="S280" s="6">
        <f t="shared" si="76"/>
        <v>0</v>
      </c>
      <c r="T280" s="27" t="str">
        <f t="shared" si="77"/>
        <v>n.m.</v>
      </c>
      <c r="U280" s="6">
        <f t="shared" si="78"/>
        <v>0</v>
      </c>
      <c r="V280" s="27" t="str">
        <f t="shared" si="79"/>
        <v>n.m.</v>
      </c>
      <c r="W280" s="6">
        <f t="shared" si="80"/>
        <v>2020.5199999999998</v>
      </c>
      <c r="X280" s="27" t="str">
        <f t="shared" si="81"/>
        <v>n.m.</v>
      </c>
      <c r="Y280" s="6">
        <f t="shared" si="82"/>
        <v>80.359999999999985</v>
      </c>
      <c r="Z280" s="27" t="str">
        <f t="shared" si="83"/>
        <v>n.m.</v>
      </c>
      <c r="AA280" s="6">
        <f t="shared" si="84"/>
        <v>88.19</v>
      </c>
      <c r="AB280" s="27" t="str">
        <f t="shared" si="85"/>
        <v>n.m.</v>
      </c>
      <c r="AC280" s="6">
        <f t="shared" si="86"/>
        <v>2189.0699999999997</v>
      </c>
      <c r="AD280" s="27" t="str">
        <f t="shared" si="87"/>
        <v>n.m.</v>
      </c>
    </row>
    <row r="281" spans="1:30" x14ac:dyDescent="0.25">
      <c r="A281" s="7">
        <f t="shared" si="88"/>
        <v>269</v>
      </c>
      <c r="B281" t="s">
        <v>2</v>
      </c>
      <c r="C281" t="s">
        <v>1627</v>
      </c>
      <c r="D281" t="s">
        <v>1388</v>
      </c>
      <c r="E281" s="42">
        <v>44593</v>
      </c>
      <c r="F281" s="42" t="s">
        <v>2052</v>
      </c>
      <c r="G281" s="3"/>
      <c r="H281" s="3"/>
      <c r="I281" s="3">
        <v>1161.7300000000005</v>
      </c>
      <c r="J281" s="3">
        <v>46.20000000000001</v>
      </c>
      <c r="K281" s="3">
        <v>50.699999999999996</v>
      </c>
      <c r="L281" s="3">
        <f t="shared" si="74"/>
        <v>1258.6300000000006</v>
      </c>
      <c r="M281" s="39">
        <v>0</v>
      </c>
      <c r="N281" s="39">
        <v>0</v>
      </c>
      <c r="O281" s="39">
        <v>0</v>
      </c>
      <c r="P281" s="39">
        <v>0</v>
      </c>
      <c r="Q281" s="39">
        <v>0</v>
      </c>
      <c r="R281" s="3">
        <f t="shared" si="75"/>
        <v>0</v>
      </c>
      <c r="S281" s="6">
        <f t="shared" si="76"/>
        <v>0</v>
      </c>
      <c r="T281" s="27" t="str">
        <f t="shared" si="77"/>
        <v>n.m.</v>
      </c>
      <c r="U281" s="6">
        <f t="shared" si="78"/>
        <v>0</v>
      </c>
      <c r="V281" s="27" t="str">
        <f t="shared" si="79"/>
        <v>n.m.</v>
      </c>
      <c r="W281" s="6">
        <f t="shared" si="80"/>
        <v>1161.7300000000005</v>
      </c>
      <c r="X281" s="27" t="str">
        <f t="shared" si="81"/>
        <v>n.m.</v>
      </c>
      <c r="Y281" s="6">
        <f t="shared" si="82"/>
        <v>46.20000000000001</v>
      </c>
      <c r="Z281" s="27" t="str">
        <f t="shared" si="83"/>
        <v>n.m.</v>
      </c>
      <c r="AA281" s="6">
        <f t="shared" si="84"/>
        <v>50.699999999999996</v>
      </c>
      <c r="AB281" s="27" t="str">
        <f t="shared" si="85"/>
        <v>n.m.</v>
      </c>
      <c r="AC281" s="6">
        <f t="shared" si="86"/>
        <v>1258.6300000000006</v>
      </c>
      <c r="AD281" s="27" t="str">
        <f t="shared" si="87"/>
        <v>n.m.</v>
      </c>
    </row>
    <row r="282" spans="1:30" x14ac:dyDescent="0.25">
      <c r="A282" s="7">
        <f t="shared" si="88"/>
        <v>270</v>
      </c>
      <c r="B282" t="s">
        <v>2</v>
      </c>
      <c r="C282" t="s">
        <v>1628</v>
      </c>
      <c r="D282" t="s">
        <v>1629</v>
      </c>
      <c r="E282" s="42">
        <v>44621</v>
      </c>
      <c r="F282" s="42" t="s">
        <v>2052</v>
      </c>
      <c r="G282" s="3"/>
      <c r="H282" s="3"/>
      <c r="I282" s="3">
        <v>1089.02</v>
      </c>
      <c r="J282" s="3">
        <v>43.3</v>
      </c>
      <c r="K282" s="3">
        <v>47.530000000000008</v>
      </c>
      <c r="L282" s="3">
        <f t="shared" si="74"/>
        <v>1179.8499999999999</v>
      </c>
      <c r="M282" s="39">
        <v>0</v>
      </c>
      <c r="N282" s="39">
        <v>0</v>
      </c>
      <c r="O282" s="39">
        <v>0</v>
      </c>
      <c r="P282" s="39">
        <v>0</v>
      </c>
      <c r="Q282" s="39">
        <v>0</v>
      </c>
      <c r="R282" s="3">
        <f t="shared" si="75"/>
        <v>0</v>
      </c>
      <c r="S282" s="6">
        <f t="shared" si="76"/>
        <v>0</v>
      </c>
      <c r="T282" s="27" t="str">
        <f t="shared" si="77"/>
        <v>n.m.</v>
      </c>
      <c r="U282" s="6">
        <f t="shared" si="78"/>
        <v>0</v>
      </c>
      <c r="V282" s="27" t="str">
        <f t="shared" si="79"/>
        <v>n.m.</v>
      </c>
      <c r="W282" s="6">
        <f t="shared" si="80"/>
        <v>1089.02</v>
      </c>
      <c r="X282" s="27" t="str">
        <f t="shared" si="81"/>
        <v>n.m.</v>
      </c>
      <c r="Y282" s="6">
        <f t="shared" si="82"/>
        <v>43.3</v>
      </c>
      <c r="Z282" s="27" t="str">
        <f t="shared" si="83"/>
        <v>n.m.</v>
      </c>
      <c r="AA282" s="6">
        <f t="shared" si="84"/>
        <v>47.530000000000008</v>
      </c>
      <c r="AB282" s="27" t="str">
        <f t="shared" si="85"/>
        <v>n.m.</v>
      </c>
      <c r="AC282" s="6">
        <f t="shared" si="86"/>
        <v>1179.8499999999999</v>
      </c>
      <c r="AD282" s="27" t="str">
        <f t="shared" si="87"/>
        <v>n.m.</v>
      </c>
    </row>
    <row r="283" spans="1:30" x14ac:dyDescent="0.25">
      <c r="A283" s="7">
        <f t="shared" si="88"/>
        <v>271</v>
      </c>
      <c r="B283" t="s">
        <v>2</v>
      </c>
      <c r="C283" t="s">
        <v>1630</v>
      </c>
      <c r="D283" t="s">
        <v>1631</v>
      </c>
      <c r="E283" s="42">
        <v>44621</v>
      </c>
      <c r="F283" s="42" t="s">
        <v>2052</v>
      </c>
      <c r="G283" s="3"/>
      <c r="H283" s="3"/>
      <c r="I283" s="3">
        <v>1085.96</v>
      </c>
      <c r="J283" s="3">
        <v>43.190000000000005</v>
      </c>
      <c r="K283" s="3">
        <v>47.4</v>
      </c>
      <c r="L283" s="3">
        <f t="shared" si="74"/>
        <v>1176.5500000000002</v>
      </c>
      <c r="M283" s="39">
        <v>0</v>
      </c>
      <c r="N283" s="39">
        <v>0</v>
      </c>
      <c r="O283" s="39">
        <v>0</v>
      </c>
      <c r="P283" s="39">
        <v>0</v>
      </c>
      <c r="Q283" s="39">
        <v>0</v>
      </c>
      <c r="R283" s="3">
        <f t="shared" si="75"/>
        <v>0</v>
      </c>
      <c r="S283" s="6">
        <f t="shared" si="76"/>
        <v>0</v>
      </c>
      <c r="T283" s="27" t="str">
        <f t="shared" si="77"/>
        <v>n.m.</v>
      </c>
      <c r="U283" s="6">
        <f t="shared" si="78"/>
        <v>0</v>
      </c>
      <c r="V283" s="27" t="str">
        <f t="shared" si="79"/>
        <v>n.m.</v>
      </c>
      <c r="W283" s="6">
        <f t="shared" si="80"/>
        <v>1085.96</v>
      </c>
      <c r="X283" s="27" t="str">
        <f t="shared" si="81"/>
        <v>n.m.</v>
      </c>
      <c r="Y283" s="6">
        <f t="shared" si="82"/>
        <v>43.190000000000005</v>
      </c>
      <c r="Z283" s="27" t="str">
        <f t="shared" si="83"/>
        <v>n.m.</v>
      </c>
      <c r="AA283" s="6">
        <f t="shared" si="84"/>
        <v>47.4</v>
      </c>
      <c r="AB283" s="27" t="str">
        <f t="shared" si="85"/>
        <v>n.m.</v>
      </c>
      <c r="AC283" s="6">
        <f t="shared" si="86"/>
        <v>1176.5500000000002</v>
      </c>
      <c r="AD283" s="27" t="str">
        <f t="shared" si="87"/>
        <v>n.m.</v>
      </c>
    </row>
    <row r="284" spans="1:30" x14ac:dyDescent="0.25">
      <c r="A284" s="7">
        <f t="shared" si="88"/>
        <v>272</v>
      </c>
      <c r="B284" t="s">
        <v>2</v>
      </c>
      <c r="C284" t="s">
        <v>1632</v>
      </c>
      <c r="D284" t="s">
        <v>1633</v>
      </c>
      <c r="E284" s="42">
        <v>44593</v>
      </c>
      <c r="F284" s="42" t="s">
        <v>2052</v>
      </c>
      <c r="G284" s="3"/>
      <c r="H284" s="3"/>
      <c r="I284" s="3">
        <v>389.35999999999996</v>
      </c>
      <c r="J284" s="3">
        <v>15.49</v>
      </c>
      <c r="K284" s="3">
        <v>16.980000000000004</v>
      </c>
      <c r="L284" s="3">
        <f t="shared" si="74"/>
        <v>421.83</v>
      </c>
      <c r="M284" s="39">
        <v>0</v>
      </c>
      <c r="N284" s="39">
        <v>0</v>
      </c>
      <c r="O284" s="39">
        <v>0</v>
      </c>
      <c r="P284" s="39">
        <v>0</v>
      </c>
      <c r="Q284" s="39">
        <v>0</v>
      </c>
      <c r="R284" s="3">
        <f t="shared" si="75"/>
        <v>0</v>
      </c>
      <c r="S284" s="6">
        <f t="shared" si="76"/>
        <v>0</v>
      </c>
      <c r="T284" s="27" t="str">
        <f t="shared" si="77"/>
        <v>n.m.</v>
      </c>
      <c r="U284" s="6">
        <f t="shared" si="78"/>
        <v>0</v>
      </c>
      <c r="V284" s="27" t="str">
        <f t="shared" si="79"/>
        <v>n.m.</v>
      </c>
      <c r="W284" s="6">
        <f t="shared" si="80"/>
        <v>389.35999999999996</v>
      </c>
      <c r="X284" s="27" t="str">
        <f t="shared" si="81"/>
        <v>n.m.</v>
      </c>
      <c r="Y284" s="6">
        <f t="shared" si="82"/>
        <v>15.49</v>
      </c>
      <c r="Z284" s="27" t="str">
        <f t="shared" si="83"/>
        <v>n.m.</v>
      </c>
      <c r="AA284" s="6">
        <f t="shared" si="84"/>
        <v>16.980000000000004</v>
      </c>
      <c r="AB284" s="27" t="str">
        <f t="shared" si="85"/>
        <v>n.m.</v>
      </c>
      <c r="AC284" s="6">
        <f t="shared" si="86"/>
        <v>421.83</v>
      </c>
      <c r="AD284" s="27" t="str">
        <f t="shared" si="87"/>
        <v>n.m.</v>
      </c>
    </row>
    <row r="285" spans="1:30" x14ac:dyDescent="0.25">
      <c r="A285" s="62">
        <f t="shared" si="88"/>
        <v>273</v>
      </c>
      <c r="B285" s="38" t="s">
        <v>2</v>
      </c>
      <c r="C285" s="38" t="s">
        <v>1758</v>
      </c>
      <c r="D285" s="38" t="s">
        <v>1830</v>
      </c>
      <c r="E285" s="51" t="s">
        <v>1014</v>
      </c>
      <c r="F285" s="51" t="s">
        <v>2052</v>
      </c>
      <c r="G285" s="39"/>
      <c r="H285" s="39"/>
      <c r="I285" s="39"/>
      <c r="J285" s="39">
        <v>3.340000000005702</v>
      </c>
      <c r="K285" s="39">
        <v>-3.34</v>
      </c>
      <c r="L285" s="39">
        <f t="shared" si="74"/>
        <v>5.702105454474804E-12</v>
      </c>
      <c r="M285" s="39">
        <v>0</v>
      </c>
      <c r="N285" s="39">
        <v>0</v>
      </c>
      <c r="O285" s="39">
        <v>0</v>
      </c>
      <c r="P285" s="39">
        <v>0</v>
      </c>
      <c r="Q285" s="39">
        <v>0</v>
      </c>
      <c r="R285" s="39">
        <f t="shared" si="75"/>
        <v>0</v>
      </c>
      <c r="S285" s="40">
        <f t="shared" si="76"/>
        <v>0</v>
      </c>
      <c r="T285" s="41" t="str">
        <f t="shared" si="77"/>
        <v>n.m.</v>
      </c>
      <c r="U285" s="40">
        <f t="shared" si="78"/>
        <v>0</v>
      </c>
      <c r="V285" s="41" t="str">
        <f t="shared" si="79"/>
        <v>n.m.</v>
      </c>
      <c r="W285" s="40">
        <f t="shared" si="80"/>
        <v>0</v>
      </c>
      <c r="X285" s="41" t="str">
        <f t="shared" si="81"/>
        <v>n.m.</v>
      </c>
      <c r="Y285" s="40">
        <f t="shared" si="82"/>
        <v>3.340000000005702</v>
      </c>
      <c r="Z285" s="41" t="str">
        <f t="shared" si="83"/>
        <v>n.m.</v>
      </c>
      <c r="AA285" s="40">
        <f t="shared" si="84"/>
        <v>-3.34</v>
      </c>
      <c r="AB285" s="41" t="str">
        <f t="shared" si="85"/>
        <v>n.m.</v>
      </c>
      <c r="AC285" s="40">
        <f t="shared" si="86"/>
        <v>5.702105454474804E-12</v>
      </c>
      <c r="AD285" s="41" t="str">
        <f t="shared" si="87"/>
        <v>n.m.</v>
      </c>
    </row>
    <row r="286" spans="1:30" x14ac:dyDescent="0.25">
      <c r="A286" s="62">
        <f t="shared" si="88"/>
        <v>274</v>
      </c>
      <c r="B286" s="38" t="s">
        <v>2</v>
      </c>
      <c r="C286" s="38" t="s">
        <v>1759</v>
      </c>
      <c r="D286" s="38" t="s">
        <v>1818</v>
      </c>
      <c r="E286" s="51">
        <v>45261</v>
      </c>
      <c r="F286" s="51">
        <v>45566</v>
      </c>
      <c r="G286" s="39"/>
      <c r="H286" s="39"/>
      <c r="I286" s="39"/>
      <c r="J286" s="39">
        <v>456113</v>
      </c>
      <c r="K286" s="39">
        <v>-20607.369999999988</v>
      </c>
      <c r="L286" s="39">
        <f t="shared" si="74"/>
        <v>435505.63</v>
      </c>
      <c r="M286" s="39">
        <v>0</v>
      </c>
      <c r="N286" s="39">
        <v>0</v>
      </c>
      <c r="O286" s="39">
        <v>0</v>
      </c>
      <c r="P286" s="39">
        <v>0</v>
      </c>
      <c r="Q286" s="39">
        <v>0</v>
      </c>
      <c r="R286" s="39">
        <f t="shared" si="75"/>
        <v>0</v>
      </c>
      <c r="S286" s="40">
        <f t="shared" si="76"/>
        <v>0</v>
      </c>
      <c r="T286" s="41" t="str">
        <f t="shared" si="77"/>
        <v>n.m.</v>
      </c>
      <c r="U286" s="40">
        <f t="shared" si="78"/>
        <v>0</v>
      </c>
      <c r="V286" s="41" t="str">
        <f t="shared" si="79"/>
        <v>n.m.</v>
      </c>
      <c r="W286" s="40">
        <f t="shared" si="80"/>
        <v>0</v>
      </c>
      <c r="X286" s="41" t="str">
        <f t="shared" si="81"/>
        <v>n.m.</v>
      </c>
      <c r="Y286" s="40">
        <f t="shared" si="82"/>
        <v>456113</v>
      </c>
      <c r="Z286" s="41" t="str">
        <f t="shared" si="83"/>
        <v>n.m.</v>
      </c>
      <c r="AA286" s="40">
        <f t="shared" si="84"/>
        <v>-20607.369999999988</v>
      </c>
      <c r="AB286" s="41" t="str">
        <f t="shared" si="85"/>
        <v>n.m.</v>
      </c>
      <c r="AC286" s="40">
        <f t="shared" si="86"/>
        <v>435505.63</v>
      </c>
      <c r="AD286" s="41" t="str">
        <f t="shared" si="87"/>
        <v>n.m.</v>
      </c>
    </row>
    <row r="287" spans="1:30" x14ac:dyDescent="0.25">
      <c r="A287" s="62">
        <f t="shared" si="88"/>
        <v>275</v>
      </c>
      <c r="B287" s="38" t="s">
        <v>2</v>
      </c>
      <c r="C287" s="38" t="s">
        <v>1760</v>
      </c>
      <c r="D287" s="38" t="s">
        <v>1831</v>
      </c>
      <c r="E287" s="51">
        <v>44958</v>
      </c>
      <c r="F287" s="51">
        <v>45170</v>
      </c>
      <c r="G287" s="39"/>
      <c r="H287" s="39"/>
      <c r="I287" s="39"/>
      <c r="J287" s="39">
        <v>264756.75</v>
      </c>
      <c r="K287" s="39"/>
      <c r="L287" s="39">
        <f t="shared" si="74"/>
        <v>264756.75</v>
      </c>
      <c r="M287" s="39">
        <v>0</v>
      </c>
      <c r="N287" s="39">
        <v>0</v>
      </c>
      <c r="O287" s="39">
        <v>0</v>
      </c>
      <c r="P287" s="39">
        <v>0</v>
      </c>
      <c r="Q287" s="39">
        <v>0</v>
      </c>
      <c r="R287" s="39">
        <f t="shared" si="75"/>
        <v>0</v>
      </c>
      <c r="S287" s="40">
        <f t="shared" si="76"/>
        <v>0</v>
      </c>
      <c r="T287" s="41" t="str">
        <f t="shared" si="77"/>
        <v>n.m.</v>
      </c>
      <c r="U287" s="40">
        <f t="shared" si="78"/>
        <v>0</v>
      </c>
      <c r="V287" s="41" t="str">
        <f t="shared" si="79"/>
        <v>n.m.</v>
      </c>
      <c r="W287" s="40">
        <f t="shared" si="80"/>
        <v>0</v>
      </c>
      <c r="X287" s="41" t="str">
        <f t="shared" si="81"/>
        <v>n.m.</v>
      </c>
      <c r="Y287" s="40">
        <f t="shared" si="82"/>
        <v>264756.75</v>
      </c>
      <c r="Z287" s="41" t="str">
        <f t="shared" si="83"/>
        <v>n.m.</v>
      </c>
      <c r="AA287" s="40">
        <f t="shared" si="84"/>
        <v>0</v>
      </c>
      <c r="AB287" s="41" t="str">
        <f t="shared" si="85"/>
        <v>n.m.</v>
      </c>
      <c r="AC287" s="40">
        <f t="shared" si="86"/>
        <v>264756.75</v>
      </c>
      <c r="AD287" s="41" t="str">
        <f t="shared" si="87"/>
        <v>n.m.</v>
      </c>
    </row>
    <row r="288" spans="1:30" x14ac:dyDescent="0.25">
      <c r="A288" s="62">
        <f t="shared" si="88"/>
        <v>276</v>
      </c>
      <c r="B288" s="38" t="s">
        <v>2</v>
      </c>
      <c r="C288" s="38" t="s">
        <v>1761</v>
      </c>
      <c r="D288" s="38" t="s">
        <v>1832</v>
      </c>
      <c r="E288" s="51">
        <v>44986</v>
      </c>
      <c r="F288" s="51">
        <v>45261</v>
      </c>
      <c r="G288" s="39"/>
      <c r="H288" s="39"/>
      <c r="I288" s="39"/>
      <c r="J288" s="39">
        <v>843216.68000000133</v>
      </c>
      <c r="K288" s="39"/>
      <c r="L288" s="39">
        <f t="shared" si="74"/>
        <v>843216.68000000133</v>
      </c>
      <c r="M288" s="39">
        <v>0</v>
      </c>
      <c r="N288" s="39">
        <v>0</v>
      </c>
      <c r="O288" s="39">
        <v>0</v>
      </c>
      <c r="P288" s="39">
        <v>0</v>
      </c>
      <c r="Q288" s="39">
        <v>0</v>
      </c>
      <c r="R288" s="39">
        <f t="shared" si="75"/>
        <v>0</v>
      </c>
      <c r="S288" s="40">
        <f t="shared" si="76"/>
        <v>0</v>
      </c>
      <c r="T288" s="41" t="str">
        <f t="shared" si="77"/>
        <v>n.m.</v>
      </c>
      <c r="U288" s="40">
        <f t="shared" si="78"/>
        <v>0</v>
      </c>
      <c r="V288" s="41" t="str">
        <f t="shared" si="79"/>
        <v>n.m.</v>
      </c>
      <c r="W288" s="40">
        <f t="shared" si="80"/>
        <v>0</v>
      </c>
      <c r="X288" s="41" t="str">
        <f t="shared" si="81"/>
        <v>n.m.</v>
      </c>
      <c r="Y288" s="40">
        <f t="shared" si="82"/>
        <v>843216.68000000133</v>
      </c>
      <c r="Z288" s="41" t="str">
        <f t="shared" si="83"/>
        <v>n.m.</v>
      </c>
      <c r="AA288" s="40">
        <f t="shared" si="84"/>
        <v>0</v>
      </c>
      <c r="AB288" s="41" t="str">
        <f t="shared" si="85"/>
        <v>n.m.</v>
      </c>
      <c r="AC288" s="40">
        <f t="shared" si="86"/>
        <v>843216.68000000133</v>
      </c>
      <c r="AD288" s="41" t="str">
        <f t="shared" si="87"/>
        <v>n.m.</v>
      </c>
    </row>
    <row r="289" spans="1:30" x14ac:dyDescent="0.25">
      <c r="A289" s="62">
        <f t="shared" si="88"/>
        <v>277</v>
      </c>
      <c r="B289" s="38" t="s">
        <v>2</v>
      </c>
      <c r="C289" s="38" t="s">
        <v>1762</v>
      </c>
      <c r="D289" s="38" t="s">
        <v>1833</v>
      </c>
      <c r="E289" s="51">
        <v>44986</v>
      </c>
      <c r="F289" s="51">
        <v>45261</v>
      </c>
      <c r="G289" s="39"/>
      <c r="H289" s="39"/>
      <c r="I289" s="39"/>
      <c r="J289" s="39">
        <v>578140.50999999989</v>
      </c>
      <c r="K289" s="39"/>
      <c r="L289" s="39">
        <f t="shared" si="74"/>
        <v>578140.50999999989</v>
      </c>
      <c r="M289" s="39">
        <v>0</v>
      </c>
      <c r="N289" s="39">
        <v>0</v>
      </c>
      <c r="O289" s="39">
        <v>0</v>
      </c>
      <c r="P289" s="39">
        <v>0</v>
      </c>
      <c r="Q289" s="39">
        <v>0</v>
      </c>
      <c r="R289" s="39">
        <f t="shared" si="75"/>
        <v>0</v>
      </c>
      <c r="S289" s="40">
        <f t="shared" si="76"/>
        <v>0</v>
      </c>
      <c r="T289" s="41" t="str">
        <f t="shared" si="77"/>
        <v>n.m.</v>
      </c>
      <c r="U289" s="40">
        <f t="shared" si="78"/>
        <v>0</v>
      </c>
      <c r="V289" s="41" t="str">
        <f t="shared" si="79"/>
        <v>n.m.</v>
      </c>
      <c r="W289" s="40">
        <f t="shared" si="80"/>
        <v>0</v>
      </c>
      <c r="X289" s="41" t="str">
        <f t="shared" si="81"/>
        <v>n.m.</v>
      </c>
      <c r="Y289" s="40">
        <f t="shared" si="82"/>
        <v>578140.50999999989</v>
      </c>
      <c r="Z289" s="41" t="str">
        <f t="shared" si="83"/>
        <v>n.m.</v>
      </c>
      <c r="AA289" s="40">
        <f t="shared" si="84"/>
        <v>0</v>
      </c>
      <c r="AB289" s="41" t="str">
        <f t="shared" si="85"/>
        <v>n.m.</v>
      </c>
      <c r="AC289" s="40">
        <f t="shared" si="86"/>
        <v>578140.50999999989</v>
      </c>
      <c r="AD289" s="41" t="str">
        <f t="shared" si="87"/>
        <v>n.m.</v>
      </c>
    </row>
    <row r="290" spans="1:30" x14ac:dyDescent="0.25">
      <c r="A290" s="62">
        <f t="shared" si="88"/>
        <v>278</v>
      </c>
      <c r="B290" s="38" t="s">
        <v>2</v>
      </c>
      <c r="C290" s="38" t="s">
        <v>1763</v>
      </c>
      <c r="D290" s="38" t="s">
        <v>1834</v>
      </c>
      <c r="E290" s="51">
        <v>45017</v>
      </c>
      <c r="F290" s="51">
        <v>45231</v>
      </c>
      <c r="G290" s="39"/>
      <c r="H290" s="39"/>
      <c r="I290" s="39"/>
      <c r="J290" s="39">
        <v>1913536.9100000001</v>
      </c>
      <c r="K290" s="39"/>
      <c r="L290" s="39">
        <f t="shared" si="74"/>
        <v>1913536.9100000001</v>
      </c>
      <c r="M290" s="39">
        <v>0</v>
      </c>
      <c r="N290" s="39">
        <v>0</v>
      </c>
      <c r="O290" s="39">
        <v>0</v>
      </c>
      <c r="P290" s="39">
        <v>0</v>
      </c>
      <c r="Q290" s="39">
        <v>0</v>
      </c>
      <c r="R290" s="39">
        <f t="shared" si="75"/>
        <v>0</v>
      </c>
      <c r="S290" s="40">
        <f t="shared" si="76"/>
        <v>0</v>
      </c>
      <c r="T290" s="41" t="str">
        <f t="shared" si="77"/>
        <v>n.m.</v>
      </c>
      <c r="U290" s="40">
        <f t="shared" si="78"/>
        <v>0</v>
      </c>
      <c r="V290" s="41" t="str">
        <f t="shared" si="79"/>
        <v>n.m.</v>
      </c>
      <c r="W290" s="40">
        <f t="shared" si="80"/>
        <v>0</v>
      </c>
      <c r="X290" s="41" t="str">
        <f t="shared" si="81"/>
        <v>n.m.</v>
      </c>
      <c r="Y290" s="40">
        <f t="shared" si="82"/>
        <v>1913536.9100000001</v>
      </c>
      <c r="Z290" s="41" t="str">
        <f t="shared" si="83"/>
        <v>n.m.</v>
      </c>
      <c r="AA290" s="40">
        <f t="shared" si="84"/>
        <v>0</v>
      </c>
      <c r="AB290" s="41" t="str">
        <f t="shared" si="85"/>
        <v>n.m.</v>
      </c>
      <c r="AC290" s="40">
        <f t="shared" si="86"/>
        <v>1913536.9100000001</v>
      </c>
      <c r="AD290" s="41" t="str">
        <f t="shared" si="87"/>
        <v>n.m.</v>
      </c>
    </row>
    <row r="291" spans="1:30" x14ac:dyDescent="0.25">
      <c r="A291" s="62">
        <f t="shared" si="88"/>
        <v>279</v>
      </c>
      <c r="B291" s="38" t="s">
        <v>2</v>
      </c>
      <c r="C291" s="38" t="s">
        <v>1764</v>
      </c>
      <c r="D291" s="38" t="s">
        <v>1835</v>
      </c>
      <c r="E291" s="51">
        <v>45017</v>
      </c>
      <c r="F291" s="51">
        <v>45292</v>
      </c>
      <c r="G291" s="39"/>
      <c r="H291" s="39"/>
      <c r="I291" s="39"/>
      <c r="J291" s="39">
        <v>102391.40000000002</v>
      </c>
      <c r="K291" s="39">
        <v>-90686.889999999956</v>
      </c>
      <c r="L291" s="39">
        <f t="shared" si="74"/>
        <v>11704.510000000068</v>
      </c>
      <c r="M291" s="39">
        <v>0</v>
      </c>
      <c r="N291" s="39">
        <v>0</v>
      </c>
      <c r="O291" s="39">
        <v>0</v>
      </c>
      <c r="P291" s="39">
        <v>0</v>
      </c>
      <c r="Q291" s="39">
        <v>0</v>
      </c>
      <c r="R291" s="39">
        <f t="shared" si="75"/>
        <v>0</v>
      </c>
      <c r="S291" s="40">
        <f t="shared" si="76"/>
        <v>0</v>
      </c>
      <c r="T291" s="41" t="str">
        <f t="shared" si="77"/>
        <v>n.m.</v>
      </c>
      <c r="U291" s="40">
        <f t="shared" si="78"/>
        <v>0</v>
      </c>
      <c r="V291" s="41" t="str">
        <f t="shared" si="79"/>
        <v>n.m.</v>
      </c>
      <c r="W291" s="40">
        <f t="shared" si="80"/>
        <v>0</v>
      </c>
      <c r="X291" s="41" t="str">
        <f t="shared" si="81"/>
        <v>n.m.</v>
      </c>
      <c r="Y291" s="40">
        <f t="shared" si="82"/>
        <v>102391.40000000002</v>
      </c>
      <c r="Z291" s="41" t="str">
        <f t="shared" si="83"/>
        <v>n.m.</v>
      </c>
      <c r="AA291" s="40">
        <f t="shared" si="84"/>
        <v>-90686.889999999956</v>
      </c>
      <c r="AB291" s="41" t="str">
        <f t="shared" si="85"/>
        <v>n.m.</v>
      </c>
      <c r="AC291" s="40">
        <f t="shared" si="86"/>
        <v>11704.510000000068</v>
      </c>
      <c r="AD291" s="41" t="str">
        <f t="shared" si="87"/>
        <v>n.m.</v>
      </c>
    </row>
    <row r="292" spans="1:30" x14ac:dyDescent="0.25">
      <c r="A292" s="62">
        <f t="shared" si="88"/>
        <v>280</v>
      </c>
      <c r="B292" s="38" t="s">
        <v>2</v>
      </c>
      <c r="C292" s="38" t="s">
        <v>1765</v>
      </c>
      <c r="D292" s="38" t="s">
        <v>1836</v>
      </c>
      <c r="E292" s="51">
        <v>45108</v>
      </c>
      <c r="F292" s="51">
        <v>45292</v>
      </c>
      <c r="G292" s="39"/>
      <c r="H292" s="39"/>
      <c r="I292" s="39"/>
      <c r="J292" s="39">
        <v>43054.44</v>
      </c>
      <c r="K292" s="39"/>
      <c r="L292" s="39">
        <f t="shared" si="74"/>
        <v>43054.44</v>
      </c>
      <c r="M292" s="39">
        <v>0</v>
      </c>
      <c r="N292" s="39">
        <v>0</v>
      </c>
      <c r="O292" s="39">
        <v>0</v>
      </c>
      <c r="P292" s="39">
        <v>0</v>
      </c>
      <c r="Q292" s="39">
        <v>0</v>
      </c>
      <c r="R292" s="39">
        <f t="shared" si="75"/>
        <v>0</v>
      </c>
      <c r="S292" s="40">
        <f t="shared" si="76"/>
        <v>0</v>
      </c>
      <c r="T292" s="41" t="str">
        <f t="shared" si="77"/>
        <v>n.m.</v>
      </c>
      <c r="U292" s="40">
        <f t="shared" si="78"/>
        <v>0</v>
      </c>
      <c r="V292" s="41" t="str">
        <f t="shared" si="79"/>
        <v>n.m.</v>
      </c>
      <c r="W292" s="40">
        <f t="shared" si="80"/>
        <v>0</v>
      </c>
      <c r="X292" s="41" t="str">
        <f t="shared" si="81"/>
        <v>n.m.</v>
      </c>
      <c r="Y292" s="40">
        <f t="shared" si="82"/>
        <v>43054.44</v>
      </c>
      <c r="Z292" s="41" t="str">
        <f t="shared" si="83"/>
        <v>n.m.</v>
      </c>
      <c r="AA292" s="40">
        <f t="shared" si="84"/>
        <v>0</v>
      </c>
      <c r="AB292" s="41" t="str">
        <f t="shared" si="85"/>
        <v>n.m.</v>
      </c>
      <c r="AC292" s="40">
        <f t="shared" si="86"/>
        <v>43054.44</v>
      </c>
      <c r="AD292" s="41" t="str">
        <f t="shared" si="87"/>
        <v>n.m.</v>
      </c>
    </row>
    <row r="293" spans="1:30" x14ac:dyDescent="0.25">
      <c r="A293" s="62">
        <f t="shared" si="88"/>
        <v>281</v>
      </c>
      <c r="B293" s="38" t="s">
        <v>2</v>
      </c>
      <c r="C293" s="38" t="s">
        <v>1766</v>
      </c>
      <c r="D293" s="38" t="s">
        <v>1837</v>
      </c>
      <c r="E293" s="51">
        <v>45108</v>
      </c>
      <c r="F293" s="51">
        <v>45292</v>
      </c>
      <c r="G293" s="39"/>
      <c r="H293" s="39"/>
      <c r="I293" s="39"/>
      <c r="J293" s="39">
        <v>108808.17000000004</v>
      </c>
      <c r="K293" s="39">
        <v>-33305.18</v>
      </c>
      <c r="L293" s="39">
        <f t="shared" si="74"/>
        <v>75502.990000000049</v>
      </c>
      <c r="M293" s="39">
        <v>0</v>
      </c>
      <c r="N293" s="39">
        <v>0</v>
      </c>
      <c r="O293" s="39">
        <v>0</v>
      </c>
      <c r="P293" s="39">
        <v>0</v>
      </c>
      <c r="Q293" s="39">
        <v>0</v>
      </c>
      <c r="R293" s="39">
        <f t="shared" si="75"/>
        <v>0</v>
      </c>
      <c r="S293" s="40">
        <f t="shared" si="76"/>
        <v>0</v>
      </c>
      <c r="T293" s="41" t="str">
        <f t="shared" si="77"/>
        <v>n.m.</v>
      </c>
      <c r="U293" s="40">
        <f t="shared" si="78"/>
        <v>0</v>
      </c>
      <c r="V293" s="41" t="str">
        <f t="shared" si="79"/>
        <v>n.m.</v>
      </c>
      <c r="W293" s="40">
        <f t="shared" si="80"/>
        <v>0</v>
      </c>
      <c r="X293" s="41" t="str">
        <f t="shared" si="81"/>
        <v>n.m.</v>
      </c>
      <c r="Y293" s="40">
        <f t="shared" si="82"/>
        <v>108808.17000000004</v>
      </c>
      <c r="Z293" s="41" t="str">
        <f t="shared" si="83"/>
        <v>n.m.</v>
      </c>
      <c r="AA293" s="40">
        <f t="shared" si="84"/>
        <v>-33305.18</v>
      </c>
      <c r="AB293" s="41" t="str">
        <f t="shared" si="85"/>
        <v>n.m.</v>
      </c>
      <c r="AC293" s="40">
        <f t="shared" si="86"/>
        <v>75502.990000000049</v>
      </c>
      <c r="AD293" s="41" t="str">
        <f t="shared" si="87"/>
        <v>n.m.</v>
      </c>
    </row>
    <row r="294" spans="1:30" x14ac:dyDescent="0.25">
      <c r="A294" s="62">
        <f t="shared" si="88"/>
        <v>282</v>
      </c>
      <c r="B294" s="38" t="s">
        <v>2</v>
      </c>
      <c r="C294" s="38" t="s">
        <v>1767</v>
      </c>
      <c r="D294" s="38" t="s">
        <v>1592</v>
      </c>
      <c r="E294" s="51">
        <v>45108</v>
      </c>
      <c r="F294" s="51">
        <v>45292</v>
      </c>
      <c r="G294" s="39"/>
      <c r="H294" s="39"/>
      <c r="I294" s="39"/>
      <c r="J294" s="39">
        <v>138827.67000000013</v>
      </c>
      <c r="K294" s="39">
        <v>-59063.4</v>
      </c>
      <c r="L294" s="39">
        <f t="shared" si="74"/>
        <v>79764.270000000135</v>
      </c>
      <c r="M294" s="39">
        <v>0</v>
      </c>
      <c r="N294" s="39">
        <v>0</v>
      </c>
      <c r="O294" s="39">
        <v>0</v>
      </c>
      <c r="P294" s="39">
        <v>0</v>
      </c>
      <c r="Q294" s="39">
        <v>0</v>
      </c>
      <c r="R294" s="39">
        <f t="shared" si="75"/>
        <v>0</v>
      </c>
      <c r="S294" s="40">
        <f t="shared" si="76"/>
        <v>0</v>
      </c>
      <c r="T294" s="41" t="str">
        <f t="shared" si="77"/>
        <v>n.m.</v>
      </c>
      <c r="U294" s="40">
        <f t="shared" si="78"/>
        <v>0</v>
      </c>
      <c r="V294" s="41" t="str">
        <f t="shared" si="79"/>
        <v>n.m.</v>
      </c>
      <c r="W294" s="40">
        <f t="shared" si="80"/>
        <v>0</v>
      </c>
      <c r="X294" s="41" t="str">
        <f t="shared" si="81"/>
        <v>n.m.</v>
      </c>
      <c r="Y294" s="40">
        <f t="shared" si="82"/>
        <v>138827.67000000013</v>
      </c>
      <c r="Z294" s="41" t="str">
        <f t="shared" si="83"/>
        <v>n.m.</v>
      </c>
      <c r="AA294" s="40">
        <f t="shared" si="84"/>
        <v>-59063.4</v>
      </c>
      <c r="AB294" s="41" t="str">
        <f t="shared" si="85"/>
        <v>n.m.</v>
      </c>
      <c r="AC294" s="40">
        <f t="shared" si="86"/>
        <v>79764.270000000135</v>
      </c>
      <c r="AD294" s="41" t="str">
        <f t="shared" si="87"/>
        <v>n.m.</v>
      </c>
    </row>
    <row r="295" spans="1:30" x14ac:dyDescent="0.25">
      <c r="A295" s="62">
        <f t="shared" si="88"/>
        <v>283</v>
      </c>
      <c r="B295" s="38" t="s">
        <v>2</v>
      </c>
      <c r="C295" s="38" t="s">
        <v>1768</v>
      </c>
      <c r="D295" s="38" t="s">
        <v>1838</v>
      </c>
      <c r="E295" s="51">
        <v>45139</v>
      </c>
      <c r="F295" s="51">
        <v>45383</v>
      </c>
      <c r="G295" s="39"/>
      <c r="H295" s="39"/>
      <c r="I295" s="39"/>
      <c r="J295" s="39">
        <v>125753.93000000002</v>
      </c>
      <c r="K295" s="39">
        <v>-36106.149999999994</v>
      </c>
      <c r="L295" s="39">
        <f t="shared" si="74"/>
        <v>89647.780000000028</v>
      </c>
      <c r="M295" s="39">
        <v>0</v>
      </c>
      <c r="N295" s="39">
        <v>0</v>
      </c>
      <c r="O295" s="39">
        <v>0</v>
      </c>
      <c r="P295" s="39">
        <v>0</v>
      </c>
      <c r="Q295" s="39">
        <v>0</v>
      </c>
      <c r="R295" s="39">
        <f t="shared" si="75"/>
        <v>0</v>
      </c>
      <c r="S295" s="40">
        <f t="shared" si="76"/>
        <v>0</v>
      </c>
      <c r="T295" s="41" t="str">
        <f t="shared" si="77"/>
        <v>n.m.</v>
      </c>
      <c r="U295" s="40">
        <f t="shared" si="78"/>
        <v>0</v>
      </c>
      <c r="V295" s="41" t="str">
        <f t="shared" si="79"/>
        <v>n.m.</v>
      </c>
      <c r="W295" s="40">
        <f t="shared" si="80"/>
        <v>0</v>
      </c>
      <c r="X295" s="41" t="str">
        <f t="shared" si="81"/>
        <v>n.m.</v>
      </c>
      <c r="Y295" s="40">
        <f t="shared" si="82"/>
        <v>125753.93000000002</v>
      </c>
      <c r="Z295" s="41" t="str">
        <f t="shared" si="83"/>
        <v>n.m.</v>
      </c>
      <c r="AA295" s="40">
        <f t="shared" si="84"/>
        <v>-36106.149999999994</v>
      </c>
      <c r="AB295" s="41" t="str">
        <f t="shared" si="85"/>
        <v>n.m.</v>
      </c>
      <c r="AC295" s="40">
        <f t="shared" si="86"/>
        <v>89647.780000000028</v>
      </c>
      <c r="AD295" s="41" t="str">
        <f t="shared" si="87"/>
        <v>n.m.</v>
      </c>
    </row>
    <row r="296" spans="1:30" x14ac:dyDescent="0.25">
      <c r="A296" s="62">
        <f t="shared" si="88"/>
        <v>284</v>
      </c>
      <c r="B296" s="38" t="s">
        <v>2</v>
      </c>
      <c r="C296" s="38" t="s">
        <v>1769</v>
      </c>
      <c r="D296" s="38" t="s">
        <v>1819</v>
      </c>
      <c r="E296" s="51">
        <v>44927</v>
      </c>
      <c r="F296" s="51" t="s">
        <v>2052</v>
      </c>
      <c r="G296" s="39"/>
      <c r="H296" s="39"/>
      <c r="I296" s="39"/>
      <c r="J296" s="39">
        <v>2247267.6300000013</v>
      </c>
      <c r="K296" s="39">
        <v>894527.21999999974</v>
      </c>
      <c r="L296" s="39">
        <f t="shared" si="74"/>
        <v>3141794.850000001</v>
      </c>
      <c r="M296" s="39">
        <v>0</v>
      </c>
      <c r="N296" s="39">
        <v>909372.59</v>
      </c>
      <c r="O296" s="39">
        <v>0</v>
      </c>
      <c r="P296" s="39">
        <v>1738883.8969999999</v>
      </c>
      <c r="Q296" s="39">
        <v>2200997.3810000001</v>
      </c>
      <c r="R296" s="39">
        <f t="shared" si="75"/>
        <v>4849253.8679999998</v>
      </c>
      <c r="S296" s="40">
        <f t="shared" si="76"/>
        <v>0</v>
      </c>
      <c r="T296" s="41" t="str">
        <f t="shared" si="77"/>
        <v>n.m.</v>
      </c>
      <c r="U296" s="40">
        <f t="shared" si="78"/>
        <v>-909372.59</v>
      </c>
      <c r="V296" s="41">
        <f t="shared" si="79"/>
        <v>-1</v>
      </c>
      <c r="W296" s="40">
        <f t="shared" si="80"/>
        <v>0</v>
      </c>
      <c r="X296" s="41" t="str">
        <f t="shared" si="81"/>
        <v>n.m.</v>
      </c>
      <c r="Y296" s="40">
        <f t="shared" si="82"/>
        <v>508383.7330000014</v>
      </c>
      <c r="Z296" s="41">
        <f t="shared" si="83"/>
        <v>0.29236209149851106</v>
      </c>
      <c r="AA296" s="40">
        <f t="shared" si="84"/>
        <v>-1306470.1610000003</v>
      </c>
      <c r="AB296" s="41">
        <f t="shared" si="85"/>
        <v>-0.59358097028103651</v>
      </c>
      <c r="AC296" s="40">
        <f t="shared" si="86"/>
        <v>-1707459.0179999988</v>
      </c>
      <c r="AD296" s="41">
        <f t="shared" si="87"/>
        <v>-0.35210757458326553</v>
      </c>
    </row>
    <row r="297" spans="1:30" x14ac:dyDescent="0.25">
      <c r="A297" s="62">
        <f t="shared" si="88"/>
        <v>285</v>
      </c>
      <c r="B297" s="38" t="s">
        <v>2</v>
      </c>
      <c r="C297" s="38" t="s">
        <v>1770</v>
      </c>
      <c r="D297" s="38" t="s">
        <v>1820</v>
      </c>
      <c r="E297" s="51">
        <v>45231</v>
      </c>
      <c r="F297" s="51" t="s">
        <v>2052</v>
      </c>
      <c r="G297" s="39"/>
      <c r="H297" s="39"/>
      <c r="I297" s="39"/>
      <c r="J297" s="39">
        <v>1122.9600000000003</v>
      </c>
      <c r="K297" s="39">
        <v>10146.85</v>
      </c>
      <c r="L297" s="39">
        <f t="shared" si="74"/>
        <v>11269.810000000001</v>
      </c>
      <c r="M297" s="39">
        <v>0</v>
      </c>
      <c r="N297" s="39">
        <v>0</v>
      </c>
      <c r="O297" s="39">
        <v>0</v>
      </c>
      <c r="P297" s="39">
        <v>0</v>
      </c>
      <c r="Q297" s="39">
        <v>0</v>
      </c>
      <c r="R297" s="39">
        <f t="shared" si="75"/>
        <v>0</v>
      </c>
      <c r="S297" s="40">
        <f t="shared" si="76"/>
        <v>0</v>
      </c>
      <c r="T297" s="41" t="str">
        <f t="shared" si="77"/>
        <v>n.m.</v>
      </c>
      <c r="U297" s="40">
        <f t="shared" si="78"/>
        <v>0</v>
      </c>
      <c r="V297" s="41" t="str">
        <f t="shared" si="79"/>
        <v>n.m.</v>
      </c>
      <c r="W297" s="40">
        <f t="shared" si="80"/>
        <v>0</v>
      </c>
      <c r="X297" s="41" t="str">
        <f t="shared" si="81"/>
        <v>n.m.</v>
      </c>
      <c r="Y297" s="40">
        <f t="shared" si="82"/>
        <v>1122.9600000000003</v>
      </c>
      <c r="Z297" s="41" t="str">
        <f t="shared" si="83"/>
        <v>n.m.</v>
      </c>
      <c r="AA297" s="40">
        <f t="shared" si="84"/>
        <v>10146.85</v>
      </c>
      <c r="AB297" s="41" t="str">
        <f t="shared" si="85"/>
        <v>n.m.</v>
      </c>
      <c r="AC297" s="40">
        <f t="shared" si="86"/>
        <v>11269.810000000001</v>
      </c>
      <c r="AD297" s="41" t="str">
        <f t="shared" si="87"/>
        <v>n.m.</v>
      </c>
    </row>
    <row r="298" spans="1:30" x14ac:dyDescent="0.25">
      <c r="A298" s="62">
        <f t="shared" si="88"/>
        <v>286</v>
      </c>
      <c r="B298" s="38" t="s">
        <v>2</v>
      </c>
      <c r="C298" s="38" t="s">
        <v>1771</v>
      </c>
      <c r="D298" s="38" t="s">
        <v>1821</v>
      </c>
      <c r="E298" s="51">
        <v>45139</v>
      </c>
      <c r="F298" s="51" t="s">
        <v>2052</v>
      </c>
      <c r="G298" s="39"/>
      <c r="H298" s="39"/>
      <c r="I298" s="39"/>
      <c r="J298" s="39">
        <v>34466.390000000014</v>
      </c>
      <c r="K298" s="39">
        <v>284805.48000000004</v>
      </c>
      <c r="L298" s="39">
        <f t="shared" si="74"/>
        <v>319271.87000000005</v>
      </c>
      <c r="M298" s="39">
        <v>0</v>
      </c>
      <c r="N298" s="39">
        <v>0</v>
      </c>
      <c r="O298" s="39">
        <v>0</v>
      </c>
      <c r="P298" s="39">
        <v>0</v>
      </c>
      <c r="Q298" s="39">
        <v>0</v>
      </c>
      <c r="R298" s="39">
        <f t="shared" si="75"/>
        <v>0</v>
      </c>
      <c r="S298" s="40">
        <f t="shared" si="76"/>
        <v>0</v>
      </c>
      <c r="T298" s="41" t="str">
        <f t="shared" si="77"/>
        <v>n.m.</v>
      </c>
      <c r="U298" s="40">
        <f t="shared" si="78"/>
        <v>0</v>
      </c>
      <c r="V298" s="41" t="str">
        <f t="shared" si="79"/>
        <v>n.m.</v>
      </c>
      <c r="W298" s="40">
        <f t="shared" si="80"/>
        <v>0</v>
      </c>
      <c r="X298" s="41" t="str">
        <f t="shared" si="81"/>
        <v>n.m.</v>
      </c>
      <c r="Y298" s="40">
        <f t="shared" si="82"/>
        <v>34466.390000000014</v>
      </c>
      <c r="Z298" s="41" t="str">
        <f t="shared" si="83"/>
        <v>n.m.</v>
      </c>
      <c r="AA298" s="40">
        <f t="shared" si="84"/>
        <v>284805.48000000004</v>
      </c>
      <c r="AB298" s="41" t="str">
        <f t="shared" si="85"/>
        <v>n.m.</v>
      </c>
      <c r="AC298" s="40">
        <f t="shared" si="86"/>
        <v>319271.87000000005</v>
      </c>
      <c r="AD298" s="41" t="str">
        <f t="shared" si="87"/>
        <v>n.m.</v>
      </c>
    </row>
    <row r="299" spans="1:30" x14ac:dyDescent="0.25">
      <c r="A299" s="62">
        <f t="shared" si="88"/>
        <v>287</v>
      </c>
      <c r="B299" s="38" t="s">
        <v>2</v>
      </c>
      <c r="C299" s="38" t="s">
        <v>1772</v>
      </c>
      <c r="D299" s="38" t="s">
        <v>1822</v>
      </c>
      <c r="E299" s="51">
        <v>45200</v>
      </c>
      <c r="F299" s="51" t="s">
        <v>2052</v>
      </c>
      <c r="G299" s="39"/>
      <c r="H299" s="39"/>
      <c r="I299" s="39"/>
      <c r="J299" s="39">
        <v>4404.5700000000006</v>
      </c>
      <c r="K299" s="39">
        <v>2188.75</v>
      </c>
      <c r="L299" s="39">
        <f t="shared" si="74"/>
        <v>6593.3200000000006</v>
      </c>
      <c r="M299" s="39">
        <v>0</v>
      </c>
      <c r="N299" s="39">
        <v>0</v>
      </c>
      <c r="O299" s="39">
        <v>0</v>
      </c>
      <c r="P299" s="39">
        <v>0</v>
      </c>
      <c r="Q299" s="39">
        <v>0</v>
      </c>
      <c r="R299" s="39">
        <f t="shared" si="75"/>
        <v>0</v>
      </c>
      <c r="S299" s="40">
        <f t="shared" si="76"/>
        <v>0</v>
      </c>
      <c r="T299" s="41" t="str">
        <f t="shared" si="77"/>
        <v>n.m.</v>
      </c>
      <c r="U299" s="40">
        <f t="shared" si="78"/>
        <v>0</v>
      </c>
      <c r="V299" s="41" t="str">
        <f t="shared" si="79"/>
        <v>n.m.</v>
      </c>
      <c r="W299" s="40">
        <f t="shared" si="80"/>
        <v>0</v>
      </c>
      <c r="X299" s="41" t="str">
        <f t="shared" si="81"/>
        <v>n.m.</v>
      </c>
      <c r="Y299" s="40">
        <f t="shared" si="82"/>
        <v>4404.5700000000006</v>
      </c>
      <c r="Z299" s="41" t="str">
        <f t="shared" si="83"/>
        <v>n.m.</v>
      </c>
      <c r="AA299" s="40">
        <f t="shared" si="84"/>
        <v>2188.75</v>
      </c>
      <c r="AB299" s="41" t="str">
        <f t="shared" si="85"/>
        <v>n.m.</v>
      </c>
      <c r="AC299" s="40">
        <f t="shared" si="86"/>
        <v>6593.3200000000006</v>
      </c>
      <c r="AD299" s="41" t="str">
        <f t="shared" si="87"/>
        <v>n.m.</v>
      </c>
    </row>
    <row r="300" spans="1:30" x14ac:dyDescent="0.25">
      <c r="A300" s="62">
        <f t="shared" si="88"/>
        <v>288</v>
      </c>
      <c r="B300" s="38" t="s">
        <v>2</v>
      </c>
      <c r="C300" s="38" t="s">
        <v>1773</v>
      </c>
      <c r="D300" s="38" t="s">
        <v>1823</v>
      </c>
      <c r="E300" s="51">
        <v>45078</v>
      </c>
      <c r="F300" s="51" t="s">
        <v>2052</v>
      </c>
      <c r="G300" s="39"/>
      <c r="H300" s="39"/>
      <c r="I300" s="39"/>
      <c r="J300" s="39">
        <v>783677.0500000004</v>
      </c>
      <c r="K300" s="39">
        <v>1654212.9699999986</v>
      </c>
      <c r="L300" s="39">
        <f t="shared" si="74"/>
        <v>2437890.0199999991</v>
      </c>
      <c r="M300" s="39">
        <v>0</v>
      </c>
      <c r="N300" s="39">
        <v>0</v>
      </c>
      <c r="O300" s="39">
        <v>0</v>
      </c>
      <c r="P300" s="39">
        <v>0</v>
      </c>
      <c r="Q300" s="39">
        <v>0</v>
      </c>
      <c r="R300" s="39">
        <f t="shared" si="75"/>
        <v>0</v>
      </c>
      <c r="S300" s="40">
        <f t="shared" si="76"/>
        <v>0</v>
      </c>
      <c r="T300" s="41" t="str">
        <f t="shared" si="77"/>
        <v>n.m.</v>
      </c>
      <c r="U300" s="40">
        <f t="shared" si="78"/>
        <v>0</v>
      </c>
      <c r="V300" s="41" t="str">
        <f t="shared" si="79"/>
        <v>n.m.</v>
      </c>
      <c r="W300" s="40">
        <f t="shared" si="80"/>
        <v>0</v>
      </c>
      <c r="X300" s="41" t="str">
        <f t="shared" si="81"/>
        <v>n.m.</v>
      </c>
      <c r="Y300" s="40">
        <f t="shared" si="82"/>
        <v>783677.0500000004</v>
      </c>
      <c r="Z300" s="41" t="str">
        <f t="shared" si="83"/>
        <v>n.m.</v>
      </c>
      <c r="AA300" s="40">
        <f t="shared" si="84"/>
        <v>1654212.9699999986</v>
      </c>
      <c r="AB300" s="41" t="str">
        <f t="shared" si="85"/>
        <v>n.m.</v>
      </c>
      <c r="AC300" s="40">
        <f t="shared" si="86"/>
        <v>2437890.0199999991</v>
      </c>
      <c r="AD300" s="41" t="str">
        <f t="shared" si="87"/>
        <v>n.m.</v>
      </c>
    </row>
    <row r="301" spans="1:30" x14ac:dyDescent="0.25">
      <c r="A301" s="62">
        <f t="shared" si="88"/>
        <v>289</v>
      </c>
      <c r="B301" s="38" t="s">
        <v>2</v>
      </c>
      <c r="C301" s="38" t="s">
        <v>1774</v>
      </c>
      <c r="D301" s="38" t="s">
        <v>1824</v>
      </c>
      <c r="E301" s="51">
        <v>45139</v>
      </c>
      <c r="F301" s="51" t="s">
        <v>2052</v>
      </c>
      <c r="G301" s="39"/>
      <c r="H301" s="39"/>
      <c r="I301" s="39"/>
      <c r="J301" s="39">
        <v>13764.899999999998</v>
      </c>
      <c r="K301" s="39">
        <v>326608.82999999955</v>
      </c>
      <c r="L301" s="39">
        <f t="shared" si="74"/>
        <v>340373.72999999957</v>
      </c>
      <c r="M301" s="39">
        <v>0</v>
      </c>
      <c r="N301" s="39">
        <v>0</v>
      </c>
      <c r="O301" s="39">
        <v>0</v>
      </c>
      <c r="P301" s="39">
        <v>0</v>
      </c>
      <c r="Q301" s="39">
        <v>299802.62</v>
      </c>
      <c r="R301" s="39">
        <f t="shared" si="75"/>
        <v>299802.62</v>
      </c>
      <c r="S301" s="40">
        <f t="shared" si="76"/>
        <v>0</v>
      </c>
      <c r="T301" s="41" t="str">
        <f t="shared" si="77"/>
        <v>n.m.</v>
      </c>
      <c r="U301" s="40">
        <f t="shared" si="78"/>
        <v>0</v>
      </c>
      <c r="V301" s="41" t="str">
        <f t="shared" si="79"/>
        <v>n.m.</v>
      </c>
      <c r="W301" s="40">
        <f t="shared" si="80"/>
        <v>0</v>
      </c>
      <c r="X301" s="41" t="str">
        <f t="shared" si="81"/>
        <v>n.m.</v>
      </c>
      <c r="Y301" s="40">
        <f t="shared" si="82"/>
        <v>13764.899999999998</v>
      </c>
      <c r="Z301" s="41" t="str">
        <f t="shared" si="83"/>
        <v>n.m.</v>
      </c>
      <c r="AA301" s="40">
        <f t="shared" si="84"/>
        <v>26806.209999999555</v>
      </c>
      <c r="AB301" s="41">
        <f t="shared" si="85"/>
        <v>8.9412861035035499E-2</v>
      </c>
      <c r="AC301" s="40">
        <f t="shared" si="86"/>
        <v>40571.109999999579</v>
      </c>
      <c r="AD301" s="41">
        <f t="shared" si="87"/>
        <v>0.13532606886490711</v>
      </c>
    </row>
    <row r="302" spans="1:30" x14ac:dyDescent="0.25">
      <c r="A302" s="62">
        <f t="shared" si="88"/>
        <v>290</v>
      </c>
      <c r="B302" s="38" t="s">
        <v>2</v>
      </c>
      <c r="C302" s="38" t="s">
        <v>1775</v>
      </c>
      <c r="D302" s="38" t="s">
        <v>1825</v>
      </c>
      <c r="E302" s="51">
        <v>45017</v>
      </c>
      <c r="F302" s="51" t="s">
        <v>2052</v>
      </c>
      <c r="G302" s="39"/>
      <c r="H302" s="39"/>
      <c r="I302" s="39"/>
      <c r="J302" s="39">
        <v>177100.04999999996</v>
      </c>
      <c r="K302" s="39">
        <v>56682.150000000016</v>
      </c>
      <c r="L302" s="39">
        <f t="shared" si="74"/>
        <v>233782.19999999998</v>
      </c>
      <c r="M302" s="39">
        <v>0</v>
      </c>
      <c r="N302" s="39">
        <v>0</v>
      </c>
      <c r="O302" s="39">
        <v>0</v>
      </c>
      <c r="P302" s="39">
        <v>243669.18900000001</v>
      </c>
      <c r="Q302" s="39">
        <v>216507.27100000001</v>
      </c>
      <c r="R302" s="39">
        <f t="shared" si="75"/>
        <v>460176.46</v>
      </c>
      <c r="S302" s="40">
        <f t="shared" si="76"/>
        <v>0</v>
      </c>
      <c r="T302" s="41" t="str">
        <f t="shared" si="77"/>
        <v>n.m.</v>
      </c>
      <c r="U302" s="40">
        <f t="shared" si="78"/>
        <v>0</v>
      </c>
      <c r="V302" s="41" t="str">
        <f t="shared" si="79"/>
        <v>n.m.</v>
      </c>
      <c r="W302" s="40">
        <f t="shared" si="80"/>
        <v>0</v>
      </c>
      <c r="X302" s="41" t="str">
        <f t="shared" si="81"/>
        <v>n.m.</v>
      </c>
      <c r="Y302" s="40">
        <f t="shared" si="82"/>
        <v>-66569.139000000054</v>
      </c>
      <c r="Z302" s="41">
        <f t="shared" si="83"/>
        <v>-0.27319473288024138</v>
      </c>
      <c r="AA302" s="40">
        <f t="shared" si="84"/>
        <v>-159825.12099999998</v>
      </c>
      <c r="AB302" s="41">
        <f t="shared" si="85"/>
        <v>-0.7381974760561274</v>
      </c>
      <c r="AC302" s="40">
        <f t="shared" si="86"/>
        <v>-226394.26000000004</v>
      </c>
      <c r="AD302" s="41">
        <f t="shared" si="87"/>
        <v>-0.49197270977311625</v>
      </c>
    </row>
    <row r="303" spans="1:30" x14ac:dyDescent="0.25">
      <c r="A303" s="62">
        <f t="shared" si="88"/>
        <v>291</v>
      </c>
      <c r="B303" s="38" t="s">
        <v>2</v>
      </c>
      <c r="C303" s="38" t="s">
        <v>1776</v>
      </c>
      <c r="D303" s="38" t="s">
        <v>1826</v>
      </c>
      <c r="E303" s="51">
        <v>45017</v>
      </c>
      <c r="F303" s="51" t="s">
        <v>2052</v>
      </c>
      <c r="G303" s="39"/>
      <c r="H303" s="39"/>
      <c r="I303" s="39"/>
      <c r="J303" s="39">
        <v>33188.560000000005</v>
      </c>
      <c r="K303" s="39">
        <v>174391.89999999994</v>
      </c>
      <c r="L303" s="39">
        <f t="shared" si="74"/>
        <v>207580.45999999993</v>
      </c>
      <c r="M303" s="39">
        <v>0</v>
      </c>
      <c r="N303" s="39">
        <v>0</v>
      </c>
      <c r="O303" s="39">
        <v>0</v>
      </c>
      <c r="P303" s="39">
        <v>0</v>
      </c>
      <c r="Q303" s="39">
        <v>-326642.91099999996</v>
      </c>
      <c r="R303" s="39">
        <f t="shared" si="75"/>
        <v>-326642.91099999996</v>
      </c>
      <c r="S303" s="40">
        <f t="shared" si="76"/>
        <v>0</v>
      </c>
      <c r="T303" s="41" t="str">
        <f t="shared" si="77"/>
        <v>n.m.</v>
      </c>
      <c r="U303" s="40">
        <f t="shared" si="78"/>
        <v>0</v>
      </c>
      <c r="V303" s="41" t="str">
        <f t="shared" si="79"/>
        <v>n.m.</v>
      </c>
      <c r="W303" s="40">
        <f t="shared" si="80"/>
        <v>0</v>
      </c>
      <c r="X303" s="41" t="str">
        <f t="shared" si="81"/>
        <v>n.m.</v>
      </c>
      <c r="Y303" s="40">
        <f t="shared" si="82"/>
        <v>33188.560000000005</v>
      </c>
      <c r="Z303" s="41" t="str">
        <f t="shared" si="83"/>
        <v>n.m.</v>
      </c>
      <c r="AA303" s="40">
        <f t="shared" si="84"/>
        <v>501034.81099999987</v>
      </c>
      <c r="AB303" s="41">
        <f t="shared" si="85"/>
        <v>-1.533891580460474</v>
      </c>
      <c r="AC303" s="40">
        <f t="shared" si="86"/>
        <v>534223.37099999993</v>
      </c>
      <c r="AD303" s="41">
        <f t="shared" si="87"/>
        <v>-1.6354966019758499</v>
      </c>
    </row>
    <row r="304" spans="1:30" x14ac:dyDescent="0.25">
      <c r="A304" s="62">
        <f t="shared" si="88"/>
        <v>292</v>
      </c>
      <c r="B304" s="38" t="s">
        <v>2</v>
      </c>
      <c r="C304" s="38" t="s">
        <v>1777</v>
      </c>
      <c r="D304" s="38" t="s">
        <v>252</v>
      </c>
      <c r="E304" s="51">
        <v>44958</v>
      </c>
      <c r="F304" s="51" t="s">
        <v>2052</v>
      </c>
      <c r="G304" s="39"/>
      <c r="H304" s="39"/>
      <c r="I304" s="39"/>
      <c r="J304" s="39">
        <v>35801.9</v>
      </c>
      <c r="K304" s="39">
        <v>141685.73000000004</v>
      </c>
      <c r="L304" s="39">
        <f t="shared" si="74"/>
        <v>177487.63000000003</v>
      </c>
      <c r="M304" s="39">
        <v>0</v>
      </c>
      <c r="N304" s="39">
        <v>0</v>
      </c>
      <c r="O304" s="39">
        <v>0</v>
      </c>
      <c r="P304" s="39">
        <v>-40915.948000000004</v>
      </c>
      <c r="Q304" s="39">
        <v>-246004.62099999998</v>
      </c>
      <c r="R304" s="39">
        <f t="shared" si="75"/>
        <v>-286920.56900000002</v>
      </c>
      <c r="S304" s="40">
        <f t="shared" si="76"/>
        <v>0</v>
      </c>
      <c r="T304" s="41" t="str">
        <f t="shared" si="77"/>
        <v>n.m.</v>
      </c>
      <c r="U304" s="40">
        <f t="shared" si="78"/>
        <v>0</v>
      </c>
      <c r="V304" s="41" t="str">
        <f t="shared" si="79"/>
        <v>n.m.</v>
      </c>
      <c r="W304" s="40">
        <f t="shared" si="80"/>
        <v>0</v>
      </c>
      <c r="X304" s="41" t="str">
        <f t="shared" si="81"/>
        <v>n.m.</v>
      </c>
      <c r="Y304" s="40">
        <f t="shared" si="82"/>
        <v>76717.847999999998</v>
      </c>
      <c r="Z304" s="41">
        <f t="shared" si="83"/>
        <v>-1.8750108881749481</v>
      </c>
      <c r="AA304" s="40">
        <f t="shared" si="84"/>
        <v>387690.35100000002</v>
      </c>
      <c r="AB304" s="41">
        <f t="shared" si="85"/>
        <v>-1.5759474331175269</v>
      </c>
      <c r="AC304" s="40">
        <f t="shared" si="86"/>
        <v>464408.19900000002</v>
      </c>
      <c r="AD304" s="41">
        <f t="shared" si="87"/>
        <v>-1.6185950021589424</v>
      </c>
    </row>
    <row r="305" spans="1:30" x14ac:dyDescent="0.25">
      <c r="A305" s="62">
        <f t="shared" si="88"/>
        <v>293</v>
      </c>
      <c r="B305" s="38" t="s">
        <v>2</v>
      </c>
      <c r="C305" s="38" t="s">
        <v>1778</v>
      </c>
      <c r="D305" s="38" t="s">
        <v>1827</v>
      </c>
      <c r="E305" s="51">
        <v>44986</v>
      </c>
      <c r="F305" s="51" t="s">
        <v>2052</v>
      </c>
      <c r="G305" s="39"/>
      <c r="H305" s="39"/>
      <c r="I305" s="39"/>
      <c r="J305" s="39">
        <v>24886.329999999998</v>
      </c>
      <c r="K305" s="39">
        <v>5736.77</v>
      </c>
      <c r="L305" s="39">
        <f t="shared" si="74"/>
        <v>30623.1</v>
      </c>
      <c r="M305" s="39">
        <v>0</v>
      </c>
      <c r="N305" s="39">
        <v>0</v>
      </c>
      <c r="O305" s="39">
        <v>0</v>
      </c>
      <c r="P305" s="39">
        <v>-17421.075000000001</v>
      </c>
      <c r="Q305" s="39">
        <v>34007.021000000001</v>
      </c>
      <c r="R305" s="39">
        <f t="shared" si="75"/>
        <v>16585.946</v>
      </c>
      <c r="S305" s="40">
        <f t="shared" si="76"/>
        <v>0</v>
      </c>
      <c r="T305" s="41" t="str">
        <f t="shared" si="77"/>
        <v>n.m.</v>
      </c>
      <c r="U305" s="40">
        <f t="shared" si="78"/>
        <v>0</v>
      </c>
      <c r="V305" s="41" t="str">
        <f t="shared" si="79"/>
        <v>n.m.</v>
      </c>
      <c r="W305" s="40">
        <f t="shared" si="80"/>
        <v>0</v>
      </c>
      <c r="X305" s="41" t="str">
        <f t="shared" si="81"/>
        <v>n.m.</v>
      </c>
      <c r="Y305" s="40">
        <f t="shared" si="82"/>
        <v>42307.404999999999</v>
      </c>
      <c r="Z305" s="41">
        <f t="shared" si="83"/>
        <v>-2.4285186189715615</v>
      </c>
      <c r="AA305" s="40">
        <f t="shared" si="84"/>
        <v>-28270.251</v>
      </c>
      <c r="AB305" s="41">
        <f t="shared" si="85"/>
        <v>-0.83130630583608012</v>
      </c>
      <c r="AC305" s="40">
        <f t="shared" si="86"/>
        <v>14037.153999999999</v>
      </c>
      <c r="AD305" s="41">
        <f t="shared" si="87"/>
        <v>0.84632821064291408</v>
      </c>
    </row>
    <row r="306" spans="1:30" x14ac:dyDescent="0.25">
      <c r="A306" s="62">
        <f t="shared" si="88"/>
        <v>294</v>
      </c>
      <c r="B306" s="38" t="s">
        <v>2</v>
      </c>
      <c r="C306" s="38" t="s">
        <v>1779</v>
      </c>
      <c r="D306" s="38" t="s">
        <v>1828</v>
      </c>
      <c r="E306" s="51">
        <v>45108</v>
      </c>
      <c r="F306" s="51" t="s">
        <v>2052</v>
      </c>
      <c r="G306" s="39"/>
      <c r="H306" s="39"/>
      <c r="I306" s="39"/>
      <c r="J306" s="39">
        <v>111863.06999999999</v>
      </c>
      <c r="K306" s="39">
        <v>485962.74</v>
      </c>
      <c r="L306" s="39">
        <f t="shared" si="74"/>
        <v>597825.80999999994</v>
      </c>
      <c r="M306" s="39">
        <v>0</v>
      </c>
      <c r="N306" s="39">
        <v>0</v>
      </c>
      <c r="O306" s="39">
        <v>0</v>
      </c>
      <c r="P306" s="39">
        <v>0</v>
      </c>
      <c r="Q306" s="39">
        <v>19610.481000000003</v>
      </c>
      <c r="R306" s="39">
        <f t="shared" si="75"/>
        <v>19610.481000000003</v>
      </c>
      <c r="S306" s="40">
        <f t="shared" si="76"/>
        <v>0</v>
      </c>
      <c r="T306" s="41" t="str">
        <f t="shared" si="77"/>
        <v>n.m.</v>
      </c>
      <c r="U306" s="40">
        <f t="shared" si="78"/>
        <v>0</v>
      </c>
      <c r="V306" s="41" t="str">
        <f t="shared" si="79"/>
        <v>n.m.</v>
      </c>
      <c r="W306" s="40">
        <f t="shared" si="80"/>
        <v>0</v>
      </c>
      <c r="X306" s="41" t="str">
        <f t="shared" si="81"/>
        <v>n.m.</v>
      </c>
      <c r="Y306" s="40">
        <f t="shared" si="82"/>
        <v>111863.06999999999</v>
      </c>
      <c r="Z306" s="41" t="str">
        <f t="shared" si="83"/>
        <v>n.m.</v>
      </c>
      <c r="AA306" s="40">
        <f t="shared" si="84"/>
        <v>466352.25899999996</v>
      </c>
      <c r="AB306" s="41">
        <f t="shared" si="85"/>
        <v>23.780765958774793</v>
      </c>
      <c r="AC306" s="40">
        <f t="shared" si="86"/>
        <v>578215.32899999991</v>
      </c>
      <c r="AD306" s="41">
        <f t="shared" si="87"/>
        <v>29.485015130429478</v>
      </c>
    </row>
    <row r="307" spans="1:30" x14ac:dyDescent="0.25">
      <c r="A307" s="62">
        <f t="shared" si="88"/>
        <v>295</v>
      </c>
      <c r="B307" s="38" t="s">
        <v>2</v>
      </c>
      <c r="C307" s="38" t="s">
        <v>1780</v>
      </c>
      <c r="D307" s="38" t="s">
        <v>1829</v>
      </c>
      <c r="E307" s="51">
        <v>44986</v>
      </c>
      <c r="F307" s="51" t="s">
        <v>2052</v>
      </c>
      <c r="G307" s="39"/>
      <c r="H307" s="39"/>
      <c r="I307" s="39"/>
      <c r="J307" s="39">
        <v>6699551.6400000015</v>
      </c>
      <c r="K307" s="39">
        <v>39045.779999999882</v>
      </c>
      <c r="L307" s="39">
        <f t="shared" si="74"/>
        <v>6738597.4200000018</v>
      </c>
      <c r="M307" s="39">
        <v>0</v>
      </c>
      <c r="N307" s="39">
        <v>0</v>
      </c>
      <c r="O307" s="39">
        <v>0</v>
      </c>
      <c r="P307" s="39">
        <v>6938119.7790000001</v>
      </c>
      <c r="Q307" s="39">
        <v>0</v>
      </c>
      <c r="R307" s="39">
        <f t="shared" si="75"/>
        <v>6938119.7790000001</v>
      </c>
      <c r="S307" s="40">
        <f t="shared" si="76"/>
        <v>0</v>
      </c>
      <c r="T307" s="41" t="str">
        <f t="shared" si="77"/>
        <v>n.m.</v>
      </c>
      <c r="U307" s="40">
        <f t="shared" si="78"/>
        <v>0</v>
      </c>
      <c r="V307" s="41" t="str">
        <f t="shared" si="79"/>
        <v>n.m.</v>
      </c>
      <c r="W307" s="40">
        <f t="shared" si="80"/>
        <v>0</v>
      </c>
      <c r="X307" s="41" t="str">
        <f t="shared" si="81"/>
        <v>n.m.</v>
      </c>
      <c r="Y307" s="40">
        <f t="shared" si="82"/>
        <v>-238568.13899999857</v>
      </c>
      <c r="Z307" s="41">
        <f t="shared" si="83"/>
        <v>-3.4385128334348779E-2</v>
      </c>
      <c r="AA307" s="40">
        <f t="shared" si="84"/>
        <v>39045.779999999882</v>
      </c>
      <c r="AB307" s="41" t="str">
        <f t="shared" si="85"/>
        <v>n.m.</v>
      </c>
      <c r="AC307" s="40">
        <f t="shared" si="86"/>
        <v>-199522.35899999831</v>
      </c>
      <c r="AD307" s="41">
        <f t="shared" si="87"/>
        <v>-2.8757410560120902E-2</v>
      </c>
    </row>
    <row r="308" spans="1:30" x14ac:dyDescent="0.25">
      <c r="A308" s="62">
        <f t="shared" si="88"/>
        <v>296</v>
      </c>
      <c r="B308" s="38" t="s">
        <v>2</v>
      </c>
      <c r="C308" s="38" t="s">
        <v>1874</v>
      </c>
      <c r="D308" s="38" t="s">
        <v>1897</v>
      </c>
      <c r="E308" s="51">
        <v>45536</v>
      </c>
      <c r="F308" s="51" t="s">
        <v>2052</v>
      </c>
      <c r="G308" s="39"/>
      <c r="H308" s="39"/>
      <c r="I308" s="39"/>
      <c r="J308" s="39"/>
      <c r="K308" s="39">
        <v>256185.38999999998</v>
      </c>
      <c r="L308" s="39">
        <f t="shared" si="74"/>
        <v>256185.38999999998</v>
      </c>
      <c r="M308" s="39">
        <v>0</v>
      </c>
      <c r="N308" s="39">
        <v>0</v>
      </c>
      <c r="O308" s="39">
        <v>0</v>
      </c>
      <c r="P308" s="39">
        <v>0</v>
      </c>
      <c r="Q308" s="39">
        <v>0</v>
      </c>
      <c r="R308" s="39">
        <f t="shared" si="75"/>
        <v>0</v>
      </c>
      <c r="S308" s="40">
        <f t="shared" si="76"/>
        <v>0</v>
      </c>
      <c r="T308" s="41" t="str">
        <f t="shared" si="77"/>
        <v>n.m.</v>
      </c>
      <c r="U308" s="40">
        <f t="shared" si="78"/>
        <v>0</v>
      </c>
      <c r="V308" s="41" t="str">
        <f t="shared" si="79"/>
        <v>n.m.</v>
      </c>
      <c r="W308" s="40">
        <f t="shared" si="80"/>
        <v>0</v>
      </c>
      <c r="X308" s="41" t="str">
        <f t="shared" si="81"/>
        <v>n.m.</v>
      </c>
      <c r="Y308" s="40">
        <f t="shared" si="82"/>
        <v>0</v>
      </c>
      <c r="Z308" s="41" t="str">
        <f t="shared" si="83"/>
        <v>n.m.</v>
      </c>
      <c r="AA308" s="40">
        <f t="shared" si="84"/>
        <v>256185.38999999998</v>
      </c>
      <c r="AB308" s="41" t="str">
        <f t="shared" si="85"/>
        <v>n.m.</v>
      </c>
      <c r="AC308" s="40">
        <f t="shared" si="86"/>
        <v>256185.38999999998</v>
      </c>
      <c r="AD308" s="41" t="str">
        <f t="shared" si="87"/>
        <v>n.m.</v>
      </c>
    </row>
    <row r="309" spans="1:30" x14ac:dyDescent="0.25">
      <c r="A309" s="62">
        <f t="shared" si="88"/>
        <v>297</v>
      </c>
      <c r="B309" s="38" t="s">
        <v>2</v>
      </c>
      <c r="C309" s="38" t="s">
        <v>1875</v>
      </c>
      <c r="D309" s="38" t="s">
        <v>1898</v>
      </c>
      <c r="E309" s="51">
        <v>45352</v>
      </c>
      <c r="F309" s="51" t="s">
        <v>2052</v>
      </c>
      <c r="G309" s="39"/>
      <c r="H309" s="39"/>
      <c r="I309" s="39"/>
      <c r="J309" s="39"/>
      <c r="K309" s="39">
        <v>1555681.8700000003</v>
      </c>
      <c r="L309" s="39">
        <f t="shared" si="74"/>
        <v>1555681.8700000003</v>
      </c>
      <c r="M309" s="39">
        <v>0</v>
      </c>
      <c r="N309" s="39">
        <v>0</v>
      </c>
      <c r="O309" s="39">
        <v>0</v>
      </c>
      <c r="P309" s="39">
        <v>0</v>
      </c>
      <c r="Q309" s="39">
        <v>0</v>
      </c>
      <c r="R309" s="39">
        <f t="shared" si="75"/>
        <v>0</v>
      </c>
      <c r="S309" s="40">
        <f t="shared" si="76"/>
        <v>0</v>
      </c>
      <c r="T309" s="41" t="str">
        <f t="shared" si="77"/>
        <v>n.m.</v>
      </c>
      <c r="U309" s="40">
        <f t="shared" si="78"/>
        <v>0</v>
      </c>
      <c r="V309" s="41" t="str">
        <f t="shared" si="79"/>
        <v>n.m.</v>
      </c>
      <c r="W309" s="40">
        <f t="shared" si="80"/>
        <v>0</v>
      </c>
      <c r="X309" s="41" t="str">
        <f t="shared" si="81"/>
        <v>n.m.</v>
      </c>
      <c r="Y309" s="40">
        <f t="shared" si="82"/>
        <v>0</v>
      </c>
      <c r="Z309" s="41" t="str">
        <f t="shared" si="83"/>
        <v>n.m.</v>
      </c>
      <c r="AA309" s="40">
        <f t="shared" si="84"/>
        <v>1555681.8700000003</v>
      </c>
      <c r="AB309" s="41" t="str">
        <f t="shared" si="85"/>
        <v>n.m.</v>
      </c>
      <c r="AC309" s="40">
        <f t="shared" si="86"/>
        <v>1555681.8700000003</v>
      </c>
      <c r="AD309" s="41" t="str">
        <f t="shared" si="87"/>
        <v>n.m.</v>
      </c>
    </row>
    <row r="310" spans="1:30" x14ac:dyDescent="0.25">
      <c r="A310" s="62">
        <f t="shared" si="88"/>
        <v>298</v>
      </c>
      <c r="B310" s="38" t="s">
        <v>2</v>
      </c>
      <c r="C310" s="38" t="s">
        <v>1876</v>
      </c>
      <c r="D310" s="38" t="s">
        <v>1899</v>
      </c>
      <c r="E310" s="51">
        <v>45474</v>
      </c>
      <c r="F310" s="51" t="s">
        <v>2052</v>
      </c>
      <c r="G310" s="39"/>
      <c r="H310" s="39"/>
      <c r="I310" s="39"/>
      <c r="J310" s="39"/>
      <c r="K310" s="39">
        <v>55406.019999999975</v>
      </c>
      <c r="L310" s="39">
        <f t="shared" si="74"/>
        <v>55406.019999999975</v>
      </c>
      <c r="M310" s="39">
        <v>0</v>
      </c>
      <c r="N310" s="39">
        <v>0</v>
      </c>
      <c r="O310" s="39">
        <v>0</v>
      </c>
      <c r="P310" s="39">
        <v>0</v>
      </c>
      <c r="Q310" s="39">
        <v>0</v>
      </c>
      <c r="R310" s="39">
        <f t="shared" si="75"/>
        <v>0</v>
      </c>
      <c r="S310" s="40">
        <f t="shared" si="76"/>
        <v>0</v>
      </c>
      <c r="T310" s="41" t="str">
        <f t="shared" si="77"/>
        <v>n.m.</v>
      </c>
      <c r="U310" s="40">
        <f t="shared" si="78"/>
        <v>0</v>
      </c>
      <c r="V310" s="41" t="str">
        <f t="shared" si="79"/>
        <v>n.m.</v>
      </c>
      <c r="W310" s="40">
        <f t="shared" si="80"/>
        <v>0</v>
      </c>
      <c r="X310" s="41" t="str">
        <f t="shared" si="81"/>
        <v>n.m.</v>
      </c>
      <c r="Y310" s="40">
        <f t="shared" si="82"/>
        <v>0</v>
      </c>
      <c r="Z310" s="41" t="str">
        <f t="shared" si="83"/>
        <v>n.m.</v>
      </c>
      <c r="AA310" s="40">
        <f t="shared" si="84"/>
        <v>55406.019999999975</v>
      </c>
      <c r="AB310" s="41" t="str">
        <f t="shared" si="85"/>
        <v>n.m.</v>
      </c>
      <c r="AC310" s="40">
        <f t="shared" si="86"/>
        <v>55406.019999999975</v>
      </c>
      <c r="AD310" s="41" t="str">
        <f t="shared" si="87"/>
        <v>n.m.</v>
      </c>
    </row>
    <row r="311" spans="1:30" x14ac:dyDescent="0.25">
      <c r="A311" s="62">
        <f t="shared" si="88"/>
        <v>299</v>
      </c>
      <c r="B311" s="38" t="s">
        <v>2</v>
      </c>
      <c r="C311" s="38" t="s">
        <v>1877</v>
      </c>
      <c r="D311" s="38" t="s">
        <v>1900</v>
      </c>
      <c r="E311" s="51">
        <v>45352</v>
      </c>
      <c r="F311" s="51" t="s">
        <v>2052</v>
      </c>
      <c r="G311" s="39"/>
      <c r="H311" s="39"/>
      <c r="I311" s="39"/>
      <c r="J311" s="39"/>
      <c r="K311" s="39">
        <v>53167.339999999982</v>
      </c>
      <c r="L311" s="39">
        <f t="shared" si="74"/>
        <v>53167.339999999982</v>
      </c>
      <c r="M311" s="39">
        <v>0</v>
      </c>
      <c r="N311" s="39">
        <v>0</v>
      </c>
      <c r="O311" s="39">
        <v>0</v>
      </c>
      <c r="P311" s="39">
        <v>0</v>
      </c>
      <c r="Q311" s="39">
        <v>0</v>
      </c>
      <c r="R311" s="39">
        <f t="shared" si="75"/>
        <v>0</v>
      </c>
      <c r="S311" s="40">
        <f t="shared" si="76"/>
        <v>0</v>
      </c>
      <c r="T311" s="41" t="str">
        <f t="shared" si="77"/>
        <v>n.m.</v>
      </c>
      <c r="U311" s="40">
        <f t="shared" si="78"/>
        <v>0</v>
      </c>
      <c r="V311" s="41" t="str">
        <f t="shared" si="79"/>
        <v>n.m.</v>
      </c>
      <c r="W311" s="40">
        <f t="shared" si="80"/>
        <v>0</v>
      </c>
      <c r="X311" s="41" t="str">
        <f t="shared" si="81"/>
        <v>n.m.</v>
      </c>
      <c r="Y311" s="40">
        <f t="shared" si="82"/>
        <v>0</v>
      </c>
      <c r="Z311" s="41" t="str">
        <f t="shared" si="83"/>
        <v>n.m.</v>
      </c>
      <c r="AA311" s="40">
        <f t="shared" si="84"/>
        <v>53167.339999999982</v>
      </c>
      <c r="AB311" s="41" t="str">
        <f t="shared" si="85"/>
        <v>n.m.</v>
      </c>
      <c r="AC311" s="40">
        <f t="shared" si="86"/>
        <v>53167.339999999982</v>
      </c>
      <c r="AD311" s="41" t="str">
        <f t="shared" si="87"/>
        <v>n.m.</v>
      </c>
    </row>
    <row r="312" spans="1:30" x14ac:dyDescent="0.25">
      <c r="A312" s="62">
        <f t="shared" si="88"/>
        <v>300</v>
      </c>
      <c r="B312" s="38" t="s">
        <v>2</v>
      </c>
      <c r="C312" s="38" t="s">
        <v>1878</v>
      </c>
      <c r="D312" s="38" t="s">
        <v>1831</v>
      </c>
      <c r="E312" s="51">
        <v>45292</v>
      </c>
      <c r="F312" s="51">
        <v>45413</v>
      </c>
      <c r="G312" s="39"/>
      <c r="H312" s="39"/>
      <c r="I312" s="39"/>
      <c r="J312" s="39"/>
      <c r="K312" s="39">
        <v>80049.880000000019</v>
      </c>
      <c r="L312" s="39">
        <f t="shared" si="74"/>
        <v>80049.880000000019</v>
      </c>
      <c r="M312" s="39">
        <v>0</v>
      </c>
      <c r="N312" s="39">
        <v>0</v>
      </c>
      <c r="O312" s="39">
        <v>0</v>
      </c>
      <c r="P312" s="39">
        <v>0</v>
      </c>
      <c r="Q312" s="39">
        <v>0</v>
      </c>
      <c r="R312" s="39">
        <f t="shared" si="75"/>
        <v>0</v>
      </c>
      <c r="S312" s="40">
        <f t="shared" si="76"/>
        <v>0</v>
      </c>
      <c r="T312" s="41" t="str">
        <f t="shared" si="77"/>
        <v>n.m.</v>
      </c>
      <c r="U312" s="40">
        <f t="shared" si="78"/>
        <v>0</v>
      </c>
      <c r="V312" s="41" t="str">
        <f t="shared" si="79"/>
        <v>n.m.</v>
      </c>
      <c r="W312" s="40">
        <f t="shared" si="80"/>
        <v>0</v>
      </c>
      <c r="X312" s="41" t="str">
        <f t="shared" si="81"/>
        <v>n.m.</v>
      </c>
      <c r="Y312" s="40">
        <f t="shared" si="82"/>
        <v>0</v>
      </c>
      <c r="Z312" s="41" t="str">
        <f t="shared" si="83"/>
        <v>n.m.</v>
      </c>
      <c r="AA312" s="40">
        <f t="shared" si="84"/>
        <v>80049.880000000019</v>
      </c>
      <c r="AB312" s="41" t="str">
        <f t="shared" si="85"/>
        <v>n.m.</v>
      </c>
      <c r="AC312" s="40">
        <f t="shared" si="86"/>
        <v>80049.880000000019</v>
      </c>
      <c r="AD312" s="41" t="str">
        <f t="shared" si="87"/>
        <v>n.m.</v>
      </c>
    </row>
    <row r="313" spans="1:30" x14ac:dyDescent="0.25">
      <c r="A313" s="62">
        <f t="shared" si="88"/>
        <v>301</v>
      </c>
      <c r="B313" s="38" t="s">
        <v>2</v>
      </c>
      <c r="C313" s="38" t="s">
        <v>1879</v>
      </c>
      <c r="D313" s="38" t="s">
        <v>1901</v>
      </c>
      <c r="E313" s="51">
        <v>45292</v>
      </c>
      <c r="F313" s="51">
        <v>45413</v>
      </c>
      <c r="G313" s="39"/>
      <c r="H313" s="39"/>
      <c r="I313" s="39"/>
      <c r="J313" s="39"/>
      <c r="K313" s="39">
        <v>252296.38999999998</v>
      </c>
      <c r="L313" s="39">
        <f t="shared" si="74"/>
        <v>252296.38999999998</v>
      </c>
      <c r="M313" s="39">
        <v>0</v>
      </c>
      <c r="N313" s="39">
        <v>0</v>
      </c>
      <c r="O313" s="39">
        <v>0</v>
      </c>
      <c r="P313" s="39">
        <v>0</v>
      </c>
      <c r="Q313" s="39">
        <v>0</v>
      </c>
      <c r="R313" s="39">
        <f t="shared" si="75"/>
        <v>0</v>
      </c>
      <c r="S313" s="40">
        <f t="shared" si="76"/>
        <v>0</v>
      </c>
      <c r="T313" s="41" t="str">
        <f t="shared" si="77"/>
        <v>n.m.</v>
      </c>
      <c r="U313" s="40">
        <f t="shared" si="78"/>
        <v>0</v>
      </c>
      <c r="V313" s="41" t="str">
        <f t="shared" si="79"/>
        <v>n.m.</v>
      </c>
      <c r="W313" s="40">
        <f t="shared" si="80"/>
        <v>0</v>
      </c>
      <c r="X313" s="41" t="str">
        <f t="shared" si="81"/>
        <v>n.m.</v>
      </c>
      <c r="Y313" s="40">
        <f t="shared" si="82"/>
        <v>0</v>
      </c>
      <c r="Z313" s="41" t="str">
        <f t="shared" si="83"/>
        <v>n.m.</v>
      </c>
      <c r="AA313" s="40">
        <f t="shared" si="84"/>
        <v>252296.38999999998</v>
      </c>
      <c r="AB313" s="41" t="str">
        <f t="shared" si="85"/>
        <v>n.m.</v>
      </c>
      <c r="AC313" s="40">
        <f t="shared" si="86"/>
        <v>252296.38999999998</v>
      </c>
      <c r="AD313" s="41" t="str">
        <f t="shared" si="87"/>
        <v>n.m.</v>
      </c>
    </row>
    <row r="314" spans="1:30" x14ac:dyDescent="0.25">
      <c r="A314" s="62">
        <f t="shared" si="88"/>
        <v>302</v>
      </c>
      <c r="B314" s="38" t="s">
        <v>2</v>
      </c>
      <c r="C314" s="38" t="s">
        <v>1880</v>
      </c>
      <c r="D314" s="38" t="s">
        <v>1902</v>
      </c>
      <c r="E314" s="51">
        <v>45323</v>
      </c>
      <c r="F314" s="51">
        <v>45413</v>
      </c>
      <c r="G314" s="39"/>
      <c r="H314" s="39"/>
      <c r="I314" s="39"/>
      <c r="J314" s="39"/>
      <c r="K314" s="39">
        <v>149273.70999999996</v>
      </c>
      <c r="L314" s="39">
        <f t="shared" si="74"/>
        <v>149273.70999999996</v>
      </c>
      <c r="M314" s="39">
        <v>0</v>
      </c>
      <c r="N314" s="39">
        <v>0</v>
      </c>
      <c r="O314" s="39">
        <v>0</v>
      </c>
      <c r="P314" s="39">
        <v>0</v>
      </c>
      <c r="Q314" s="39">
        <v>0</v>
      </c>
      <c r="R314" s="39">
        <f t="shared" si="75"/>
        <v>0</v>
      </c>
      <c r="S314" s="40">
        <f t="shared" si="76"/>
        <v>0</v>
      </c>
      <c r="T314" s="41" t="str">
        <f t="shared" si="77"/>
        <v>n.m.</v>
      </c>
      <c r="U314" s="40">
        <f t="shared" si="78"/>
        <v>0</v>
      </c>
      <c r="V314" s="41" t="str">
        <f t="shared" si="79"/>
        <v>n.m.</v>
      </c>
      <c r="W314" s="40">
        <f t="shared" si="80"/>
        <v>0</v>
      </c>
      <c r="X314" s="41" t="str">
        <f t="shared" si="81"/>
        <v>n.m.</v>
      </c>
      <c r="Y314" s="40">
        <f t="shared" si="82"/>
        <v>0</v>
      </c>
      <c r="Z314" s="41" t="str">
        <f t="shared" si="83"/>
        <v>n.m.</v>
      </c>
      <c r="AA314" s="40">
        <f t="shared" si="84"/>
        <v>149273.70999999996</v>
      </c>
      <c r="AB314" s="41" t="str">
        <f t="shared" si="85"/>
        <v>n.m.</v>
      </c>
      <c r="AC314" s="40">
        <f t="shared" si="86"/>
        <v>149273.70999999996</v>
      </c>
      <c r="AD314" s="41" t="str">
        <f t="shared" si="87"/>
        <v>n.m.</v>
      </c>
    </row>
    <row r="315" spans="1:30" x14ac:dyDescent="0.25">
      <c r="A315" s="62">
        <f t="shared" si="88"/>
        <v>303</v>
      </c>
      <c r="B315" s="38" t="s">
        <v>2</v>
      </c>
      <c r="C315" s="38" t="s">
        <v>1881</v>
      </c>
      <c r="D315" s="38" t="s">
        <v>1903</v>
      </c>
      <c r="E315" s="51">
        <v>45383</v>
      </c>
      <c r="F315" s="51" t="s">
        <v>2052</v>
      </c>
      <c r="G315" s="39"/>
      <c r="H315" s="39"/>
      <c r="I315" s="39"/>
      <c r="J315" s="39"/>
      <c r="K315" s="39">
        <v>973341.65000000061</v>
      </c>
      <c r="L315" s="39">
        <f t="shared" si="74"/>
        <v>973341.65000000061</v>
      </c>
      <c r="M315" s="39">
        <v>0</v>
      </c>
      <c r="N315" s="39">
        <v>0</v>
      </c>
      <c r="O315" s="39">
        <v>0</v>
      </c>
      <c r="P315" s="39">
        <v>0</v>
      </c>
      <c r="Q315" s="39">
        <v>0</v>
      </c>
      <c r="R315" s="39">
        <f t="shared" si="75"/>
        <v>0</v>
      </c>
      <c r="S315" s="40">
        <f t="shared" si="76"/>
        <v>0</v>
      </c>
      <c r="T315" s="41" t="str">
        <f t="shared" si="77"/>
        <v>n.m.</v>
      </c>
      <c r="U315" s="40">
        <f t="shared" si="78"/>
        <v>0</v>
      </c>
      <c r="V315" s="41" t="str">
        <f t="shared" si="79"/>
        <v>n.m.</v>
      </c>
      <c r="W315" s="40">
        <f t="shared" si="80"/>
        <v>0</v>
      </c>
      <c r="X315" s="41" t="str">
        <f t="shared" si="81"/>
        <v>n.m.</v>
      </c>
      <c r="Y315" s="40">
        <f t="shared" si="82"/>
        <v>0</v>
      </c>
      <c r="Z315" s="41" t="str">
        <f t="shared" si="83"/>
        <v>n.m.</v>
      </c>
      <c r="AA315" s="40">
        <f t="shared" si="84"/>
        <v>973341.65000000061</v>
      </c>
      <c r="AB315" s="41" t="str">
        <f t="shared" si="85"/>
        <v>n.m.</v>
      </c>
      <c r="AC315" s="40">
        <f t="shared" si="86"/>
        <v>973341.65000000061</v>
      </c>
      <c r="AD315" s="41" t="str">
        <f t="shared" si="87"/>
        <v>n.m.</v>
      </c>
    </row>
    <row r="316" spans="1:30" x14ac:dyDescent="0.25">
      <c r="A316" s="62">
        <f t="shared" si="88"/>
        <v>304</v>
      </c>
      <c r="B316" s="38" t="s">
        <v>2</v>
      </c>
      <c r="C316" s="38" t="s">
        <v>1882</v>
      </c>
      <c r="D316" s="38" t="s">
        <v>1835</v>
      </c>
      <c r="E316" s="51">
        <v>45383</v>
      </c>
      <c r="F316" s="51">
        <v>45474</v>
      </c>
      <c r="G316" s="39"/>
      <c r="H316" s="39"/>
      <c r="I316" s="39"/>
      <c r="J316" s="39"/>
      <c r="K316" s="39">
        <v>11139.9</v>
      </c>
      <c r="L316" s="39">
        <f t="shared" si="74"/>
        <v>11139.9</v>
      </c>
      <c r="M316" s="39">
        <v>0</v>
      </c>
      <c r="N316" s="39">
        <v>0</v>
      </c>
      <c r="O316" s="39">
        <v>0</v>
      </c>
      <c r="P316" s="39">
        <v>0</v>
      </c>
      <c r="Q316" s="39">
        <v>0</v>
      </c>
      <c r="R316" s="39">
        <f t="shared" si="75"/>
        <v>0</v>
      </c>
      <c r="S316" s="40">
        <f t="shared" si="76"/>
        <v>0</v>
      </c>
      <c r="T316" s="41" t="str">
        <f t="shared" si="77"/>
        <v>n.m.</v>
      </c>
      <c r="U316" s="40">
        <f t="shared" si="78"/>
        <v>0</v>
      </c>
      <c r="V316" s="41" t="str">
        <f t="shared" si="79"/>
        <v>n.m.</v>
      </c>
      <c r="W316" s="40">
        <f t="shared" si="80"/>
        <v>0</v>
      </c>
      <c r="X316" s="41" t="str">
        <f t="shared" si="81"/>
        <v>n.m.</v>
      </c>
      <c r="Y316" s="40">
        <f t="shared" si="82"/>
        <v>0</v>
      </c>
      <c r="Z316" s="41" t="str">
        <f t="shared" si="83"/>
        <v>n.m.</v>
      </c>
      <c r="AA316" s="40">
        <f t="shared" si="84"/>
        <v>11139.9</v>
      </c>
      <c r="AB316" s="41" t="str">
        <f t="shared" si="85"/>
        <v>n.m.</v>
      </c>
      <c r="AC316" s="40">
        <f t="shared" si="86"/>
        <v>11139.9</v>
      </c>
      <c r="AD316" s="41" t="str">
        <f t="shared" si="87"/>
        <v>n.m.</v>
      </c>
    </row>
    <row r="317" spans="1:30" x14ac:dyDescent="0.25">
      <c r="A317" s="62">
        <f t="shared" si="88"/>
        <v>305</v>
      </c>
      <c r="B317" s="38" t="s">
        <v>2</v>
      </c>
      <c r="C317" s="38" t="s">
        <v>1883</v>
      </c>
      <c r="D317" s="38" t="s">
        <v>1837</v>
      </c>
      <c r="E317" s="51">
        <v>45413</v>
      </c>
      <c r="F317" s="51" t="s">
        <v>2052</v>
      </c>
      <c r="G317" s="39"/>
      <c r="H317" s="39"/>
      <c r="I317" s="39"/>
      <c r="J317" s="39"/>
      <c r="K317" s="39">
        <v>190474.16999999998</v>
      </c>
      <c r="L317" s="39">
        <f t="shared" si="74"/>
        <v>190474.16999999998</v>
      </c>
      <c r="M317" s="39">
        <v>0</v>
      </c>
      <c r="N317" s="39">
        <v>0</v>
      </c>
      <c r="O317" s="39">
        <v>0</v>
      </c>
      <c r="P317" s="39">
        <v>0</v>
      </c>
      <c r="Q317" s="39">
        <v>0</v>
      </c>
      <c r="R317" s="39">
        <f t="shared" si="75"/>
        <v>0</v>
      </c>
      <c r="S317" s="40">
        <f t="shared" si="76"/>
        <v>0</v>
      </c>
      <c r="T317" s="41" t="str">
        <f t="shared" si="77"/>
        <v>n.m.</v>
      </c>
      <c r="U317" s="40">
        <f t="shared" si="78"/>
        <v>0</v>
      </c>
      <c r="V317" s="41" t="str">
        <f t="shared" si="79"/>
        <v>n.m.</v>
      </c>
      <c r="W317" s="40">
        <f t="shared" si="80"/>
        <v>0</v>
      </c>
      <c r="X317" s="41" t="str">
        <f t="shared" si="81"/>
        <v>n.m.</v>
      </c>
      <c r="Y317" s="40">
        <f t="shared" si="82"/>
        <v>0</v>
      </c>
      <c r="Z317" s="41" t="str">
        <f t="shared" si="83"/>
        <v>n.m.</v>
      </c>
      <c r="AA317" s="40">
        <f t="shared" si="84"/>
        <v>190474.16999999998</v>
      </c>
      <c r="AB317" s="41" t="str">
        <f t="shared" si="85"/>
        <v>n.m.</v>
      </c>
      <c r="AC317" s="40">
        <f t="shared" si="86"/>
        <v>190474.16999999998</v>
      </c>
      <c r="AD317" s="41" t="str">
        <f t="shared" si="87"/>
        <v>n.m.</v>
      </c>
    </row>
    <row r="318" spans="1:30" x14ac:dyDescent="0.25">
      <c r="A318" s="62">
        <f t="shared" si="88"/>
        <v>306</v>
      </c>
      <c r="B318" s="38" t="s">
        <v>2</v>
      </c>
      <c r="C318" s="38" t="s">
        <v>1884</v>
      </c>
      <c r="D318" s="38" t="s">
        <v>1904</v>
      </c>
      <c r="E318" s="51">
        <v>45413</v>
      </c>
      <c r="F318" s="51" t="s">
        <v>2052</v>
      </c>
      <c r="G318" s="39"/>
      <c r="H318" s="39"/>
      <c r="I318" s="39"/>
      <c r="J318" s="39"/>
      <c r="K318" s="39">
        <v>1434286.9899999998</v>
      </c>
      <c r="L318" s="39">
        <f t="shared" si="74"/>
        <v>1434286.9899999998</v>
      </c>
      <c r="M318" s="39">
        <v>0</v>
      </c>
      <c r="N318" s="39">
        <v>0</v>
      </c>
      <c r="O318" s="39">
        <v>0</v>
      </c>
      <c r="P318" s="39">
        <v>0</v>
      </c>
      <c r="Q318" s="39">
        <v>0</v>
      </c>
      <c r="R318" s="39">
        <f t="shared" si="75"/>
        <v>0</v>
      </c>
      <c r="S318" s="40">
        <f t="shared" si="76"/>
        <v>0</v>
      </c>
      <c r="T318" s="41" t="str">
        <f t="shared" si="77"/>
        <v>n.m.</v>
      </c>
      <c r="U318" s="40">
        <f t="shared" si="78"/>
        <v>0</v>
      </c>
      <c r="V318" s="41" t="str">
        <f t="shared" si="79"/>
        <v>n.m.</v>
      </c>
      <c r="W318" s="40">
        <f t="shared" si="80"/>
        <v>0</v>
      </c>
      <c r="X318" s="41" t="str">
        <f t="shared" si="81"/>
        <v>n.m.</v>
      </c>
      <c r="Y318" s="40">
        <f t="shared" si="82"/>
        <v>0</v>
      </c>
      <c r="Z318" s="41" t="str">
        <f t="shared" si="83"/>
        <v>n.m.</v>
      </c>
      <c r="AA318" s="40">
        <f t="shared" si="84"/>
        <v>1434286.9899999998</v>
      </c>
      <c r="AB318" s="41" t="str">
        <f t="shared" si="85"/>
        <v>n.m.</v>
      </c>
      <c r="AC318" s="40">
        <f t="shared" si="86"/>
        <v>1434286.9899999998</v>
      </c>
      <c r="AD318" s="41" t="str">
        <f t="shared" si="87"/>
        <v>n.m.</v>
      </c>
    </row>
    <row r="319" spans="1:30" x14ac:dyDescent="0.25">
      <c r="A319" s="62">
        <f t="shared" si="88"/>
        <v>307</v>
      </c>
      <c r="B319" s="38" t="s">
        <v>2</v>
      </c>
      <c r="C319" s="38" t="s">
        <v>1885</v>
      </c>
      <c r="D319" s="38" t="s">
        <v>1838</v>
      </c>
      <c r="E319" s="51">
        <v>45444</v>
      </c>
      <c r="F319" s="51">
        <v>45597</v>
      </c>
      <c r="G319" s="39"/>
      <c r="H319" s="39"/>
      <c r="I319" s="39"/>
      <c r="J319" s="39"/>
      <c r="K319" s="39">
        <v>32805.949999999961</v>
      </c>
      <c r="L319" s="39">
        <f t="shared" si="74"/>
        <v>32805.949999999961</v>
      </c>
      <c r="M319" s="39">
        <v>0</v>
      </c>
      <c r="N319" s="39">
        <v>0</v>
      </c>
      <c r="O319" s="39">
        <v>0</v>
      </c>
      <c r="P319" s="39">
        <v>0</v>
      </c>
      <c r="Q319" s="39">
        <v>0</v>
      </c>
      <c r="R319" s="39">
        <f t="shared" si="75"/>
        <v>0</v>
      </c>
      <c r="S319" s="40">
        <f t="shared" si="76"/>
        <v>0</v>
      </c>
      <c r="T319" s="41" t="str">
        <f t="shared" si="77"/>
        <v>n.m.</v>
      </c>
      <c r="U319" s="40">
        <f t="shared" si="78"/>
        <v>0</v>
      </c>
      <c r="V319" s="41" t="str">
        <f t="shared" si="79"/>
        <v>n.m.</v>
      </c>
      <c r="W319" s="40">
        <f t="shared" si="80"/>
        <v>0</v>
      </c>
      <c r="X319" s="41" t="str">
        <f t="shared" si="81"/>
        <v>n.m.</v>
      </c>
      <c r="Y319" s="40">
        <f t="shared" si="82"/>
        <v>0</v>
      </c>
      <c r="Z319" s="41" t="str">
        <f t="shared" si="83"/>
        <v>n.m.</v>
      </c>
      <c r="AA319" s="40">
        <f t="shared" si="84"/>
        <v>32805.949999999961</v>
      </c>
      <c r="AB319" s="41" t="str">
        <f t="shared" si="85"/>
        <v>n.m.</v>
      </c>
      <c r="AC319" s="40">
        <f t="shared" si="86"/>
        <v>32805.949999999961</v>
      </c>
      <c r="AD319" s="41" t="str">
        <f t="shared" si="87"/>
        <v>n.m.</v>
      </c>
    </row>
    <row r="320" spans="1:30" x14ac:dyDescent="0.25">
      <c r="A320" s="62">
        <f t="shared" si="88"/>
        <v>308</v>
      </c>
      <c r="B320" s="38" t="s">
        <v>2</v>
      </c>
      <c r="C320" s="38" t="s">
        <v>1886</v>
      </c>
      <c r="D320" s="38" t="s">
        <v>1905</v>
      </c>
      <c r="E320" s="51">
        <v>45474</v>
      </c>
      <c r="F320" s="51">
        <v>45597</v>
      </c>
      <c r="G320" s="39"/>
      <c r="H320" s="39"/>
      <c r="I320" s="39"/>
      <c r="J320" s="39"/>
      <c r="K320" s="39">
        <v>16983.150000000005</v>
      </c>
      <c r="L320" s="39">
        <f t="shared" si="74"/>
        <v>16983.150000000005</v>
      </c>
      <c r="M320" s="39">
        <v>0</v>
      </c>
      <c r="N320" s="39">
        <v>0</v>
      </c>
      <c r="O320" s="39">
        <v>0</v>
      </c>
      <c r="P320" s="39">
        <v>0</v>
      </c>
      <c r="Q320" s="39">
        <v>0</v>
      </c>
      <c r="R320" s="39">
        <f t="shared" si="75"/>
        <v>0</v>
      </c>
      <c r="S320" s="40">
        <f t="shared" si="76"/>
        <v>0</v>
      </c>
      <c r="T320" s="41" t="str">
        <f t="shared" si="77"/>
        <v>n.m.</v>
      </c>
      <c r="U320" s="40">
        <f t="shared" si="78"/>
        <v>0</v>
      </c>
      <c r="V320" s="41" t="str">
        <f t="shared" si="79"/>
        <v>n.m.</v>
      </c>
      <c r="W320" s="40">
        <f t="shared" si="80"/>
        <v>0</v>
      </c>
      <c r="X320" s="41" t="str">
        <f t="shared" si="81"/>
        <v>n.m.</v>
      </c>
      <c r="Y320" s="40">
        <f t="shared" si="82"/>
        <v>0</v>
      </c>
      <c r="Z320" s="41" t="str">
        <f t="shared" si="83"/>
        <v>n.m.</v>
      </c>
      <c r="AA320" s="40">
        <f t="shared" si="84"/>
        <v>16983.150000000005</v>
      </c>
      <c r="AB320" s="41" t="str">
        <f t="shared" si="85"/>
        <v>n.m.</v>
      </c>
      <c r="AC320" s="40">
        <f t="shared" si="86"/>
        <v>16983.150000000005</v>
      </c>
      <c r="AD320" s="41" t="str">
        <f t="shared" si="87"/>
        <v>n.m.</v>
      </c>
    </row>
    <row r="321" spans="1:35" x14ac:dyDescent="0.25">
      <c r="A321" s="62">
        <f t="shared" si="88"/>
        <v>309</v>
      </c>
      <c r="B321" s="38" t="s">
        <v>2</v>
      </c>
      <c r="C321" s="38" t="s">
        <v>1887</v>
      </c>
      <c r="D321" s="38" t="s">
        <v>1590</v>
      </c>
      <c r="E321" s="51">
        <v>45505</v>
      </c>
      <c r="F321" s="51" t="s">
        <v>2052</v>
      </c>
      <c r="G321" s="39"/>
      <c r="H321" s="39"/>
      <c r="I321" s="39"/>
      <c r="J321" s="39"/>
      <c r="K321" s="39">
        <v>47513.439999999981</v>
      </c>
      <c r="L321" s="39">
        <f t="shared" si="74"/>
        <v>47513.439999999981</v>
      </c>
      <c r="M321" s="39">
        <v>0</v>
      </c>
      <c r="N321" s="39">
        <v>0</v>
      </c>
      <c r="O321" s="39">
        <v>0</v>
      </c>
      <c r="P321" s="39">
        <v>0</v>
      </c>
      <c r="Q321" s="39">
        <v>0</v>
      </c>
      <c r="R321" s="39">
        <f t="shared" si="75"/>
        <v>0</v>
      </c>
      <c r="S321" s="40">
        <f t="shared" si="76"/>
        <v>0</v>
      </c>
      <c r="T321" s="41" t="str">
        <f t="shared" si="77"/>
        <v>n.m.</v>
      </c>
      <c r="U321" s="40">
        <f t="shared" si="78"/>
        <v>0</v>
      </c>
      <c r="V321" s="41" t="str">
        <f t="shared" si="79"/>
        <v>n.m.</v>
      </c>
      <c r="W321" s="40">
        <f t="shared" si="80"/>
        <v>0</v>
      </c>
      <c r="X321" s="41" t="str">
        <f t="shared" si="81"/>
        <v>n.m.</v>
      </c>
      <c r="Y321" s="40">
        <f t="shared" si="82"/>
        <v>0</v>
      </c>
      <c r="Z321" s="41" t="str">
        <f t="shared" si="83"/>
        <v>n.m.</v>
      </c>
      <c r="AA321" s="40">
        <f t="shared" si="84"/>
        <v>47513.439999999981</v>
      </c>
      <c r="AB321" s="41" t="str">
        <f t="shared" si="85"/>
        <v>n.m.</v>
      </c>
      <c r="AC321" s="40">
        <f t="shared" si="86"/>
        <v>47513.439999999981</v>
      </c>
      <c r="AD321" s="41" t="str">
        <f t="shared" si="87"/>
        <v>n.m.</v>
      </c>
    </row>
    <row r="322" spans="1:35" x14ac:dyDescent="0.25">
      <c r="A322" s="62">
        <f t="shared" si="88"/>
        <v>310</v>
      </c>
      <c r="B322" s="38" t="s">
        <v>2</v>
      </c>
      <c r="C322" s="38" t="s">
        <v>1888</v>
      </c>
      <c r="D322" s="38" t="s">
        <v>1906</v>
      </c>
      <c r="E322" s="51">
        <v>45536</v>
      </c>
      <c r="F322" s="51" t="s">
        <v>2052</v>
      </c>
      <c r="G322" s="39"/>
      <c r="H322" s="39"/>
      <c r="I322" s="39"/>
      <c r="J322" s="39"/>
      <c r="K322" s="39">
        <v>3411918.0800000005</v>
      </c>
      <c r="L322" s="39">
        <f t="shared" si="74"/>
        <v>3411918.0800000005</v>
      </c>
      <c r="M322" s="39">
        <v>0</v>
      </c>
      <c r="N322" s="39">
        <v>0</v>
      </c>
      <c r="O322" s="39">
        <v>0</v>
      </c>
      <c r="P322" s="39">
        <v>0</v>
      </c>
      <c r="Q322" s="39">
        <v>0</v>
      </c>
      <c r="R322" s="39">
        <f t="shared" si="75"/>
        <v>0</v>
      </c>
      <c r="S322" s="40">
        <f t="shared" si="76"/>
        <v>0</v>
      </c>
      <c r="T322" s="41" t="str">
        <f t="shared" si="77"/>
        <v>n.m.</v>
      </c>
      <c r="U322" s="40">
        <f t="shared" si="78"/>
        <v>0</v>
      </c>
      <c r="V322" s="41" t="str">
        <f t="shared" si="79"/>
        <v>n.m.</v>
      </c>
      <c r="W322" s="40">
        <f t="shared" si="80"/>
        <v>0</v>
      </c>
      <c r="X322" s="41" t="str">
        <f t="shared" si="81"/>
        <v>n.m.</v>
      </c>
      <c r="Y322" s="40">
        <f t="shared" si="82"/>
        <v>0</v>
      </c>
      <c r="Z322" s="41" t="str">
        <f t="shared" si="83"/>
        <v>n.m.</v>
      </c>
      <c r="AA322" s="40">
        <f t="shared" si="84"/>
        <v>3411918.0800000005</v>
      </c>
      <c r="AB322" s="41" t="str">
        <f t="shared" si="85"/>
        <v>n.m.</v>
      </c>
      <c r="AC322" s="40">
        <f t="shared" si="86"/>
        <v>3411918.0800000005</v>
      </c>
      <c r="AD322" s="41" t="str">
        <f t="shared" si="87"/>
        <v>n.m.</v>
      </c>
    </row>
    <row r="323" spans="1:35" x14ac:dyDescent="0.25">
      <c r="A323" s="62">
        <f t="shared" si="88"/>
        <v>311</v>
      </c>
      <c r="B323" s="38" t="s">
        <v>2</v>
      </c>
      <c r="C323" s="38" t="s">
        <v>1889</v>
      </c>
      <c r="D323" s="38" t="s">
        <v>1907</v>
      </c>
      <c r="E323" s="51">
        <v>45627</v>
      </c>
      <c r="F323" s="51" t="s">
        <v>2052</v>
      </c>
      <c r="G323" s="39"/>
      <c r="H323" s="39"/>
      <c r="I323" s="39"/>
      <c r="J323" s="39"/>
      <c r="K323" s="39">
        <v>145492.6</v>
      </c>
      <c r="L323" s="39">
        <f t="shared" si="74"/>
        <v>145492.6</v>
      </c>
      <c r="M323" s="39">
        <v>0</v>
      </c>
      <c r="N323" s="39">
        <v>0</v>
      </c>
      <c r="O323" s="39">
        <v>0</v>
      </c>
      <c r="P323" s="39">
        <v>0</v>
      </c>
      <c r="Q323" s="39">
        <v>0</v>
      </c>
      <c r="R323" s="39">
        <f t="shared" si="75"/>
        <v>0</v>
      </c>
      <c r="S323" s="40">
        <f t="shared" si="76"/>
        <v>0</v>
      </c>
      <c r="T323" s="41" t="str">
        <f t="shared" si="77"/>
        <v>n.m.</v>
      </c>
      <c r="U323" s="40">
        <f t="shared" si="78"/>
        <v>0</v>
      </c>
      <c r="V323" s="41" t="str">
        <f t="shared" si="79"/>
        <v>n.m.</v>
      </c>
      <c r="W323" s="40">
        <f t="shared" si="80"/>
        <v>0</v>
      </c>
      <c r="X323" s="41" t="str">
        <f t="shared" si="81"/>
        <v>n.m.</v>
      </c>
      <c r="Y323" s="40">
        <f t="shared" si="82"/>
        <v>0</v>
      </c>
      <c r="Z323" s="41" t="str">
        <f t="shared" si="83"/>
        <v>n.m.</v>
      </c>
      <c r="AA323" s="40">
        <f t="shared" si="84"/>
        <v>145492.6</v>
      </c>
      <c r="AB323" s="41" t="str">
        <f t="shared" si="85"/>
        <v>n.m.</v>
      </c>
      <c r="AC323" s="40">
        <f t="shared" si="86"/>
        <v>145492.6</v>
      </c>
      <c r="AD323" s="41" t="str">
        <f t="shared" si="87"/>
        <v>n.m.</v>
      </c>
    </row>
    <row r="324" spans="1:35" x14ac:dyDescent="0.25">
      <c r="A324" s="62">
        <f t="shared" si="88"/>
        <v>312</v>
      </c>
      <c r="B324" s="38" t="s">
        <v>2</v>
      </c>
      <c r="C324" s="38" t="s">
        <v>1890</v>
      </c>
      <c r="D324" s="38" t="s">
        <v>1908</v>
      </c>
      <c r="E324" s="51">
        <v>45474</v>
      </c>
      <c r="F324" s="51" t="s">
        <v>2052</v>
      </c>
      <c r="G324" s="39"/>
      <c r="H324" s="39"/>
      <c r="I324" s="39"/>
      <c r="J324" s="39"/>
      <c r="K324" s="39">
        <v>17748.78</v>
      </c>
      <c r="L324" s="39">
        <f t="shared" si="74"/>
        <v>17748.78</v>
      </c>
      <c r="M324" s="39">
        <v>0</v>
      </c>
      <c r="N324" s="39">
        <v>0</v>
      </c>
      <c r="O324" s="39">
        <v>0</v>
      </c>
      <c r="P324" s="39">
        <v>0</v>
      </c>
      <c r="Q324" s="39">
        <v>0</v>
      </c>
      <c r="R324" s="39">
        <f t="shared" si="75"/>
        <v>0</v>
      </c>
      <c r="S324" s="40">
        <f t="shared" si="76"/>
        <v>0</v>
      </c>
      <c r="T324" s="41" t="str">
        <f t="shared" si="77"/>
        <v>n.m.</v>
      </c>
      <c r="U324" s="40">
        <f t="shared" si="78"/>
        <v>0</v>
      </c>
      <c r="V324" s="41" t="str">
        <f t="shared" si="79"/>
        <v>n.m.</v>
      </c>
      <c r="W324" s="40">
        <f t="shared" si="80"/>
        <v>0</v>
      </c>
      <c r="X324" s="41" t="str">
        <f t="shared" si="81"/>
        <v>n.m.</v>
      </c>
      <c r="Y324" s="40">
        <f t="shared" si="82"/>
        <v>0</v>
      </c>
      <c r="Z324" s="41" t="str">
        <f t="shared" si="83"/>
        <v>n.m.</v>
      </c>
      <c r="AA324" s="40">
        <f t="shared" si="84"/>
        <v>17748.78</v>
      </c>
      <c r="AB324" s="41" t="str">
        <f t="shared" si="85"/>
        <v>n.m.</v>
      </c>
      <c r="AC324" s="40">
        <f t="shared" si="86"/>
        <v>17748.78</v>
      </c>
      <c r="AD324" s="41" t="str">
        <f t="shared" si="87"/>
        <v>n.m.</v>
      </c>
    </row>
    <row r="325" spans="1:35" x14ac:dyDescent="0.25">
      <c r="A325" s="62">
        <f t="shared" si="88"/>
        <v>313</v>
      </c>
      <c r="B325" s="38" t="s">
        <v>2</v>
      </c>
      <c r="C325" s="38" t="s">
        <v>1891</v>
      </c>
      <c r="D325" s="38" t="s">
        <v>207</v>
      </c>
      <c r="E325" s="51">
        <v>45505</v>
      </c>
      <c r="F325" s="51" t="s">
        <v>2052</v>
      </c>
      <c r="G325" s="39"/>
      <c r="H325" s="39"/>
      <c r="I325" s="39"/>
      <c r="J325" s="39"/>
      <c r="K325" s="39">
        <v>1594.01</v>
      </c>
      <c r="L325" s="39">
        <f t="shared" si="74"/>
        <v>1594.01</v>
      </c>
      <c r="M325" s="39">
        <v>0</v>
      </c>
      <c r="N325" s="39">
        <v>0</v>
      </c>
      <c r="O325" s="39">
        <v>0</v>
      </c>
      <c r="P325" s="39">
        <v>0</v>
      </c>
      <c r="Q325" s="39">
        <v>0</v>
      </c>
      <c r="R325" s="39">
        <f t="shared" si="75"/>
        <v>0</v>
      </c>
      <c r="S325" s="40">
        <f t="shared" si="76"/>
        <v>0</v>
      </c>
      <c r="T325" s="41" t="str">
        <f t="shared" si="77"/>
        <v>n.m.</v>
      </c>
      <c r="U325" s="40">
        <f t="shared" si="78"/>
        <v>0</v>
      </c>
      <c r="V325" s="41" t="str">
        <f t="shared" si="79"/>
        <v>n.m.</v>
      </c>
      <c r="W325" s="40">
        <f t="shared" si="80"/>
        <v>0</v>
      </c>
      <c r="X325" s="41" t="str">
        <f t="shared" si="81"/>
        <v>n.m.</v>
      </c>
      <c r="Y325" s="40">
        <f t="shared" si="82"/>
        <v>0</v>
      </c>
      <c r="Z325" s="41" t="str">
        <f t="shared" si="83"/>
        <v>n.m.</v>
      </c>
      <c r="AA325" s="40">
        <f t="shared" si="84"/>
        <v>1594.01</v>
      </c>
      <c r="AB325" s="41" t="str">
        <f t="shared" si="85"/>
        <v>n.m.</v>
      </c>
      <c r="AC325" s="40">
        <f t="shared" si="86"/>
        <v>1594.01</v>
      </c>
      <c r="AD325" s="41" t="str">
        <f t="shared" si="87"/>
        <v>n.m.</v>
      </c>
    </row>
    <row r="326" spans="1:35" x14ac:dyDescent="0.25">
      <c r="A326" s="62">
        <f t="shared" si="88"/>
        <v>314</v>
      </c>
      <c r="B326" s="38" t="s">
        <v>2</v>
      </c>
      <c r="C326" s="38" t="s">
        <v>1892</v>
      </c>
      <c r="D326" s="38" t="s">
        <v>1909</v>
      </c>
      <c r="E326" s="51">
        <v>45566</v>
      </c>
      <c r="F326" s="51" t="s">
        <v>2052</v>
      </c>
      <c r="G326" s="39"/>
      <c r="H326" s="39"/>
      <c r="I326" s="39"/>
      <c r="J326" s="39"/>
      <c r="K326" s="39">
        <v>2083.23</v>
      </c>
      <c r="L326" s="39">
        <f t="shared" ref="L326:L330" si="89">SUM(G326:K326)</f>
        <v>2083.23</v>
      </c>
      <c r="M326" s="39">
        <v>0</v>
      </c>
      <c r="N326" s="39">
        <v>0</v>
      </c>
      <c r="O326" s="39">
        <v>0</v>
      </c>
      <c r="P326" s="39">
        <v>0</v>
      </c>
      <c r="Q326" s="39">
        <v>0</v>
      </c>
      <c r="R326" s="39">
        <f t="shared" ref="R326:R330" si="90">SUM(M326:Q326)</f>
        <v>0</v>
      </c>
      <c r="S326" s="40">
        <f t="shared" ref="S326:S330" si="91">G326-M326</f>
        <v>0</v>
      </c>
      <c r="T326" s="41" t="str">
        <f t="shared" ref="T326:T330" si="92">IFERROR(S326/M326,"n.m.")</f>
        <v>n.m.</v>
      </c>
      <c r="U326" s="40">
        <f t="shared" ref="U326:U330" si="93">H326-N326</f>
        <v>0</v>
      </c>
      <c r="V326" s="41" t="str">
        <f t="shared" ref="V326:V330" si="94">IFERROR(U326/N326,"n.m.")</f>
        <v>n.m.</v>
      </c>
      <c r="W326" s="40">
        <f t="shared" ref="W326:W330" si="95">I326-O326</f>
        <v>0</v>
      </c>
      <c r="X326" s="41" t="str">
        <f t="shared" ref="X326:X330" si="96">IFERROR(W326/O326,"n.m.")</f>
        <v>n.m.</v>
      </c>
      <c r="Y326" s="40">
        <f t="shared" ref="Y326:Y330" si="97">J326-P326</f>
        <v>0</v>
      </c>
      <c r="Z326" s="41" t="str">
        <f t="shared" ref="Z326:Z330" si="98">IFERROR(Y326/P326,"n.m.")</f>
        <v>n.m.</v>
      </c>
      <c r="AA326" s="40">
        <f t="shared" ref="AA326:AA330" si="99">K326-Q326</f>
        <v>2083.23</v>
      </c>
      <c r="AB326" s="41" t="str">
        <f t="shared" ref="AB326:AB330" si="100">IFERROR(AA326/Q326,"n.m.")</f>
        <v>n.m.</v>
      </c>
      <c r="AC326" s="40">
        <f t="shared" ref="AC326:AC330" si="101">L326-R326</f>
        <v>2083.23</v>
      </c>
      <c r="AD326" s="41" t="str">
        <f t="shared" ref="AD326:AD330" si="102">IFERROR(AC326/R326,"n.m.")</f>
        <v>n.m.</v>
      </c>
    </row>
    <row r="327" spans="1:35" x14ac:dyDescent="0.25">
      <c r="A327" s="62">
        <f t="shared" si="88"/>
        <v>315</v>
      </c>
      <c r="B327" s="38" t="s">
        <v>2</v>
      </c>
      <c r="C327" s="38" t="s">
        <v>1893</v>
      </c>
      <c r="D327" s="38" t="s">
        <v>1910</v>
      </c>
      <c r="E327" s="51">
        <v>45627</v>
      </c>
      <c r="F327" s="51" t="s">
        <v>2052</v>
      </c>
      <c r="G327" s="39"/>
      <c r="H327" s="39"/>
      <c r="I327" s="39"/>
      <c r="J327" s="39"/>
      <c r="K327" s="39">
        <v>971.46</v>
      </c>
      <c r="L327" s="39">
        <f t="shared" si="89"/>
        <v>971.46</v>
      </c>
      <c r="M327" s="39">
        <v>0</v>
      </c>
      <c r="N327" s="39">
        <v>0</v>
      </c>
      <c r="O327" s="39">
        <v>0</v>
      </c>
      <c r="P327" s="39">
        <v>0</v>
      </c>
      <c r="Q327" s="39">
        <v>0</v>
      </c>
      <c r="R327" s="39">
        <f t="shared" si="90"/>
        <v>0</v>
      </c>
      <c r="S327" s="40">
        <f t="shared" si="91"/>
        <v>0</v>
      </c>
      <c r="T327" s="41" t="str">
        <f t="shared" si="92"/>
        <v>n.m.</v>
      </c>
      <c r="U327" s="40">
        <f t="shared" si="93"/>
        <v>0</v>
      </c>
      <c r="V327" s="41" t="str">
        <f t="shared" si="94"/>
        <v>n.m.</v>
      </c>
      <c r="W327" s="40">
        <f t="shared" si="95"/>
        <v>0</v>
      </c>
      <c r="X327" s="41" t="str">
        <f t="shared" si="96"/>
        <v>n.m.</v>
      </c>
      <c r="Y327" s="40">
        <f t="shared" si="97"/>
        <v>0</v>
      </c>
      <c r="Z327" s="41" t="str">
        <f t="shared" si="98"/>
        <v>n.m.</v>
      </c>
      <c r="AA327" s="40">
        <f t="shared" si="99"/>
        <v>971.46</v>
      </c>
      <c r="AB327" s="41" t="str">
        <f t="shared" si="100"/>
        <v>n.m.</v>
      </c>
      <c r="AC327" s="40">
        <f t="shared" si="101"/>
        <v>971.46</v>
      </c>
      <c r="AD327" s="41" t="str">
        <f t="shared" si="102"/>
        <v>n.m.</v>
      </c>
    </row>
    <row r="328" spans="1:35" x14ac:dyDescent="0.25">
      <c r="A328" s="62">
        <f t="shared" si="88"/>
        <v>316</v>
      </c>
      <c r="B328" s="38" t="s">
        <v>2</v>
      </c>
      <c r="C328" s="38" t="s">
        <v>1894</v>
      </c>
      <c r="D328" s="38" t="s">
        <v>1911</v>
      </c>
      <c r="E328" s="51">
        <v>45383</v>
      </c>
      <c r="F328" s="51" t="s">
        <v>2052</v>
      </c>
      <c r="G328" s="39"/>
      <c r="H328" s="39"/>
      <c r="I328" s="39"/>
      <c r="J328" s="39"/>
      <c r="K328" s="39">
        <v>1150643.8</v>
      </c>
      <c r="L328" s="39">
        <f t="shared" si="89"/>
        <v>1150643.8</v>
      </c>
      <c r="M328" s="39">
        <v>0</v>
      </c>
      <c r="N328" s="39">
        <v>0</v>
      </c>
      <c r="O328" s="39">
        <v>0</v>
      </c>
      <c r="P328" s="39">
        <v>0</v>
      </c>
      <c r="Q328" s="39">
        <v>0</v>
      </c>
      <c r="R328" s="39">
        <f t="shared" si="90"/>
        <v>0</v>
      </c>
      <c r="S328" s="40">
        <f t="shared" si="91"/>
        <v>0</v>
      </c>
      <c r="T328" s="41" t="str">
        <f t="shared" si="92"/>
        <v>n.m.</v>
      </c>
      <c r="U328" s="40">
        <f t="shared" si="93"/>
        <v>0</v>
      </c>
      <c r="V328" s="41" t="str">
        <f t="shared" si="94"/>
        <v>n.m.</v>
      </c>
      <c r="W328" s="40">
        <f t="shared" si="95"/>
        <v>0</v>
      </c>
      <c r="X328" s="41" t="str">
        <f t="shared" si="96"/>
        <v>n.m.</v>
      </c>
      <c r="Y328" s="40">
        <f t="shared" si="97"/>
        <v>0</v>
      </c>
      <c r="Z328" s="41" t="str">
        <f t="shared" si="98"/>
        <v>n.m.</v>
      </c>
      <c r="AA328" s="40">
        <f t="shared" si="99"/>
        <v>1150643.8</v>
      </c>
      <c r="AB328" s="41" t="str">
        <f t="shared" si="100"/>
        <v>n.m.</v>
      </c>
      <c r="AC328" s="40">
        <f t="shared" si="101"/>
        <v>1150643.8</v>
      </c>
      <c r="AD328" s="41" t="str">
        <f t="shared" si="102"/>
        <v>n.m.</v>
      </c>
    </row>
    <row r="329" spans="1:35" x14ac:dyDescent="0.25">
      <c r="A329" s="62">
        <f t="shared" si="88"/>
        <v>317</v>
      </c>
      <c r="B329" s="38" t="s">
        <v>2</v>
      </c>
      <c r="C329" s="38" t="s">
        <v>1895</v>
      </c>
      <c r="D329" s="38" t="s">
        <v>1829</v>
      </c>
      <c r="E329" s="51">
        <v>45292</v>
      </c>
      <c r="F329" s="51" t="s">
        <v>2052</v>
      </c>
      <c r="G329" s="39"/>
      <c r="H329" s="39"/>
      <c r="I329" s="39"/>
      <c r="J329" s="39"/>
      <c r="K329" s="39">
        <v>4588939.5900000082</v>
      </c>
      <c r="L329" s="39">
        <f t="shared" si="89"/>
        <v>4588939.5900000082</v>
      </c>
      <c r="M329" s="39">
        <v>0</v>
      </c>
      <c r="N329" s="39">
        <v>0</v>
      </c>
      <c r="O329" s="39">
        <v>0</v>
      </c>
      <c r="P329" s="39">
        <v>0</v>
      </c>
      <c r="Q329" s="39">
        <v>5250611.4789999994</v>
      </c>
      <c r="R329" s="39">
        <f t="shared" si="90"/>
        <v>5250611.4789999994</v>
      </c>
      <c r="S329" s="40">
        <f t="shared" si="91"/>
        <v>0</v>
      </c>
      <c r="T329" s="41" t="str">
        <f t="shared" si="92"/>
        <v>n.m.</v>
      </c>
      <c r="U329" s="40">
        <f t="shared" si="93"/>
        <v>0</v>
      </c>
      <c r="V329" s="41" t="str">
        <f t="shared" si="94"/>
        <v>n.m.</v>
      </c>
      <c r="W329" s="40">
        <f t="shared" si="95"/>
        <v>0</v>
      </c>
      <c r="X329" s="41" t="str">
        <f t="shared" si="96"/>
        <v>n.m.</v>
      </c>
      <c r="Y329" s="40">
        <f t="shared" si="97"/>
        <v>0</v>
      </c>
      <c r="Z329" s="41" t="str">
        <f t="shared" si="98"/>
        <v>n.m.</v>
      </c>
      <c r="AA329" s="40">
        <f t="shared" si="99"/>
        <v>-661671.88899999112</v>
      </c>
      <c r="AB329" s="41">
        <f t="shared" si="100"/>
        <v>-0.12601806316204703</v>
      </c>
      <c r="AC329" s="40">
        <f t="shared" si="101"/>
        <v>-661671.88899999112</v>
      </c>
      <c r="AD329" s="41">
        <f t="shared" si="102"/>
        <v>-0.12601806316204703</v>
      </c>
    </row>
    <row r="330" spans="1:35" x14ac:dyDescent="0.25">
      <c r="A330" s="62">
        <f t="shared" si="88"/>
        <v>318</v>
      </c>
      <c r="B330" s="38" t="s">
        <v>2</v>
      </c>
      <c r="C330" s="38" t="s">
        <v>1896</v>
      </c>
      <c r="D330" s="38" t="s">
        <v>1912</v>
      </c>
      <c r="E330" s="51">
        <v>45323</v>
      </c>
      <c r="F330" s="51" t="s">
        <v>2052</v>
      </c>
      <c r="G330" s="39"/>
      <c r="H330" s="39"/>
      <c r="I330" s="39"/>
      <c r="J330" s="39"/>
      <c r="K330" s="39">
        <v>180828.65</v>
      </c>
      <c r="L330" s="39">
        <f t="shared" si="89"/>
        <v>180828.65</v>
      </c>
      <c r="M330" s="39">
        <v>0</v>
      </c>
      <c r="N330" s="39">
        <v>0</v>
      </c>
      <c r="O330" s="39">
        <v>0</v>
      </c>
      <c r="P330" s="39">
        <v>0</v>
      </c>
      <c r="Q330" s="39">
        <v>0</v>
      </c>
      <c r="R330" s="39">
        <f t="shared" si="90"/>
        <v>0</v>
      </c>
      <c r="S330" s="40">
        <f t="shared" si="91"/>
        <v>0</v>
      </c>
      <c r="T330" s="41" t="str">
        <f t="shared" si="92"/>
        <v>n.m.</v>
      </c>
      <c r="U330" s="40">
        <f t="shared" si="93"/>
        <v>0</v>
      </c>
      <c r="V330" s="41" t="str">
        <f t="shared" si="94"/>
        <v>n.m.</v>
      </c>
      <c r="W330" s="40">
        <f t="shared" si="95"/>
        <v>0</v>
      </c>
      <c r="X330" s="41" t="str">
        <f t="shared" si="96"/>
        <v>n.m.</v>
      </c>
      <c r="Y330" s="40">
        <f t="shared" si="97"/>
        <v>0</v>
      </c>
      <c r="Z330" s="41" t="str">
        <f t="shared" si="98"/>
        <v>n.m.</v>
      </c>
      <c r="AA330" s="40">
        <f t="shared" si="99"/>
        <v>180828.65</v>
      </c>
      <c r="AB330" s="41" t="str">
        <f t="shared" si="100"/>
        <v>n.m.</v>
      </c>
      <c r="AC330" s="40">
        <f t="shared" si="101"/>
        <v>180828.65</v>
      </c>
      <c r="AD330" s="41" t="str">
        <f t="shared" si="102"/>
        <v>n.m.</v>
      </c>
    </row>
    <row r="331" spans="1:35" x14ac:dyDescent="0.25">
      <c r="A331" s="7">
        <f t="shared" si="88"/>
        <v>319</v>
      </c>
      <c r="B331" s="45" t="s">
        <v>2</v>
      </c>
      <c r="C331" s="45" t="s">
        <v>1015</v>
      </c>
      <c r="D331" s="45"/>
      <c r="E331" s="45" t="s">
        <v>1016</v>
      </c>
      <c r="F331" s="45" t="s">
        <v>1016</v>
      </c>
      <c r="G331" s="46">
        <v>0</v>
      </c>
      <c r="H331" s="46">
        <v>0</v>
      </c>
      <c r="I331" s="46">
        <v>0</v>
      </c>
      <c r="J331" s="46"/>
      <c r="K331" s="46"/>
      <c r="L331" s="46">
        <f>SUM(G331:I331)</f>
        <v>0</v>
      </c>
      <c r="M331" s="46">
        <v>21604914.70500005</v>
      </c>
      <c r="N331" s="46">
        <v>27543014.932999983</v>
      </c>
      <c r="O331" s="46">
        <v>41731227.379999921</v>
      </c>
      <c r="P331" s="46">
        <v>20530543.268000029</v>
      </c>
      <c r="Q331" s="46">
        <v>20747838.958000116</v>
      </c>
      <c r="R331" s="46">
        <f t="shared" ref="R331" si="103">SUM(M331:Q331)</f>
        <v>132157539.24400011</v>
      </c>
      <c r="S331" s="48">
        <f t="shared" ref="S331:S332" si="104">G331-M331</f>
        <v>-21604914.70500005</v>
      </c>
      <c r="T331" s="50">
        <f t="shared" ref="T331:T332" si="105">IFERROR(S331/M331,"n.m.")</f>
        <v>-1</v>
      </c>
      <c r="U331" s="48">
        <f t="shared" ref="U331:U332" si="106">H331-N331</f>
        <v>-27543014.932999983</v>
      </c>
      <c r="V331" s="50">
        <f t="shared" ref="V331:V332" si="107">IFERROR(U331/N331,"n.m.")</f>
        <v>-1</v>
      </c>
      <c r="W331" s="48">
        <f t="shared" ref="W331:W332" si="108">I331-O331</f>
        <v>-41731227.379999921</v>
      </c>
      <c r="X331" s="50">
        <f t="shared" ref="X331:X332" si="109">IFERROR(W331/O331,"n.m.")</f>
        <v>-1</v>
      </c>
      <c r="Y331" s="48">
        <f t="shared" ref="Y331:Y332" si="110">J331-P331</f>
        <v>-20530543.268000029</v>
      </c>
      <c r="Z331" s="50">
        <f t="shared" ref="Z331:Z332" si="111">IFERROR(Y331/P331,"n.m.")</f>
        <v>-1</v>
      </c>
      <c r="AA331" s="48">
        <f t="shared" ref="AA331:AA332" si="112">K331-Q331</f>
        <v>-20747838.958000116</v>
      </c>
      <c r="AB331" s="50">
        <f t="shared" ref="AB331:AB332" si="113">IFERROR(AA331/Q331,"n.m.")</f>
        <v>-1</v>
      </c>
      <c r="AC331" s="48">
        <f t="shared" ref="AC331:AC332" si="114">L331-R331</f>
        <v>-132157539.24400011</v>
      </c>
      <c r="AD331" s="50">
        <f t="shared" ref="AD331:AD332" si="115">IFERROR(AC331/R331,"n.m.")</f>
        <v>-1</v>
      </c>
    </row>
    <row r="332" spans="1:35" s="52" customFormat="1" x14ac:dyDescent="0.25">
      <c r="A332" s="7">
        <f t="shared" si="88"/>
        <v>320</v>
      </c>
      <c r="B332" s="8" t="s">
        <v>284</v>
      </c>
      <c r="C332" s="8"/>
      <c r="D332" s="8"/>
      <c r="E332" s="10"/>
      <c r="F332" s="42"/>
      <c r="G332" s="9">
        <f t="shared" ref="G332:R332" si="116">SUM(G13:G331)</f>
        <v>76061442.13000007</v>
      </c>
      <c r="H332" s="9">
        <f t="shared" si="116"/>
        <v>88660972.899999946</v>
      </c>
      <c r="I332" s="9">
        <f t="shared" si="116"/>
        <v>107121882.67000008</v>
      </c>
      <c r="J332" s="9">
        <f t="shared" si="116"/>
        <v>91802163.840000033</v>
      </c>
      <c r="K332" s="9">
        <f t="shared" si="116"/>
        <v>79458777.539999887</v>
      </c>
      <c r="L332" s="9">
        <f t="shared" si="116"/>
        <v>443105239.07999963</v>
      </c>
      <c r="M332" s="9">
        <f t="shared" si="116"/>
        <v>81798334.916000023</v>
      </c>
      <c r="N332" s="9">
        <f t="shared" si="116"/>
        <v>80874350.253999963</v>
      </c>
      <c r="O332" s="9">
        <f t="shared" si="116"/>
        <v>148629554.58600008</v>
      </c>
      <c r="P332" s="9">
        <f t="shared" si="116"/>
        <v>84367603.711000025</v>
      </c>
      <c r="Q332" s="9">
        <f t="shared" si="116"/>
        <v>74581550.913000032</v>
      </c>
      <c r="R332" s="9">
        <f t="shared" si="116"/>
        <v>470251394.37999988</v>
      </c>
      <c r="S332" s="11">
        <f t="shared" si="104"/>
        <v>-5736892.7859999537</v>
      </c>
      <c r="T332" s="28">
        <f t="shared" si="105"/>
        <v>-7.0134591271219127E-2</v>
      </c>
      <c r="U332" s="11">
        <f t="shared" si="106"/>
        <v>7786622.645999983</v>
      </c>
      <c r="V332" s="28">
        <f t="shared" si="107"/>
        <v>9.6280497111194588E-2</v>
      </c>
      <c r="W332" s="11">
        <f t="shared" si="108"/>
        <v>-41507671.916000009</v>
      </c>
      <c r="X332" s="28">
        <f t="shared" si="109"/>
        <v>-0.2792693016649177</v>
      </c>
      <c r="Y332" s="11">
        <f t="shared" si="110"/>
        <v>7434560.1290000081</v>
      </c>
      <c r="Z332" s="28">
        <f t="shared" si="111"/>
        <v>8.8121029897530137E-2</v>
      </c>
      <c r="AA332" s="11">
        <f t="shared" si="112"/>
        <v>4877226.626999855</v>
      </c>
      <c r="AB332" s="28">
        <f t="shared" si="113"/>
        <v>6.5394545531631251E-2</v>
      </c>
      <c r="AC332" s="11">
        <f t="shared" si="114"/>
        <v>-27146155.30000025</v>
      </c>
      <c r="AD332" s="28">
        <f t="shared" si="115"/>
        <v>-5.7726900173876008E-2</v>
      </c>
    </row>
    <row r="333" spans="1:35" x14ac:dyDescent="0.25">
      <c r="A333" s="7">
        <f t="shared" si="88"/>
        <v>321</v>
      </c>
      <c r="B333" t="s">
        <v>285</v>
      </c>
      <c r="C333" t="s">
        <v>286</v>
      </c>
      <c r="D333" t="s">
        <v>287</v>
      </c>
      <c r="E333" s="42" t="s">
        <v>1014</v>
      </c>
      <c r="F333" s="57" t="s">
        <v>2052</v>
      </c>
      <c r="G333" s="3">
        <v>3219101.1199999959</v>
      </c>
      <c r="H333" s="3">
        <v>4103342.6600000015</v>
      </c>
      <c r="I333" s="3">
        <v>2998343.8699999955</v>
      </c>
      <c r="J333" s="3">
        <v>925360.05000000133</v>
      </c>
      <c r="K333" s="3">
        <v>389631.63000000006</v>
      </c>
      <c r="L333" s="3">
        <f t="shared" ref="L333:L370" si="117">SUM(G333:K333)</f>
        <v>11635779.329999994</v>
      </c>
      <c r="M333" s="81">
        <f>SUMIFS('2018-21 Gen Lookup Tables'!S:S,'2018-21 Gen Lookup Tables'!$A:$A,'Schedule C1'!$B333,'2018-21 Gen Lookup Tables'!$B:$B,'Schedule C1'!$C333)</f>
        <v>0</v>
      </c>
      <c r="N333" s="81">
        <f>SUMIFS('2018-21 Gen Lookup Tables'!T:T,'2018-21 Gen Lookup Tables'!$A:$A,'Schedule C1'!$B333,'2018-21 Gen Lookup Tables'!$B:$B,'Schedule C1'!$C333)</f>
        <v>444423.467</v>
      </c>
      <c r="O333" s="81">
        <f>SUMIF('2022 Gen Lookup Table'!A:A,'Schedule C1'!C333,'2022 Gen Lookup Table'!C:C)</f>
        <v>446540.91999999993</v>
      </c>
      <c r="P333" s="81">
        <f>SUMIF('2023-24 Gen Lookup Tables'!J:J,'Schedule C1'!AE333,'2023-24 Gen Lookup Tables'!D:D)</f>
        <v>157790.32400000002</v>
      </c>
      <c r="Q333" s="81">
        <f>SUMIF('2023-24 Gen Lookup Tables'!J:J,'Schedule C1'!AE333,'2023-24 Gen Lookup Tables'!F:F)</f>
        <v>0</v>
      </c>
      <c r="R333" s="3">
        <f t="shared" ref="R333:R343" si="118">SUM(M333:Q333)</f>
        <v>1048754.7109999999</v>
      </c>
      <c r="S333" s="6">
        <f t="shared" ref="S333:S370" si="119">G333-M333</f>
        <v>3219101.1199999959</v>
      </c>
      <c r="T333" s="27" t="str">
        <f t="shared" ref="T333:T369" si="120">IFERROR(S333/M333,"n.m.")</f>
        <v>n.m.</v>
      </c>
      <c r="U333" s="6">
        <f t="shared" ref="U333:U370" si="121">H333-N333</f>
        <v>3658919.1930000014</v>
      </c>
      <c r="V333" s="27">
        <f t="shared" ref="V333:V369" si="122">IFERROR(U333/N333,"n.m.")</f>
        <v>8.2329567736350011</v>
      </c>
      <c r="W333" s="6">
        <f t="shared" ref="W333:W370" si="123">I333-O333</f>
        <v>2551802.9499999955</v>
      </c>
      <c r="X333" s="27">
        <f t="shared" ref="X333:X369" si="124">IFERROR(W333/O333,"n.m.")</f>
        <v>5.7146004670747663</v>
      </c>
      <c r="Y333" s="6">
        <f t="shared" ref="Y333:Y370" si="125">J333-P333</f>
        <v>767569.7260000013</v>
      </c>
      <c r="Z333" s="27">
        <f t="shared" ref="Z333:Z369" si="126">IFERROR(Y333/P333,"n.m.")</f>
        <v>4.8644917289098233</v>
      </c>
      <c r="AA333" s="6">
        <f t="shared" ref="AA333:AA370" si="127">K333-Q333</f>
        <v>389631.63000000006</v>
      </c>
      <c r="AB333" s="27" t="str">
        <f t="shared" ref="AB333:AB369" si="128">IFERROR(AA333/Q333,"n.m.")</f>
        <v>n.m.</v>
      </c>
      <c r="AC333" s="6">
        <f t="shared" ref="AC333:AC370" si="129">L333-R333</f>
        <v>10587024.618999995</v>
      </c>
      <c r="AD333" s="27">
        <f t="shared" ref="AD333:AD369" si="130">IFERROR(AC333/R333,"n.m.")</f>
        <v>10.094852979401773</v>
      </c>
      <c r="AE333" s="38" t="str">
        <f t="shared" ref="AE333:AE357" si="131">CONCATENATE(B333,"-",C333)</f>
        <v>117-000005237</v>
      </c>
      <c r="AF333" s="97" t="s">
        <v>4618</v>
      </c>
      <c r="AG333" s="97"/>
      <c r="AH333" s="97"/>
      <c r="AI333" s="97"/>
    </row>
    <row r="334" spans="1:35" x14ac:dyDescent="0.25">
      <c r="A334" s="7">
        <f t="shared" si="88"/>
        <v>322</v>
      </c>
      <c r="B334" t="s">
        <v>285</v>
      </c>
      <c r="C334" t="s">
        <v>288</v>
      </c>
      <c r="D334" t="s">
        <v>289</v>
      </c>
      <c r="E334" s="42" t="s">
        <v>963</v>
      </c>
      <c r="F334" s="57">
        <v>44682</v>
      </c>
      <c r="G334" s="3">
        <v>317355.65000000014</v>
      </c>
      <c r="H334" s="3">
        <v>275014.76999999996</v>
      </c>
      <c r="I334" s="3">
        <v>11.320000000000013</v>
      </c>
      <c r="J334" s="3"/>
      <c r="K334" s="3"/>
      <c r="L334" s="3">
        <f t="shared" si="117"/>
        <v>592381.74000000011</v>
      </c>
      <c r="M334" s="81">
        <f>SUMIFS('2018-21 Gen Lookup Tables'!S:S,'2018-21 Gen Lookup Tables'!$A:$A,'Schedule C1'!$B334,'2018-21 Gen Lookup Tables'!$B:$B,'Schedule C1'!$C334)</f>
        <v>691703.71600000013</v>
      </c>
      <c r="N334" s="81">
        <f>SUMIFS('2018-21 Gen Lookup Tables'!T:T,'2018-21 Gen Lookup Tables'!$A:$A,'Schedule C1'!$B334,'2018-21 Gen Lookup Tables'!$B:$B,'Schedule C1'!$C334)</f>
        <v>279161.89400000009</v>
      </c>
      <c r="O334" s="81">
        <f>SUMIF('2022 Gen Lookup Table'!A:A,'Schedule C1'!C334,'2022 Gen Lookup Table'!C:C)</f>
        <v>3.1371999999999997E-2</v>
      </c>
      <c r="P334" s="81">
        <f>SUMIF('2023-24 Gen Lookup Tables'!J:J,'Schedule C1'!AE334,'2023-24 Gen Lookup Tables'!D:D)</f>
        <v>0</v>
      </c>
      <c r="Q334" s="81">
        <f>SUMIF('2023-24 Gen Lookup Tables'!J:J,'Schedule C1'!AE334,'2023-24 Gen Lookup Tables'!F:F)</f>
        <v>0</v>
      </c>
      <c r="R334" s="3">
        <f t="shared" si="118"/>
        <v>970865.64137200022</v>
      </c>
      <c r="S334" s="6">
        <f t="shared" si="119"/>
        <v>-374348.06599999999</v>
      </c>
      <c r="T334" s="27">
        <f t="shared" si="120"/>
        <v>-0.54119713013078552</v>
      </c>
      <c r="U334" s="6">
        <f t="shared" si="121"/>
        <v>-4147.1240000001271</v>
      </c>
      <c r="V334" s="27">
        <f t="shared" si="122"/>
        <v>-1.4855623525752858E-2</v>
      </c>
      <c r="W334" s="6">
        <f t="shared" si="123"/>
        <v>11.288628000000013</v>
      </c>
      <c r="X334" s="27">
        <f t="shared" si="124"/>
        <v>359.83131454800503</v>
      </c>
      <c r="Y334" s="6">
        <f t="shared" si="125"/>
        <v>0</v>
      </c>
      <c r="Z334" s="27" t="str">
        <f t="shared" si="126"/>
        <v>n.m.</v>
      </c>
      <c r="AA334" s="6">
        <f t="shared" si="127"/>
        <v>0</v>
      </c>
      <c r="AB334" s="27" t="str">
        <f t="shared" si="128"/>
        <v>n.m.</v>
      </c>
      <c r="AC334" s="6">
        <f t="shared" si="129"/>
        <v>-378483.90137200011</v>
      </c>
      <c r="AD334" s="27">
        <f t="shared" si="130"/>
        <v>-0.38984168894589494</v>
      </c>
      <c r="AE334" s="38" t="str">
        <f t="shared" si="131"/>
        <v>117-000022392</v>
      </c>
      <c r="AF334" s="97"/>
      <c r="AG334" s="97"/>
      <c r="AH334" s="97"/>
      <c r="AI334" s="97"/>
    </row>
    <row r="335" spans="1:35" x14ac:dyDescent="0.25">
      <c r="A335" s="7">
        <f t="shared" ref="A335:A398" si="132">A334+1</f>
        <v>323</v>
      </c>
      <c r="B335" t="s">
        <v>285</v>
      </c>
      <c r="C335" t="s">
        <v>290</v>
      </c>
      <c r="D335" t="s">
        <v>291</v>
      </c>
      <c r="E335" s="42" t="s">
        <v>988</v>
      </c>
      <c r="F335" s="57">
        <v>44774</v>
      </c>
      <c r="G335" s="3">
        <v>1353166.0699999989</v>
      </c>
      <c r="H335" s="3">
        <v>10170.199999999999</v>
      </c>
      <c r="I335" s="3">
        <v>-1982.5900000000001</v>
      </c>
      <c r="J335" s="3"/>
      <c r="K335" s="3"/>
      <c r="L335" s="3">
        <f t="shared" si="117"/>
        <v>1361353.6799999988</v>
      </c>
      <c r="M335" s="81">
        <f>SUMIFS('2018-21 Gen Lookup Tables'!S:S,'2018-21 Gen Lookup Tables'!$A:$A,'Schedule C1'!$B335,'2018-21 Gen Lookup Tables'!$B:$B,'Schedule C1'!$C335)</f>
        <v>0</v>
      </c>
      <c r="N335" s="81">
        <f>SUMIFS('2018-21 Gen Lookup Tables'!T:T,'2018-21 Gen Lookup Tables'!$A:$A,'Schedule C1'!$B335,'2018-21 Gen Lookup Tables'!$B:$B,'Schedule C1'!$C335)</f>
        <v>0</v>
      </c>
      <c r="O335" s="81">
        <f>SUMIF('2022 Gen Lookup Table'!A:A,'Schedule C1'!C335,'2022 Gen Lookup Table'!C:C)</f>
        <v>0</v>
      </c>
      <c r="P335" s="81">
        <f>SUMIF('2023-24 Gen Lookup Tables'!J:J,'Schedule C1'!AE335,'2023-24 Gen Lookup Tables'!D:D)</f>
        <v>0</v>
      </c>
      <c r="Q335" s="81">
        <f>SUMIF('2023-24 Gen Lookup Tables'!J:J,'Schedule C1'!AE335,'2023-24 Gen Lookup Tables'!F:F)</f>
        <v>0</v>
      </c>
      <c r="R335" s="3">
        <f t="shared" si="118"/>
        <v>0</v>
      </c>
      <c r="S335" s="6">
        <f t="shared" si="119"/>
        <v>1353166.0699999989</v>
      </c>
      <c r="T335" s="27" t="str">
        <f t="shared" si="120"/>
        <v>n.m.</v>
      </c>
      <c r="U335" s="6">
        <f t="shared" si="121"/>
        <v>10170.199999999999</v>
      </c>
      <c r="V335" s="27" t="str">
        <f t="shared" si="122"/>
        <v>n.m.</v>
      </c>
      <c r="W335" s="6">
        <f t="shared" si="123"/>
        <v>-1982.5900000000001</v>
      </c>
      <c r="X335" s="27" t="str">
        <f t="shared" si="124"/>
        <v>n.m.</v>
      </c>
      <c r="Y335" s="6">
        <f t="shared" si="125"/>
        <v>0</v>
      </c>
      <c r="Z335" s="27" t="str">
        <f t="shared" si="126"/>
        <v>n.m.</v>
      </c>
      <c r="AA335" s="6">
        <f t="shared" si="127"/>
        <v>0</v>
      </c>
      <c r="AB335" s="27" t="str">
        <f t="shared" si="128"/>
        <v>n.m.</v>
      </c>
      <c r="AC335" s="6">
        <f t="shared" si="129"/>
        <v>1361353.6799999988</v>
      </c>
      <c r="AD335" s="27" t="str">
        <f t="shared" si="130"/>
        <v>n.m.</v>
      </c>
      <c r="AE335" s="38" t="str">
        <f t="shared" si="131"/>
        <v>117-000021737</v>
      </c>
      <c r="AF335" s="97"/>
      <c r="AG335" s="97"/>
      <c r="AH335" s="97"/>
      <c r="AI335" s="97"/>
    </row>
    <row r="336" spans="1:35" x14ac:dyDescent="0.25">
      <c r="A336" s="7">
        <f t="shared" si="132"/>
        <v>324</v>
      </c>
      <c r="B336" t="s">
        <v>285</v>
      </c>
      <c r="C336" t="s">
        <v>292</v>
      </c>
      <c r="D336" t="s">
        <v>293</v>
      </c>
      <c r="E336" s="42" t="s">
        <v>1014</v>
      </c>
      <c r="F336" s="57" t="s">
        <v>2052</v>
      </c>
      <c r="G336" s="3">
        <v>824459.1599999998</v>
      </c>
      <c r="H336" s="3">
        <v>562958.2699999999</v>
      </c>
      <c r="I336" s="3">
        <v>601797.46999999927</v>
      </c>
      <c r="J336" s="3">
        <v>-91626.740000000573</v>
      </c>
      <c r="K336" s="3">
        <v>1136363.9200000002</v>
      </c>
      <c r="L336" s="3">
        <f t="shared" si="117"/>
        <v>3033952.0799999982</v>
      </c>
      <c r="M336" s="81">
        <f>SUMIFS('2018-21 Gen Lookup Tables'!S:S,'2018-21 Gen Lookup Tables'!$A:$A,'Schedule C1'!$B336,'2018-21 Gen Lookup Tables'!$B:$B,'Schedule C1'!$C336)</f>
        <v>368578.64400000003</v>
      </c>
      <c r="N336" s="81">
        <f>SUMIFS('2018-21 Gen Lookup Tables'!T:T,'2018-21 Gen Lookup Tables'!$A:$A,'Schedule C1'!$B336,'2018-21 Gen Lookup Tables'!$B:$B,'Schedule C1'!$C336)</f>
        <v>37574.692999999999</v>
      </c>
      <c r="O336" s="81">
        <f>SUMIF('2022 Gen Lookup Table'!A:A,'Schedule C1'!C336,'2022 Gen Lookup Table'!C:C)</f>
        <v>174741.50000000006</v>
      </c>
      <c r="P336" s="81">
        <f>SUMIF('2023-24 Gen Lookup Tables'!J:J,'Schedule C1'!AE336,'2023-24 Gen Lookup Tables'!D:D)</f>
        <v>93816.005000000019</v>
      </c>
      <c r="Q336" s="81">
        <f>SUMIF('2023-24 Gen Lookup Tables'!J:J,'Schedule C1'!AE336,'2023-24 Gen Lookup Tables'!F:F)</f>
        <v>592501.85800000012</v>
      </c>
      <c r="R336" s="3">
        <f t="shared" si="118"/>
        <v>1267212.7000000002</v>
      </c>
      <c r="S336" s="6">
        <f t="shared" si="119"/>
        <v>455880.51599999977</v>
      </c>
      <c r="T336" s="27">
        <f t="shared" si="120"/>
        <v>1.2368609072206576</v>
      </c>
      <c r="U336" s="6">
        <f t="shared" si="121"/>
        <v>525383.57699999993</v>
      </c>
      <c r="V336" s="27">
        <f t="shared" si="122"/>
        <v>13.982378432207016</v>
      </c>
      <c r="W336" s="6">
        <f t="shared" si="123"/>
        <v>427055.96999999922</v>
      </c>
      <c r="X336" s="27">
        <f t="shared" si="124"/>
        <v>2.4439298621105983</v>
      </c>
      <c r="Y336" s="6">
        <f t="shared" si="125"/>
        <v>-185442.74500000058</v>
      </c>
      <c r="Z336" s="27">
        <f t="shared" si="126"/>
        <v>-1.9766642695987806</v>
      </c>
      <c r="AA336" s="6">
        <f t="shared" si="127"/>
        <v>543862.06200000003</v>
      </c>
      <c r="AB336" s="27">
        <f t="shared" si="128"/>
        <v>0.91790777472971219</v>
      </c>
      <c r="AC336" s="6">
        <f t="shared" si="129"/>
        <v>1766739.379999998</v>
      </c>
      <c r="AD336" s="27">
        <f t="shared" si="130"/>
        <v>1.394193240014086</v>
      </c>
      <c r="AE336" s="38" t="str">
        <f t="shared" si="131"/>
        <v>117-BSPPB0013</v>
      </c>
      <c r="AF336" s="97"/>
      <c r="AG336" s="97"/>
      <c r="AH336" s="97"/>
      <c r="AI336" s="97"/>
    </row>
    <row r="337" spans="1:35" x14ac:dyDescent="0.25">
      <c r="A337" s="7">
        <f t="shared" si="132"/>
        <v>325</v>
      </c>
      <c r="B337" t="s">
        <v>285</v>
      </c>
      <c r="C337" t="s">
        <v>294</v>
      </c>
      <c r="D337" t="s">
        <v>295</v>
      </c>
      <c r="E337" s="42" t="s">
        <v>971</v>
      </c>
      <c r="F337" s="57">
        <v>44044</v>
      </c>
      <c r="G337" s="3">
        <v>22688.919999999995</v>
      </c>
      <c r="H337" s="3">
        <v>0</v>
      </c>
      <c r="I337" s="3">
        <v>0</v>
      </c>
      <c r="J337" s="3"/>
      <c r="K337" s="3"/>
      <c r="L337" s="3">
        <f t="shared" si="117"/>
        <v>22688.919999999995</v>
      </c>
      <c r="M337" s="81">
        <f>SUMIFS('2018-21 Gen Lookup Tables'!S:S,'2018-21 Gen Lookup Tables'!$A:$A,'Schedule C1'!$B337,'2018-21 Gen Lookup Tables'!$B:$B,'Schedule C1'!$C337)</f>
        <v>3458.04</v>
      </c>
      <c r="N337" s="81">
        <f>SUMIFS('2018-21 Gen Lookup Tables'!T:T,'2018-21 Gen Lookup Tables'!$A:$A,'Schedule C1'!$B337,'2018-21 Gen Lookup Tables'!$B:$B,'Schedule C1'!$C337)</f>
        <v>0</v>
      </c>
      <c r="O337" s="81">
        <f>SUMIF('2022 Gen Lookup Table'!A:A,'Schedule C1'!C337,'2022 Gen Lookup Table'!C:C)</f>
        <v>0</v>
      </c>
      <c r="P337" s="81">
        <f>SUMIF('2023-24 Gen Lookup Tables'!J:J,'Schedule C1'!AE337,'2023-24 Gen Lookup Tables'!D:D)</f>
        <v>0</v>
      </c>
      <c r="Q337" s="81">
        <f>SUMIF('2023-24 Gen Lookup Tables'!J:J,'Schedule C1'!AE337,'2023-24 Gen Lookup Tables'!F:F)</f>
        <v>0</v>
      </c>
      <c r="R337" s="3">
        <f t="shared" si="118"/>
        <v>3458.04</v>
      </c>
      <c r="S337" s="6">
        <f t="shared" si="119"/>
        <v>19230.879999999994</v>
      </c>
      <c r="T337" s="27">
        <f t="shared" si="120"/>
        <v>5.5612080831916328</v>
      </c>
      <c r="U337" s="6">
        <f t="shared" si="121"/>
        <v>0</v>
      </c>
      <c r="V337" s="27" t="str">
        <f t="shared" si="122"/>
        <v>n.m.</v>
      </c>
      <c r="W337" s="6">
        <f t="shared" si="123"/>
        <v>0</v>
      </c>
      <c r="X337" s="27" t="str">
        <f t="shared" si="124"/>
        <v>n.m.</v>
      </c>
      <c r="Y337" s="6">
        <f t="shared" si="125"/>
        <v>0</v>
      </c>
      <c r="Z337" s="27" t="str">
        <f t="shared" si="126"/>
        <v>n.m.</v>
      </c>
      <c r="AA337" s="6">
        <f t="shared" si="127"/>
        <v>0</v>
      </c>
      <c r="AB337" s="27" t="str">
        <f t="shared" si="128"/>
        <v>n.m.</v>
      </c>
      <c r="AC337" s="6">
        <f t="shared" si="129"/>
        <v>19230.879999999994</v>
      </c>
      <c r="AD337" s="27">
        <f t="shared" si="130"/>
        <v>5.5612080831916328</v>
      </c>
      <c r="AE337" s="38" t="str">
        <f t="shared" si="131"/>
        <v>117-IT1171421</v>
      </c>
      <c r="AF337" s="97"/>
      <c r="AG337" s="97"/>
      <c r="AH337" s="97"/>
      <c r="AI337" s="97"/>
    </row>
    <row r="338" spans="1:35" x14ac:dyDescent="0.25">
      <c r="A338" s="7">
        <f t="shared" si="132"/>
        <v>326</v>
      </c>
      <c r="B338" t="s">
        <v>285</v>
      </c>
      <c r="C338" t="s">
        <v>296</v>
      </c>
      <c r="D338" t="s">
        <v>297</v>
      </c>
      <c r="E338" s="42" t="s">
        <v>995</v>
      </c>
      <c r="F338" s="57">
        <v>44166</v>
      </c>
      <c r="G338" s="3">
        <v>86361.3</v>
      </c>
      <c r="H338" s="3">
        <v>0</v>
      </c>
      <c r="I338" s="3">
        <v>0</v>
      </c>
      <c r="J338" s="3"/>
      <c r="K338" s="3"/>
      <c r="L338" s="3">
        <f t="shared" si="117"/>
        <v>86361.3</v>
      </c>
      <c r="M338" s="81">
        <f>SUMIFS('2018-21 Gen Lookup Tables'!S:S,'2018-21 Gen Lookup Tables'!$A:$A,'Schedule C1'!$B338,'2018-21 Gen Lookup Tables'!$B:$B,'Schedule C1'!$C338)</f>
        <v>0</v>
      </c>
      <c r="N338" s="81">
        <f>SUMIFS('2018-21 Gen Lookup Tables'!T:T,'2018-21 Gen Lookup Tables'!$A:$A,'Schedule C1'!$B338,'2018-21 Gen Lookup Tables'!$B:$B,'Schedule C1'!$C338)</f>
        <v>0</v>
      </c>
      <c r="O338" s="81">
        <f>SUMIF('2022 Gen Lookup Table'!A:A,'Schedule C1'!C338,'2022 Gen Lookup Table'!C:C)</f>
        <v>0</v>
      </c>
      <c r="P338" s="81">
        <f>SUMIF('2023-24 Gen Lookup Tables'!J:J,'Schedule C1'!AE338,'2023-24 Gen Lookup Tables'!D:D)</f>
        <v>0</v>
      </c>
      <c r="Q338" s="81">
        <f>SUMIF('2023-24 Gen Lookup Tables'!J:J,'Schedule C1'!AE338,'2023-24 Gen Lookup Tables'!F:F)</f>
        <v>0</v>
      </c>
      <c r="R338" s="3">
        <f t="shared" si="118"/>
        <v>0</v>
      </c>
      <c r="S338" s="6">
        <f t="shared" si="119"/>
        <v>86361.3</v>
      </c>
      <c r="T338" s="27" t="str">
        <f t="shared" si="120"/>
        <v>n.m.</v>
      </c>
      <c r="U338" s="6">
        <f t="shared" si="121"/>
        <v>0</v>
      </c>
      <c r="V338" s="27" t="str">
        <f t="shared" si="122"/>
        <v>n.m.</v>
      </c>
      <c r="W338" s="6">
        <f t="shared" si="123"/>
        <v>0</v>
      </c>
      <c r="X338" s="27" t="str">
        <f t="shared" si="124"/>
        <v>n.m.</v>
      </c>
      <c r="Y338" s="6">
        <f t="shared" si="125"/>
        <v>0</v>
      </c>
      <c r="Z338" s="27" t="str">
        <f t="shared" si="126"/>
        <v>n.m.</v>
      </c>
      <c r="AA338" s="6">
        <f t="shared" si="127"/>
        <v>0</v>
      </c>
      <c r="AB338" s="27" t="str">
        <f t="shared" si="128"/>
        <v>n.m.</v>
      </c>
      <c r="AC338" s="6">
        <f t="shared" si="129"/>
        <v>86361.3</v>
      </c>
      <c r="AD338" s="27" t="str">
        <f t="shared" si="130"/>
        <v>n.m.</v>
      </c>
      <c r="AE338" s="38" t="str">
        <f t="shared" si="131"/>
        <v>117-IT117BILL</v>
      </c>
      <c r="AF338" s="97"/>
      <c r="AG338" s="97"/>
      <c r="AH338" s="97"/>
      <c r="AI338" s="97"/>
    </row>
    <row r="339" spans="1:35" x14ac:dyDescent="0.25">
      <c r="A339" s="7">
        <f t="shared" si="132"/>
        <v>327</v>
      </c>
      <c r="B339" t="s">
        <v>285</v>
      </c>
      <c r="C339" t="s">
        <v>298</v>
      </c>
      <c r="D339" t="s">
        <v>299</v>
      </c>
      <c r="E339" s="42" t="s">
        <v>1001</v>
      </c>
      <c r="F339" s="57">
        <v>43831</v>
      </c>
      <c r="G339" s="3">
        <v>4.6800000000000015</v>
      </c>
      <c r="H339" s="3">
        <v>0</v>
      </c>
      <c r="I339" s="3">
        <v>0</v>
      </c>
      <c r="J339" s="3"/>
      <c r="K339" s="3"/>
      <c r="L339" s="3">
        <f t="shared" si="117"/>
        <v>4.6800000000000015</v>
      </c>
      <c r="M339" s="81">
        <f>SUMIFS('2018-21 Gen Lookup Tables'!S:S,'2018-21 Gen Lookup Tables'!$A:$A,'Schedule C1'!$B339,'2018-21 Gen Lookup Tables'!$B:$B,'Schedule C1'!$C339)</f>
        <v>0</v>
      </c>
      <c r="N339" s="81">
        <f>SUMIFS('2018-21 Gen Lookup Tables'!T:T,'2018-21 Gen Lookup Tables'!$A:$A,'Schedule C1'!$B339,'2018-21 Gen Lookup Tables'!$B:$B,'Schedule C1'!$C339)</f>
        <v>0</v>
      </c>
      <c r="O339" s="81">
        <f>SUMIF('2022 Gen Lookup Table'!A:A,'Schedule C1'!C339,'2022 Gen Lookup Table'!C:C)</f>
        <v>0</v>
      </c>
      <c r="P339" s="81">
        <f>SUMIF('2023-24 Gen Lookup Tables'!J:J,'Schedule C1'!AE339,'2023-24 Gen Lookup Tables'!D:D)</f>
        <v>0</v>
      </c>
      <c r="Q339" s="81">
        <f>SUMIF('2023-24 Gen Lookup Tables'!J:J,'Schedule C1'!AE339,'2023-24 Gen Lookup Tables'!F:F)</f>
        <v>0</v>
      </c>
      <c r="R339" s="3">
        <f t="shared" si="118"/>
        <v>0</v>
      </c>
      <c r="S339" s="6">
        <f t="shared" si="119"/>
        <v>4.6800000000000015</v>
      </c>
      <c r="T339" s="27" t="str">
        <f t="shared" si="120"/>
        <v>n.m.</v>
      </c>
      <c r="U339" s="6">
        <f t="shared" si="121"/>
        <v>0</v>
      </c>
      <c r="V339" s="27" t="str">
        <f t="shared" si="122"/>
        <v>n.m.</v>
      </c>
      <c r="W339" s="6">
        <f t="shared" si="123"/>
        <v>0</v>
      </c>
      <c r="X339" s="27" t="str">
        <f t="shared" si="124"/>
        <v>n.m.</v>
      </c>
      <c r="Y339" s="6">
        <f t="shared" si="125"/>
        <v>0</v>
      </c>
      <c r="Z339" s="27" t="str">
        <f t="shared" si="126"/>
        <v>n.m.</v>
      </c>
      <c r="AA339" s="6">
        <f t="shared" si="127"/>
        <v>0</v>
      </c>
      <c r="AB339" s="27" t="str">
        <f t="shared" si="128"/>
        <v>n.m.</v>
      </c>
      <c r="AC339" s="6">
        <f t="shared" si="129"/>
        <v>4.6800000000000015</v>
      </c>
      <c r="AD339" s="27" t="str">
        <f t="shared" si="130"/>
        <v>n.m.</v>
      </c>
      <c r="AE339" s="38" t="str">
        <f t="shared" si="131"/>
        <v>117-ML119SC02</v>
      </c>
      <c r="AF339" s="97"/>
      <c r="AG339" s="97"/>
      <c r="AH339" s="97"/>
      <c r="AI339" s="97"/>
    </row>
    <row r="340" spans="1:35" x14ac:dyDescent="0.25">
      <c r="A340" s="7">
        <f t="shared" si="132"/>
        <v>328</v>
      </c>
      <c r="B340" t="s">
        <v>285</v>
      </c>
      <c r="C340" t="s">
        <v>300</v>
      </c>
      <c r="D340" t="s">
        <v>301</v>
      </c>
      <c r="E340" s="42" t="s">
        <v>992</v>
      </c>
      <c r="F340" s="57">
        <v>43831</v>
      </c>
      <c r="G340" s="3">
        <v>302.9199999999999</v>
      </c>
      <c r="H340" s="3">
        <v>0</v>
      </c>
      <c r="I340" s="3">
        <v>0</v>
      </c>
      <c r="J340" s="3"/>
      <c r="K340" s="3"/>
      <c r="L340" s="3">
        <f t="shared" si="117"/>
        <v>302.9199999999999</v>
      </c>
      <c r="M340" s="81">
        <f>SUMIFS('2018-21 Gen Lookup Tables'!S:S,'2018-21 Gen Lookup Tables'!$A:$A,'Schedule C1'!$B340,'2018-21 Gen Lookup Tables'!$B:$B,'Schedule C1'!$C340)</f>
        <v>0</v>
      </c>
      <c r="N340" s="81">
        <f>SUMIFS('2018-21 Gen Lookup Tables'!T:T,'2018-21 Gen Lookup Tables'!$A:$A,'Schedule C1'!$B340,'2018-21 Gen Lookup Tables'!$B:$B,'Schedule C1'!$C340)</f>
        <v>0</v>
      </c>
      <c r="O340" s="81">
        <f>SUMIF('2022 Gen Lookup Table'!A:A,'Schedule C1'!C340,'2022 Gen Lookup Table'!C:C)</f>
        <v>0</v>
      </c>
      <c r="P340" s="81">
        <f>SUMIF('2023-24 Gen Lookup Tables'!J:J,'Schedule C1'!AE340,'2023-24 Gen Lookup Tables'!D:D)</f>
        <v>0</v>
      </c>
      <c r="Q340" s="81">
        <f>SUMIF('2023-24 Gen Lookup Tables'!J:J,'Schedule C1'!AE340,'2023-24 Gen Lookup Tables'!F:F)</f>
        <v>0</v>
      </c>
      <c r="R340" s="3">
        <f t="shared" si="118"/>
        <v>0</v>
      </c>
      <c r="S340" s="6">
        <f t="shared" si="119"/>
        <v>302.9199999999999</v>
      </c>
      <c r="T340" s="27" t="str">
        <f t="shared" si="120"/>
        <v>n.m.</v>
      </c>
      <c r="U340" s="6">
        <f t="shared" si="121"/>
        <v>0</v>
      </c>
      <c r="V340" s="27" t="str">
        <f t="shared" si="122"/>
        <v>n.m.</v>
      </c>
      <c r="W340" s="6">
        <f t="shared" si="123"/>
        <v>0</v>
      </c>
      <c r="X340" s="27" t="str">
        <f t="shared" si="124"/>
        <v>n.m.</v>
      </c>
      <c r="Y340" s="6">
        <f t="shared" si="125"/>
        <v>0</v>
      </c>
      <c r="Z340" s="27" t="str">
        <f t="shared" si="126"/>
        <v>n.m.</v>
      </c>
      <c r="AA340" s="6">
        <f t="shared" si="127"/>
        <v>0</v>
      </c>
      <c r="AB340" s="27" t="str">
        <f t="shared" si="128"/>
        <v>n.m.</v>
      </c>
      <c r="AC340" s="6">
        <f t="shared" si="129"/>
        <v>302.9199999999999</v>
      </c>
      <c r="AD340" s="27" t="str">
        <f t="shared" si="130"/>
        <v>n.m.</v>
      </c>
      <c r="AE340" s="38" t="str">
        <f t="shared" si="131"/>
        <v>117-000022308</v>
      </c>
      <c r="AF340" s="97"/>
      <c r="AG340" s="97"/>
      <c r="AH340" s="97"/>
      <c r="AI340" s="97"/>
    </row>
    <row r="341" spans="1:35" x14ac:dyDescent="0.25">
      <c r="A341" s="7">
        <f t="shared" si="132"/>
        <v>329</v>
      </c>
      <c r="B341" t="s">
        <v>285</v>
      </c>
      <c r="C341" t="s">
        <v>302</v>
      </c>
      <c r="D341" t="s">
        <v>303</v>
      </c>
      <c r="E341" s="42" t="s">
        <v>1009</v>
      </c>
      <c r="F341" s="57">
        <v>43983</v>
      </c>
      <c r="G341" s="3">
        <v>11191.150000000001</v>
      </c>
      <c r="H341" s="3">
        <v>0</v>
      </c>
      <c r="I341" s="3">
        <v>0</v>
      </c>
      <c r="J341" s="3"/>
      <c r="K341" s="3"/>
      <c r="L341" s="3">
        <f t="shared" si="117"/>
        <v>11191.150000000001</v>
      </c>
      <c r="M341" s="81">
        <f>SUMIFS('2018-21 Gen Lookup Tables'!S:S,'2018-21 Gen Lookup Tables'!$A:$A,'Schedule C1'!$B341,'2018-21 Gen Lookup Tables'!$B:$B,'Schedule C1'!$C341)</f>
        <v>107.008</v>
      </c>
      <c r="N341" s="81">
        <f>SUMIFS('2018-21 Gen Lookup Tables'!T:T,'2018-21 Gen Lookup Tables'!$A:$A,'Schedule C1'!$B341,'2018-21 Gen Lookup Tables'!$B:$B,'Schedule C1'!$C341)</f>
        <v>0</v>
      </c>
      <c r="O341" s="81">
        <f>SUMIF('2022 Gen Lookup Table'!A:A,'Schedule C1'!C341,'2022 Gen Lookup Table'!C:C)</f>
        <v>0</v>
      </c>
      <c r="P341" s="81">
        <f>SUMIF('2023-24 Gen Lookup Tables'!J:J,'Schedule C1'!AE341,'2023-24 Gen Lookup Tables'!D:D)</f>
        <v>0</v>
      </c>
      <c r="Q341" s="81">
        <f>SUMIF('2023-24 Gen Lookup Tables'!J:J,'Schedule C1'!AE341,'2023-24 Gen Lookup Tables'!F:F)</f>
        <v>0</v>
      </c>
      <c r="R341" s="3">
        <f t="shared" si="118"/>
        <v>107.008</v>
      </c>
      <c r="S341" s="6">
        <f t="shared" si="119"/>
        <v>11084.142000000002</v>
      </c>
      <c r="T341" s="27">
        <f t="shared" si="120"/>
        <v>103.58236767344499</v>
      </c>
      <c r="U341" s="6">
        <f t="shared" si="121"/>
        <v>0</v>
      </c>
      <c r="V341" s="27" t="str">
        <f t="shared" si="122"/>
        <v>n.m.</v>
      </c>
      <c r="W341" s="6">
        <f t="shared" si="123"/>
        <v>0</v>
      </c>
      <c r="X341" s="27" t="str">
        <f t="shared" si="124"/>
        <v>n.m.</v>
      </c>
      <c r="Y341" s="6">
        <f t="shared" si="125"/>
        <v>0</v>
      </c>
      <c r="Z341" s="27" t="str">
        <f t="shared" si="126"/>
        <v>n.m.</v>
      </c>
      <c r="AA341" s="6">
        <f t="shared" si="127"/>
        <v>0</v>
      </c>
      <c r="AB341" s="27" t="str">
        <f t="shared" si="128"/>
        <v>n.m.</v>
      </c>
      <c r="AC341" s="6">
        <f t="shared" si="129"/>
        <v>11084.142000000002</v>
      </c>
      <c r="AD341" s="27">
        <f t="shared" si="130"/>
        <v>103.58236767344499</v>
      </c>
      <c r="AE341" s="38" t="str">
        <f t="shared" si="131"/>
        <v>117-ML1EC1302</v>
      </c>
    </row>
    <row r="342" spans="1:35" x14ac:dyDescent="0.25">
      <c r="A342" s="7">
        <f t="shared" si="132"/>
        <v>330</v>
      </c>
      <c r="B342" t="s">
        <v>285</v>
      </c>
      <c r="C342" t="s">
        <v>304</v>
      </c>
      <c r="D342" t="s">
        <v>305</v>
      </c>
      <c r="E342" s="42" t="s">
        <v>963</v>
      </c>
      <c r="F342" s="57">
        <v>44743</v>
      </c>
      <c r="G342" s="3">
        <v>932.5</v>
      </c>
      <c r="H342" s="3">
        <v>228131.03</v>
      </c>
      <c r="I342" s="3">
        <v>9612.57</v>
      </c>
      <c r="J342" s="3"/>
      <c r="K342" s="3"/>
      <c r="L342" s="3">
        <f t="shared" si="117"/>
        <v>238676.1</v>
      </c>
      <c r="M342" s="81">
        <f>SUMIFS('2018-21 Gen Lookup Tables'!S:S,'2018-21 Gen Lookup Tables'!$A:$A,'Schedule C1'!$B342,'2018-21 Gen Lookup Tables'!$B:$B,'Schedule C1'!$C342)</f>
        <v>184408.10699999999</v>
      </c>
      <c r="N342" s="81">
        <f>SUMIFS('2018-21 Gen Lookup Tables'!T:T,'2018-21 Gen Lookup Tables'!$A:$A,'Schedule C1'!$B342,'2018-21 Gen Lookup Tables'!$B:$B,'Schedule C1'!$C342)</f>
        <v>143938.42000000001</v>
      </c>
      <c r="O342" s="81">
        <f>SUMIF('2022 Gen Lookup Table'!A:A,'Schedule C1'!C342,'2022 Gen Lookup Table'!C:C)</f>
        <v>0</v>
      </c>
      <c r="P342" s="81">
        <f>SUMIF('2023-24 Gen Lookup Tables'!J:J,'Schedule C1'!AE342,'2023-24 Gen Lookup Tables'!D:D)</f>
        <v>0</v>
      </c>
      <c r="Q342" s="81">
        <f>SUMIF('2023-24 Gen Lookup Tables'!J:J,'Schedule C1'!AE342,'2023-24 Gen Lookup Tables'!F:F)</f>
        <v>0</v>
      </c>
      <c r="R342" s="3">
        <f t="shared" si="118"/>
        <v>328346.527</v>
      </c>
      <c r="S342" s="6">
        <f t="shared" si="119"/>
        <v>-183475.60699999999</v>
      </c>
      <c r="T342" s="27">
        <f t="shared" si="120"/>
        <v>-0.99494328088298201</v>
      </c>
      <c r="U342" s="6">
        <f t="shared" si="121"/>
        <v>84192.609999999986</v>
      </c>
      <c r="V342" s="27">
        <f t="shared" si="122"/>
        <v>0.58492103776045323</v>
      </c>
      <c r="W342" s="6">
        <f t="shared" si="123"/>
        <v>9612.57</v>
      </c>
      <c r="X342" s="27" t="str">
        <f t="shared" si="124"/>
        <v>n.m.</v>
      </c>
      <c r="Y342" s="6">
        <f t="shared" si="125"/>
        <v>0</v>
      </c>
      <c r="Z342" s="27" t="str">
        <f t="shared" si="126"/>
        <v>n.m.</v>
      </c>
      <c r="AA342" s="6">
        <f t="shared" si="127"/>
        <v>0</v>
      </c>
      <c r="AB342" s="27" t="str">
        <f t="shared" si="128"/>
        <v>n.m.</v>
      </c>
      <c r="AC342" s="6">
        <f t="shared" si="129"/>
        <v>-89670.426999999996</v>
      </c>
      <c r="AD342" s="27">
        <f t="shared" si="130"/>
        <v>-0.27309692543207559</v>
      </c>
      <c r="AE342" s="38" t="str">
        <f t="shared" si="131"/>
        <v>117-NRCCPKPCO</v>
      </c>
    </row>
    <row r="343" spans="1:35" x14ac:dyDescent="0.25">
      <c r="A343" s="7">
        <f t="shared" si="132"/>
        <v>331</v>
      </c>
      <c r="B343" t="s">
        <v>285</v>
      </c>
      <c r="C343" t="s">
        <v>306</v>
      </c>
      <c r="D343" t="s">
        <v>307</v>
      </c>
      <c r="E343" s="42" t="s">
        <v>989</v>
      </c>
      <c r="F343" s="57">
        <v>44287</v>
      </c>
      <c r="G343" s="3">
        <v>5432.6900000000041</v>
      </c>
      <c r="H343" s="3">
        <v>-1729.2200000000003</v>
      </c>
      <c r="I343" s="3">
        <v>0</v>
      </c>
      <c r="J343" s="3"/>
      <c r="K343" s="3"/>
      <c r="L343" s="3">
        <f t="shared" si="117"/>
        <v>3703.4700000000039</v>
      </c>
      <c r="M343" s="81">
        <f>SUMIFS('2018-21 Gen Lookup Tables'!S:S,'2018-21 Gen Lookup Tables'!$A:$A,'Schedule C1'!$B343,'2018-21 Gen Lookup Tables'!$B:$B,'Schedule C1'!$C343)</f>
        <v>0</v>
      </c>
      <c r="N343" s="81">
        <f>SUMIFS('2018-21 Gen Lookup Tables'!T:T,'2018-21 Gen Lookup Tables'!$A:$A,'Schedule C1'!$B343,'2018-21 Gen Lookup Tables'!$B:$B,'Schedule C1'!$C343)</f>
        <v>0</v>
      </c>
      <c r="O343" s="81">
        <f>SUMIF('2022 Gen Lookup Table'!A:A,'Schedule C1'!C343,'2022 Gen Lookup Table'!C:C)</f>
        <v>0</v>
      </c>
      <c r="P343" s="81">
        <f>SUMIF('2023-24 Gen Lookup Tables'!J:J,'Schedule C1'!AE343,'2023-24 Gen Lookup Tables'!D:D)</f>
        <v>0</v>
      </c>
      <c r="Q343" s="81">
        <f>SUMIF('2023-24 Gen Lookup Tables'!J:J,'Schedule C1'!AE343,'2023-24 Gen Lookup Tables'!F:F)</f>
        <v>0</v>
      </c>
      <c r="R343" s="3">
        <f t="shared" si="118"/>
        <v>0</v>
      </c>
      <c r="S343" s="6">
        <f t="shared" si="119"/>
        <v>5432.6900000000041</v>
      </c>
      <c r="T343" s="27" t="str">
        <f t="shared" si="120"/>
        <v>n.m.</v>
      </c>
      <c r="U343" s="6">
        <f t="shared" si="121"/>
        <v>-1729.2200000000003</v>
      </c>
      <c r="V343" s="27" t="str">
        <f t="shared" si="122"/>
        <v>n.m.</v>
      </c>
      <c r="W343" s="6">
        <f t="shared" si="123"/>
        <v>0</v>
      </c>
      <c r="X343" s="27" t="str">
        <f t="shared" si="124"/>
        <v>n.m.</v>
      </c>
      <c r="Y343" s="6">
        <f t="shared" si="125"/>
        <v>0</v>
      </c>
      <c r="Z343" s="27" t="str">
        <f t="shared" si="126"/>
        <v>n.m.</v>
      </c>
      <c r="AA343" s="6">
        <f t="shared" si="127"/>
        <v>0</v>
      </c>
      <c r="AB343" s="27" t="str">
        <f t="shared" si="128"/>
        <v>n.m.</v>
      </c>
      <c r="AC343" s="6">
        <f t="shared" si="129"/>
        <v>3703.4700000000039</v>
      </c>
      <c r="AD343" s="27" t="str">
        <f t="shared" si="130"/>
        <v>n.m.</v>
      </c>
      <c r="AE343" s="38" t="str">
        <f t="shared" si="131"/>
        <v>117-ML1VC1601</v>
      </c>
    </row>
    <row r="344" spans="1:35" x14ac:dyDescent="0.25">
      <c r="A344" s="7">
        <f t="shared" si="132"/>
        <v>332</v>
      </c>
      <c r="B344" t="s">
        <v>285</v>
      </c>
      <c r="C344" t="s">
        <v>308</v>
      </c>
      <c r="D344" t="s">
        <v>309</v>
      </c>
      <c r="E344" s="42" t="s">
        <v>995</v>
      </c>
      <c r="F344" s="57">
        <v>44105</v>
      </c>
      <c r="G344" s="3">
        <v>49247.009999999973</v>
      </c>
      <c r="H344" s="3">
        <v>0</v>
      </c>
      <c r="I344" s="3">
        <v>0</v>
      </c>
      <c r="J344" s="3"/>
      <c r="K344" s="3"/>
      <c r="L344" s="3">
        <f t="shared" si="117"/>
        <v>49247.009999999973</v>
      </c>
      <c r="M344" s="81">
        <f>SUMIFS('2018-21 Gen Lookup Tables'!S:S,'2018-21 Gen Lookup Tables'!$A:$A,'Schedule C1'!$B344,'2018-21 Gen Lookup Tables'!$B:$B,'Schedule C1'!$C344)</f>
        <v>0</v>
      </c>
      <c r="N344" s="81">
        <f>SUMIFS('2018-21 Gen Lookup Tables'!T:T,'2018-21 Gen Lookup Tables'!$A:$A,'Schedule C1'!$B344,'2018-21 Gen Lookup Tables'!$B:$B,'Schedule C1'!$C344)</f>
        <v>0</v>
      </c>
      <c r="O344" s="81">
        <f>SUMIF('2022 Gen Lookup Table'!A:A,'Schedule C1'!C344,'2022 Gen Lookup Table'!C:C)</f>
        <v>0</v>
      </c>
      <c r="P344" s="81">
        <f>SUMIF('2023-24 Gen Lookup Tables'!J:J,'Schedule C1'!AE344,'2023-24 Gen Lookup Tables'!D:D)</f>
        <v>0</v>
      </c>
      <c r="Q344" s="81">
        <f>SUMIF('2023-24 Gen Lookup Tables'!J:J,'Schedule C1'!AE344,'2023-24 Gen Lookup Tables'!F:F)</f>
        <v>0</v>
      </c>
      <c r="R344" s="3">
        <f t="shared" ref="R344:R372" si="133">SUM(M344:Q344)</f>
        <v>0</v>
      </c>
      <c r="S344" s="6">
        <f t="shared" si="119"/>
        <v>49247.009999999973</v>
      </c>
      <c r="T344" s="27" t="str">
        <f t="shared" si="120"/>
        <v>n.m.</v>
      </c>
      <c r="U344" s="6">
        <f t="shared" si="121"/>
        <v>0</v>
      </c>
      <c r="V344" s="27" t="str">
        <f t="shared" si="122"/>
        <v>n.m.</v>
      </c>
      <c r="W344" s="6">
        <f t="shared" si="123"/>
        <v>0</v>
      </c>
      <c r="X344" s="27" t="str">
        <f t="shared" si="124"/>
        <v>n.m.</v>
      </c>
      <c r="Y344" s="6">
        <f t="shared" si="125"/>
        <v>0</v>
      </c>
      <c r="Z344" s="27" t="str">
        <f t="shared" si="126"/>
        <v>n.m.</v>
      </c>
      <c r="AA344" s="6">
        <f t="shared" si="127"/>
        <v>0</v>
      </c>
      <c r="AB344" s="27" t="str">
        <f t="shared" si="128"/>
        <v>n.m.</v>
      </c>
      <c r="AC344" s="6">
        <f t="shared" si="129"/>
        <v>49247.009999999973</v>
      </c>
      <c r="AD344" s="27" t="str">
        <f t="shared" si="130"/>
        <v>n.m.</v>
      </c>
      <c r="AE344" s="38" t="str">
        <f t="shared" si="131"/>
        <v>117-ML2VC1601</v>
      </c>
    </row>
    <row r="345" spans="1:35" x14ac:dyDescent="0.25">
      <c r="A345" s="7">
        <f t="shared" si="132"/>
        <v>333</v>
      </c>
      <c r="B345" t="s">
        <v>285</v>
      </c>
      <c r="C345" t="s">
        <v>310</v>
      </c>
      <c r="D345" t="s">
        <v>311</v>
      </c>
      <c r="E345" s="42" t="s">
        <v>1003</v>
      </c>
      <c r="F345" s="57">
        <v>43831</v>
      </c>
      <c r="G345" s="3">
        <v>4.6800000000000015</v>
      </c>
      <c r="H345" s="3">
        <v>0</v>
      </c>
      <c r="I345" s="3">
        <v>0</v>
      </c>
      <c r="J345" s="3"/>
      <c r="K345" s="3"/>
      <c r="L345" s="3">
        <f t="shared" si="117"/>
        <v>4.6800000000000015</v>
      </c>
      <c r="M345" s="81">
        <f>SUMIFS('2018-21 Gen Lookup Tables'!S:S,'2018-21 Gen Lookup Tables'!$A:$A,'Schedule C1'!$B345,'2018-21 Gen Lookup Tables'!$B:$B,'Schedule C1'!$C345)</f>
        <v>0</v>
      </c>
      <c r="N345" s="81">
        <f>SUMIFS('2018-21 Gen Lookup Tables'!T:T,'2018-21 Gen Lookup Tables'!$A:$A,'Schedule C1'!$B345,'2018-21 Gen Lookup Tables'!$B:$B,'Schedule C1'!$C345)</f>
        <v>0</v>
      </c>
      <c r="O345" s="81">
        <f>SUMIF('2022 Gen Lookup Table'!A:A,'Schedule C1'!C345,'2022 Gen Lookup Table'!C:C)</f>
        <v>0</v>
      </c>
      <c r="P345" s="81">
        <f>SUMIF('2023-24 Gen Lookup Tables'!J:J,'Schedule C1'!AE345,'2023-24 Gen Lookup Tables'!D:D)</f>
        <v>0</v>
      </c>
      <c r="Q345" s="81">
        <f>SUMIF('2023-24 Gen Lookup Tables'!J:J,'Schedule C1'!AE345,'2023-24 Gen Lookup Tables'!F:F)</f>
        <v>0</v>
      </c>
      <c r="R345" s="3">
        <f t="shared" si="133"/>
        <v>0</v>
      </c>
      <c r="S345" s="6">
        <f t="shared" si="119"/>
        <v>4.6800000000000015</v>
      </c>
      <c r="T345" s="27" t="str">
        <f t="shared" si="120"/>
        <v>n.m.</v>
      </c>
      <c r="U345" s="6">
        <f t="shared" si="121"/>
        <v>0</v>
      </c>
      <c r="V345" s="27" t="str">
        <f t="shared" si="122"/>
        <v>n.m.</v>
      </c>
      <c r="W345" s="6">
        <f t="shared" si="123"/>
        <v>0</v>
      </c>
      <c r="X345" s="27" t="str">
        <f t="shared" si="124"/>
        <v>n.m.</v>
      </c>
      <c r="Y345" s="6">
        <f t="shared" si="125"/>
        <v>0</v>
      </c>
      <c r="Z345" s="27" t="str">
        <f t="shared" si="126"/>
        <v>n.m.</v>
      </c>
      <c r="AA345" s="6">
        <f t="shared" si="127"/>
        <v>0</v>
      </c>
      <c r="AB345" s="27" t="str">
        <f t="shared" si="128"/>
        <v>n.m.</v>
      </c>
      <c r="AC345" s="6">
        <f t="shared" si="129"/>
        <v>4.6800000000000015</v>
      </c>
      <c r="AD345" s="27" t="str">
        <f t="shared" si="130"/>
        <v>n.m.</v>
      </c>
      <c r="AE345" s="38" t="str">
        <f t="shared" si="131"/>
        <v>117-ML1SC1810</v>
      </c>
    </row>
    <row r="346" spans="1:35" x14ac:dyDescent="0.25">
      <c r="A346" s="7">
        <f t="shared" si="132"/>
        <v>334</v>
      </c>
      <c r="B346" t="s">
        <v>285</v>
      </c>
      <c r="C346" t="s">
        <v>312</v>
      </c>
      <c r="D346" t="s">
        <v>313</v>
      </c>
      <c r="E346" s="42" t="s">
        <v>1014</v>
      </c>
      <c r="F346" s="57" t="s">
        <v>2052</v>
      </c>
      <c r="G346" s="3">
        <v>766578.09299999929</v>
      </c>
      <c r="H346" s="3">
        <v>4596.59</v>
      </c>
      <c r="I346" s="3">
        <v>127870.40000000002</v>
      </c>
      <c r="J346" s="3">
        <v>36597.519999999997</v>
      </c>
      <c r="K346" s="3">
        <v>623374.29000000027</v>
      </c>
      <c r="L346" s="3">
        <f t="shared" si="117"/>
        <v>1559016.8929999997</v>
      </c>
      <c r="M346" s="81">
        <f>SUMIFS('2018-21 Gen Lookup Tables'!S:S,'2018-21 Gen Lookup Tables'!$A:$A,'Schedule C1'!$B346,'2018-21 Gen Lookup Tables'!$B:$B,'Schedule C1'!$C346)</f>
        <v>910693.18199999991</v>
      </c>
      <c r="N346" s="81">
        <f>SUMIFS('2018-21 Gen Lookup Tables'!T:T,'2018-21 Gen Lookup Tables'!$A:$A,'Schedule C1'!$B346,'2018-21 Gen Lookup Tables'!$B:$B,'Schedule C1'!$C346)</f>
        <v>513434.00699999998</v>
      </c>
      <c r="O346" s="81">
        <f>SUMIF('2022 Gen Lookup Table'!A:A,'Schedule C1'!C346,'2022 Gen Lookup Table'!C:C)</f>
        <v>388070.15799999994</v>
      </c>
      <c r="P346" s="81">
        <f>SUMIF('2023-24 Gen Lookup Tables'!J:J,'Schedule C1'!AE346,'2023-24 Gen Lookup Tables'!D:D)</f>
        <v>471322.52599999995</v>
      </c>
      <c r="Q346" s="81">
        <f>SUMIF('2023-24 Gen Lookup Tables'!J:J,'Schedule C1'!AE346,'2023-24 Gen Lookup Tables'!F:F)</f>
        <v>839604.43399999989</v>
      </c>
      <c r="R346" s="3">
        <f t="shared" si="133"/>
        <v>3123124.3069999996</v>
      </c>
      <c r="S346" s="6">
        <f t="shared" si="119"/>
        <v>-144115.08900000062</v>
      </c>
      <c r="T346" s="27">
        <f t="shared" si="120"/>
        <v>-0.15824768632121003</v>
      </c>
      <c r="U346" s="6">
        <f t="shared" si="121"/>
        <v>-508837.41699999996</v>
      </c>
      <c r="V346" s="27">
        <f t="shared" si="122"/>
        <v>-0.99104735966583524</v>
      </c>
      <c r="W346" s="6">
        <f t="shared" si="123"/>
        <v>-260199.75799999991</v>
      </c>
      <c r="X346" s="27">
        <f t="shared" si="124"/>
        <v>-0.67049669405396528</v>
      </c>
      <c r="Y346" s="6">
        <f t="shared" si="125"/>
        <v>-434725.00599999994</v>
      </c>
      <c r="Z346" s="27">
        <f t="shared" si="126"/>
        <v>-0.92235143032395606</v>
      </c>
      <c r="AA346" s="6">
        <f t="shared" si="127"/>
        <v>-216230.14399999962</v>
      </c>
      <c r="AB346" s="27">
        <f t="shared" si="128"/>
        <v>-0.25753811585992609</v>
      </c>
      <c r="AC346" s="6">
        <f t="shared" si="129"/>
        <v>-1564107.4139999999</v>
      </c>
      <c r="AD346" s="27">
        <f t="shared" si="130"/>
        <v>-0.5008149725242429</v>
      </c>
      <c r="AE346" s="38" t="str">
        <f t="shared" si="131"/>
        <v>117-BSPPBOUT1</v>
      </c>
    </row>
    <row r="347" spans="1:35" x14ac:dyDescent="0.25">
      <c r="A347" s="7">
        <f t="shared" si="132"/>
        <v>335</v>
      </c>
      <c r="B347" t="s">
        <v>285</v>
      </c>
      <c r="C347" t="s">
        <v>314</v>
      </c>
      <c r="D347" t="s">
        <v>315</v>
      </c>
      <c r="E347" s="42" t="s">
        <v>1014</v>
      </c>
      <c r="F347" s="57">
        <v>44409</v>
      </c>
      <c r="G347" s="3">
        <v>-46581.47</v>
      </c>
      <c r="H347" s="3">
        <v>15211.640000000001</v>
      </c>
      <c r="I347" s="3">
        <v>0</v>
      </c>
      <c r="J347" s="3">
        <v>-17620.23</v>
      </c>
      <c r="K347" s="3">
        <v>46968.529999999984</v>
      </c>
      <c r="L347" s="3">
        <f t="shared" si="117"/>
        <v>-2021.5300000000134</v>
      </c>
      <c r="M347" s="81">
        <f>SUMIFS('2018-21 Gen Lookup Tables'!S:S,'2018-21 Gen Lookup Tables'!$A:$A,'Schedule C1'!$B347,'2018-21 Gen Lookup Tables'!$B:$B,'Schedule C1'!$C347)</f>
        <v>0</v>
      </c>
      <c r="N347" s="81">
        <f>SUMIFS('2018-21 Gen Lookup Tables'!T:T,'2018-21 Gen Lookup Tables'!$A:$A,'Schedule C1'!$B347,'2018-21 Gen Lookup Tables'!$B:$B,'Schedule C1'!$C347)</f>
        <v>167570.217</v>
      </c>
      <c r="O347" s="81">
        <f>SUMIF('2022 Gen Lookup Table'!A:A,'Schedule C1'!C347,'2022 Gen Lookup Table'!C:C)</f>
        <v>143793.024</v>
      </c>
      <c r="P347" s="81">
        <f>SUMIF('2023-24 Gen Lookup Tables'!J:J,'Schedule C1'!AE347,'2023-24 Gen Lookup Tables'!D:D)</f>
        <v>89388.854999999996</v>
      </c>
      <c r="Q347" s="81">
        <f>SUMIF('2023-24 Gen Lookup Tables'!J:J,'Schedule C1'!AE347,'2023-24 Gen Lookup Tables'!F:F)</f>
        <v>152269.696</v>
      </c>
      <c r="R347" s="3">
        <f t="shared" si="133"/>
        <v>553021.79200000002</v>
      </c>
      <c r="S347" s="6">
        <f t="shared" si="119"/>
        <v>-46581.47</v>
      </c>
      <c r="T347" s="27" t="str">
        <f t="shared" si="120"/>
        <v>n.m.</v>
      </c>
      <c r="U347" s="6">
        <f t="shared" si="121"/>
        <v>-152358.57699999999</v>
      </c>
      <c r="V347" s="27">
        <f t="shared" si="122"/>
        <v>-0.90922229336254889</v>
      </c>
      <c r="W347" s="6">
        <f t="shared" si="123"/>
        <v>-143793.024</v>
      </c>
      <c r="X347" s="27">
        <f t="shared" si="124"/>
        <v>-1</v>
      </c>
      <c r="Y347" s="6">
        <f t="shared" si="125"/>
        <v>-107009.08499999999</v>
      </c>
      <c r="Z347" s="27">
        <f t="shared" si="126"/>
        <v>-1.1971188690133685</v>
      </c>
      <c r="AA347" s="6">
        <f t="shared" si="127"/>
        <v>-105301.16600000001</v>
      </c>
      <c r="AB347" s="27">
        <f t="shared" si="128"/>
        <v>-0.69154381184290281</v>
      </c>
      <c r="AC347" s="6">
        <f t="shared" si="129"/>
        <v>-555043.32200000004</v>
      </c>
      <c r="AD347" s="27">
        <f t="shared" si="130"/>
        <v>-1.003655425571367</v>
      </c>
      <c r="AE347" s="38" t="str">
        <f t="shared" si="131"/>
        <v>117-BSPPB0002</v>
      </c>
    </row>
    <row r="348" spans="1:35" x14ac:dyDescent="0.25">
      <c r="A348" s="7">
        <f t="shared" si="132"/>
        <v>336</v>
      </c>
      <c r="B348" t="s">
        <v>285</v>
      </c>
      <c r="C348" t="s">
        <v>316</v>
      </c>
      <c r="D348" t="s">
        <v>317</v>
      </c>
      <c r="E348" s="42" t="s">
        <v>988</v>
      </c>
      <c r="F348" s="57">
        <v>43891</v>
      </c>
      <c r="G348" s="3">
        <v>-14.32</v>
      </c>
      <c r="H348" s="3">
        <v>0</v>
      </c>
      <c r="I348" s="3">
        <v>0</v>
      </c>
      <c r="J348" s="3"/>
      <c r="K348" s="3"/>
      <c r="L348" s="3">
        <f t="shared" si="117"/>
        <v>-14.32</v>
      </c>
      <c r="M348" s="81">
        <f>SUMIFS('2018-21 Gen Lookup Tables'!S:S,'2018-21 Gen Lookup Tables'!$A:$A,'Schedule C1'!$B348,'2018-21 Gen Lookup Tables'!$B:$B,'Schedule C1'!$C348)</f>
        <v>0</v>
      </c>
      <c r="N348" s="81">
        <f>SUMIFS('2018-21 Gen Lookup Tables'!T:T,'2018-21 Gen Lookup Tables'!$A:$A,'Schedule C1'!$B348,'2018-21 Gen Lookup Tables'!$B:$B,'Schedule C1'!$C348)</f>
        <v>0</v>
      </c>
      <c r="O348" s="81">
        <f>SUMIF('2022 Gen Lookup Table'!A:A,'Schedule C1'!C348,'2022 Gen Lookup Table'!C:C)</f>
        <v>0</v>
      </c>
      <c r="P348" s="81">
        <f>SUMIF('2023-24 Gen Lookup Tables'!J:J,'Schedule C1'!AE348,'2023-24 Gen Lookup Tables'!D:D)</f>
        <v>0</v>
      </c>
      <c r="Q348" s="81">
        <f>SUMIF('2023-24 Gen Lookup Tables'!J:J,'Schedule C1'!AE348,'2023-24 Gen Lookup Tables'!F:F)</f>
        <v>0</v>
      </c>
      <c r="R348" s="3">
        <f t="shared" si="133"/>
        <v>0</v>
      </c>
      <c r="S348" s="6">
        <f t="shared" si="119"/>
        <v>-14.32</v>
      </c>
      <c r="T348" s="27" t="str">
        <f t="shared" si="120"/>
        <v>n.m.</v>
      </c>
      <c r="U348" s="6">
        <f t="shared" si="121"/>
        <v>0</v>
      </c>
      <c r="V348" s="27" t="str">
        <f t="shared" si="122"/>
        <v>n.m.</v>
      </c>
      <c r="W348" s="6">
        <f t="shared" si="123"/>
        <v>0</v>
      </c>
      <c r="X348" s="27" t="str">
        <f t="shared" si="124"/>
        <v>n.m.</v>
      </c>
      <c r="Y348" s="6">
        <f t="shared" si="125"/>
        <v>0</v>
      </c>
      <c r="Z348" s="27" t="str">
        <f t="shared" si="126"/>
        <v>n.m.</v>
      </c>
      <c r="AA348" s="6">
        <f t="shared" si="127"/>
        <v>0</v>
      </c>
      <c r="AB348" s="27" t="str">
        <f t="shared" si="128"/>
        <v>n.m.</v>
      </c>
      <c r="AC348" s="6">
        <f t="shared" si="129"/>
        <v>-14.32</v>
      </c>
      <c r="AD348" s="27" t="str">
        <f t="shared" si="130"/>
        <v>n.m.</v>
      </c>
      <c r="AE348" s="38" t="str">
        <f t="shared" si="131"/>
        <v>117-ML018VP01</v>
      </c>
    </row>
    <row r="349" spans="1:35" x14ac:dyDescent="0.25">
      <c r="A349" s="7">
        <f t="shared" si="132"/>
        <v>337</v>
      </c>
      <c r="B349" t="s">
        <v>285</v>
      </c>
      <c r="C349" t="s">
        <v>319</v>
      </c>
      <c r="D349" t="s">
        <v>320</v>
      </c>
      <c r="E349" s="42" t="s">
        <v>1014</v>
      </c>
      <c r="F349" s="57">
        <v>43282</v>
      </c>
      <c r="G349" s="3">
        <v>0</v>
      </c>
      <c r="H349" s="3">
        <v>0</v>
      </c>
      <c r="I349" s="3">
        <v>0</v>
      </c>
      <c r="J349" s="3">
        <v>-22309.14</v>
      </c>
      <c r="K349" s="3">
        <v>-24776.63</v>
      </c>
      <c r="L349" s="3">
        <f t="shared" si="117"/>
        <v>-47085.770000000004</v>
      </c>
      <c r="M349" s="81">
        <f>SUMIFS('2018-21 Gen Lookup Tables'!S:S,'2018-21 Gen Lookup Tables'!$A:$A,'Schedule C1'!$B349,'2018-21 Gen Lookup Tables'!$B:$B,'Schedule C1'!$C349)</f>
        <v>0</v>
      </c>
      <c r="N349" s="81">
        <f>SUMIFS('2018-21 Gen Lookup Tables'!T:T,'2018-21 Gen Lookup Tables'!$A:$A,'Schedule C1'!$B349,'2018-21 Gen Lookup Tables'!$B:$B,'Schedule C1'!$C349)</f>
        <v>0</v>
      </c>
      <c r="O349" s="81">
        <f>SUMIF('2022 Gen Lookup Table'!A:A,'Schedule C1'!C349,'2022 Gen Lookup Table'!C:C)</f>
        <v>0</v>
      </c>
      <c r="P349" s="81">
        <f>SUMIF('2023-24 Gen Lookup Tables'!J:J,'Schedule C1'!AE349,'2023-24 Gen Lookup Tables'!D:D)</f>
        <v>0</v>
      </c>
      <c r="Q349" s="81">
        <f>SUMIF('2023-24 Gen Lookup Tables'!J:J,'Schedule C1'!AE349,'2023-24 Gen Lookup Tables'!F:F)</f>
        <v>0</v>
      </c>
      <c r="R349" s="3">
        <f t="shared" si="133"/>
        <v>0</v>
      </c>
      <c r="S349" s="6">
        <f t="shared" si="119"/>
        <v>0</v>
      </c>
      <c r="T349" s="27" t="str">
        <f t="shared" si="120"/>
        <v>n.m.</v>
      </c>
      <c r="U349" s="6">
        <f t="shared" si="121"/>
        <v>0</v>
      </c>
      <c r="V349" s="27" t="str">
        <f t="shared" si="122"/>
        <v>n.m.</v>
      </c>
      <c r="W349" s="6">
        <f t="shared" si="123"/>
        <v>0</v>
      </c>
      <c r="X349" s="27" t="str">
        <f t="shared" si="124"/>
        <v>n.m.</v>
      </c>
      <c r="Y349" s="6">
        <f t="shared" si="125"/>
        <v>-22309.14</v>
      </c>
      <c r="Z349" s="27" t="str">
        <f t="shared" si="126"/>
        <v>n.m.</v>
      </c>
      <c r="AA349" s="6">
        <f t="shared" si="127"/>
        <v>-24776.63</v>
      </c>
      <c r="AB349" s="27" t="str">
        <f t="shared" si="128"/>
        <v>n.m.</v>
      </c>
      <c r="AC349" s="6">
        <f t="shared" si="129"/>
        <v>-47085.770000000004</v>
      </c>
      <c r="AD349" s="27" t="str">
        <f t="shared" si="130"/>
        <v>n.m.</v>
      </c>
      <c r="AE349" s="38" t="str">
        <f t="shared" si="131"/>
        <v>117-BSPPB0016</v>
      </c>
    </row>
    <row r="350" spans="1:35" x14ac:dyDescent="0.25">
      <c r="A350" s="7">
        <f t="shared" si="132"/>
        <v>338</v>
      </c>
      <c r="B350" t="s">
        <v>285</v>
      </c>
      <c r="C350" t="s">
        <v>321</v>
      </c>
      <c r="D350" t="s">
        <v>322</v>
      </c>
      <c r="E350" s="42" t="s">
        <v>992</v>
      </c>
      <c r="F350" s="57" t="s">
        <v>980</v>
      </c>
      <c r="G350" s="3">
        <v>0</v>
      </c>
      <c r="H350" s="3">
        <v>0</v>
      </c>
      <c r="I350" s="3">
        <v>0</v>
      </c>
      <c r="J350" s="3"/>
      <c r="K350" s="3">
        <v>409172.25000000029</v>
      </c>
      <c r="L350" s="3">
        <f t="shared" si="117"/>
        <v>409172.25000000029</v>
      </c>
      <c r="M350" s="81">
        <f>SUMIFS('2018-21 Gen Lookup Tables'!S:S,'2018-21 Gen Lookup Tables'!$A:$A,'Schedule C1'!$B350,'2018-21 Gen Lookup Tables'!$B:$B,'Schedule C1'!$C350)</f>
        <v>0</v>
      </c>
      <c r="N350" s="81">
        <f>SUMIFS('2018-21 Gen Lookup Tables'!T:T,'2018-21 Gen Lookup Tables'!$A:$A,'Schedule C1'!$B350,'2018-21 Gen Lookup Tables'!$B:$B,'Schedule C1'!$C350)</f>
        <v>0</v>
      </c>
      <c r="O350" s="81">
        <f>SUMIF('2022 Gen Lookup Table'!A:A,'Schedule C1'!C350,'2022 Gen Lookup Table'!C:C)</f>
        <v>0</v>
      </c>
      <c r="P350" s="81">
        <f>SUMIF('2023-24 Gen Lookup Tables'!J:J,'Schedule C1'!AE350,'2023-24 Gen Lookup Tables'!D:D)</f>
        <v>0</v>
      </c>
      <c r="Q350" s="81">
        <f>SUMIF('2023-24 Gen Lookup Tables'!J:J,'Schedule C1'!AE350,'2023-24 Gen Lookup Tables'!F:F)</f>
        <v>183248.52499999999</v>
      </c>
      <c r="R350" s="3">
        <f t="shared" si="133"/>
        <v>183248.52499999999</v>
      </c>
      <c r="S350" s="6">
        <f t="shared" si="119"/>
        <v>0</v>
      </c>
      <c r="T350" s="27" t="str">
        <f t="shared" si="120"/>
        <v>n.m.</v>
      </c>
      <c r="U350" s="6">
        <f t="shared" si="121"/>
        <v>0</v>
      </c>
      <c r="V350" s="27" t="str">
        <f t="shared" si="122"/>
        <v>n.m.</v>
      </c>
      <c r="W350" s="6">
        <f t="shared" si="123"/>
        <v>0</v>
      </c>
      <c r="X350" s="27" t="str">
        <f t="shared" si="124"/>
        <v>n.m.</v>
      </c>
      <c r="Y350" s="6">
        <f t="shared" si="125"/>
        <v>0</v>
      </c>
      <c r="Z350" s="27" t="str">
        <f t="shared" si="126"/>
        <v>n.m.</v>
      </c>
      <c r="AA350" s="6">
        <f t="shared" si="127"/>
        <v>225923.7250000003</v>
      </c>
      <c r="AB350" s="27">
        <f t="shared" si="128"/>
        <v>1.2328815470683887</v>
      </c>
      <c r="AC350" s="6">
        <f t="shared" si="129"/>
        <v>225923.7250000003</v>
      </c>
      <c r="AD350" s="27">
        <f t="shared" si="130"/>
        <v>1.2328815470683887</v>
      </c>
      <c r="AE350" s="38" t="str">
        <f t="shared" si="131"/>
        <v>117-BSPPBS347</v>
      </c>
    </row>
    <row r="351" spans="1:35" x14ac:dyDescent="0.25">
      <c r="A351" s="7">
        <f t="shared" si="132"/>
        <v>339</v>
      </c>
      <c r="B351" t="s">
        <v>285</v>
      </c>
      <c r="C351" t="s">
        <v>323</v>
      </c>
      <c r="D351" t="s">
        <v>324</v>
      </c>
      <c r="E351" s="42" t="s">
        <v>988</v>
      </c>
      <c r="F351" s="57">
        <v>43862</v>
      </c>
      <c r="G351" s="3">
        <v>-137.52999999999997</v>
      </c>
      <c r="H351" s="3">
        <v>0</v>
      </c>
      <c r="I351" s="3">
        <v>0</v>
      </c>
      <c r="J351" s="3"/>
      <c r="K351" s="3"/>
      <c r="L351" s="3">
        <f t="shared" si="117"/>
        <v>-137.52999999999997</v>
      </c>
      <c r="M351" s="81">
        <f>SUMIFS('2018-21 Gen Lookup Tables'!S:S,'2018-21 Gen Lookup Tables'!$A:$A,'Schedule C1'!$B351,'2018-21 Gen Lookup Tables'!$B:$B,'Schedule C1'!$C351)</f>
        <v>0</v>
      </c>
      <c r="N351" s="81">
        <f>SUMIFS('2018-21 Gen Lookup Tables'!T:T,'2018-21 Gen Lookup Tables'!$A:$A,'Schedule C1'!$B351,'2018-21 Gen Lookup Tables'!$B:$B,'Schedule C1'!$C351)</f>
        <v>0</v>
      </c>
      <c r="O351" s="81">
        <f>SUMIF('2022 Gen Lookup Table'!A:A,'Schedule C1'!C351,'2022 Gen Lookup Table'!C:C)</f>
        <v>0</v>
      </c>
      <c r="P351" s="81">
        <f>SUMIF('2023-24 Gen Lookup Tables'!J:J,'Schedule C1'!AE351,'2023-24 Gen Lookup Tables'!D:D)</f>
        <v>0</v>
      </c>
      <c r="Q351" s="81">
        <f>SUMIF('2023-24 Gen Lookup Tables'!J:J,'Schedule C1'!AE351,'2023-24 Gen Lookup Tables'!F:F)</f>
        <v>0</v>
      </c>
      <c r="R351" s="3">
        <f t="shared" si="133"/>
        <v>0</v>
      </c>
      <c r="S351" s="6">
        <f t="shared" si="119"/>
        <v>-137.52999999999997</v>
      </c>
      <c r="T351" s="27" t="str">
        <f t="shared" si="120"/>
        <v>n.m.</v>
      </c>
      <c r="U351" s="6">
        <f t="shared" si="121"/>
        <v>0</v>
      </c>
      <c r="V351" s="27" t="str">
        <f t="shared" si="122"/>
        <v>n.m.</v>
      </c>
      <c r="W351" s="6">
        <f t="shared" si="123"/>
        <v>0</v>
      </c>
      <c r="X351" s="27" t="str">
        <f t="shared" si="124"/>
        <v>n.m.</v>
      </c>
      <c r="Y351" s="6">
        <f t="shared" si="125"/>
        <v>0</v>
      </c>
      <c r="Z351" s="27" t="str">
        <f t="shared" si="126"/>
        <v>n.m.</v>
      </c>
      <c r="AA351" s="6">
        <f t="shared" si="127"/>
        <v>0</v>
      </c>
      <c r="AB351" s="27" t="str">
        <f t="shared" si="128"/>
        <v>n.m.</v>
      </c>
      <c r="AC351" s="6">
        <f t="shared" si="129"/>
        <v>-137.52999999999997</v>
      </c>
      <c r="AD351" s="27" t="str">
        <f t="shared" si="130"/>
        <v>n.m.</v>
      </c>
      <c r="AE351" s="38" t="str">
        <f t="shared" si="131"/>
        <v>117-ML018MP03</v>
      </c>
    </row>
    <row r="352" spans="1:35" x14ac:dyDescent="0.25">
      <c r="A352" s="7">
        <f t="shared" si="132"/>
        <v>340</v>
      </c>
      <c r="B352" t="s">
        <v>285</v>
      </c>
      <c r="C352" t="s">
        <v>326</v>
      </c>
      <c r="D352" t="s">
        <v>327</v>
      </c>
      <c r="E352" s="42" t="s">
        <v>996</v>
      </c>
      <c r="F352" s="57">
        <v>43983</v>
      </c>
      <c r="G352" s="3">
        <v>12074.840000000002</v>
      </c>
      <c r="H352" s="3">
        <v>0</v>
      </c>
      <c r="I352" s="3">
        <v>0</v>
      </c>
      <c r="J352" s="3"/>
      <c r="K352" s="3"/>
      <c r="L352" s="3">
        <f t="shared" si="117"/>
        <v>12074.840000000002</v>
      </c>
      <c r="M352" s="81">
        <f>SUMIFS('2018-21 Gen Lookup Tables'!S:S,'2018-21 Gen Lookup Tables'!$A:$A,'Schedule C1'!$B352,'2018-21 Gen Lookup Tables'!$B:$B,'Schedule C1'!$C352)</f>
        <v>0</v>
      </c>
      <c r="N352" s="81">
        <f>SUMIFS('2018-21 Gen Lookup Tables'!T:T,'2018-21 Gen Lookup Tables'!$A:$A,'Schedule C1'!$B352,'2018-21 Gen Lookup Tables'!$B:$B,'Schedule C1'!$C352)</f>
        <v>0</v>
      </c>
      <c r="O352" s="81">
        <f>SUMIF('2022 Gen Lookup Table'!A:A,'Schedule C1'!C352,'2022 Gen Lookup Table'!C:C)</f>
        <v>0</v>
      </c>
      <c r="P352" s="81">
        <f>SUMIF('2023-24 Gen Lookup Tables'!J:J,'Schedule C1'!AE352,'2023-24 Gen Lookup Tables'!D:D)</f>
        <v>0</v>
      </c>
      <c r="Q352" s="81">
        <f>SUMIF('2023-24 Gen Lookup Tables'!J:J,'Schedule C1'!AE352,'2023-24 Gen Lookup Tables'!F:F)</f>
        <v>0</v>
      </c>
      <c r="R352" s="3">
        <f t="shared" si="133"/>
        <v>0</v>
      </c>
      <c r="S352" s="6">
        <f t="shared" si="119"/>
        <v>12074.840000000002</v>
      </c>
      <c r="T352" s="27" t="str">
        <f t="shared" si="120"/>
        <v>n.m.</v>
      </c>
      <c r="U352" s="6">
        <f t="shared" si="121"/>
        <v>0</v>
      </c>
      <c r="V352" s="27" t="str">
        <f t="shared" si="122"/>
        <v>n.m.</v>
      </c>
      <c r="W352" s="6">
        <f t="shared" si="123"/>
        <v>0</v>
      </c>
      <c r="X352" s="27" t="str">
        <f t="shared" si="124"/>
        <v>n.m.</v>
      </c>
      <c r="Y352" s="6">
        <f t="shared" si="125"/>
        <v>0</v>
      </c>
      <c r="Z352" s="27" t="str">
        <f t="shared" si="126"/>
        <v>n.m.</v>
      </c>
      <c r="AA352" s="6">
        <f t="shared" si="127"/>
        <v>0</v>
      </c>
      <c r="AB352" s="27" t="str">
        <f t="shared" si="128"/>
        <v>n.m.</v>
      </c>
      <c r="AC352" s="6">
        <f t="shared" si="129"/>
        <v>12074.840000000002</v>
      </c>
      <c r="AD352" s="27" t="str">
        <f t="shared" si="130"/>
        <v>n.m.</v>
      </c>
      <c r="AE352" s="38" t="str">
        <f t="shared" si="131"/>
        <v>117-ML019SP01</v>
      </c>
    </row>
    <row r="353" spans="1:31" x14ac:dyDescent="0.25">
      <c r="A353" s="7">
        <f t="shared" si="132"/>
        <v>341</v>
      </c>
      <c r="B353" t="s">
        <v>285</v>
      </c>
      <c r="C353" t="s">
        <v>328</v>
      </c>
      <c r="D353" t="s">
        <v>329</v>
      </c>
      <c r="E353" s="42" t="s">
        <v>982</v>
      </c>
      <c r="F353" s="57">
        <v>43983</v>
      </c>
      <c r="G353" s="3">
        <v>26983.519999999997</v>
      </c>
      <c r="H353" s="3">
        <v>0</v>
      </c>
      <c r="I353" s="3">
        <v>0</v>
      </c>
      <c r="J353" s="3"/>
      <c r="K353" s="3"/>
      <c r="L353" s="3">
        <f t="shared" si="117"/>
        <v>26983.519999999997</v>
      </c>
      <c r="M353" s="81">
        <f>SUMIFS('2018-21 Gen Lookup Tables'!S:S,'2018-21 Gen Lookup Tables'!$A:$A,'Schedule C1'!$B353,'2018-21 Gen Lookup Tables'!$B:$B,'Schedule C1'!$C353)</f>
        <v>0</v>
      </c>
      <c r="N353" s="81">
        <f>SUMIFS('2018-21 Gen Lookup Tables'!T:T,'2018-21 Gen Lookup Tables'!$A:$A,'Schedule C1'!$B353,'2018-21 Gen Lookup Tables'!$B:$B,'Schedule C1'!$C353)</f>
        <v>0</v>
      </c>
      <c r="O353" s="81">
        <f>SUMIF('2022 Gen Lookup Table'!A:A,'Schedule C1'!C353,'2022 Gen Lookup Table'!C:C)</f>
        <v>0</v>
      </c>
      <c r="P353" s="81">
        <f>SUMIF('2023-24 Gen Lookup Tables'!J:J,'Schedule C1'!AE353,'2023-24 Gen Lookup Tables'!D:D)</f>
        <v>0</v>
      </c>
      <c r="Q353" s="81">
        <f>SUMIF('2023-24 Gen Lookup Tables'!J:J,'Schedule C1'!AE353,'2023-24 Gen Lookup Tables'!F:F)</f>
        <v>0</v>
      </c>
      <c r="R353" s="3">
        <f t="shared" si="133"/>
        <v>0</v>
      </c>
      <c r="S353" s="6">
        <f t="shared" si="119"/>
        <v>26983.519999999997</v>
      </c>
      <c r="T353" s="27" t="str">
        <f t="shared" si="120"/>
        <v>n.m.</v>
      </c>
      <c r="U353" s="6">
        <f t="shared" si="121"/>
        <v>0</v>
      </c>
      <c r="V353" s="27" t="str">
        <f t="shared" si="122"/>
        <v>n.m.</v>
      </c>
      <c r="W353" s="6">
        <f t="shared" si="123"/>
        <v>0</v>
      </c>
      <c r="X353" s="27" t="str">
        <f t="shared" si="124"/>
        <v>n.m.</v>
      </c>
      <c r="Y353" s="6">
        <f t="shared" si="125"/>
        <v>0</v>
      </c>
      <c r="Z353" s="27" t="str">
        <f t="shared" si="126"/>
        <v>n.m.</v>
      </c>
      <c r="AA353" s="6">
        <f t="shared" si="127"/>
        <v>0</v>
      </c>
      <c r="AB353" s="27" t="str">
        <f t="shared" si="128"/>
        <v>n.m.</v>
      </c>
      <c r="AC353" s="6">
        <f t="shared" si="129"/>
        <v>26983.519999999997</v>
      </c>
      <c r="AD353" s="27" t="str">
        <f t="shared" si="130"/>
        <v>n.m.</v>
      </c>
      <c r="AE353" s="38" t="str">
        <f t="shared" si="131"/>
        <v>117-ML018NP12</v>
      </c>
    </row>
    <row r="354" spans="1:31" x14ac:dyDescent="0.25">
      <c r="A354" s="7">
        <f t="shared" si="132"/>
        <v>342</v>
      </c>
      <c r="B354" t="s">
        <v>285</v>
      </c>
      <c r="C354" t="s">
        <v>330</v>
      </c>
      <c r="D354" t="s">
        <v>331</v>
      </c>
      <c r="E354" s="42" t="s">
        <v>990</v>
      </c>
      <c r="F354" s="57">
        <v>44013</v>
      </c>
      <c r="G354" s="3">
        <v>1164.8800000000003</v>
      </c>
      <c r="H354" s="3">
        <v>0</v>
      </c>
      <c r="I354" s="3">
        <v>0</v>
      </c>
      <c r="J354" s="3"/>
      <c r="K354" s="3"/>
      <c r="L354" s="3">
        <f t="shared" si="117"/>
        <v>1164.8800000000003</v>
      </c>
      <c r="M354" s="81">
        <f>SUMIFS('2018-21 Gen Lookup Tables'!S:S,'2018-21 Gen Lookup Tables'!$A:$A,'Schedule C1'!$B354,'2018-21 Gen Lookup Tables'!$B:$B,'Schedule C1'!$C354)</f>
        <v>0</v>
      </c>
      <c r="N354" s="81">
        <f>SUMIFS('2018-21 Gen Lookup Tables'!T:T,'2018-21 Gen Lookup Tables'!$A:$A,'Schedule C1'!$B354,'2018-21 Gen Lookup Tables'!$B:$B,'Schedule C1'!$C354)</f>
        <v>0</v>
      </c>
      <c r="O354" s="81">
        <f>SUMIF('2022 Gen Lookup Table'!A:A,'Schedule C1'!C354,'2022 Gen Lookup Table'!C:C)</f>
        <v>0</v>
      </c>
      <c r="P354" s="81">
        <f>SUMIF('2023-24 Gen Lookup Tables'!J:J,'Schedule C1'!AE354,'2023-24 Gen Lookup Tables'!D:D)</f>
        <v>0</v>
      </c>
      <c r="Q354" s="81">
        <f>SUMIF('2023-24 Gen Lookup Tables'!J:J,'Schedule C1'!AE354,'2023-24 Gen Lookup Tables'!F:F)</f>
        <v>0</v>
      </c>
      <c r="R354" s="3">
        <f t="shared" si="133"/>
        <v>0</v>
      </c>
      <c r="S354" s="6">
        <f t="shared" si="119"/>
        <v>1164.8800000000003</v>
      </c>
      <c r="T354" s="27" t="str">
        <f t="shared" si="120"/>
        <v>n.m.</v>
      </c>
      <c r="U354" s="6">
        <f t="shared" si="121"/>
        <v>0</v>
      </c>
      <c r="V354" s="27" t="str">
        <f t="shared" si="122"/>
        <v>n.m.</v>
      </c>
      <c r="W354" s="6">
        <f t="shared" si="123"/>
        <v>0</v>
      </c>
      <c r="X354" s="27" t="str">
        <f t="shared" si="124"/>
        <v>n.m.</v>
      </c>
      <c r="Y354" s="6">
        <f t="shared" si="125"/>
        <v>0</v>
      </c>
      <c r="Z354" s="27" t="str">
        <f t="shared" si="126"/>
        <v>n.m.</v>
      </c>
      <c r="AA354" s="6">
        <f t="shared" si="127"/>
        <v>0</v>
      </c>
      <c r="AB354" s="27" t="str">
        <f t="shared" si="128"/>
        <v>n.m.</v>
      </c>
      <c r="AC354" s="6">
        <f t="shared" si="129"/>
        <v>1164.8800000000003</v>
      </c>
      <c r="AD354" s="27" t="str">
        <f t="shared" si="130"/>
        <v>n.m.</v>
      </c>
      <c r="AE354" s="38" t="str">
        <f t="shared" si="131"/>
        <v>117-ML120SP01</v>
      </c>
    </row>
    <row r="355" spans="1:31" x14ac:dyDescent="0.25">
      <c r="A355" s="7">
        <f t="shared" si="132"/>
        <v>343</v>
      </c>
      <c r="B355" t="s">
        <v>285</v>
      </c>
      <c r="C355" t="s">
        <v>332</v>
      </c>
      <c r="D355" t="s">
        <v>333</v>
      </c>
      <c r="E355" s="42" t="s">
        <v>992</v>
      </c>
      <c r="F355" s="57">
        <v>44256</v>
      </c>
      <c r="G355" s="3">
        <v>8224.61</v>
      </c>
      <c r="H355" s="3">
        <v>-1061.2699999999995</v>
      </c>
      <c r="I355" s="3">
        <v>0</v>
      </c>
      <c r="J355" s="3"/>
      <c r="K355" s="3"/>
      <c r="L355" s="3">
        <f t="shared" si="117"/>
        <v>7163.3400000000011</v>
      </c>
      <c r="M355" s="81">
        <f>SUMIFS('2018-21 Gen Lookup Tables'!S:S,'2018-21 Gen Lookup Tables'!$A:$A,'Schedule C1'!$B355,'2018-21 Gen Lookup Tables'!$B:$B,'Schedule C1'!$C355)</f>
        <v>0</v>
      </c>
      <c r="N355" s="81">
        <f>SUMIFS('2018-21 Gen Lookup Tables'!T:T,'2018-21 Gen Lookup Tables'!$A:$A,'Schedule C1'!$B355,'2018-21 Gen Lookup Tables'!$B:$B,'Schedule C1'!$C355)</f>
        <v>0</v>
      </c>
      <c r="O355" s="81">
        <f>SUMIF('2022 Gen Lookup Table'!A:A,'Schedule C1'!C355,'2022 Gen Lookup Table'!C:C)</f>
        <v>0</v>
      </c>
      <c r="P355" s="81">
        <f>SUMIF('2023-24 Gen Lookup Tables'!J:J,'Schedule C1'!AE355,'2023-24 Gen Lookup Tables'!D:D)</f>
        <v>0</v>
      </c>
      <c r="Q355" s="81">
        <f>SUMIF('2023-24 Gen Lookup Tables'!J:J,'Schedule C1'!AE355,'2023-24 Gen Lookup Tables'!F:F)</f>
        <v>0</v>
      </c>
      <c r="R355" s="3">
        <f t="shared" si="133"/>
        <v>0</v>
      </c>
      <c r="S355" s="6">
        <f t="shared" si="119"/>
        <v>8224.61</v>
      </c>
      <c r="T355" s="27" t="str">
        <f t="shared" si="120"/>
        <v>n.m.</v>
      </c>
      <c r="U355" s="6">
        <f t="shared" si="121"/>
        <v>-1061.2699999999995</v>
      </c>
      <c r="V355" s="27" t="str">
        <f t="shared" si="122"/>
        <v>n.m.</v>
      </c>
      <c r="W355" s="6">
        <f t="shared" si="123"/>
        <v>0</v>
      </c>
      <c r="X355" s="27" t="str">
        <f t="shared" si="124"/>
        <v>n.m.</v>
      </c>
      <c r="Y355" s="6">
        <f t="shared" si="125"/>
        <v>0</v>
      </c>
      <c r="Z355" s="27" t="str">
        <f t="shared" si="126"/>
        <v>n.m.</v>
      </c>
      <c r="AA355" s="6">
        <f t="shared" si="127"/>
        <v>0</v>
      </c>
      <c r="AB355" s="27" t="str">
        <f t="shared" si="128"/>
        <v>n.m.</v>
      </c>
      <c r="AC355" s="6">
        <f t="shared" si="129"/>
        <v>7163.3400000000011</v>
      </c>
      <c r="AD355" s="27" t="str">
        <f t="shared" si="130"/>
        <v>n.m.</v>
      </c>
      <c r="AE355" s="38" t="str">
        <f t="shared" si="131"/>
        <v>117-ML118SP22</v>
      </c>
    </row>
    <row r="356" spans="1:31" x14ac:dyDescent="0.25">
      <c r="A356" s="7">
        <f t="shared" si="132"/>
        <v>344</v>
      </c>
      <c r="B356" t="s">
        <v>285</v>
      </c>
      <c r="C356" t="s">
        <v>334</v>
      </c>
      <c r="D356" t="s">
        <v>335</v>
      </c>
      <c r="E356" s="42" t="s">
        <v>972</v>
      </c>
      <c r="F356" s="57">
        <v>44013</v>
      </c>
      <c r="G356" s="3">
        <v>6170.3599999999988</v>
      </c>
      <c r="H356" s="3">
        <v>0</v>
      </c>
      <c r="I356" s="3">
        <v>0</v>
      </c>
      <c r="J356" s="3"/>
      <c r="K356" s="3"/>
      <c r="L356" s="3">
        <f t="shared" si="117"/>
        <v>6170.3599999999988</v>
      </c>
      <c r="M356" s="81">
        <f>SUMIFS('2018-21 Gen Lookup Tables'!S:S,'2018-21 Gen Lookup Tables'!$A:$A,'Schedule C1'!$B356,'2018-21 Gen Lookup Tables'!$B:$B,'Schedule C1'!$C356)</f>
        <v>0</v>
      </c>
      <c r="N356" s="81">
        <f>SUMIFS('2018-21 Gen Lookup Tables'!T:T,'2018-21 Gen Lookup Tables'!$A:$A,'Schedule C1'!$B356,'2018-21 Gen Lookup Tables'!$B:$B,'Schedule C1'!$C356)</f>
        <v>0</v>
      </c>
      <c r="O356" s="81">
        <f>SUMIF('2022 Gen Lookup Table'!A:A,'Schedule C1'!C356,'2022 Gen Lookup Table'!C:C)</f>
        <v>0</v>
      </c>
      <c r="P356" s="81">
        <f>SUMIF('2023-24 Gen Lookup Tables'!J:J,'Schedule C1'!AE356,'2023-24 Gen Lookup Tables'!D:D)</f>
        <v>0</v>
      </c>
      <c r="Q356" s="81">
        <f>SUMIF('2023-24 Gen Lookup Tables'!J:J,'Schedule C1'!AE356,'2023-24 Gen Lookup Tables'!F:F)</f>
        <v>0</v>
      </c>
      <c r="R356" s="3">
        <f t="shared" si="133"/>
        <v>0</v>
      </c>
      <c r="S356" s="6">
        <f t="shared" si="119"/>
        <v>6170.3599999999988</v>
      </c>
      <c r="T356" s="27" t="str">
        <f t="shared" si="120"/>
        <v>n.m.</v>
      </c>
      <c r="U356" s="6">
        <f t="shared" si="121"/>
        <v>0</v>
      </c>
      <c r="V356" s="27" t="str">
        <f t="shared" si="122"/>
        <v>n.m.</v>
      </c>
      <c r="W356" s="6">
        <f t="shared" si="123"/>
        <v>0</v>
      </c>
      <c r="X356" s="27" t="str">
        <f t="shared" si="124"/>
        <v>n.m.</v>
      </c>
      <c r="Y356" s="6">
        <f t="shared" si="125"/>
        <v>0</v>
      </c>
      <c r="Z356" s="27" t="str">
        <f t="shared" si="126"/>
        <v>n.m.</v>
      </c>
      <c r="AA356" s="6">
        <f t="shared" si="127"/>
        <v>0</v>
      </c>
      <c r="AB356" s="27" t="str">
        <f t="shared" si="128"/>
        <v>n.m.</v>
      </c>
      <c r="AC356" s="6">
        <f t="shared" si="129"/>
        <v>6170.3599999999988</v>
      </c>
      <c r="AD356" s="27" t="str">
        <f t="shared" si="130"/>
        <v>n.m.</v>
      </c>
      <c r="AE356" s="38" t="str">
        <f t="shared" si="131"/>
        <v>117-ML015VP01</v>
      </c>
    </row>
    <row r="357" spans="1:31" x14ac:dyDescent="0.25">
      <c r="A357" s="7">
        <f t="shared" si="132"/>
        <v>345</v>
      </c>
      <c r="B357" t="s">
        <v>285</v>
      </c>
      <c r="C357" t="s">
        <v>336</v>
      </c>
      <c r="D357" t="s">
        <v>337</v>
      </c>
      <c r="E357" s="42" t="s">
        <v>984</v>
      </c>
      <c r="F357" s="57">
        <v>44013</v>
      </c>
      <c r="G357" s="3">
        <v>913.4600000000014</v>
      </c>
      <c r="H357" s="3">
        <v>0</v>
      </c>
      <c r="I357" s="3">
        <v>0</v>
      </c>
      <c r="J357" s="3"/>
      <c r="K357" s="3"/>
      <c r="L357" s="3">
        <f t="shared" si="117"/>
        <v>913.4600000000014</v>
      </c>
      <c r="M357" s="81">
        <f>SUMIFS('2018-21 Gen Lookup Tables'!S:S,'2018-21 Gen Lookup Tables'!$A:$A,'Schedule C1'!$B357,'2018-21 Gen Lookup Tables'!$B:$B,'Schedule C1'!$C357)</f>
        <v>0</v>
      </c>
      <c r="N357" s="81">
        <f>SUMIFS('2018-21 Gen Lookup Tables'!T:T,'2018-21 Gen Lookup Tables'!$A:$A,'Schedule C1'!$B357,'2018-21 Gen Lookup Tables'!$B:$B,'Schedule C1'!$C357)</f>
        <v>0</v>
      </c>
      <c r="O357" s="81">
        <f>SUMIF('2022 Gen Lookup Table'!A:A,'Schedule C1'!C357,'2022 Gen Lookup Table'!C:C)</f>
        <v>0</v>
      </c>
      <c r="P357" s="81">
        <f>SUMIF('2023-24 Gen Lookup Tables'!J:J,'Schedule C1'!AE357,'2023-24 Gen Lookup Tables'!D:D)</f>
        <v>0</v>
      </c>
      <c r="Q357" s="81">
        <f>SUMIF('2023-24 Gen Lookup Tables'!J:J,'Schedule C1'!AE357,'2023-24 Gen Lookup Tables'!F:F)</f>
        <v>0</v>
      </c>
      <c r="R357" s="3">
        <f t="shared" si="133"/>
        <v>0</v>
      </c>
      <c r="S357" s="6">
        <f t="shared" si="119"/>
        <v>913.4600000000014</v>
      </c>
      <c r="T357" s="27" t="str">
        <f t="shared" si="120"/>
        <v>n.m.</v>
      </c>
      <c r="U357" s="6">
        <f t="shared" si="121"/>
        <v>0</v>
      </c>
      <c r="V357" s="27" t="str">
        <f t="shared" si="122"/>
        <v>n.m.</v>
      </c>
      <c r="W357" s="6">
        <f t="shared" si="123"/>
        <v>0</v>
      </c>
      <c r="X357" s="27" t="str">
        <f t="shared" si="124"/>
        <v>n.m.</v>
      </c>
      <c r="Y357" s="6">
        <f t="shared" si="125"/>
        <v>0</v>
      </c>
      <c r="Z357" s="27" t="str">
        <f t="shared" si="126"/>
        <v>n.m.</v>
      </c>
      <c r="AA357" s="6">
        <f t="shared" si="127"/>
        <v>0</v>
      </c>
      <c r="AB357" s="27" t="str">
        <f t="shared" si="128"/>
        <v>n.m.</v>
      </c>
      <c r="AC357" s="6">
        <f t="shared" si="129"/>
        <v>913.4600000000014</v>
      </c>
      <c r="AD357" s="27" t="str">
        <f t="shared" si="130"/>
        <v>n.m.</v>
      </c>
      <c r="AE357" s="38" t="str">
        <f t="shared" si="131"/>
        <v>117-ML219SP06</v>
      </c>
    </row>
    <row r="358" spans="1:31" x14ac:dyDescent="0.25">
      <c r="A358" s="7">
        <f t="shared" si="132"/>
        <v>346</v>
      </c>
      <c r="B358" t="s">
        <v>285</v>
      </c>
      <c r="C358" t="s">
        <v>338</v>
      </c>
      <c r="D358" t="s">
        <v>339</v>
      </c>
      <c r="E358" s="42" t="s">
        <v>982</v>
      </c>
      <c r="F358" s="57">
        <v>43983</v>
      </c>
      <c r="G358" s="3">
        <v>4294.3700000000172</v>
      </c>
      <c r="H358" s="3">
        <v>0</v>
      </c>
      <c r="I358" s="3">
        <v>0</v>
      </c>
      <c r="J358" s="3"/>
      <c r="K358" s="3"/>
      <c r="L358" s="3">
        <f t="shared" si="117"/>
        <v>4294.3700000000172</v>
      </c>
      <c r="M358" s="81">
        <f>SUMIFS('2018-21 Gen Lookup Tables'!S:S,'2018-21 Gen Lookup Tables'!$A:$A,'Schedule C1'!$B358,'2018-21 Gen Lookup Tables'!$B:$B,'Schedule C1'!$C358)</f>
        <v>0</v>
      </c>
      <c r="N358" s="81">
        <f>SUMIFS('2018-21 Gen Lookup Tables'!T:T,'2018-21 Gen Lookup Tables'!$A:$A,'Schedule C1'!$B358,'2018-21 Gen Lookup Tables'!$B:$B,'Schedule C1'!$C358)</f>
        <v>0</v>
      </c>
      <c r="O358" s="81">
        <f>SUMIF('2022 Gen Lookup Table'!A:A,'Schedule C1'!C358,'2022 Gen Lookup Table'!C:C)</f>
        <v>0</v>
      </c>
      <c r="P358" s="81">
        <f>SUMIF('2023-24 Gen Lookup Tables'!J:J,'Schedule C1'!AE358,'2023-24 Gen Lookup Tables'!D:D)</f>
        <v>0</v>
      </c>
      <c r="Q358" s="81">
        <f>SUMIF('2023-24 Gen Lookup Tables'!J:J,'Schedule C1'!AE358,'2023-24 Gen Lookup Tables'!F:F)</f>
        <v>0</v>
      </c>
      <c r="R358" s="3">
        <f t="shared" si="133"/>
        <v>0</v>
      </c>
      <c r="S358" s="6">
        <f t="shared" si="119"/>
        <v>4294.3700000000172</v>
      </c>
      <c r="T358" s="27" t="str">
        <f t="shared" si="120"/>
        <v>n.m.</v>
      </c>
      <c r="U358" s="6">
        <f t="shared" si="121"/>
        <v>0</v>
      </c>
      <c r="V358" s="27" t="str">
        <f t="shared" si="122"/>
        <v>n.m.</v>
      </c>
      <c r="W358" s="6">
        <f t="shared" si="123"/>
        <v>0</v>
      </c>
      <c r="X358" s="27" t="str">
        <f t="shared" si="124"/>
        <v>n.m.</v>
      </c>
      <c r="Y358" s="6">
        <f t="shared" si="125"/>
        <v>0</v>
      </c>
      <c r="Z358" s="27" t="str">
        <f t="shared" si="126"/>
        <v>n.m.</v>
      </c>
      <c r="AA358" s="6">
        <f t="shared" si="127"/>
        <v>0</v>
      </c>
      <c r="AB358" s="27" t="str">
        <f t="shared" si="128"/>
        <v>n.m.</v>
      </c>
      <c r="AC358" s="6">
        <f t="shared" si="129"/>
        <v>4294.3700000000172</v>
      </c>
      <c r="AD358" s="27" t="str">
        <f t="shared" si="130"/>
        <v>n.m.</v>
      </c>
      <c r="AE358" s="38" t="str">
        <f>CONCATENATE(B358,"-",C358)</f>
        <v>117-ML018MP06</v>
      </c>
    </row>
    <row r="359" spans="1:31" x14ac:dyDescent="0.25">
      <c r="A359" s="7">
        <f t="shared" si="132"/>
        <v>347</v>
      </c>
      <c r="B359" t="s">
        <v>285</v>
      </c>
      <c r="C359" t="s">
        <v>340</v>
      </c>
      <c r="D359" t="s">
        <v>341</v>
      </c>
      <c r="E359" s="42" t="s">
        <v>985</v>
      </c>
      <c r="F359" s="57">
        <v>43983</v>
      </c>
      <c r="G359" s="3">
        <v>1.56</v>
      </c>
      <c r="H359" s="3">
        <v>0</v>
      </c>
      <c r="I359" s="3">
        <v>0</v>
      </c>
      <c r="J359" s="3"/>
      <c r="K359" s="3"/>
      <c r="L359" s="3">
        <f t="shared" si="117"/>
        <v>1.56</v>
      </c>
      <c r="M359" s="81">
        <f>SUMIFS('2018-21 Gen Lookup Tables'!S:S,'2018-21 Gen Lookup Tables'!$A:$A,'Schedule C1'!$B359,'2018-21 Gen Lookup Tables'!$B:$B,'Schedule C1'!$C359)</f>
        <v>0</v>
      </c>
      <c r="N359" s="81">
        <f>SUMIFS('2018-21 Gen Lookup Tables'!T:T,'2018-21 Gen Lookup Tables'!$A:$A,'Schedule C1'!$B359,'2018-21 Gen Lookup Tables'!$B:$B,'Schedule C1'!$C359)</f>
        <v>0</v>
      </c>
      <c r="O359" s="81">
        <f>SUMIF('2022 Gen Lookup Table'!A:A,'Schedule C1'!C359,'2022 Gen Lookup Table'!C:C)</f>
        <v>0</v>
      </c>
      <c r="P359" s="81">
        <f>SUMIF('2023-24 Gen Lookup Tables'!J:J,'Schedule C1'!AE359,'2023-24 Gen Lookup Tables'!D:D)</f>
        <v>0</v>
      </c>
      <c r="Q359" s="81">
        <f>SUMIF('2023-24 Gen Lookup Tables'!J:J,'Schedule C1'!AE359,'2023-24 Gen Lookup Tables'!F:F)</f>
        <v>0</v>
      </c>
      <c r="R359" s="3">
        <f t="shared" si="133"/>
        <v>0</v>
      </c>
      <c r="S359" s="6">
        <f t="shared" si="119"/>
        <v>1.56</v>
      </c>
      <c r="T359" s="27" t="str">
        <f t="shared" si="120"/>
        <v>n.m.</v>
      </c>
      <c r="U359" s="6">
        <f t="shared" si="121"/>
        <v>0</v>
      </c>
      <c r="V359" s="27" t="str">
        <f t="shared" si="122"/>
        <v>n.m.</v>
      </c>
      <c r="W359" s="6">
        <f t="shared" si="123"/>
        <v>0</v>
      </c>
      <c r="X359" s="27" t="str">
        <f t="shared" si="124"/>
        <v>n.m.</v>
      </c>
      <c r="Y359" s="6">
        <f t="shared" si="125"/>
        <v>0</v>
      </c>
      <c r="Z359" s="27" t="str">
        <f t="shared" si="126"/>
        <v>n.m.</v>
      </c>
      <c r="AA359" s="6">
        <f t="shared" si="127"/>
        <v>0</v>
      </c>
      <c r="AB359" s="27" t="str">
        <f t="shared" si="128"/>
        <v>n.m.</v>
      </c>
      <c r="AC359" s="6">
        <f t="shared" si="129"/>
        <v>1.56</v>
      </c>
      <c r="AD359" s="27" t="str">
        <f t="shared" si="130"/>
        <v>n.m.</v>
      </c>
      <c r="AE359" s="38" t="str">
        <f t="shared" ref="AE359:AE422" si="134">CONCATENATE(B359,"-",C359)</f>
        <v>117-ML017VP04</v>
      </c>
    </row>
    <row r="360" spans="1:31" x14ac:dyDescent="0.25">
      <c r="A360" s="7">
        <f t="shared" si="132"/>
        <v>348</v>
      </c>
      <c r="B360" t="s">
        <v>285</v>
      </c>
      <c r="C360" t="s">
        <v>342</v>
      </c>
      <c r="D360" t="s">
        <v>325</v>
      </c>
      <c r="E360" s="42" t="s">
        <v>979</v>
      </c>
      <c r="F360" s="57">
        <v>44197</v>
      </c>
      <c r="G360" s="3">
        <v>97069.930000000066</v>
      </c>
      <c r="H360" s="3">
        <v>173.59000000000003</v>
      </c>
      <c r="I360" s="3">
        <v>0</v>
      </c>
      <c r="J360" s="3"/>
      <c r="K360" s="3"/>
      <c r="L360" s="3">
        <f t="shared" si="117"/>
        <v>97243.520000000062</v>
      </c>
      <c r="M360" s="81">
        <f>SUMIFS('2018-21 Gen Lookup Tables'!S:S,'2018-21 Gen Lookup Tables'!$A:$A,'Schedule C1'!$B360,'2018-21 Gen Lookup Tables'!$B:$B,'Schedule C1'!$C360)</f>
        <v>0</v>
      </c>
      <c r="N360" s="81">
        <f>SUMIFS('2018-21 Gen Lookup Tables'!T:T,'2018-21 Gen Lookup Tables'!$A:$A,'Schedule C1'!$B360,'2018-21 Gen Lookup Tables'!$B:$B,'Schedule C1'!$C360)</f>
        <v>0</v>
      </c>
      <c r="O360" s="81">
        <f>SUMIF('2022 Gen Lookup Table'!A:A,'Schedule C1'!C360,'2022 Gen Lookup Table'!C:C)</f>
        <v>0</v>
      </c>
      <c r="P360" s="81">
        <f>SUMIF('2023-24 Gen Lookup Tables'!J:J,'Schedule C1'!AE360,'2023-24 Gen Lookup Tables'!D:D)</f>
        <v>0</v>
      </c>
      <c r="Q360" s="81">
        <f>SUMIF('2023-24 Gen Lookup Tables'!J:J,'Schedule C1'!AE360,'2023-24 Gen Lookup Tables'!F:F)</f>
        <v>0</v>
      </c>
      <c r="R360" s="3">
        <f t="shared" si="133"/>
        <v>0</v>
      </c>
      <c r="S360" s="6">
        <f t="shared" si="119"/>
        <v>97069.930000000066</v>
      </c>
      <c r="T360" s="27" t="str">
        <f t="shared" si="120"/>
        <v>n.m.</v>
      </c>
      <c r="U360" s="6">
        <f t="shared" si="121"/>
        <v>173.59000000000003</v>
      </c>
      <c r="V360" s="27" t="str">
        <f t="shared" si="122"/>
        <v>n.m.</v>
      </c>
      <c r="W360" s="6">
        <f t="shared" si="123"/>
        <v>0</v>
      </c>
      <c r="X360" s="27" t="str">
        <f t="shared" si="124"/>
        <v>n.m.</v>
      </c>
      <c r="Y360" s="6">
        <f t="shared" si="125"/>
        <v>0</v>
      </c>
      <c r="Z360" s="27" t="str">
        <f t="shared" si="126"/>
        <v>n.m.</v>
      </c>
      <c r="AA360" s="6">
        <f t="shared" si="127"/>
        <v>0</v>
      </c>
      <c r="AB360" s="27" t="str">
        <f t="shared" si="128"/>
        <v>n.m.</v>
      </c>
      <c r="AC360" s="6">
        <f t="shared" si="129"/>
        <v>97243.520000000062</v>
      </c>
      <c r="AD360" s="27" t="str">
        <f t="shared" si="130"/>
        <v>n.m.</v>
      </c>
      <c r="AE360" s="38" t="str">
        <f t="shared" si="134"/>
        <v>117-MLP19EP04</v>
      </c>
    </row>
    <row r="361" spans="1:31" x14ac:dyDescent="0.25">
      <c r="A361" s="7">
        <f t="shared" si="132"/>
        <v>349</v>
      </c>
      <c r="B361" t="s">
        <v>285</v>
      </c>
      <c r="C361" t="s">
        <v>343</v>
      </c>
      <c r="D361" t="s">
        <v>344</v>
      </c>
      <c r="E361" s="42" t="s">
        <v>978</v>
      </c>
      <c r="F361" s="57">
        <v>43862</v>
      </c>
      <c r="G361" s="3">
        <v>421.81</v>
      </c>
      <c r="H361" s="3">
        <v>0</v>
      </c>
      <c r="I361" s="3">
        <v>0</v>
      </c>
      <c r="J361" s="3"/>
      <c r="K361" s="3"/>
      <c r="L361" s="3">
        <f t="shared" si="117"/>
        <v>421.81</v>
      </c>
      <c r="M361" s="81">
        <f>SUMIFS('2018-21 Gen Lookup Tables'!S:S,'2018-21 Gen Lookup Tables'!$A:$A,'Schedule C1'!$B361,'2018-21 Gen Lookup Tables'!$B:$B,'Schedule C1'!$C361)</f>
        <v>0</v>
      </c>
      <c r="N361" s="81">
        <f>SUMIFS('2018-21 Gen Lookup Tables'!T:T,'2018-21 Gen Lookup Tables'!$A:$A,'Schedule C1'!$B361,'2018-21 Gen Lookup Tables'!$B:$B,'Schedule C1'!$C361)</f>
        <v>0</v>
      </c>
      <c r="O361" s="81">
        <f>SUMIF('2022 Gen Lookup Table'!A:A,'Schedule C1'!C361,'2022 Gen Lookup Table'!C:C)</f>
        <v>0</v>
      </c>
      <c r="P361" s="81">
        <f>SUMIF('2023-24 Gen Lookup Tables'!J:J,'Schedule C1'!AE361,'2023-24 Gen Lookup Tables'!D:D)</f>
        <v>0</v>
      </c>
      <c r="Q361" s="81">
        <f>SUMIF('2023-24 Gen Lookup Tables'!J:J,'Schedule C1'!AE361,'2023-24 Gen Lookup Tables'!F:F)</f>
        <v>0</v>
      </c>
      <c r="R361" s="3">
        <f t="shared" si="133"/>
        <v>0</v>
      </c>
      <c r="S361" s="6">
        <f t="shared" si="119"/>
        <v>421.81</v>
      </c>
      <c r="T361" s="27" t="str">
        <f t="shared" si="120"/>
        <v>n.m.</v>
      </c>
      <c r="U361" s="6">
        <f t="shared" si="121"/>
        <v>0</v>
      </c>
      <c r="V361" s="27" t="str">
        <f t="shared" si="122"/>
        <v>n.m.</v>
      </c>
      <c r="W361" s="6">
        <f t="shared" si="123"/>
        <v>0</v>
      </c>
      <c r="X361" s="27" t="str">
        <f t="shared" si="124"/>
        <v>n.m.</v>
      </c>
      <c r="Y361" s="6">
        <f t="shared" si="125"/>
        <v>0</v>
      </c>
      <c r="Z361" s="27" t="str">
        <f t="shared" si="126"/>
        <v>n.m.</v>
      </c>
      <c r="AA361" s="6">
        <f t="shared" si="127"/>
        <v>0</v>
      </c>
      <c r="AB361" s="27" t="str">
        <f t="shared" si="128"/>
        <v>n.m.</v>
      </c>
      <c r="AC361" s="6">
        <f t="shared" si="129"/>
        <v>421.81</v>
      </c>
      <c r="AD361" s="27" t="str">
        <f t="shared" si="130"/>
        <v>n.m.</v>
      </c>
      <c r="AE361" s="38" t="str">
        <f t="shared" si="134"/>
        <v>117-BSPPBS348</v>
      </c>
    </row>
    <row r="362" spans="1:31" x14ac:dyDescent="0.25">
      <c r="A362" s="7">
        <f t="shared" si="132"/>
        <v>350</v>
      </c>
      <c r="B362" t="s">
        <v>285</v>
      </c>
      <c r="C362" t="s">
        <v>345</v>
      </c>
      <c r="D362" t="s">
        <v>346</v>
      </c>
      <c r="E362" s="42" t="s">
        <v>984</v>
      </c>
      <c r="F362" s="57">
        <v>43891</v>
      </c>
      <c r="G362" s="3">
        <v>13800.749999999971</v>
      </c>
      <c r="H362" s="3">
        <v>0</v>
      </c>
      <c r="I362" s="3">
        <v>0</v>
      </c>
      <c r="J362" s="3"/>
      <c r="K362" s="3"/>
      <c r="L362" s="3">
        <f t="shared" si="117"/>
        <v>13800.749999999971</v>
      </c>
      <c r="M362" s="81">
        <f>SUMIFS('2018-21 Gen Lookup Tables'!S:S,'2018-21 Gen Lookup Tables'!$A:$A,'Schedule C1'!$B362,'2018-21 Gen Lookup Tables'!$B:$B,'Schedule C1'!$C362)</f>
        <v>0</v>
      </c>
      <c r="N362" s="81">
        <f>SUMIFS('2018-21 Gen Lookup Tables'!T:T,'2018-21 Gen Lookup Tables'!$A:$A,'Schedule C1'!$B362,'2018-21 Gen Lookup Tables'!$B:$B,'Schedule C1'!$C362)</f>
        <v>0</v>
      </c>
      <c r="O362" s="81">
        <f>SUMIF('2022 Gen Lookup Table'!A:A,'Schedule C1'!C362,'2022 Gen Lookup Table'!C:C)</f>
        <v>0</v>
      </c>
      <c r="P362" s="81">
        <f>SUMIF('2023-24 Gen Lookup Tables'!J:J,'Schedule C1'!AE362,'2023-24 Gen Lookup Tables'!D:D)</f>
        <v>0</v>
      </c>
      <c r="Q362" s="81">
        <f>SUMIF('2023-24 Gen Lookup Tables'!J:J,'Schedule C1'!AE362,'2023-24 Gen Lookup Tables'!F:F)</f>
        <v>0</v>
      </c>
      <c r="R362" s="3">
        <f t="shared" si="133"/>
        <v>0</v>
      </c>
      <c r="S362" s="6">
        <f t="shared" si="119"/>
        <v>13800.749999999971</v>
      </c>
      <c r="T362" s="27" t="str">
        <f t="shared" si="120"/>
        <v>n.m.</v>
      </c>
      <c r="U362" s="6">
        <f t="shared" si="121"/>
        <v>0</v>
      </c>
      <c r="V362" s="27" t="str">
        <f t="shared" si="122"/>
        <v>n.m.</v>
      </c>
      <c r="W362" s="6">
        <f t="shared" si="123"/>
        <v>0</v>
      </c>
      <c r="X362" s="27" t="str">
        <f t="shared" si="124"/>
        <v>n.m.</v>
      </c>
      <c r="Y362" s="6">
        <f t="shared" si="125"/>
        <v>0</v>
      </c>
      <c r="Z362" s="27" t="str">
        <f t="shared" si="126"/>
        <v>n.m.</v>
      </c>
      <c r="AA362" s="6">
        <f t="shared" si="127"/>
        <v>0</v>
      </c>
      <c r="AB362" s="27" t="str">
        <f t="shared" si="128"/>
        <v>n.m.</v>
      </c>
      <c r="AC362" s="6">
        <f t="shared" si="129"/>
        <v>13800.749999999971</v>
      </c>
      <c r="AD362" s="27" t="str">
        <f t="shared" si="130"/>
        <v>n.m.</v>
      </c>
      <c r="AE362" s="38" t="str">
        <f t="shared" si="134"/>
        <v>117-ML219VP06</v>
      </c>
    </row>
    <row r="363" spans="1:31" x14ac:dyDescent="0.25">
      <c r="A363" s="7">
        <f t="shared" si="132"/>
        <v>351</v>
      </c>
      <c r="B363" t="s">
        <v>285</v>
      </c>
      <c r="C363" t="s">
        <v>347</v>
      </c>
      <c r="D363" t="s">
        <v>348</v>
      </c>
      <c r="E363" s="42" t="s">
        <v>980</v>
      </c>
      <c r="F363" s="57">
        <v>43831</v>
      </c>
      <c r="G363" s="3">
        <v>-3013.1099999999997</v>
      </c>
      <c r="H363" s="3">
        <v>0</v>
      </c>
      <c r="I363" s="3">
        <v>0</v>
      </c>
      <c r="J363" s="3"/>
      <c r="K363" s="3"/>
      <c r="L363" s="3">
        <f t="shared" si="117"/>
        <v>-3013.1099999999997</v>
      </c>
      <c r="M363" s="81">
        <f>SUMIFS('2018-21 Gen Lookup Tables'!S:S,'2018-21 Gen Lookup Tables'!$A:$A,'Schedule C1'!$B363,'2018-21 Gen Lookup Tables'!$B:$B,'Schedule C1'!$C363)</f>
        <v>0</v>
      </c>
      <c r="N363" s="81">
        <f>SUMIFS('2018-21 Gen Lookup Tables'!T:T,'2018-21 Gen Lookup Tables'!$A:$A,'Schedule C1'!$B363,'2018-21 Gen Lookup Tables'!$B:$B,'Schedule C1'!$C363)</f>
        <v>0</v>
      </c>
      <c r="O363" s="81">
        <f>SUMIF('2022 Gen Lookup Table'!A:A,'Schedule C1'!C363,'2022 Gen Lookup Table'!C:C)</f>
        <v>0</v>
      </c>
      <c r="P363" s="81">
        <f>SUMIF('2023-24 Gen Lookup Tables'!J:J,'Schedule C1'!AE363,'2023-24 Gen Lookup Tables'!D:D)</f>
        <v>0</v>
      </c>
      <c r="Q363" s="81">
        <f>SUMIF('2023-24 Gen Lookup Tables'!J:J,'Schedule C1'!AE363,'2023-24 Gen Lookup Tables'!F:F)</f>
        <v>0</v>
      </c>
      <c r="R363" s="3">
        <f t="shared" si="133"/>
        <v>0</v>
      </c>
      <c r="S363" s="6">
        <f t="shared" si="119"/>
        <v>-3013.1099999999997</v>
      </c>
      <c r="T363" s="27" t="str">
        <f t="shared" si="120"/>
        <v>n.m.</v>
      </c>
      <c r="U363" s="6">
        <f t="shared" si="121"/>
        <v>0</v>
      </c>
      <c r="V363" s="27" t="str">
        <f t="shared" si="122"/>
        <v>n.m.</v>
      </c>
      <c r="W363" s="6">
        <f t="shared" si="123"/>
        <v>0</v>
      </c>
      <c r="X363" s="27" t="str">
        <f t="shared" si="124"/>
        <v>n.m.</v>
      </c>
      <c r="Y363" s="6">
        <f t="shared" si="125"/>
        <v>0</v>
      </c>
      <c r="Z363" s="27" t="str">
        <f t="shared" si="126"/>
        <v>n.m.</v>
      </c>
      <c r="AA363" s="6">
        <f t="shared" si="127"/>
        <v>0</v>
      </c>
      <c r="AB363" s="27" t="str">
        <f t="shared" si="128"/>
        <v>n.m.</v>
      </c>
      <c r="AC363" s="6">
        <f t="shared" si="129"/>
        <v>-3013.1099999999997</v>
      </c>
      <c r="AD363" s="27" t="str">
        <f t="shared" si="130"/>
        <v>n.m.</v>
      </c>
      <c r="AE363" s="38" t="str">
        <f t="shared" si="134"/>
        <v>117-MLP19MP03</v>
      </c>
    </row>
    <row r="364" spans="1:31" x14ac:dyDescent="0.25">
      <c r="A364" s="7">
        <f t="shared" si="132"/>
        <v>352</v>
      </c>
      <c r="B364" t="s">
        <v>285</v>
      </c>
      <c r="C364" t="s">
        <v>349</v>
      </c>
      <c r="D364" t="s">
        <v>350</v>
      </c>
      <c r="E364" s="42" t="s">
        <v>979</v>
      </c>
      <c r="F364" s="57">
        <v>44531</v>
      </c>
      <c r="G364" s="3">
        <v>119224.25000000017</v>
      </c>
      <c r="H364" s="3">
        <v>10506.909999999993</v>
      </c>
      <c r="I364" s="3">
        <v>0</v>
      </c>
      <c r="J364" s="3"/>
      <c r="K364" s="3"/>
      <c r="L364" s="3">
        <f t="shared" si="117"/>
        <v>129731.16000000016</v>
      </c>
      <c r="M364" s="81">
        <f>SUMIFS('2018-21 Gen Lookup Tables'!S:S,'2018-21 Gen Lookup Tables'!$A:$A,'Schedule C1'!$B364,'2018-21 Gen Lookup Tables'!$B:$B,'Schedule C1'!$C364)</f>
        <v>0</v>
      </c>
      <c r="N364" s="81">
        <f>SUMIFS('2018-21 Gen Lookup Tables'!T:T,'2018-21 Gen Lookup Tables'!$A:$A,'Schedule C1'!$B364,'2018-21 Gen Lookup Tables'!$B:$B,'Schedule C1'!$C364)</f>
        <v>0</v>
      </c>
      <c r="O364" s="81">
        <f>SUMIF('2022 Gen Lookup Table'!A:A,'Schedule C1'!C364,'2022 Gen Lookup Table'!C:C)</f>
        <v>0</v>
      </c>
      <c r="P364" s="81">
        <f>SUMIF('2023-24 Gen Lookup Tables'!J:J,'Schedule C1'!AE364,'2023-24 Gen Lookup Tables'!D:D)</f>
        <v>0</v>
      </c>
      <c r="Q364" s="81">
        <f>SUMIF('2023-24 Gen Lookup Tables'!J:J,'Schedule C1'!AE364,'2023-24 Gen Lookup Tables'!F:F)</f>
        <v>0</v>
      </c>
      <c r="R364" s="3">
        <f t="shared" si="133"/>
        <v>0</v>
      </c>
      <c r="S364" s="6">
        <f t="shared" si="119"/>
        <v>119224.25000000017</v>
      </c>
      <c r="T364" s="27" t="str">
        <f t="shared" si="120"/>
        <v>n.m.</v>
      </c>
      <c r="U364" s="6">
        <f t="shared" si="121"/>
        <v>10506.909999999993</v>
      </c>
      <c r="V364" s="27" t="str">
        <f t="shared" si="122"/>
        <v>n.m.</v>
      </c>
      <c r="W364" s="6">
        <f t="shared" si="123"/>
        <v>0</v>
      </c>
      <c r="X364" s="27" t="str">
        <f t="shared" si="124"/>
        <v>n.m.</v>
      </c>
      <c r="Y364" s="6">
        <f t="shared" si="125"/>
        <v>0</v>
      </c>
      <c r="Z364" s="27" t="str">
        <f t="shared" si="126"/>
        <v>n.m.</v>
      </c>
      <c r="AA364" s="6">
        <f t="shared" si="127"/>
        <v>0</v>
      </c>
      <c r="AB364" s="27" t="str">
        <f t="shared" si="128"/>
        <v>n.m.</v>
      </c>
      <c r="AC364" s="6">
        <f t="shared" si="129"/>
        <v>129731.16000000016</v>
      </c>
      <c r="AD364" s="27" t="str">
        <f t="shared" si="130"/>
        <v>n.m.</v>
      </c>
      <c r="AE364" s="38" t="str">
        <f t="shared" si="134"/>
        <v>117-MLP19EP03</v>
      </c>
    </row>
    <row r="365" spans="1:31" x14ac:dyDescent="0.25">
      <c r="A365" s="7">
        <f t="shared" si="132"/>
        <v>353</v>
      </c>
      <c r="B365" t="s">
        <v>285</v>
      </c>
      <c r="C365" t="s">
        <v>351</v>
      </c>
      <c r="D365" t="s">
        <v>317</v>
      </c>
      <c r="E365" s="42" t="s">
        <v>1002</v>
      </c>
      <c r="F365" s="57">
        <v>44378</v>
      </c>
      <c r="G365" s="3">
        <v>20917.80000000001</v>
      </c>
      <c r="H365" s="3">
        <v>-481.65000000000003</v>
      </c>
      <c r="I365" s="3">
        <v>0</v>
      </c>
      <c r="J365" s="3"/>
      <c r="K365" s="3"/>
      <c r="L365" s="3">
        <f t="shared" si="117"/>
        <v>20436.150000000009</v>
      </c>
      <c r="M365" s="81">
        <f>SUMIFS('2018-21 Gen Lookup Tables'!S:S,'2018-21 Gen Lookup Tables'!$A:$A,'Schedule C1'!$B365,'2018-21 Gen Lookup Tables'!$B:$B,'Schedule C1'!$C365)</f>
        <v>43.066000000000003</v>
      </c>
      <c r="N365" s="81">
        <f>SUMIFS('2018-21 Gen Lookup Tables'!T:T,'2018-21 Gen Lookup Tables'!$A:$A,'Schedule C1'!$B365,'2018-21 Gen Lookup Tables'!$B:$B,'Schedule C1'!$C365)</f>
        <v>0</v>
      </c>
      <c r="O365" s="81">
        <f>SUMIF('2022 Gen Lookup Table'!A:A,'Schedule C1'!C365,'2022 Gen Lookup Table'!C:C)</f>
        <v>0</v>
      </c>
      <c r="P365" s="81">
        <f>SUMIF('2023-24 Gen Lookup Tables'!J:J,'Schedule C1'!AE365,'2023-24 Gen Lookup Tables'!D:D)</f>
        <v>0</v>
      </c>
      <c r="Q365" s="81">
        <f>SUMIF('2023-24 Gen Lookup Tables'!J:J,'Schedule C1'!AE365,'2023-24 Gen Lookup Tables'!F:F)</f>
        <v>0</v>
      </c>
      <c r="R365" s="3">
        <f t="shared" si="133"/>
        <v>43.066000000000003</v>
      </c>
      <c r="S365" s="6">
        <f t="shared" si="119"/>
        <v>20874.734000000011</v>
      </c>
      <c r="T365" s="27">
        <f t="shared" si="120"/>
        <v>484.71494914781988</v>
      </c>
      <c r="U365" s="6">
        <f t="shared" si="121"/>
        <v>-481.65000000000003</v>
      </c>
      <c r="V365" s="27" t="str">
        <f t="shared" si="122"/>
        <v>n.m.</v>
      </c>
      <c r="W365" s="6">
        <f t="shared" si="123"/>
        <v>0</v>
      </c>
      <c r="X365" s="27" t="str">
        <f t="shared" si="124"/>
        <v>n.m.</v>
      </c>
      <c r="Y365" s="6">
        <f t="shared" si="125"/>
        <v>0</v>
      </c>
      <c r="Z365" s="27" t="str">
        <f t="shared" si="126"/>
        <v>n.m.</v>
      </c>
      <c r="AA365" s="6">
        <f t="shared" si="127"/>
        <v>0</v>
      </c>
      <c r="AB365" s="27" t="str">
        <f t="shared" si="128"/>
        <v>n.m.</v>
      </c>
      <c r="AC365" s="6">
        <f t="shared" si="129"/>
        <v>20393.08400000001</v>
      </c>
      <c r="AD365" s="27">
        <f t="shared" si="130"/>
        <v>473.53095249152483</v>
      </c>
      <c r="AE365" s="38" t="str">
        <f t="shared" si="134"/>
        <v>117-ML019VP01</v>
      </c>
    </row>
    <row r="366" spans="1:31" x14ac:dyDescent="0.25">
      <c r="A366" s="7">
        <f t="shared" si="132"/>
        <v>354</v>
      </c>
      <c r="B366" t="s">
        <v>285</v>
      </c>
      <c r="C366" t="s">
        <v>352</v>
      </c>
      <c r="D366" t="s">
        <v>353</v>
      </c>
      <c r="E366" s="42" t="s">
        <v>991</v>
      </c>
      <c r="F366" s="57">
        <v>43983</v>
      </c>
      <c r="G366" s="3">
        <v>3192.849999999999</v>
      </c>
      <c r="H366" s="3">
        <v>0</v>
      </c>
      <c r="I366" s="3">
        <v>0</v>
      </c>
      <c r="J366" s="3"/>
      <c r="K366" s="3"/>
      <c r="L366" s="3">
        <f t="shared" si="117"/>
        <v>3192.849999999999</v>
      </c>
      <c r="M366" s="81">
        <f>SUMIFS('2018-21 Gen Lookup Tables'!S:S,'2018-21 Gen Lookup Tables'!$A:$A,'Schedule C1'!$B366,'2018-21 Gen Lookup Tables'!$B:$B,'Schedule C1'!$C366)</f>
        <v>46382.697999999997</v>
      </c>
      <c r="N366" s="81">
        <f>SUMIFS('2018-21 Gen Lookup Tables'!T:T,'2018-21 Gen Lookup Tables'!$A:$A,'Schedule C1'!$B366,'2018-21 Gen Lookup Tables'!$B:$B,'Schedule C1'!$C366)</f>
        <v>33154.313000000002</v>
      </c>
      <c r="O366" s="81">
        <f>SUMIF('2022 Gen Lookup Table'!A:A,'Schedule C1'!C366,'2022 Gen Lookup Table'!C:C)</f>
        <v>26718.466522499995</v>
      </c>
      <c r="P366" s="81">
        <f>SUMIF('2023-24 Gen Lookup Tables'!J:J,'Schedule C1'!AE366,'2023-24 Gen Lookup Tables'!D:D)</f>
        <v>0</v>
      </c>
      <c r="Q366" s="81">
        <f>SUMIF('2023-24 Gen Lookup Tables'!J:J,'Schedule C1'!AE366,'2023-24 Gen Lookup Tables'!F:F)</f>
        <v>0</v>
      </c>
      <c r="R366" s="3">
        <f t="shared" si="133"/>
        <v>106255.47752249999</v>
      </c>
      <c r="S366" s="6">
        <f t="shared" si="119"/>
        <v>-43189.847999999998</v>
      </c>
      <c r="T366" s="27">
        <f t="shared" si="120"/>
        <v>-0.93116290906579002</v>
      </c>
      <c r="U366" s="6">
        <f t="shared" si="121"/>
        <v>-33154.313000000002</v>
      </c>
      <c r="V366" s="27">
        <f t="shared" si="122"/>
        <v>-1</v>
      </c>
      <c r="W366" s="6">
        <f t="shared" si="123"/>
        <v>-26718.466522499995</v>
      </c>
      <c r="X366" s="27">
        <f t="shared" si="124"/>
        <v>-1</v>
      </c>
      <c r="Y366" s="6">
        <f t="shared" si="125"/>
        <v>0</v>
      </c>
      <c r="Z366" s="27" t="str">
        <f t="shared" si="126"/>
        <v>n.m.</v>
      </c>
      <c r="AA366" s="6">
        <f t="shared" si="127"/>
        <v>0</v>
      </c>
      <c r="AB366" s="27" t="str">
        <f t="shared" si="128"/>
        <v>n.m.</v>
      </c>
      <c r="AC366" s="6">
        <f t="shared" si="129"/>
        <v>-103062.62752249998</v>
      </c>
      <c r="AD366" s="27">
        <f t="shared" si="130"/>
        <v>-0.96995119616940306</v>
      </c>
      <c r="AE366" s="38" t="str">
        <f t="shared" si="134"/>
        <v>117-MLP18EP02</v>
      </c>
    </row>
    <row r="367" spans="1:31" x14ac:dyDescent="0.25">
      <c r="A367" s="7">
        <f t="shared" si="132"/>
        <v>355</v>
      </c>
      <c r="B367" t="s">
        <v>285</v>
      </c>
      <c r="C367" t="s">
        <v>354</v>
      </c>
      <c r="D367" t="s">
        <v>355</v>
      </c>
      <c r="E367" s="42" t="s">
        <v>966</v>
      </c>
      <c r="F367" s="57" t="s">
        <v>997</v>
      </c>
      <c r="G367" s="3">
        <v>902.42</v>
      </c>
      <c r="H367" s="3">
        <v>0</v>
      </c>
      <c r="I367" s="3">
        <v>0</v>
      </c>
      <c r="J367" s="3"/>
      <c r="K367" s="3"/>
      <c r="L367" s="3">
        <f t="shared" si="117"/>
        <v>902.42</v>
      </c>
      <c r="M367" s="81">
        <f>SUMIFS('2018-21 Gen Lookup Tables'!S:S,'2018-21 Gen Lookup Tables'!$A:$A,'Schedule C1'!$B367,'2018-21 Gen Lookup Tables'!$B:$B,'Schedule C1'!$C367)</f>
        <v>0</v>
      </c>
      <c r="N367" s="81">
        <f>SUMIFS('2018-21 Gen Lookup Tables'!T:T,'2018-21 Gen Lookup Tables'!$A:$A,'Schedule C1'!$B367,'2018-21 Gen Lookup Tables'!$B:$B,'Schedule C1'!$C367)</f>
        <v>0</v>
      </c>
      <c r="O367" s="81">
        <f>SUMIF('2022 Gen Lookup Table'!A:A,'Schedule C1'!C367,'2022 Gen Lookup Table'!C:C)</f>
        <v>0</v>
      </c>
      <c r="P367" s="81">
        <f>SUMIF('2023-24 Gen Lookup Tables'!J:J,'Schedule C1'!AE367,'2023-24 Gen Lookup Tables'!D:D)</f>
        <v>0</v>
      </c>
      <c r="Q367" s="81">
        <f>SUMIF('2023-24 Gen Lookup Tables'!J:J,'Schedule C1'!AE367,'2023-24 Gen Lookup Tables'!F:F)</f>
        <v>0</v>
      </c>
      <c r="R367" s="3">
        <f t="shared" si="133"/>
        <v>0</v>
      </c>
      <c r="S367" s="6">
        <f t="shared" si="119"/>
        <v>902.42</v>
      </c>
      <c r="T367" s="27" t="str">
        <f t="shared" si="120"/>
        <v>n.m.</v>
      </c>
      <c r="U367" s="6">
        <f t="shared" si="121"/>
        <v>0</v>
      </c>
      <c r="V367" s="27" t="str">
        <f t="shared" si="122"/>
        <v>n.m.</v>
      </c>
      <c r="W367" s="6">
        <f t="shared" si="123"/>
        <v>0</v>
      </c>
      <c r="X367" s="27" t="str">
        <f t="shared" si="124"/>
        <v>n.m.</v>
      </c>
      <c r="Y367" s="6">
        <f t="shared" si="125"/>
        <v>0</v>
      </c>
      <c r="Z367" s="27" t="str">
        <f t="shared" si="126"/>
        <v>n.m.</v>
      </c>
      <c r="AA367" s="6">
        <f t="shared" si="127"/>
        <v>0</v>
      </c>
      <c r="AB367" s="27" t="str">
        <f t="shared" si="128"/>
        <v>n.m.</v>
      </c>
      <c r="AC367" s="6">
        <f t="shared" si="129"/>
        <v>902.42</v>
      </c>
      <c r="AD367" s="27" t="str">
        <f t="shared" si="130"/>
        <v>n.m.</v>
      </c>
      <c r="AE367" s="38" t="str">
        <f t="shared" si="134"/>
        <v>117-ML118EP07</v>
      </c>
    </row>
    <row r="368" spans="1:31" x14ac:dyDescent="0.25">
      <c r="A368" s="7">
        <f t="shared" si="132"/>
        <v>356</v>
      </c>
      <c r="B368" t="s">
        <v>285</v>
      </c>
      <c r="C368" t="s">
        <v>356</v>
      </c>
      <c r="D368" t="s">
        <v>357</v>
      </c>
      <c r="E368" s="42" t="s">
        <v>984</v>
      </c>
      <c r="F368" s="57">
        <v>44013</v>
      </c>
      <c r="G368" s="3">
        <v>-29526.15</v>
      </c>
      <c r="H368" s="3">
        <v>0</v>
      </c>
      <c r="I368" s="3">
        <v>0</v>
      </c>
      <c r="J368" s="3"/>
      <c r="K368" s="3"/>
      <c r="L368" s="3">
        <f t="shared" si="117"/>
        <v>-29526.15</v>
      </c>
      <c r="M368" s="81">
        <f>SUMIFS('2018-21 Gen Lookup Tables'!S:S,'2018-21 Gen Lookup Tables'!$A:$A,'Schedule C1'!$B368,'2018-21 Gen Lookup Tables'!$B:$B,'Schedule C1'!$C368)</f>
        <v>0</v>
      </c>
      <c r="N368" s="81">
        <f>SUMIFS('2018-21 Gen Lookup Tables'!T:T,'2018-21 Gen Lookup Tables'!$A:$A,'Schedule C1'!$B368,'2018-21 Gen Lookup Tables'!$B:$B,'Schedule C1'!$C368)</f>
        <v>0</v>
      </c>
      <c r="O368" s="81">
        <f>SUMIF('2022 Gen Lookup Table'!A:A,'Schedule C1'!C368,'2022 Gen Lookup Table'!C:C)</f>
        <v>0</v>
      </c>
      <c r="P368" s="81">
        <f>SUMIF('2023-24 Gen Lookup Tables'!J:J,'Schedule C1'!AE368,'2023-24 Gen Lookup Tables'!D:D)</f>
        <v>0</v>
      </c>
      <c r="Q368" s="81">
        <f>SUMIF('2023-24 Gen Lookup Tables'!J:J,'Schedule C1'!AE368,'2023-24 Gen Lookup Tables'!F:F)</f>
        <v>0</v>
      </c>
      <c r="R368" s="3">
        <f t="shared" si="133"/>
        <v>0</v>
      </c>
      <c r="S368" s="6">
        <f t="shared" si="119"/>
        <v>-29526.15</v>
      </c>
      <c r="T368" s="27" t="str">
        <f t="shared" si="120"/>
        <v>n.m.</v>
      </c>
      <c r="U368" s="6">
        <f t="shared" si="121"/>
        <v>0</v>
      </c>
      <c r="V368" s="27" t="str">
        <f t="shared" si="122"/>
        <v>n.m.</v>
      </c>
      <c r="W368" s="6">
        <f t="shared" si="123"/>
        <v>0</v>
      </c>
      <c r="X368" s="27" t="str">
        <f t="shared" si="124"/>
        <v>n.m.</v>
      </c>
      <c r="Y368" s="6">
        <f t="shared" si="125"/>
        <v>0</v>
      </c>
      <c r="Z368" s="27" t="str">
        <f t="shared" si="126"/>
        <v>n.m.</v>
      </c>
      <c r="AA368" s="6">
        <f t="shared" si="127"/>
        <v>0</v>
      </c>
      <c r="AB368" s="27" t="str">
        <f t="shared" si="128"/>
        <v>n.m.</v>
      </c>
      <c r="AC368" s="6">
        <f t="shared" si="129"/>
        <v>-29526.15</v>
      </c>
      <c r="AD368" s="27" t="str">
        <f t="shared" si="130"/>
        <v>n.m.</v>
      </c>
      <c r="AE368" s="38" t="str">
        <f t="shared" si="134"/>
        <v>117-ML219SP05</v>
      </c>
    </row>
    <row r="369" spans="1:31" x14ac:dyDescent="0.25">
      <c r="A369" s="7">
        <f t="shared" si="132"/>
        <v>357</v>
      </c>
      <c r="B369" t="s">
        <v>285</v>
      </c>
      <c r="C369" t="s">
        <v>358</v>
      </c>
      <c r="D369" t="s">
        <v>359</v>
      </c>
      <c r="E369" s="42" t="s">
        <v>988</v>
      </c>
      <c r="F369" s="57">
        <v>43831</v>
      </c>
      <c r="G369" s="3">
        <v>-1019.4100000000002</v>
      </c>
      <c r="H369" s="3">
        <v>0</v>
      </c>
      <c r="I369" s="3">
        <v>0</v>
      </c>
      <c r="J369" s="3"/>
      <c r="K369" s="3"/>
      <c r="L369" s="3">
        <f t="shared" si="117"/>
        <v>-1019.4100000000002</v>
      </c>
      <c r="M369" s="81">
        <f>SUMIFS('2018-21 Gen Lookup Tables'!S:S,'2018-21 Gen Lookup Tables'!$A:$A,'Schedule C1'!$B369,'2018-21 Gen Lookup Tables'!$B:$B,'Schedule C1'!$C369)</f>
        <v>0</v>
      </c>
      <c r="N369" s="81">
        <f>SUMIFS('2018-21 Gen Lookup Tables'!T:T,'2018-21 Gen Lookup Tables'!$A:$A,'Schedule C1'!$B369,'2018-21 Gen Lookup Tables'!$B:$B,'Schedule C1'!$C369)</f>
        <v>0</v>
      </c>
      <c r="O369" s="81">
        <f>SUMIF('2022 Gen Lookup Table'!A:A,'Schedule C1'!C369,'2022 Gen Lookup Table'!C:C)</f>
        <v>0</v>
      </c>
      <c r="P369" s="81">
        <f>SUMIF('2023-24 Gen Lookup Tables'!J:J,'Schedule C1'!AE369,'2023-24 Gen Lookup Tables'!D:D)</f>
        <v>0</v>
      </c>
      <c r="Q369" s="81">
        <f>SUMIF('2023-24 Gen Lookup Tables'!J:J,'Schedule C1'!AE369,'2023-24 Gen Lookup Tables'!F:F)</f>
        <v>0</v>
      </c>
      <c r="R369" s="3">
        <f t="shared" si="133"/>
        <v>0</v>
      </c>
      <c r="S369" s="6">
        <f t="shared" si="119"/>
        <v>-1019.4100000000002</v>
      </c>
      <c r="T369" s="27" t="str">
        <f t="shared" si="120"/>
        <v>n.m.</v>
      </c>
      <c r="U369" s="6">
        <f t="shared" si="121"/>
        <v>0</v>
      </c>
      <c r="V369" s="27" t="str">
        <f t="shared" si="122"/>
        <v>n.m.</v>
      </c>
      <c r="W369" s="6">
        <f t="shared" si="123"/>
        <v>0</v>
      </c>
      <c r="X369" s="27" t="str">
        <f t="shared" si="124"/>
        <v>n.m.</v>
      </c>
      <c r="Y369" s="6">
        <f t="shared" si="125"/>
        <v>0</v>
      </c>
      <c r="Z369" s="27" t="str">
        <f t="shared" si="126"/>
        <v>n.m.</v>
      </c>
      <c r="AA369" s="6">
        <f t="shared" si="127"/>
        <v>0</v>
      </c>
      <c r="AB369" s="27" t="str">
        <f t="shared" si="128"/>
        <v>n.m.</v>
      </c>
      <c r="AC369" s="6">
        <f t="shared" si="129"/>
        <v>-1019.4100000000002</v>
      </c>
      <c r="AD369" s="27" t="str">
        <f t="shared" si="130"/>
        <v>n.m.</v>
      </c>
      <c r="AE369" s="38" t="str">
        <f t="shared" si="134"/>
        <v>117-ML218SP10</v>
      </c>
    </row>
    <row r="370" spans="1:31" x14ac:dyDescent="0.25">
      <c r="A370" s="7">
        <f t="shared" si="132"/>
        <v>358</v>
      </c>
      <c r="B370" t="s">
        <v>285</v>
      </c>
      <c r="C370" t="s">
        <v>360</v>
      </c>
      <c r="D370" t="s">
        <v>361</v>
      </c>
      <c r="E370" s="42" t="s">
        <v>1002</v>
      </c>
      <c r="F370" s="57">
        <v>44105</v>
      </c>
      <c r="G370" s="3">
        <v>18953.119999999977</v>
      </c>
      <c r="H370" s="3">
        <v>0</v>
      </c>
      <c r="I370" s="3">
        <v>0</v>
      </c>
      <c r="J370" s="3"/>
      <c r="K370" s="3"/>
      <c r="L370" s="3">
        <f t="shared" si="117"/>
        <v>18953.119999999977</v>
      </c>
      <c r="M370" s="81">
        <f>SUMIFS('2018-21 Gen Lookup Tables'!S:S,'2018-21 Gen Lookup Tables'!$A:$A,'Schedule C1'!$B370,'2018-21 Gen Lookup Tables'!$B:$B,'Schedule C1'!$C370)</f>
        <v>41.851999999999997</v>
      </c>
      <c r="N370" s="81">
        <f>SUMIFS('2018-21 Gen Lookup Tables'!T:T,'2018-21 Gen Lookup Tables'!$A:$A,'Schedule C1'!$B370,'2018-21 Gen Lookup Tables'!$B:$B,'Schedule C1'!$C370)</f>
        <v>0</v>
      </c>
      <c r="O370" s="81">
        <f>SUMIF('2022 Gen Lookup Table'!A:A,'Schedule C1'!C370,'2022 Gen Lookup Table'!C:C)</f>
        <v>0</v>
      </c>
      <c r="P370" s="81">
        <f>SUMIF('2023-24 Gen Lookup Tables'!J:J,'Schedule C1'!AE370,'2023-24 Gen Lookup Tables'!D:D)</f>
        <v>0</v>
      </c>
      <c r="Q370" s="81">
        <f>SUMIF('2023-24 Gen Lookup Tables'!J:J,'Schedule C1'!AE370,'2023-24 Gen Lookup Tables'!F:F)</f>
        <v>0</v>
      </c>
      <c r="R370" s="3">
        <f t="shared" si="133"/>
        <v>41.851999999999997</v>
      </c>
      <c r="S370" s="6">
        <f t="shared" si="119"/>
        <v>18911.267999999978</v>
      </c>
      <c r="T370" s="27">
        <f t="shared" ref="T370:T389" si="135">IFERROR(S370/M370,"n.m.")</f>
        <v>451.86055624581809</v>
      </c>
      <c r="U370" s="6">
        <f t="shared" si="121"/>
        <v>0</v>
      </c>
      <c r="V370" s="27" t="str">
        <f t="shared" ref="V370:V389" si="136">IFERROR(U370/N370,"n.m.")</f>
        <v>n.m.</v>
      </c>
      <c r="W370" s="6">
        <f t="shared" si="123"/>
        <v>0</v>
      </c>
      <c r="X370" s="27" t="str">
        <f t="shared" ref="X370:X389" si="137">IFERROR(W370/O370,"n.m.")</f>
        <v>n.m.</v>
      </c>
      <c r="Y370" s="6">
        <f t="shared" si="125"/>
        <v>0</v>
      </c>
      <c r="Z370" s="27" t="str">
        <f t="shared" ref="Z370:Z389" si="138">IFERROR(Y370/P370,"n.m.")</f>
        <v>n.m.</v>
      </c>
      <c r="AA370" s="6">
        <f t="shared" si="127"/>
        <v>0</v>
      </c>
      <c r="AB370" s="27" t="str">
        <f t="shared" ref="AB370:AB389" si="139">IFERROR(AA370/Q370,"n.m.")</f>
        <v>n.m.</v>
      </c>
      <c r="AC370" s="6">
        <f t="shared" si="129"/>
        <v>18911.267999999978</v>
      </c>
      <c r="AD370" s="27">
        <f t="shared" ref="AD370:AD389" si="140">IFERROR(AC370/R370,"n.m.")</f>
        <v>451.86055624581809</v>
      </c>
      <c r="AE370" s="38" t="str">
        <f t="shared" si="134"/>
        <v>117-MLP19MP02</v>
      </c>
    </row>
    <row r="371" spans="1:31" x14ac:dyDescent="0.25">
      <c r="A371" s="7">
        <f t="shared" si="132"/>
        <v>359</v>
      </c>
      <c r="B371" t="s">
        <v>285</v>
      </c>
      <c r="C371" t="s">
        <v>362</v>
      </c>
      <c r="D371" t="s">
        <v>363</v>
      </c>
      <c r="E371" s="42" t="s">
        <v>990</v>
      </c>
      <c r="F371" s="57">
        <v>44805</v>
      </c>
      <c r="G371" s="3">
        <v>1547924.7930000003</v>
      </c>
      <c r="H371" s="3">
        <v>3748459.120000002</v>
      </c>
      <c r="I371" s="3">
        <v>-5466871.4230000358</v>
      </c>
      <c r="J371" s="3"/>
      <c r="K371" s="3"/>
      <c r="L371" s="3">
        <f t="shared" ref="L371:L389" si="141">SUM(G371:K371)</f>
        <v>-170487.5100000333</v>
      </c>
      <c r="M371" s="81">
        <f>SUMIFS('2018-21 Gen Lookup Tables'!S:S,'2018-21 Gen Lookup Tables'!$A:$A,'Schedule C1'!$B371,'2018-21 Gen Lookup Tables'!$B:$B,'Schedule C1'!$C371)</f>
        <v>737479.44199999969</v>
      </c>
      <c r="N371" s="81">
        <f>SUMIFS('2018-21 Gen Lookup Tables'!T:T,'2018-21 Gen Lookup Tables'!$A:$A,'Schedule C1'!$B371,'2018-21 Gen Lookup Tables'!$B:$B,'Schedule C1'!$C371)</f>
        <v>9382989.7389999963</v>
      </c>
      <c r="O371" s="81">
        <f>SUMIF('2022 Gen Lookup Table'!A:A,'Schedule C1'!C371,'2022 Gen Lookup Table'!C:C)</f>
        <v>0</v>
      </c>
      <c r="P371" s="81">
        <f>SUMIF('2023-24 Gen Lookup Tables'!J:J,'Schedule C1'!AE371,'2023-24 Gen Lookup Tables'!D:D)</f>
        <v>0</v>
      </c>
      <c r="Q371" s="81">
        <f>SUMIF('2023-24 Gen Lookup Tables'!J:J,'Schedule C1'!AE371,'2023-24 Gen Lookup Tables'!F:F)</f>
        <v>0</v>
      </c>
      <c r="R371" s="3">
        <f t="shared" si="133"/>
        <v>10120469.180999996</v>
      </c>
      <c r="S371" s="6">
        <f t="shared" ref="S371:S389" si="142">G371-M371</f>
        <v>810445.35100000061</v>
      </c>
      <c r="T371" s="27">
        <f t="shared" si="135"/>
        <v>1.0989395837287637</v>
      </c>
      <c r="U371" s="6">
        <f t="shared" ref="U371:U389" si="143">H371-N371</f>
        <v>-5634530.6189999944</v>
      </c>
      <c r="V371" s="27">
        <f t="shared" si="136"/>
        <v>-0.60050482583182507</v>
      </c>
      <c r="W371" s="6">
        <f t="shared" ref="W371:W389" si="144">I371-O371</f>
        <v>-5466871.4230000358</v>
      </c>
      <c r="X371" s="27" t="str">
        <f t="shared" si="137"/>
        <v>n.m.</v>
      </c>
      <c r="Y371" s="6">
        <f t="shared" ref="Y371:Y389" si="145">J371-P371</f>
        <v>0</v>
      </c>
      <c r="Z371" s="27" t="str">
        <f t="shared" si="138"/>
        <v>n.m.</v>
      </c>
      <c r="AA371" s="6">
        <f t="shared" ref="AA371:AA389" si="146">K371-Q371</f>
        <v>0</v>
      </c>
      <c r="AB371" s="27" t="str">
        <f t="shared" si="139"/>
        <v>n.m.</v>
      </c>
      <c r="AC371" s="6">
        <f t="shared" ref="AC371:AC389" si="147">L371-R371</f>
        <v>-10290956.691000029</v>
      </c>
      <c r="AD371" s="27">
        <f t="shared" si="140"/>
        <v>-1.0168458108958134</v>
      </c>
      <c r="AE371" s="38" t="str">
        <f t="shared" si="134"/>
        <v>117-000020310</v>
      </c>
    </row>
    <row r="372" spans="1:31" x14ac:dyDescent="0.25">
      <c r="A372" s="7">
        <f t="shared" si="132"/>
        <v>360</v>
      </c>
      <c r="B372" t="s">
        <v>285</v>
      </c>
      <c r="C372" t="s">
        <v>364</v>
      </c>
      <c r="D372" t="s">
        <v>365</v>
      </c>
      <c r="E372" s="42" t="s">
        <v>982</v>
      </c>
      <c r="F372" s="57">
        <v>43891</v>
      </c>
      <c r="G372" s="3">
        <v>901.59999999999957</v>
      </c>
      <c r="H372" s="3">
        <v>0</v>
      </c>
      <c r="I372" s="3">
        <v>0</v>
      </c>
      <c r="J372" s="3"/>
      <c r="K372" s="3"/>
      <c r="L372" s="3">
        <f t="shared" si="141"/>
        <v>901.59999999999957</v>
      </c>
      <c r="M372" s="81">
        <f>SUMIFS('2018-21 Gen Lookup Tables'!S:S,'2018-21 Gen Lookup Tables'!$A:$A,'Schedule C1'!$B372,'2018-21 Gen Lookup Tables'!$B:$B,'Schedule C1'!$C372)</f>
        <v>0</v>
      </c>
      <c r="N372" s="81">
        <f>SUMIFS('2018-21 Gen Lookup Tables'!T:T,'2018-21 Gen Lookup Tables'!$A:$A,'Schedule C1'!$B372,'2018-21 Gen Lookup Tables'!$B:$B,'Schedule C1'!$C372)</f>
        <v>0</v>
      </c>
      <c r="O372" s="81">
        <f>SUMIF('2022 Gen Lookup Table'!A:A,'Schedule C1'!C372,'2022 Gen Lookup Table'!C:C)</f>
        <v>0</v>
      </c>
      <c r="P372" s="81">
        <f>SUMIF('2023-24 Gen Lookup Tables'!J:J,'Schedule C1'!AE372,'2023-24 Gen Lookup Tables'!D:D)</f>
        <v>0</v>
      </c>
      <c r="Q372" s="81">
        <f>SUMIF('2023-24 Gen Lookup Tables'!J:J,'Schedule C1'!AE372,'2023-24 Gen Lookup Tables'!F:F)</f>
        <v>0</v>
      </c>
      <c r="R372" s="3">
        <f t="shared" si="133"/>
        <v>0</v>
      </c>
      <c r="S372" s="6">
        <f t="shared" si="142"/>
        <v>901.59999999999957</v>
      </c>
      <c r="T372" s="27" t="str">
        <f t="shared" si="135"/>
        <v>n.m.</v>
      </c>
      <c r="U372" s="6">
        <f t="shared" si="143"/>
        <v>0</v>
      </c>
      <c r="V372" s="27" t="str">
        <f t="shared" si="136"/>
        <v>n.m.</v>
      </c>
      <c r="W372" s="6">
        <f t="shared" si="144"/>
        <v>0</v>
      </c>
      <c r="X372" s="27" t="str">
        <f t="shared" si="137"/>
        <v>n.m.</v>
      </c>
      <c r="Y372" s="6">
        <f t="shared" si="145"/>
        <v>0</v>
      </c>
      <c r="Z372" s="27" t="str">
        <f t="shared" si="138"/>
        <v>n.m.</v>
      </c>
      <c r="AA372" s="6">
        <f t="shared" si="146"/>
        <v>0</v>
      </c>
      <c r="AB372" s="27" t="str">
        <f t="shared" si="139"/>
        <v>n.m.</v>
      </c>
      <c r="AC372" s="6">
        <f t="shared" si="147"/>
        <v>901.59999999999957</v>
      </c>
      <c r="AD372" s="27" t="str">
        <f t="shared" si="140"/>
        <v>n.m.</v>
      </c>
      <c r="AE372" s="38" t="str">
        <f t="shared" si="134"/>
        <v>117-ML018EP14</v>
      </c>
    </row>
    <row r="373" spans="1:31" x14ac:dyDescent="0.25">
      <c r="A373" s="7">
        <f t="shared" si="132"/>
        <v>361</v>
      </c>
      <c r="B373" t="s">
        <v>285</v>
      </c>
      <c r="C373" t="s">
        <v>366</v>
      </c>
      <c r="D373" t="s">
        <v>367</v>
      </c>
      <c r="E373" s="42" t="s">
        <v>1014</v>
      </c>
      <c r="F373" s="57" t="s">
        <v>979</v>
      </c>
      <c r="G373" s="3">
        <v>0</v>
      </c>
      <c r="H373" s="3">
        <v>20877.579999999994</v>
      </c>
      <c r="I373" s="3">
        <v>3052.31</v>
      </c>
      <c r="J373" s="3">
        <v>109572.16</v>
      </c>
      <c r="K373" s="3"/>
      <c r="L373" s="3">
        <f t="shared" si="141"/>
        <v>133502.04999999999</v>
      </c>
      <c r="M373" s="81">
        <f>SUMIFS('2018-21 Gen Lookup Tables'!S:S,'2018-21 Gen Lookup Tables'!$A:$A,'Schedule C1'!$B373,'2018-21 Gen Lookup Tables'!$B:$B,'Schedule C1'!$C373)</f>
        <v>209162.38599999997</v>
      </c>
      <c r="N373" s="81">
        <f>SUMIFS('2018-21 Gen Lookup Tables'!T:T,'2018-21 Gen Lookup Tables'!$A:$A,'Schedule C1'!$B373,'2018-21 Gen Lookup Tables'!$B:$B,'Schedule C1'!$C373)</f>
        <v>0</v>
      </c>
      <c r="O373" s="81">
        <f>SUMIF('2022 Gen Lookup Table'!A:A,'Schedule C1'!C373,'2022 Gen Lookup Table'!C:C)</f>
        <v>156092.58299999998</v>
      </c>
      <c r="P373" s="81">
        <f>SUMIF('2023-24 Gen Lookup Tables'!J:J,'Schedule C1'!AE373,'2023-24 Gen Lookup Tables'!D:D)</f>
        <v>83802.013000000021</v>
      </c>
      <c r="Q373" s="81">
        <f>SUMIF('2023-24 Gen Lookup Tables'!J:J,'Schedule C1'!AE373,'2023-24 Gen Lookup Tables'!F:F)</f>
        <v>150643.09400000001</v>
      </c>
      <c r="R373" s="3">
        <f t="shared" ref="R373:R394" si="148">SUM(M373:Q373)</f>
        <v>599700.076</v>
      </c>
      <c r="S373" s="6">
        <f t="shared" si="142"/>
        <v>-209162.38599999997</v>
      </c>
      <c r="T373" s="27">
        <f t="shared" si="135"/>
        <v>-1</v>
      </c>
      <c r="U373" s="6">
        <f t="shared" si="143"/>
        <v>20877.579999999994</v>
      </c>
      <c r="V373" s="27" t="str">
        <f t="shared" si="136"/>
        <v>n.m.</v>
      </c>
      <c r="W373" s="6">
        <f t="shared" si="144"/>
        <v>-153040.27299999999</v>
      </c>
      <c r="X373" s="27">
        <f t="shared" si="137"/>
        <v>-0.98044551546693282</v>
      </c>
      <c r="Y373" s="6">
        <f t="shared" si="145"/>
        <v>25770.146999999983</v>
      </c>
      <c r="Z373" s="27">
        <f t="shared" si="138"/>
        <v>0.30751226703826284</v>
      </c>
      <c r="AA373" s="6">
        <f t="shared" si="146"/>
        <v>-150643.09400000001</v>
      </c>
      <c r="AB373" s="27">
        <f t="shared" si="139"/>
        <v>-1</v>
      </c>
      <c r="AC373" s="6">
        <f t="shared" si="147"/>
        <v>-466198.02600000001</v>
      </c>
      <c r="AD373" s="27">
        <f t="shared" si="140"/>
        <v>-0.77738530418328644</v>
      </c>
      <c r="AE373" s="38" t="str">
        <f t="shared" si="134"/>
        <v>117-BSPPB0003</v>
      </c>
    </row>
    <row r="374" spans="1:31" x14ac:dyDescent="0.25">
      <c r="A374" s="7">
        <f t="shared" si="132"/>
        <v>362</v>
      </c>
      <c r="B374" t="s">
        <v>285</v>
      </c>
      <c r="C374" t="s">
        <v>368</v>
      </c>
      <c r="D374" t="s">
        <v>369</v>
      </c>
      <c r="E374" s="42" t="s">
        <v>984</v>
      </c>
      <c r="F374" s="57">
        <v>44013</v>
      </c>
      <c r="G374" s="3">
        <v>-1764.9799999999996</v>
      </c>
      <c r="H374" s="3">
        <v>0</v>
      </c>
      <c r="I374" s="3">
        <v>0</v>
      </c>
      <c r="J374" s="3"/>
      <c r="K374" s="3"/>
      <c r="L374" s="3">
        <f t="shared" si="141"/>
        <v>-1764.9799999999996</v>
      </c>
      <c r="M374" s="81">
        <f>SUMIFS('2018-21 Gen Lookup Tables'!S:S,'2018-21 Gen Lookup Tables'!$A:$A,'Schedule C1'!$B374,'2018-21 Gen Lookup Tables'!$B:$B,'Schedule C1'!$C374)</f>
        <v>0</v>
      </c>
      <c r="N374" s="81">
        <f>SUMIFS('2018-21 Gen Lookup Tables'!T:T,'2018-21 Gen Lookup Tables'!$A:$A,'Schedule C1'!$B374,'2018-21 Gen Lookup Tables'!$B:$B,'Schedule C1'!$C374)</f>
        <v>0</v>
      </c>
      <c r="O374" s="81">
        <f>SUMIF('2022 Gen Lookup Table'!A:A,'Schedule C1'!C374,'2022 Gen Lookup Table'!C:C)</f>
        <v>0</v>
      </c>
      <c r="P374" s="81">
        <f>SUMIF('2023-24 Gen Lookup Tables'!J:J,'Schedule C1'!AE374,'2023-24 Gen Lookup Tables'!D:D)</f>
        <v>0</v>
      </c>
      <c r="Q374" s="81">
        <f>SUMIF('2023-24 Gen Lookup Tables'!J:J,'Schedule C1'!AE374,'2023-24 Gen Lookup Tables'!F:F)</f>
        <v>0</v>
      </c>
      <c r="R374" s="3">
        <f t="shared" si="148"/>
        <v>0</v>
      </c>
      <c r="S374" s="6">
        <f t="shared" si="142"/>
        <v>-1764.9799999999996</v>
      </c>
      <c r="T374" s="27" t="str">
        <f t="shared" si="135"/>
        <v>n.m.</v>
      </c>
      <c r="U374" s="6">
        <f t="shared" si="143"/>
        <v>0</v>
      </c>
      <c r="V374" s="27" t="str">
        <f t="shared" si="136"/>
        <v>n.m.</v>
      </c>
      <c r="W374" s="6">
        <f t="shared" si="144"/>
        <v>0</v>
      </c>
      <c r="X374" s="27" t="str">
        <f t="shared" si="137"/>
        <v>n.m.</v>
      </c>
      <c r="Y374" s="6">
        <f t="shared" si="145"/>
        <v>0</v>
      </c>
      <c r="Z374" s="27" t="str">
        <f t="shared" si="138"/>
        <v>n.m.</v>
      </c>
      <c r="AA374" s="6">
        <f t="shared" si="146"/>
        <v>0</v>
      </c>
      <c r="AB374" s="27" t="str">
        <f t="shared" si="139"/>
        <v>n.m.</v>
      </c>
      <c r="AC374" s="6">
        <f t="shared" si="147"/>
        <v>-1764.9799999999996</v>
      </c>
      <c r="AD374" s="27" t="str">
        <f t="shared" si="140"/>
        <v>n.m.</v>
      </c>
      <c r="AE374" s="38" t="str">
        <f t="shared" si="134"/>
        <v>117-ML219SP04</v>
      </c>
    </row>
    <row r="375" spans="1:31" x14ac:dyDescent="0.25">
      <c r="A375" s="7">
        <f t="shared" si="132"/>
        <v>363</v>
      </c>
      <c r="B375" t="s">
        <v>285</v>
      </c>
      <c r="C375" t="s">
        <v>370</v>
      </c>
      <c r="D375" t="s">
        <v>371</v>
      </c>
      <c r="E375" s="42" t="s">
        <v>1014</v>
      </c>
      <c r="F375" s="57" t="s">
        <v>980</v>
      </c>
      <c r="G375" s="3">
        <v>0</v>
      </c>
      <c r="H375" s="3">
        <v>51324.729999999945</v>
      </c>
      <c r="I375" s="3">
        <v>-27734.44999999995</v>
      </c>
      <c r="J375" s="3">
        <v>57217.380000000005</v>
      </c>
      <c r="K375" s="3">
        <v>14329.99</v>
      </c>
      <c r="L375" s="3">
        <f t="shared" si="141"/>
        <v>95137.650000000009</v>
      </c>
      <c r="M375" s="81">
        <f>SUMIFS('2018-21 Gen Lookup Tables'!S:S,'2018-21 Gen Lookup Tables'!$A:$A,'Schedule C1'!$B375,'2018-21 Gen Lookup Tables'!$B:$B,'Schedule C1'!$C375)</f>
        <v>0</v>
      </c>
      <c r="N375" s="81">
        <f>SUMIFS('2018-21 Gen Lookup Tables'!T:T,'2018-21 Gen Lookup Tables'!$A:$A,'Schedule C1'!$B375,'2018-21 Gen Lookup Tables'!$B:$B,'Schedule C1'!$C375)</f>
        <v>0</v>
      </c>
      <c r="O375" s="81">
        <f>SUMIF('2022 Gen Lookup Table'!A:A,'Schedule C1'!C375,'2022 Gen Lookup Table'!C:C)</f>
        <v>0</v>
      </c>
      <c r="P375" s="81">
        <f>SUMIF('2023-24 Gen Lookup Tables'!J:J,'Schedule C1'!AE375,'2023-24 Gen Lookup Tables'!D:D)</f>
        <v>0</v>
      </c>
      <c r="Q375" s="81">
        <f>SUMIF('2023-24 Gen Lookup Tables'!J:J,'Schedule C1'!AE375,'2023-24 Gen Lookup Tables'!F:F)</f>
        <v>5237.4139999999998</v>
      </c>
      <c r="R375" s="3">
        <f t="shared" si="148"/>
        <v>5237.4139999999998</v>
      </c>
      <c r="S375" s="6">
        <f t="shared" si="142"/>
        <v>0</v>
      </c>
      <c r="T375" s="27" t="str">
        <f t="shared" si="135"/>
        <v>n.m.</v>
      </c>
      <c r="U375" s="6">
        <f t="shared" si="143"/>
        <v>51324.729999999945</v>
      </c>
      <c r="V375" s="27" t="str">
        <f t="shared" si="136"/>
        <v>n.m.</v>
      </c>
      <c r="W375" s="6">
        <f t="shared" si="144"/>
        <v>-27734.44999999995</v>
      </c>
      <c r="X375" s="27" t="str">
        <f t="shared" si="137"/>
        <v>n.m.</v>
      </c>
      <c r="Y375" s="6">
        <f t="shared" si="145"/>
        <v>57217.380000000005</v>
      </c>
      <c r="Z375" s="27" t="str">
        <f t="shared" si="138"/>
        <v>n.m.</v>
      </c>
      <c r="AA375" s="6">
        <f t="shared" si="146"/>
        <v>9092.5760000000009</v>
      </c>
      <c r="AB375" s="27">
        <f t="shared" si="139"/>
        <v>1.7360812034336033</v>
      </c>
      <c r="AC375" s="6">
        <f t="shared" si="147"/>
        <v>89900.236000000004</v>
      </c>
      <c r="AD375" s="27">
        <f t="shared" si="140"/>
        <v>17.165004714158552</v>
      </c>
      <c r="AE375" s="38" t="str">
        <f t="shared" si="134"/>
        <v>117-ITCB11700</v>
      </c>
    </row>
    <row r="376" spans="1:31" x14ac:dyDescent="0.25">
      <c r="A376" s="7">
        <f t="shared" si="132"/>
        <v>364</v>
      </c>
      <c r="B376" t="s">
        <v>285</v>
      </c>
      <c r="C376" t="s">
        <v>372</v>
      </c>
      <c r="D376" t="s">
        <v>373</v>
      </c>
      <c r="E376" s="42" t="s">
        <v>992</v>
      </c>
      <c r="F376" s="57">
        <v>43862</v>
      </c>
      <c r="G376" s="3">
        <v>239.91999999999973</v>
      </c>
      <c r="H376" s="3">
        <v>0</v>
      </c>
      <c r="I376" s="3">
        <v>0</v>
      </c>
      <c r="J376" s="3"/>
      <c r="K376" s="3"/>
      <c r="L376" s="3">
        <f t="shared" si="141"/>
        <v>239.91999999999973</v>
      </c>
      <c r="M376" s="81">
        <f>SUMIFS('2018-21 Gen Lookup Tables'!S:S,'2018-21 Gen Lookup Tables'!$A:$A,'Schedule C1'!$B376,'2018-21 Gen Lookup Tables'!$B:$B,'Schedule C1'!$C376)</f>
        <v>0</v>
      </c>
      <c r="N376" s="81">
        <f>SUMIFS('2018-21 Gen Lookup Tables'!T:T,'2018-21 Gen Lookup Tables'!$A:$A,'Schedule C1'!$B376,'2018-21 Gen Lookup Tables'!$B:$B,'Schedule C1'!$C376)</f>
        <v>0</v>
      </c>
      <c r="O376" s="81">
        <f>SUMIF('2022 Gen Lookup Table'!A:A,'Schedule C1'!C376,'2022 Gen Lookup Table'!C:C)</f>
        <v>0</v>
      </c>
      <c r="P376" s="81">
        <f>SUMIF('2023-24 Gen Lookup Tables'!J:J,'Schedule C1'!AE376,'2023-24 Gen Lookup Tables'!D:D)</f>
        <v>0</v>
      </c>
      <c r="Q376" s="81">
        <f>SUMIF('2023-24 Gen Lookup Tables'!J:J,'Schedule C1'!AE376,'2023-24 Gen Lookup Tables'!F:F)</f>
        <v>0</v>
      </c>
      <c r="R376" s="3">
        <f t="shared" si="148"/>
        <v>0</v>
      </c>
      <c r="S376" s="6">
        <f t="shared" si="142"/>
        <v>239.91999999999973</v>
      </c>
      <c r="T376" s="27" t="str">
        <f t="shared" si="135"/>
        <v>n.m.</v>
      </c>
      <c r="U376" s="6">
        <f t="shared" si="143"/>
        <v>0</v>
      </c>
      <c r="V376" s="27" t="str">
        <f t="shared" si="136"/>
        <v>n.m.</v>
      </c>
      <c r="W376" s="6">
        <f t="shared" si="144"/>
        <v>0</v>
      </c>
      <c r="X376" s="27" t="str">
        <f t="shared" si="137"/>
        <v>n.m.</v>
      </c>
      <c r="Y376" s="6">
        <f t="shared" si="145"/>
        <v>0</v>
      </c>
      <c r="Z376" s="27" t="str">
        <f t="shared" si="138"/>
        <v>n.m.</v>
      </c>
      <c r="AA376" s="6">
        <f t="shared" si="146"/>
        <v>0</v>
      </c>
      <c r="AB376" s="27" t="str">
        <f t="shared" si="139"/>
        <v>n.m.</v>
      </c>
      <c r="AC376" s="6">
        <f t="shared" si="147"/>
        <v>239.91999999999973</v>
      </c>
      <c r="AD376" s="27" t="str">
        <f t="shared" si="140"/>
        <v>n.m.</v>
      </c>
      <c r="AE376" s="38" t="str">
        <f t="shared" si="134"/>
        <v>117-ML119SP08</v>
      </c>
    </row>
    <row r="377" spans="1:31" x14ac:dyDescent="0.25">
      <c r="A377" s="7">
        <f t="shared" si="132"/>
        <v>365</v>
      </c>
      <c r="B377" t="s">
        <v>285</v>
      </c>
      <c r="C377" t="s">
        <v>375</v>
      </c>
      <c r="D377" t="s">
        <v>376</v>
      </c>
      <c r="E377" s="42" t="s">
        <v>1006</v>
      </c>
      <c r="F377" s="57">
        <v>44348</v>
      </c>
      <c r="G377" s="3">
        <v>6760.4500000000007</v>
      </c>
      <c r="H377" s="3">
        <v>19.329999999999998</v>
      </c>
      <c r="I377" s="3">
        <v>0</v>
      </c>
      <c r="J377" s="3"/>
      <c r="K377" s="3"/>
      <c r="L377" s="3">
        <f t="shared" si="141"/>
        <v>6779.7800000000007</v>
      </c>
      <c r="M377" s="81">
        <f>SUMIFS('2018-21 Gen Lookup Tables'!S:S,'2018-21 Gen Lookup Tables'!$A:$A,'Schedule C1'!$B377,'2018-21 Gen Lookup Tables'!$B:$B,'Schedule C1'!$C377)</f>
        <v>0</v>
      </c>
      <c r="N377" s="81">
        <f>SUMIFS('2018-21 Gen Lookup Tables'!T:T,'2018-21 Gen Lookup Tables'!$A:$A,'Schedule C1'!$B377,'2018-21 Gen Lookup Tables'!$B:$B,'Schedule C1'!$C377)</f>
        <v>0</v>
      </c>
      <c r="O377" s="81">
        <f>SUMIF('2022 Gen Lookup Table'!A:A,'Schedule C1'!C377,'2022 Gen Lookup Table'!C:C)</f>
        <v>0</v>
      </c>
      <c r="P377" s="81">
        <f>SUMIF('2023-24 Gen Lookup Tables'!J:J,'Schedule C1'!AE377,'2023-24 Gen Lookup Tables'!D:D)</f>
        <v>0</v>
      </c>
      <c r="Q377" s="81">
        <f>SUMIF('2023-24 Gen Lookup Tables'!J:J,'Schedule C1'!AE377,'2023-24 Gen Lookup Tables'!F:F)</f>
        <v>0</v>
      </c>
      <c r="R377" s="3">
        <f t="shared" si="148"/>
        <v>0</v>
      </c>
      <c r="S377" s="6">
        <f t="shared" si="142"/>
        <v>6760.4500000000007</v>
      </c>
      <c r="T377" s="27" t="str">
        <f t="shared" si="135"/>
        <v>n.m.</v>
      </c>
      <c r="U377" s="6">
        <f t="shared" si="143"/>
        <v>19.329999999999998</v>
      </c>
      <c r="V377" s="27" t="str">
        <f t="shared" si="136"/>
        <v>n.m.</v>
      </c>
      <c r="W377" s="6">
        <f t="shared" si="144"/>
        <v>0</v>
      </c>
      <c r="X377" s="27" t="str">
        <f t="shared" si="137"/>
        <v>n.m.</v>
      </c>
      <c r="Y377" s="6">
        <f t="shared" si="145"/>
        <v>0</v>
      </c>
      <c r="Z377" s="27" t="str">
        <f t="shared" si="138"/>
        <v>n.m.</v>
      </c>
      <c r="AA377" s="6">
        <f t="shared" si="146"/>
        <v>0</v>
      </c>
      <c r="AB377" s="27" t="str">
        <f t="shared" si="139"/>
        <v>n.m.</v>
      </c>
      <c r="AC377" s="6">
        <f t="shared" si="147"/>
        <v>6779.7800000000007</v>
      </c>
      <c r="AD377" s="27" t="str">
        <f t="shared" si="140"/>
        <v>n.m.</v>
      </c>
      <c r="AE377" s="38" t="str">
        <f t="shared" si="134"/>
        <v>117-ML219EP03</v>
      </c>
    </row>
    <row r="378" spans="1:31" x14ac:dyDescent="0.25">
      <c r="A378" s="7">
        <f t="shared" si="132"/>
        <v>366</v>
      </c>
      <c r="B378" t="s">
        <v>285</v>
      </c>
      <c r="C378" t="s">
        <v>377</v>
      </c>
      <c r="D378" t="s">
        <v>378</v>
      </c>
      <c r="E378" s="42" t="s">
        <v>984</v>
      </c>
      <c r="F378" s="57">
        <v>43891</v>
      </c>
      <c r="G378" s="3">
        <v>7685.98</v>
      </c>
      <c r="H378" s="3">
        <v>0</v>
      </c>
      <c r="I378" s="3">
        <v>0</v>
      </c>
      <c r="J378" s="3"/>
      <c r="K378" s="3"/>
      <c r="L378" s="3">
        <f t="shared" si="141"/>
        <v>7685.98</v>
      </c>
      <c r="M378" s="81">
        <f>SUMIFS('2018-21 Gen Lookup Tables'!S:S,'2018-21 Gen Lookup Tables'!$A:$A,'Schedule C1'!$B378,'2018-21 Gen Lookup Tables'!$B:$B,'Schedule C1'!$C378)</f>
        <v>0</v>
      </c>
      <c r="N378" s="81">
        <f>SUMIFS('2018-21 Gen Lookup Tables'!T:T,'2018-21 Gen Lookup Tables'!$A:$A,'Schedule C1'!$B378,'2018-21 Gen Lookup Tables'!$B:$B,'Schedule C1'!$C378)</f>
        <v>0</v>
      </c>
      <c r="O378" s="81">
        <f>SUMIF('2022 Gen Lookup Table'!A:A,'Schedule C1'!C378,'2022 Gen Lookup Table'!C:C)</f>
        <v>0</v>
      </c>
      <c r="P378" s="81">
        <f>SUMIF('2023-24 Gen Lookup Tables'!J:J,'Schedule C1'!AE378,'2023-24 Gen Lookup Tables'!D:D)</f>
        <v>0</v>
      </c>
      <c r="Q378" s="81">
        <f>SUMIF('2023-24 Gen Lookup Tables'!J:J,'Schedule C1'!AE378,'2023-24 Gen Lookup Tables'!F:F)</f>
        <v>0</v>
      </c>
      <c r="R378" s="3">
        <f t="shared" si="148"/>
        <v>0</v>
      </c>
      <c r="S378" s="6">
        <f t="shared" si="142"/>
        <v>7685.98</v>
      </c>
      <c r="T378" s="27" t="str">
        <f t="shared" si="135"/>
        <v>n.m.</v>
      </c>
      <c r="U378" s="6">
        <f t="shared" si="143"/>
        <v>0</v>
      </c>
      <c r="V378" s="27" t="str">
        <f t="shared" si="136"/>
        <v>n.m.</v>
      </c>
      <c r="W378" s="6">
        <f t="shared" si="144"/>
        <v>0</v>
      </c>
      <c r="X378" s="27" t="str">
        <f t="shared" si="137"/>
        <v>n.m.</v>
      </c>
      <c r="Y378" s="6">
        <f t="shared" si="145"/>
        <v>0</v>
      </c>
      <c r="Z378" s="27" t="str">
        <f t="shared" si="138"/>
        <v>n.m.</v>
      </c>
      <c r="AA378" s="6">
        <f t="shared" si="146"/>
        <v>0</v>
      </c>
      <c r="AB378" s="27" t="str">
        <f t="shared" si="139"/>
        <v>n.m.</v>
      </c>
      <c r="AC378" s="6">
        <f t="shared" si="147"/>
        <v>7685.98</v>
      </c>
      <c r="AD378" s="27" t="str">
        <f t="shared" si="140"/>
        <v>n.m.</v>
      </c>
      <c r="AE378" s="38" t="str">
        <f t="shared" si="134"/>
        <v>117-ML219VP07</v>
      </c>
    </row>
    <row r="379" spans="1:31" x14ac:dyDescent="0.25">
      <c r="A379" s="7">
        <f t="shared" si="132"/>
        <v>367</v>
      </c>
      <c r="B379" t="s">
        <v>285</v>
      </c>
      <c r="C379" t="s">
        <v>379</v>
      </c>
      <c r="D379" t="s">
        <v>380</v>
      </c>
      <c r="E379" s="42" t="s">
        <v>984</v>
      </c>
      <c r="F379" s="57">
        <v>44256</v>
      </c>
      <c r="G379" s="3">
        <v>206708.77999999959</v>
      </c>
      <c r="H379" s="3">
        <v>1518.81</v>
      </c>
      <c r="I379" s="3">
        <v>0</v>
      </c>
      <c r="J379" s="3"/>
      <c r="K379" s="3"/>
      <c r="L379" s="3">
        <f t="shared" si="141"/>
        <v>208227.58999999959</v>
      </c>
      <c r="M379" s="81">
        <f>SUMIFS('2018-21 Gen Lookup Tables'!S:S,'2018-21 Gen Lookup Tables'!$A:$A,'Schedule C1'!$B379,'2018-21 Gen Lookup Tables'!$B:$B,'Schedule C1'!$C379)</f>
        <v>0</v>
      </c>
      <c r="N379" s="81">
        <f>SUMIFS('2018-21 Gen Lookup Tables'!T:T,'2018-21 Gen Lookup Tables'!$A:$A,'Schedule C1'!$B379,'2018-21 Gen Lookup Tables'!$B:$B,'Schedule C1'!$C379)</f>
        <v>0</v>
      </c>
      <c r="O379" s="81">
        <f>SUMIF('2022 Gen Lookup Table'!A:A,'Schedule C1'!C379,'2022 Gen Lookup Table'!C:C)</f>
        <v>0</v>
      </c>
      <c r="P379" s="81">
        <f>SUMIF('2023-24 Gen Lookup Tables'!J:J,'Schedule C1'!AE379,'2023-24 Gen Lookup Tables'!D:D)</f>
        <v>0</v>
      </c>
      <c r="Q379" s="81">
        <f>SUMIF('2023-24 Gen Lookup Tables'!J:J,'Schedule C1'!AE379,'2023-24 Gen Lookup Tables'!F:F)</f>
        <v>0</v>
      </c>
      <c r="R379" s="3">
        <f t="shared" si="148"/>
        <v>0</v>
      </c>
      <c r="S379" s="6">
        <f t="shared" si="142"/>
        <v>206708.77999999959</v>
      </c>
      <c r="T379" s="27" t="str">
        <f t="shared" si="135"/>
        <v>n.m.</v>
      </c>
      <c r="U379" s="6">
        <f t="shared" si="143"/>
        <v>1518.81</v>
      </c>
      <c r="V379" s="27" t="str">
        <f t="shared" si="136"/>
        <v>n.m.</v>
      </c>
      <c r="W379" s="6">
        <f t="shared" si="144"/>
        <v>0</v>
      </c>
      <c r="X379" s="27" t="str">
        <f t="shared" si="137"/>
        <v>n.m.</v>
      </c>
      <c r="Y379" s="6">
        <f t="shared" si="145"/>
        <v>0</v>
      </c>
      <c r="Z379" s="27" t="str">
        <f t="shared" si="138"/>
        <v>n.m.</v>
      </c>
      <c r="AA379" s="6">
        <f t="shared" si="146"/>
        <v>0</v>
      </c>
      <c r="AB379" s="27" t="str">
        <f t="shared" si="139"/>
        <v>n.m.</v>
      </c>
      <c r="AC379" s="6">
        <f t="shared" si="147"/>
        <v>208227.58999999959</v>
      </c>
      <c r="AD379" s="27" t="str">
        <f t="shared" si="140"/>
        <v>n.m.</v>
      </c>
      <c r="AE379" s="38" t="str">
        <f t="shared" si="134"/>
        <v>117-MLP19MP01</v>
      </c>
    </row>
    <row r="380" spans="1:31" x14ac:dyDescent="0.25">
      <c r="A380" s="7">
        <f t="shared" si="132"/>
        <v>368</v>
      </c>
      <c r="B380" t="s">
        <v>285</v>
      </c>
      <c r="C380" t="s">
        <v>381</v>
      </c>
      <c r="D380" t="s">
        <v>382</v>
      </c>
      <c r="E380" s="42" t="s">
        <v>997</v>
      </c>
      <c r="F380" s="57">
        <v>44805</v>
      </c>
      <c r="G380" s="3">
        <v>39430.49</v>
      </c>
      <c r="H380" s="3">
        <v>27652.839999999997</v>
      </c>
      <c r="I380" s="3">
        <v>-4894.7699999999932</v>
      </c>
      <c r="J380" s="3"/>
      <c r="K380" s="3">
        <v>5907.45</v>
      </c>
      <c r="L380" s="3">
        <f t="shared" si="141"/>
        <v>68096.009999999995</v>
      </c>
      <c r="M380" s="81">
        <f>SUMIFS('2018-21 Gen Lookup Tables'!S:S,'2018-21 Gen Lookup Tables'!$A:$A,'Schedule C1'!$B380,'2018-21 Gen Lookup Tables'!$B:$B,'Schedule C1'!$C380)</f>
        <v>0</v>
      </c>
      <c r="N380" s="81">
        <f>SUMIFS('2018-21 Gen Lookup Tables'!T:T,'2018-21 Gen Lookup Tables'!$A:$A,'Schedule C1'!$B380,'2018-21 Gen Lookup Tables'!$B:$B,'Schedule C1'!$C380)</f>
        <v>0</v>
      </c>
      <c r="O380" s="81">
        <f>SUMIF('2022 Gen Lookup Table'!A:A,'Schedule C1'!C380,'2022 Gen Lookup Table'!C:C)</f>
        <v>0</v>
      </c>
      <c r="P380" s="81">
        <f>SUMIF('2023-24 Gen Lookup Tables'!J:J,'Schedule C1'!AE380,'2023-24 Gen Lookup Tables'!D:D)</f>
        <v>0</v>
      </c>
      <c r="Q380" s="81">
        <f>SUMIF('2023-24 Gen Lookup Tables'!J:J,'Schedule C1'!AE380,'2023-24 Gen Lookup Tables'!F:F)</f>
        <v>0</v>
      </c>
      <c r="R380" s="3">
        <f t="shared" si="148"/>
        <v>0</v>
      </c>
      <c r="S380" s="6">
        <f t="shared" si="142"/>
        <v>39430.49</v>
      </c>
      <c r="T380" s="27" t="str">
        <f t="shared" si="135"/>
        <v>n.m.</v>
      </c>
      <c r="U380" s="6">
        <f t="shared" si="143"/>
        <v>27652.839999999997</v>
      </c>
      <c r="V380" s="27" t="str">
        <f t="shared" si="136"/>
        <v>n.m.</v>
      </c>
      <c r="W380" s="6">
        <f t="shared" si="144"/>
        <v>-4894.7699999999932</v>
      </c>
      <c r="X380" s="27" t="str">
        <f t="shared" si="137"/>
        <v>n.m.</v>
      </c>
      <c r="Y380" s="6">
        <f t="shared" si="145"/>
        <v>0</v>
      </c>
      <c r="Z380" s="27" t="str">
        <f t="shared" si="138"/>
        <v>n.m.</v>
      </c>
      <c r="AA380" s="6">
        <f t="shared" si="146"/>
        <v>5907.45</v>
      </c>
      <c r="AB380" s="27" t="str">
        <f t="shared" si="139"/>
        <v>n.m.</v>
      </c>
      <c r="AC380" s="6">
        <f t="shared" si="147"/>
        <v>68096.009999999995</v>
      </c>
      <c r="AD380" s="27" t="str">
        <f t="shared" si="140"/>
        <v>n.m.</v>
      </c>
      <c r="AE380" s="38" t="str">
        <f t="shared" si="134"/>
        <v>117-000025231</v>
      </c>
    </row>
    <row r="381" spans="1:31" x14ac:dyDescent="0.25">
      <c r="A381" s="7">
        <f t="shared" si="132"/>
        <v>369</v>
      </c>
      <c r="B381" t="s">
        <v>285</v>
      </c>
      <c r="C381" t="s">
        <v>383</v>
      </c>
      <c r="D381" t="s">
        <v>384</v>
      </c>
      <c r="E381" s="42" t="s">
        <v>1002</v>
      </c>
      <c r="F381" s="57">
        <v>44013</v>
      </c>
      <c r="G381" s="3">
        <v>17576.209999999995</v>
      </c>
      <c r="H381" s="3">
        <v>0</v>
      </c>
      <c r="I381" s="3">
        <v>0</v>
      </c>
      <c r="J381" s="3"/>
      <c r="K381" s="3"/>
      <c r="L381" s="3">
        <f t="shared" si="141"/>
        <v>17576.209999999995</v>
      </c>
      <c r="M381" s="81">
        <f>SUMIFS('2018-21 Gen Lookup Tables'!S:S,'2018-21 Gen Lookup Tables'!$A:$A,'Schedule C1'!$B381,'2018-21 Gen Lookup Tables'!$B:$B,'Schedule C1'!$C381)</f>
        <v>0</v>
      </c>
      <c r="N381" s="81">
        <f>SUMIFS('2018-21 Gen Lookup Tables'!T:T,'2018-21 Gen Lookup Tables'!$A:$A,'Schedule C1'!$B381,'2018-21 Gen Lookup Tables'!$B:$B,'Schedule C1'!$C381)</f>
        <v>0</v>
      </c>
      <c r="O381" s="81">
        <f>SUMIF('2022 Gen Lookup Table'!A:A,'Schedule C1'!C381,'2022 Gen Lookup Table'!C:C)</f>
        <v>0</v>
      </c>
      <c r="P381" s="81">
        <f>SUMIF('2023-24 Gen Lookup Tables'!J:J,'Schedule C1'!AE381,'2023-24 Gen Lookup Tables'!D:D)</f>
        <v>0</v>
      </c>
      <c r="Q381" s="81">
        <f>SUMIF('2023-24 Gen Lookup Tables'!J:J,'Schedule C1'!AE381,'2023-24 Gen Lookup Tables'!F:F)</f>
        <v>0</v>
      </c>
      <c r="R381" s="3">
        <f t="shared" si="148"/>
        <v>0</v>
      </c>
      <c r="S381" s="6">
        <f t="shared" si="142"/>
        <v>17576.209999999995</v>
      </c>
      <c r="T381" s="27" t="str">
        <f t="shared" si="135"/>
        <v>n.m.</v>
      </c>
      <c r="U381" s="6">
        <f t="shared" si="143"/>
        <v>0</v>
      </c>
      <c r="V381" s="27" t="str">
        <f t="shared" si="136"/>
        <v>n.m.</v>
      </c>
      <c r="W381" s="6">
        <f t="shared" si="144"/>
        <v>0</v>
      </c>
      <c r="X381" s="27" t="str">
        <f t="shared" si="137"/>
        <v>n.m.</v>
      </c>
      <c r="Y381" s="6">
        <f t="shared" si="145"/>
        <v>0</v>
      </c>
      <c r="Z381" s="27" t="str">
        <f t="shared" si="138"/>
        <v>n.m.</v>
      </c>
      <c r="AA381" s="6">
        <f t="shared" si="146"/>
        <v>0</v>
      </c>
      <c r="AB381" s="27" t="str">
        <f t="shared" si="139"/>
        <v>n.m.</v>
      </c>
      <c r="AC381" s="6">
        <f t="shared" si="147"/>
        <v>17576.209999999995</v>
      </c>
      <c r="AD381" s="27" t="str">
        <f t="shared" si="140"/>
        <v>n.m.</v>
      </c>
      <c r="AE381" s="38" t="str">
        <f t="shared" si="134"/>
        <v>117-MLP19EP01</v>
      </c>
    </row>
    <row r="382" spans="1:31" x14ac:dyDescent="0.25">
      <c r="A382" s="7">
        <f t="shared" si="132"/>
        <v>370</v>
      </c>
      <c r="B382" t="s">
        <v>285</v>
      </c>
      <c r="C382" t="s">
        <v>385</v>
      </c>
      <c r="D382" t="s">
        <v>386</v>
      </c>
      <c r="E382" s="42" t="s">
        <v>1004</v>
      </c>
      <c r="F382" s="57">
        <v>44562</v>
      </c>
      <c r="G382" s="3">
        <v>41094.709999999992</v>
      </c>
      <c r="H382" s="3">
        <v>893.36</v>
      </c>
      <c r="I382" s="3">
        <v>262.19</v>
      </c>
      <c r="J382" s="3"/>
      <c r="K382" s="3"/>
      <c r="L382" s="3">
        <f t="shared" si="141"/>
        <v>42250.259999999995</v>
      </c>
      <c r="M382" s="81">
        <f>SUMIFS('2018-21 Gen Lookup Tables'!S:S,'2018-21 Gen Lookup Tables'!$A:$A,'Schedule C1'!$B382,'2018-21 Gen Lookup Tables'!$B:$B,'Schedule C1'!$C382)</f>
        <v>0</v>
      </c>
      <c r="N382" s="81">
        <f>SUMIFS('2018-21 Gen Lookup Tables'!T:T,'2018-21 Gen Lookup Tables'!$A:$A,'Schedule C1'!$B382,'2018-21 Gen Lookup Tables'!$B:$B,'Schedule C1'!$C382)</f>
        <v>0</v>
      </c>
      <c r="O382" s="81">
        <f>SUMIF('2022 Gen Lookup Table'!A:A,'Schedule C1'!C382,'2022 Gen Lookup Table'!C:C)</f>
        <v>0</v>
      </c>
      <c r="P382" s="81">
        <f>SUMIF('2023-24 Gen Lookup Tables'!J:J,'Schedule C1'!AE382,'2023-24 Gen Lookup Tables'!D:D)</f>
        <v>0</v>
      </c>
      <c r="Q382" s="81">
        <f>SUMIF('2023-24 Gen Lookup Tables'!J:J,'Schedule C1'!AE382,'2023-24 Gen Lookup Tables'!F:F)</f>
        <v>0</v>
      </c>
      <c r="R382" s="3">
        <f t="shared" si="148"/>
        <v>0</v>
      </c>
      <c r="S382" s="6">
        <f t="shared" si="142"/>
        <v>41094.709999999992</v>
      </c>
      <c r="T382" s="27" t="str">
        <f t="shared" si="135"/>
        <v>n.m.</v>
      </c>
      <c r="U382" s="6">
        <f t="shared" si="143"/>
        <v>893.36</v>
      </c>
      <c r="V382" s="27" t="str">
        <f t="shared" si="136"/>
        <v>n.m.</v>
      </c>
      <c r="W382" s="6">
        <f t="shared" si="144"/>
        <v>262.19</v>
      </c>
      <c r="X382" s="27" t="str">
        <f t="shared" si="137"/>
        <v>n.m.</v>
      </c>
      <c r="Y382" s="6">
        <f t="shared" si="145"/>
        <v>0</v>
      </c>
      <c r="Z382" s="27" t="str">
        <f t="shared" si="138"/>
        <v>n.m.</v>
      </c>
      <c r="AA382" s="6">
        <f t="shared" si="146"/>
        <v>0</v>
      </c>
      <c r="AB382" s="27" t="str">
        <f t="shared" si="139"/>
        <v>n.m.</v>
      </c>
      <c r="AC382" s="6">
        <f t="shared" si="147"/>
        <v>42250.259999999995</v>
      </c>
      <c r="AD382" s="27" t="str">
        <f t="shared" si="140"/>
        <v>n.m.</v>
      </c>
      <c r="AE382" s="38" t="str">
        <f t="shared" si="134"/>
        <v>117-MLP18SP01</v>
      </c>
    </row>
    <row r="383" spans="1:31" x14ac:dyDescent="0.25">
      <c r="A383" s="7">
        <f t="shared" si="132"/>
        <v>371</v>
      </c>
      <c r="B383" t="s">
        <v>285</v>
      </c>
      <c r="C383" t="s">
        <v>388</v>
      </c>
      <c r="D383" t="s">
        <v>318</v>
      </c>
      <c r="E383" s="42" t="s">
        <v>979</v>
      </c>
      <c r="F383" s="57">
        <v>44652</v>
      </c>
      <c r="G383" s="3">
        <v>19687.680000000004</v>
      </c>
      <c r="H383" s="3">
        <v>66.77000000000001</v>
      </c>
      <c r="I383" s="3">
        <v>-4415.4800000000014</v>
      </c>
      <c r="J383" s="3"/>
      <c r="K383" s="3"/>
      <c r="L383" s="3">
        <f t="shared" si="141"/>
        <v>15338.970000000003</v>
      </c>
      <c r="M383" s="81">
        <f>SUMIFS('2018-21 Gen Lookup Tables'!S:S,'2018-21 Gen Lookup Tables'!$A:$A,'Schedule C1'!$B383,'2018-21 Gen Lookup Tables'!$B:$B,'Schedule C1'!$C383)</f>
        <v>0</v>
      </c>
      <c r="N383" s="81">
        <f>SUMIFS('2018-21 Gen Lookup Tables'!T:T,'2018-21 Gen Lookup Tables'!$A:$A,'Schedule C1'!$B383,'2018-21 Gen Lookup Tables'!$B:$B,'Schedule C1'!$C383)</f>
        <v>0</v>
      </c>
      <c r="O383" s="81">
        <f>SUMIF('2022 Gen Lookup Table'!A:A,'Schedule C1'!C383,'2022 Gen Lookup Table'!C:C)</f>
        <v>0</v>
      </c>
      <c r="P383" s="81">
        <f>SUMIF('2023-24 Gen Lookup Tables'!J:J,'Schedule C1'!AE383,'2023-24 Gen Lookup Tables'!D:D)</f>
        <v>0</v>
      </c>
      <c r="Q383" s="81">
        <f>SUMIF('2023-24 Gen Lookup Tables'!J:J,'Schedule C1'!AE383,'2023-24 Gen Lookup Tables'!F:F)</f>
        <v>0</v>
      </c>
      <c r="R383" s="3">
        <f t="shared" si="148"/>
        <v>0</v>
      </c>
      <c r="S383" s="6">
        <f t="shared" si="142"/>
        <v>19687.680000000004</v>
      </c>
      <c r="T383" s="27" t="str">
        <f t="shared" si="135"/>
        <v>n.m.</v>
      </c>
      <c r="U383" s="6">
        <f t="shared" si="143"/>
        <v>66.77000000000001</v>
      </c>
      <c r="V383" s="27" t="str">
        <f t="shared" si="136"/>
        <v>n.m.</v>
      </c>
      <c r="W383" s="6">
        <f t="shared" si="144"/>
        <v>-4415.4800000000014</v>
      </c>
      <c r="X383" s="27" t="str">
        <f t="shared" si="137"/>
        <v>n.m.</v>
      </c>
      <c r="Y383" s="6">
        <f t="shared" si="145"/>
        <v>0</v>
      </c>
      <c r="Z383" s="27" t="str">
        <f t="shared" si="138"/>
        <v>n.m.</v>
      </c>
      <c r="AA383" s="6">
        <f t="shared" si="146"/>
        <v>0</v>
      </c>
      <c r="AB383" s="27" t="str">
        <f t="shared" si="139"/>
        <v>n.m.</v>
      </c>
      <c r="AC383" s="6">
        <f t="shared" si="147"/>
        <v>15338.970000000003</v>
      </c>
      <c r="AD383" s="27" t="str">
        <f t="shared" si="140"/>
        <v>n.m.</v>
      </c>
      <c r="AE383" s="38" t="str">
        <f t="shared" si="134"/>
        <v>117-ML019NP01</v>
      </c>
    </row>
    <row r="384" spans="1:31" x14ac:dyDescent="0.25">
      <c r="A384" s="7">
        <f t="shared" si="132"/>
        <v>372</v>
      </c>
      <c r="B384" t="s">
        <v>285</v>
      </c>
      <c r="C384" t="s">
        <v>389</v>
      </c>
      <c r="D384" t="s">
        <v>390</v>
      </c>
      <c r="E384" s="42" t="s">
        <v>961</v>
      </c>
      <c r="F384" s="57">
        <v>44256</v>
      </c>
      <c r="G384" s="3">
        <v>546635.67999999982</v>
      </c>
      <c r="H384" s="3">
        <v>20993.21</v>
      </c>
      <c r="I384" s="3">
        <v>0</v>
      </c>
      <c r="J384" s="3"/>
      <c r="K384" s="3"/>
      <c r="L384" s="3">
        <f t="shared" si="141"/>
        <v>567628.88999999978</v>
      </c>
      <c r="M384" s="81">
        <f>SUMIFS('2018-21 Gen Lookup Tables'!S:S,'2018-21 Gen Lookup Tables'!$A:$A,'Schedule C1'!$B384,'2018-21 Gen Lookup Tables'!$B:$B,'Schedule C1'!$C384)</f>
        <v>315300.65499999997</v>
      </c>
      <c r="N384" s="81">
        <f>SUMIFS('2018-21 Gen Lookup Tables'!T:T,'2018-21 Gen Lookup Tables'!$A:$A,'Schedule C1'!$B384,'2018-21 Gen Lookup Tables'!$B:$B,'Schedule C1'!$C384)</f>
        <v>0</v>
      </c>
      <c r="O384" s="81">
        <f>SUMIF('2022 Gen Lookup Table'!A:A,'Schedule C1'!C384,'2022 Gen Lookup Table'!C:C)</f>
        <v>0</v>
      </c>
      <c r="P384" s="81">
        <f>SUMIF('2023-24 Gen Lookup Tables'!J:J,'Schedule C1'!AE384,'2023-24 Gen Lookup Tables'!D:D)</f>
        <v>0</v>
      </c>
      <c r="Q384" s="81">
        <f>SUMIF('2023-24 Gen Lookup Tables'!J:J,'Schedule C1'!AE384,'2023-24 Gen Lookup Tables'!F:F)</f>
        <v>0</v>
      </c>
      <c r="R384" s="3">
        <f t="shared" si="148"/>
        <v>315300.65499999997</v>
      </c>
      <c r="S384" s="6">
        <f t="shared" si="142"/>
        <v>231335.02499999985</v>
      </c>
      <c r="T384" s="27">
        <f t="shared" si="135"/>
        <v>0.73369662045262762</v>
      </c>
      <c r="U384" s="6">
        <f t="shared" si="143"/>
        <v>20993.21</v>
      </c>
      <c r="V384" s="27" t="str">
        <f t="shared" si="136"/>
        <v>n.m.</v>
      </c>
      <c r="W384" s="6">
        <f t="shared" si="144"/>
        <v>0</v>
      </c>
      <c r="X384" s="27" t="str">
        <f t="shared" si="137"/>
        <v>n.m.</v>
      </c>
      <c r="Y384" s="6">
        <f t="shared" si="145"/>
        <v>0</v>
      </c>
      <c r="Z384" s="27" t="str">
        <f t="shared" si="138"/>
        <v>n.m.</v>
      </c>
      <c r="AA384" s="6">
        <f t="shared" si="146"/>
        <v>0</v>
      </c>
      <c r="AB384" s="27" t="str">
        <f t="shared" si="139"/>
        <v>n.m.</v>
      </c>
      <c r="AC384" s="6">
        <f t="shared" si="147"/>
        <v>252328.23499999981</v>
      </c>
      <c r="AD384" s="27">
        <f t="shared" si="140"/>
        <v>0.80027818210526658</v>
      </c>
      <c r="AE384" s="38" t="str">
        <f t="shared" si="134"/>
        <v>117-BSPPBS351</v>
      </c>
    </row>
    <row r="385" spans="1:31" x14ac:dyDescent="0.25">
      <c r="A385" s="7">
        <f t="shared" si="132"/>
        <v>373</v>
      </c>
      <c r="B385" t="s">
        <v>285</v>
      </c>
      <c r="C385" t="s">
        <v>391</v>
      </c>
      <c r="D385" t="s">
        <v>392</v>
      </c>
      <c r="E385" s="42" t="s">
        <v>990</v>
      </c>
      <c r="F385" s="57">
        <v>44317</v>
      </c>
      <c r="G385" s="3">
        <v>88237.469999999972</v>
      </c>
      <c r="H385" s="3">
        <v>-66730.34</v>
      </c>
      <c r="I385" s="3">
        <v>0</v>
      </c>
      <c r="J385" s="3"/>
      <c r="K385" s="3"/>
      <c r="L385" s="3">
        <f t="shared" si="141"/>
        <v>21507.129999999976</v>
      </c>
      <c r="M385" s="81">
        <f>SUMIFS('2018-21 Gen Lookup Tables'!S:S,'2018-21 Gen Lookup Tables'!$A:$A,'Schedule C1'!$B385,'2018-21 Gen Lookup Tables'!$B:$B,'Schedule C1'!$C385)</f>
        <v>0</v>
      </c>
      <c r="N385" s="81">
        <f>SUMIFS('2018-21 Gen Lookup Tables'!T:T,'2018-21 Gen Lookup Tables'!$A:$A,'Schedule C1'!$B385,'2018-21 Gen Lookup Tables'!$B:$B,'Schedule C1'!$C385)</f>
        <v>0</v>
      </c>
      <c r="O385" s="81">
        <f>SUMIF('2022 Gen Lookup Table'!A:A,'Schedule C1'!C385,'2022 Gen Lookup Table'!C:C)</f>
        <v>0</v>
      </c>
      <c r="P385" s="81">
        <f>SUMIF('2023-24 Gen Lookup Tables'!J:J,'Schedule C1'!AE385,'2023-24 Gen Lookup Tables'!D:D)</f>
        <v>0</v>
      </c>
      <c r="Q385" s="81">
        <f>SUMIF('2023-24 Gen Lookup Tables'!J:J,'Schedule C1'!AE385,'2023-24 Gen Lookup Tables'!F:F)</f>
        <v>0</v>
      </c>
      <c r="R385" s="3">
        <f t="shared" si="148"/>
        <v>0</v>
      </c>
      <c r="S385" s="6">
        <f t="shared" si="142"/>
        <v>88237.469999999972</v>
      </c>
      <c r="T385" s="27" t="str">
        <f t="shared" si="135"/>
        <v>n.m.</v>
      </c>
      <c r="U385" s="6">
        <f t="shared" si="143"/>
        <v>-66730.34</v>
      </c>
      <c r="V385" s="27" t="str">
        <f t="shared" si="136"/>
        <v>n.m.</v>
      </c>
      <c r="W385" s="6">
        <f t="shared" si="144"/>
        <v>0</v>
      </c>
      <c r="X385" s="27" t="str">
        <f t="shared" si="137"/>
        <v>n.m.</v>
      </c>
      <c r="Y385" s="6">
        <f t="shared" si="145"/>
        <v>0</v>
      </c>
      <c r="Z385" s="27" t="str">
        <f t="shared" si="138"/>
        <v>n.m.</v>
      </c>
      <c r="AA385" s="6">
        <f t="shared" si="146"/>
        <v>0</v>
      </c>
      <c r="AB385" s="27" t="str">
        <f t="shared" si="139"/>
        <v>n.m.</v>
      </c>
      <c r="AC385" s="6">
        <f t="shared" si="147"/>
        <v>21507.129999999976</v>
      </c>
      <c r="AD385" s="27" t="str">
        <f t="shared" si="140"/>
        <v>n.m.</v>
      </c>
      <c r="AE385" s="38" t="str">
        <f t="shared" si="134"/>
        <v>117-BSPPBS363</v>
      </c>
    </row>
    <row r="386" spans="1:31" x14ac:dyDescent="0.25">
      <c r="A386" s="7">
        <f t="shared" si="132"/>
        <v>374</v>
      </c>
      <c r="B386" t="s">
        <v>285</v>
      </c>
      <c r="C386" t="s">
        <v>393</v>
      </c>
      <c r="D386" t="s">
        <v>394</v>
      </c>
      <c r="E386" s="42" t="s">
        <v>984</v>
      </c>
      <c r="F386" s="57">
        <v>43891</v>
      </c>
      <c r="G386" s="3">
        <v>3969.8499999999995</v>
      </c>
      <c r="H386" s="3">
        <v>0</v>
      </c>
      <c r="I386" s="3">
        <v>0</v>
      </c>
      <c r="J386" s="3"/>
      <c r="K386" s="3"/>
      <c r="L386" s="3">
        <f t="shared" si="141"/>
        <v>3969.8499999999995</v>
      </c>
      <c r="M386" s="81">
        <f>SUMIFS('2018-21 Gen Lookup Tables'!S:S,'2018-21 Gen Lookup Tables'!$A:$A,'Schedule C1'!$B386,'2018-21 Gen Lookup Tables'!$B:$B,'Schedule C1'!$C386)</f>
        <v>0</v>
      </c>
      <c r="N386" s="81">
        <f>SUMIFS('2018-21 Gen Lookup Tables'!T:T,'2018-21 Gen Lookup Tables'!$A:$A,'Schedule C1'!$B386,'2018-21 Gen Lookup Tables'!$B:$B,'Schedule C1'!$C386)</f>
        <v>0</v>
      </c>
      <c r="O386" s="81">
        <f>SUMIF('2022 Gen Lookup Table'!A:A,'Schedule C1'!C386,'2022 Gen Lookup Table'!C:C)</f>
        <v>0</v>
      </c>
      <c r="P386" s="81">
        <f>SUMIF('2023-24 Gen Lookup Tables'!J:J,'Schedule C1'!AE386,'2023-24 Gen Lookup Tables'!D:D)</f>
        <v>0</v>
      </c>
      <c r="Q386" s="81">
        <f>SUMIF('2023-24 Gen Lookup Tables'!J:J,'Schedule C1'!AE386,'2023-24 Gen Lookup Tables'!F:F)</f>
        <v>0</v>
      </c>
      <c r="R386" s="3">
        <f t="shared" si="148"/>
        <v>0</v>
      </c>
      <c r="S386" s="6">
        <f t="shared" si="142"/>
        <v>3969.8499999999995</v>
      </c>
      <c r="T386" s="27" t="str">
        <f t="shared" si="135"/>
        <v>n.m.</v>
      </c>
      <c r="U386" s="6">
        <f t="shared" si="143"/>
        <v>0</v>
      </c>
      <c r="V386" s="27" t="str">
        <f t="shared" si="136"/>
        <v>n.m.</v>
      </c>
      <c r="W386" s="6">
        <f t="shared" si="144"/>
        <v>0</v>
      </c>
      <c r="X386" s="27" t="str">
        <f t="shared" si="137"/>
        <v>n.m.</v>
      </c>
      <c r="Y386" s="6">
        <f t="shared" si="145"/>
        <v>0</v>
      </c>
      <c r="Z386" s="27" t="str">
        <f t="shared" si="138"/>
        <v>n.m.</v>
      </c>
      <c r="AA386" s="6">
        <f t="shared" si="146"/>
        <v>0</v>
      </c>
      <c r="AB386" s="27" t="str">
        <f t="shared" si="139"/>
        <v>n.m.</v>
      </c>
      <c r="AC386" s="6">
        <f t="shared" si="147"/>
        <v>3969.8499999999995</v>
      </c>
      <c r="AD386" s="27" t="str">
        <f t="shared" si="140"/>
        <v>n.m.</v>
      </c>
      <c r="AE386" s="38" t="str">
        <f t="shared" si="134"/>
        <v>117-ML219VP08</v>
      </c>
    </row>
    <row r="387" spans="1:31" x14ac:dyDescent="0.25">
      <c r="A387" s="7">
        <f t="shared" si="132"/>
        <v>375</v>
      </c>
      <c r="B387" t="s">
        <v>285</v>
      </c>
      <c r="C387" t="s">
        <v>395</v>
      </c>
      <c r="D387" t="s">
        <v>396</v>
      </c>
      <c r="E387" s="42" t="s">
        <v>986</v>
      </c>
      <c r="F387" s="57">
        <v>44075</v>
      </c>
      <c r="G387" s="3">
        <v>36078.460000000006</v>
      </c>
      <c r="H387" s="3">
        <v>0</v>
      </c>
      <c r="I387" s="3">
        <v>0</v>
      </c>
      <c r="J387" s="3"/>
      <c r="K387" s="3"/>
      <c r="L387" s="3">
        <f t="shared" si="141"/>
        <v>36078.460000000006</v>
      </c>
      <c r="M387" s="81">
        <f>SUMIFS('2018-21 Gen Lookup Tables'!S:S,'2018-21 Gen Lookup Tables'!$A:$A,'Schedule C1'!$B387,'2018-21 Gen Lookup Tables'!$B:$B,'Schedule C1'!$C387)</f>
        <v>140133.62700000001</v>
      </c>
      <c r="N387" s="81">
        <f>SUMIFS('2018-21 Gen Lookup Tables'!T:T,'2018-21 Gen Lookup Tables'!$A:$A,'Schedule C1'!$B387,'2018-21 Gen Lookup Tables'!$B:$B,'Schedule C1'!$C387)</f>
        <v>0</v>
      </c>
      <c r="O387" s="81">
        <f>SUMIF('2022 Gen Lookup Table'!A:A,'Schedule C1'!C387,'2022 Gen Lookup Table'!C:C)</f>
        <v>48338.678999999996</v>
      </c>
      <c r="P387" s="81">
        <f>SUMIF('2023-24 Gen Lookup Tables'!J:J,'Schedule C1'!AE387,'2023-24 Gen Lookup Tables'!D:D)</f>
        <v>0</v>
      </c>
      <c r="Q387" s="81">
        <f>SUMIF('2023-24 Gen Lookup Tables'!J:J,'Schedule C1'!AE387,'2023-24 Gen Lookup Tables'!F:F)</f>
        <v>0</v>
      </c>
      <c r="R387" s="3">
        <f t="shared" si="148"/>
        <v>188472.30600000001</v>
      </c>
      <c r="S387" s="6">
        <f t="shared" si="142"/>
        <v>-104055.167</v>
      </c>
      <c r="T387" s="27">
        <f t="shared" si="135"/>
        <v>-0.74254245199833435</v>
      </c>
      <c r="U387" s="6">
        <f t="shared" si="143"/>
        <v>0</v>
      </c>
      <c r="V387" s="27" t="str">
        <f t="shared" si="136"/>
        <v>n.m.</v>
      </c>
      <c r="W387" s="6">
        <f t="shared" si="144"/>
        <v>-48338.678999999996</v>
      </c>
      <c r="X387" s="27">
        <f t="shared" si="137"/>
        <v>-1</v>
      </c>
      <c r="Y387" s="6">
        <f t="shared" si="145"/>
        <v>0</v>
      </c>
      <c r="Z387" s="27" t="str">
        <f t="shared" si="138"/>
        <v>n.m.</v>
      </c>
      <c r="AA387" s="6">
        <f t="shared" si="146"/>
        <v>0</v>
      </c>
      <c r="AB387" s="27" t="str">
        <f t="shared" si="139"/>
        <v>n.m.</v>
      </c>
      <c r="AC387" s="6">
        <f t="shared" si="147"/>
        <v>-152393.84600000002</v>
      </c>
      <c r="AD387" s="27">
        <f t="shared" si="140"/>
        <v>-0.80857421036701282</v>
      </c>
      <c r="AE387" s="38" t="str">
        <f t="shared" si="134"/>
        <v>117-ML218SP20</v>
      </c>
    </row>
    <row r="388" spans="1:31" x14ac:dyDescent="0.25">
      <c r="A388" s="7">
        <f t="shared" si="132"/>
        <v>376</v>
      </c>
      <c r="B388" t="s">
        <v>285</v>
      </c>
      <c r="C388" t="s">
        <v>397</v>
      </c>
      <c r="D388" t="s">
        <v>398</v>
      </c>
      <c r="E388" s="42" t="s">
        <v>1006</v>
      </c>
      <c r="F388" s="57">
        <v>44348</v>
      </c>
      <c r="G388" s="3">
        <v>6926.7800000000007</v>
      </c>
      <c r="H388" s="3">
        <v>5.82</v>
      </c>
      <c r="I388" s="3">
        <v>0</v>
      </c>
      <c r="J388" s="3"/>
      <c r="K388" s="3"/>
      <c r="L388" s="3">
        <f t="shared" si="141"/>
        <v>6932.6</v>
      </c>
      <c r="M388" s="81">
        <f>SUMIFS('2018-21 Gen Lookup Tables'!S:S,'2018-21 Gen Lookup Tables'!$A:$A,'Schedule C1'!$B388,'2018-21 Gen Lookup Tables'!$B:$B,'Schedule C1'!$C388)</f>
        <v>0</v>
      </c>
      <c r="N388" s="81">
        <f>SUMIFS('2018-21 Gen Lookup Tables'!T:T,'2018-21 Gen Lookup Tables'!$A:$A,'Schedule C1'!$B388,'2018-21 Gen Lookup Tables'!$B:$B,'Schedule C1'!$C388)</f>
        <v>0</v>
      </c>
      <c r="O388" s="81">
        <f>SUMIF('2022 Gen Lookup Table'!A:A,'Schedule C1'!C388,'2022 Gen Lookup Table'!C:C)</f>
        <v>0</v>
      </c>
      <c r="P388" s="81">
        <f>SUMIF('2023-24 Gen Lookup Tables'!J:J,'Schedule C1'!AE388,'2023-24 Gen Lookup Tables'!D:D)</f>
        <v>0</v>
      </c>
      <c r="Q388" s="81">
        <f>SUMIF('2023-24 Gen Lookup Tables'!J:J,'Schedule C1'!AE388,'2023-24 Gen Lookup Tables'!F:F)</f>
        <v>0</v>
      </c>
      <c r="R388" s="3">
        <f t="shared" si="148"/>
        <v>0</v>
      </c>
      <c r="S388" s="6">
        <f t="shared" si="142"/>
        <v>6926.7800000000007</v>
      </c>
      <c r="T388" s="27" t="str">
        <f t="shared" si="135"/>
        <v>n.m.</v>
      </c>
      <c r="U388" s="6">
        <f t="shared" si="143"/>
        <v>5.82</v>
      </c>
      <c r="V388" s="27" t="str">
        <f t="shared" si="136"/>
        <v>n.m.</v>
      </c>
      <c r="W388" s="6">
        <f t="shared" si="144"/>
        <v>0</v>
      </c>
      <c r="X388" s="27" t="str">
        <f t="shared" si="137"/>
        <v>n.m.</v>
      </c>
      <c r="Y388" s="6">
        <f t="shared" si="145"/>
        <v>0</v>
      </c>
      <c r="Z388" s="27" t="str">
        <f t="shared" si="138"/>
        <v>n.m.</v>
      </c>
      <c r="AA388" s="6">
        <f t="shared" si="146"/>
        <v>0</v>
      </c>
      <c r="AB388" s="27" t="str">
        <f t="shared" si="139"/>
        <v>n.m.</v>
      </c>
      <c r="AC388" s="6">
        <f t="shared" si="147"/>
        <v>6932.6</v>
      </c>
      <c r="AD388" s="27" t="str">
        <f t="shared" si="140"/>
        <v>n.m.</v>
      </c>
      <c r="AE388" s="38" t="str">
        <f t="shared" si="134"/>
        <v>117-ML119EP07</v>
      </c>
    </row>
    <row r="389" spans="1:31" x14ac:dyDescent="0.25">
      <c r="A389" s="7">
        <f t="shared" si="132"/>
        <v>377</v>
      </c>
      <c r="B389" t="s">
        <v>285</v>
      </c>
      <c r="C389" t="s">
        <v>399</v>
      </c>
      <c r="D389" t="s">
        <v>400</v>
      </c>
      <c r="E389" s="42" t="s">
        <v>1001</v>
      </c>
      <c r="F389" s="57">
        <v>43891</v>
      </c>
      <c r="G389" s="3">
        <v>21.11</v>
      </c>
      <c r="H389" s="3">
        <v>0</v>
      </c>
      <c r="I389" s="3">
        <v>0</v>
      </c>
      <c r="J389" s="3"/>
      <c r="K389" s="3"/>
      <c r="L389" s="3">
        <f t="shared" si="141"/>
        <v>21.11</v>
      </c>
      <c r="M389" s="81">
        <f>SUMIFS('2018-21 Gen Lookup Tables'!S:S,'2018-21 Gen Lookup Tables'!$A:$A,'Schedule C1'!$B389,'2018-21 Gen Lookup Tables'!$B:$B,'Schedule C1'!$C389)</f>
        <v>0</v>
      </c>
      <c r="N389" s="81">
        <f>SUMIFS('2018-21 Gen Lookup Tables'!T:T,'2018-21 Gen Lookup Tables'!$A:$A,'Schedule C1'!$B389,'2018-21 Gen Lookup Tables'!$B:$B,'Schedule C1'!$C389)</f>
        <v>0</v>
      </c>
      <c r="O389" s="81">
        <f>SUMIF('2022 Gen Lookup Table'!A:A,'Schedule C1'!C389,'2022 Gen Lookup Table'!C:C)</f>
        <v>0</v>
      </c>
      <c r="P389" s="81">
        <f>SUMIF('2023-24 Gen Lookup Tables'!J:J,'Schedule C1'!AE389,'2023-24 Gen Lookup Tables'!D:D)</f>
        <v>0</v>
      </c>
      <c r="Q389" s="81">
        <f>SUMIF('2023-24 Gen Lookup Tables'!J:J,'Schedule C1'!AE389,'2023-24 Gen Lookup Tables'!F:F)</f>
        <v>0</v>
      </c>
      <c r="R389" s="3">
        <f t="shared" si="148"/>
        <v>0</v>
      </c>
      <c r="S389" s="6">
        <f t="shared" si="142"/>
        <v>21.11</v>
      </c>
      <c r="T389" s="27" t="str">
        <f t="shared" si="135"/>
        <v>n.m.</v>
      </c>
      <c r="U389" s="6">
        <f t="shared" si="143"/>
        <v>0</v>
      </c>
      <c r="V389" s="27" t="str">
        <f t="shared" si="136"/>
        <v>n.m.</v>
      </c>
      <c r="W389" s="6">
        <f t="shared" si="144"/>
        <v>0</v>
      </c>
      <c r="X389" s="27" t="str">
        <f t="shared" si="137"/>
        <v>n.m.</v>
      </c>
      <c r="Y389" s="6">
        <f t="shared" si="145"/>
        <v>0</v>
      </c>
      <c r="Z389" s="27" t="str">
        <f t="shared" si="138"/>
        <v>n.m.</v>
      </c>
      <c r="AA389" s="6">
        <f t="shared" si="146"/>
        <v>0</v>
      </c>
      <c r="AB389" s="27" t="str">
        <f t="shared" si="139"/>
        <v>n.m.</v>
      </c>
      <c r="AC389" s="6">
        <f t="shared" si="147"/>
        <v>21.11</v>
      </c>
      <c r="AD389" s="27" t="str">
        <f t="shared" si="140"/>
        <v>n.m.</v>
      </c>
      <c r="AE389" s="38" t="str">
        <f t="shared" si="134"/>
        <v>117-ML018NP07</v>
      </c>
    </row>
    <row r="390" spans="1:31" x14ac:dyDescent="0.25">
      <c r="A390" s="7">
        <f t="shared" si="132"/>
        <v>378</v>
      </c>
      <c r="B390" t="s">
        <v>285</v>
      </c>
      <c r="C390" t="s">
        <v>401</v>
      </c>
      <c r="D390" t="s">
        <v>350</v>
      </c>
      <c r="E390" s="42" t="s">
        <v>988</v>
      </c>
      <c r="F390" s="57">
        <v>43831</v>
      </c>
      <c r="G390" s="3">
        <v>2.3000000000000003</v>
      </c>
      <c r="H390" s="3">
        <v>0</v>
      </c>
      <c r="I390" s="3">
        <v>0</v>
      </c>
      <c r="J390" s="3"/>
      <c r="K390" s="3"/>
      <c r="L390" s="3">
        <f t="shared" ref="L390:L407" si="149">SUM(G390:K390)</f>
        <v>2.3000000000000003</v>
      </c>
      <c r="M390" s="81">
        <f>SUMIFS('2018-21 Gen Lookup Tables'!S:S,'2018-21 Gen Lookup Tables'!$A:$A,'Schedule C1'!$B390,'2018-21 Gen Lookup Tables'!$B:$B,'Schedule C1'!$C390)</f>
        <v>151711.71400000001</v>
      </c>
      <c r="N390" s="81">
        <f>SUMIFS('2018-21 Gen Lookup Tables'!T:T,'2018-21 Gen Lookup Tables'!$A:$A,'Schedule C1'!$B390,'2018-21 Gen Lookup Tables'!$B:$B,'Schedule C1'!$C390)</f>
        <v>110428.95900000003</v>
      </c>
      <c r="O390" s="81">
        <f>SUMIF('2022 Gen Lookup Table'!A:A,'Schedule C1'!C390,'2022 Gen Lookup Table'!C:C)</f>
        <v>90059.199984999999</v>
      </c>
      <c r="P390" s="81">
        <f>SUMIF('2023-24 Gen Lookup Tables'!J:J,'Schedule C1'!AE390,'2023-24 Gen Lookup Tables'!D:D)</f>
        <v>0</v>
      </c>
      <c r="Q390" s="81">
        <f>SUMIF('2023-24 Gen Lookup Tables'!J:J,'Schedule C1'!AE390,'2023-24 Gen Lookup Tables'!F:F)</f>
        <v>0</v>
      </c>
      <c r="R390" s="3">
        <f t="shared" si="148"/>
        <v>352199.87298500002</v>
      </c>
      <c r="S390" s="6">
        <f t="shared" ref="S390:S407" si="150">G390-M390</f>
        <v>-151709.41400000002</v>
      </c>
      <c r="T390" s="27">
        <f t="shared" ref="T390:T407" si="151">IFERROR(S390/M390,"n.m.")</f>
        <v>-0.99998483966768714</v>
      </c>
      <c r="U390" s="6">
        <f t="shared" ref="U390:U407" si="152">H390-N390</f>
        <v>-110428.95900000003</v>
      </c>
      <c r="V390" s="27">
        <f t="shared" ref="V390:V407" si="153">IFERROR(U390/N390,"n.m.")</f>
        <v>-1</v>
      </c>
      <c r="W390" s="6">
        <f t="shared" ref="W390:W407" si="154">I390-O390</f>
        <v>-90059.199984999999</v>
      </c>
      <c r="X390" s="27">
        <f t="shared" ref="X390:X407" si="155">IFERROR(W390/O390,"n.m.")</f>
        <v>-1</v>
      </c>
      <c r="Y390" s="6">
        <f t="shared" ref="Y390:Y407" si="156">J390-P390</f>
        <v>0</v>
      </c>
      <c r="Z390" s="27" t="str">
        <f t="shared" ref="Z390:Z407" si="157">IFERROR(Y390/P390,"n.m.")</f>
        <v>n.m.</v>
      </c>
      <c r="AA390" s="6">
        <f t="shared" ref="AA390:AA407" si="158">K390-Q390</f>
        <v>0</v>
      </c>
      <c r="AB390" s="27" t="str">
        <f t="shared" ref="AB390:AB407" si="159">IFERROR(AA390/Q390,"n.m.")</f>
        <v>n.m.</v>
      </c>
      <c r="AC390" s="6">
        <f t="shared" ref="AC390:AC407" si="160">L390-R390</f>
        <v>-352197.57298500004</v>
      </c>
      <c r="AD390" s="27">
        <f t="shared" ref="AD390:AD407" si="161">IFERROR(AC390/R390,"n.m.")</f>
        <v>-0.99999346961717928</v>
      </c>
      <c r="AE390" s="38" t="str">
        <f t="shared" si="134"/>
        <v>117-MLP18EP03</v>
      </c>
    </row>
    <row r="391" spans="1:31" x14ac:dyDescent="0.25">
      <c r="A391" s="7">
        <f t="shared" si="132"/>
        <v>379</v>
      </c>
      <c r="B391" t="s">
        <v>285</v>
      </c>
      <c r="C391" t="s">
        <v>402</v>
      </c>
      <c r="D391" t="s">
        <v>403</v>
      </c>
      <c r="E391" s="42" t="s">
        <v>979</v>
      </c>
      <c r="F391" s="57">
        <v>44440</v>
      </c>
      <c r="G391" s="3">
        <v>104522.10999999996</v>
      </c>
      <c r="H391" s="3">
        <v>11965.709999999997</v>
      </c>
      <c r="I391" s="3">
        <v>0</v>
      </c>
      <c r="J391" s="3"/>
      <c r="K391" s="3"/>
      <c r="L391" s="3">
        <f t="shared" si="149"/>
        <v>116487.81999999995</v>
      </c>
      <c r="M391" s="81">
        <f>SUMIFS('2018-21 Gen Lookup Tables'!S:S,'2018-21 Gen Lookup Tables'!$A:$A,'Schedule C1'!$B391,'2018-21 Gen Lookup Tables'!$B:$B,'Schedule C1'!$C391)</f>
        <v>0</v>
      </c>
      <c r="N391" s="81">
        <f>SUMIFS('2018-21 Gen Lookup Tables'!T:T,'2018-21 Gen Lookup Tables'!$A:$A,'Schedule C1'!$B391,'2018-21 Gen Lookup Tables'!$B:$B,'Schedule C1'!$C391)</f>
        <v>0</v>
      </c>
      <c r="O391" s="81">
        <f>SUMIF('2022 Gen Lookup Table'!A:A,'Schedule C1'!C391,'2022 Gen Lookup Table'!C:C)</f>
        <v>0</v>
      </c>
      <c r="P391" s="81">
        <f>SUMIF('2023-24 Gen Lookup Tables'!J:J,'Schedule C1'!AE391,'2023-24 Gen Lookup Tables'!D:D)</f>
        <v>0</v>
      </c>
      <c r="Q391" s="81">
        <f>SUMIF('2023-24 Gen Lookup Tables'!J:J,'Schedule C1'!AE391,'2023-24 Gen Lookup Tables'!F:F)</f>
        <v>0</v>
      </c>
      <c r="R391" s="3">
        <f t="shared" si="148"/>
        <v>0</v>
      </c>
      <c r="S391" s="6">
        <f t="shared" si="150"/>
        <v>104522.10999999996</v>
      </c>
      <c r="T391" s="27" t="str">
        <f t="shared" si="151"/>
        <v>n.m.</v>
      </c>
      <c r="U391" s="6">
        <f t="shared" si="152"/>
        <v>11965.709999999997</v>
      </c>
      <c r="V391" s="27" t="str">
        <f t="shared" si="153"/>
        <v>n.m.</v>
      </c>
      <c r="W391" s="6">
        <f t="shared" si="154"/>
        <v>0</v>
      </c>
      <c r="X391" s="27" t="str">
        <f t="shared" si="155"/>
        <v>n.m.</v>
      </c>
      <c r="Y391" s="6">
        <f t="shared" si="156"/>
        <v>0</v>
      </c>
      <c r="Z391" s="27" t="str">
        <f t="shared" si="157"/>
        <v>n.m.</v>
      </c>
      <c r="AA391" s="6">
        <f t="shared" si="158"/>
        <v>0</v>
      </c>
      <c r="AB391" s="27" t="str">
        <f t="shared" si="159"/>
        <v>n.m.</v>
      </c>
      <c r="AC391" s="6">
        <f t="shared" si="160"/>
        <v>116487.81999999995</v>
      </c>
      <c r="AD391" s="27" t="str">
        <f t="shared" si="161"/>
        <v>n.m.</v>
      </c>
      <c r="AE391" s="38" t="str">
        <f t="shared" si="134"/>
        <v>117-ML019EP02</v>
      </c>
    </row>
    <row r="392" spans="1:31" x14ac:dyDescent="0.25">
      <c r="A392" s="7">
        <f t="shared" si="132"/>
        <v>380</v>
      </c>
      <c r="B392" t="s">
        <v>285</v>
      </c>
      <c r="C392" t="s">
        <v>404</v>
      </c>
      <c r="D392" t="s">
        <v>405</v>
      </c>
      <c r="E392" s="42" t="s">
        <v>979</v>
      </c>
      <c r="F392" s="57">
        <v>44348</v>
      </c>
      <c r="G392" s="3">
        <v>11484.890000000001</v>
      </c>
      <c r="H392" s="3">
        <v>0.94999999999999574</v>
      </c>
      <c r="I392" s="3">
        <v>0</v>
      </c>
      <c r="J392" s="3"/>
      <c r="K392" s="3"/>
      <c r="L392" s="3">
        <f t="shared" si="149"/>
        <v>11485.840000000002</v>
      </c>
      <c r="M392" s="81">
        <f>SUMIFS('2018-21 Gen Lookup Tables'!S:S,'2018-21 Gen Lookup Tables'!$A:$A,'Schedule C1'!$B392,'2018-21 Gen Lookup Tables'!$B:$B,'Schedule C1'!$C392)</f>
        <v>0</v>
      </c>
      <c r="N392" s="81">
        <f>SUMIFS('2018-21 Gen Lookup Tables'!T:T,'2018-21 Gen Lookup Tables'!$A:$A,'Schedule C1'!$B392,'2018-21 Gen Lookup Tables'!$B:$B,'Schedule C1'!$C392)</f>
        <v>0</v>
      </c>
      <c r="O392" s="81">
        <f>SUMIF('2022 Gen Lookup Table'!A:A,'Schedule C1'!C392,'2022 Gen Lookup Table'!C:C)</f>
        <v>0</v>
      </c>
      <c r="P392" s="81">
        <f>SUMIF('2023-24 Gen Lookup Tables'!J:J,'Schedule C1'!AE392,'2023-24 Gen Lookup Tables'!D:D)</f>
        <v>0</v>
      </c>
      <c r="Q392" s="81">
        <f>SUMIF('2023-24 Gen Lookup Tables'!J:J,'Schedule C1'!AE392,'2023-24 Gen Lookup Tables'!F:F)</f>
        <v>0</v>
      </c>
      <c r="R392" s="3">
        <f t="shared" si="148"/>
        <v>0</v>
      </c>
      <c r="S392" s="6">
        <f t="shared" si="150"/>
        <v>11484.890000000001</v>
      </c>
      <c r="T392" s="27" t="str">
        <f t="shared" si="151"/>
        <v>n.m.</v>
      </c>
      <c r="U392" s="6">
        <f t="shared" si="152"/>
        <v>0.94999999999999574</v>
      </c>
      <c r="V392" s="27" t="str">
        <f t="shared" si="153"/>
        <v>n.m.</v>
      </c>
      <c r="W392" s="6">
        <f t="shared" si="154"/>
        <v>0</v>
      </c>
      <c r="X392" s="27" t="str">
        <f t="shared" si="155"/>
        <v>n.m.</v>
      </c>
      <c r="Y392" s="6">
        <f t="shared" si="156"/>
        <v>0</v>
      </c>
      <c r="Z392" s="27" t="str">
        <f t="shared" si="157"/>
        <v>n.m.</v>
      </c>
      <c r="AA392" s="6">
        <f t="shared" si="158"/>
        <v>0</v>
      </c>
      <c r="AB392" s="27" t="str">
        <f t="shared" si="159"/>
        <v>n.m.</v>
      </c>
      <c r="AC392" s="6">
        <f t="shared" si="160"/>
        <v>11485.840000000002</v>
      </c>
      <c r="AD392" s="27" t="str">
        <f t="shared" si="161"/>
        <v>n.m.</v>
      </c>
      <c r="AE392" s="38" t="str">
        <f t="shared" si="134"/>
        <v>117-MLP19EP02</v>
      </c>
    </row>
    <row r="393" spans="1:31" x14ac:dyDescent="0.25">
      <c r="A393" s="7">
        <f t="shared" si="132"/>
        <v>381</v>
      </c>
      <c r="B393" t="s">
        <v>285</v>
      </c>
      <c r="C393" t="s">
        <v>406</v>
      </c>
      <c r="D393" t="s">
        <v>407</v>
      </c>
      <c r="E393" s="42" t="s">
        <v>1001</v>
      </c>
      <c r="F393" s="57">
        <v>43831</v>
      </c>
      <c r="G393" s="3">
        <v>75.100000000000023</v>
      </c>
      <c r="H393" s="3">
        <v>0</v>
      </c>
      <c r="I393" s="3">
        <v>0</v>
      </c>
      <c r="J393" s="3"/>
      <c r="K393" s="3"/>
      <c r="L393" s="3">
        <f t="shared" si="149"/>
        <v>75.100000000000023</v>
      </c>
      <c r="M393" s="81">
        <f>SUMIFS('2018-21 Gen Lookup Tables'!S:S,'2018-21 Gen Lookup Tables'!$A:$A,'Schedule C1'!$B393,'2018-21 Gen Lookup Tables'!$B:$B,'Schedule C1'!$C393)</f>
        <v>0</v>
      </c>
      <c r="N393" s="81">
        <f>SUMIFS('2018-21 Gen Lookup Tables'!T:T,'2018-21 Gen Lookup Tables'!$A:$A,'Schedule C1'!$B393,'2018-21 Gen Lookup Tables'!$B:$B,'Schedule C1'!$C393)</f>
        <v>0</v>
      </c>
      <c r="O393" s="81">
        <f>SUMIF('2022 Gen Lookup Table'!A:A,'Schedule C1'!C393,'2022 Gen Lookup Table'!C:C)</f>
        <v>0</v>
      </c>
      <c r="P393" s="81">
        <f>SUMIF('2023-24 Gen Lookup Tables'!J:J,'Schedule C1'!AE393,'2023-24 Gen Lookup Tables'!D:D)</f>
        <v>0</v>
      </c>
      <c r="Q393" s="81">
        <f>SUMIF('2023-24 Gen Lookup Tables'!J:J,'Schedule C1'!AE393,'2023-24 Gen Lookup Tables'!F:F)</f>
        <v>0</v>
      </c>
      <c r="R393" s="3">
        <f t="shared" si="148"/>
        <v>0</v>
      </c>
      <c r="S393" s="6">
        <f t="shared" si="150"/>
        <v>75.100000000000023</v>
      </c>
      <c r="T393" s="27" t="str">
        <f t="shared" si="151"/>
        <v>n.m.</v>
      </c>
      <c r="U393" s="6">
        <f t="shared" si="152"/>
        <v>0</v>
      </c>
      <c r="V393" s="27" t="str">
        <f t="shared" si="153"/>
        <v>n.m.</v>
      </c>
      <c r="W393" s="6">
        <f t="shared" si="154"/>
        <v>0</v>
      </c>
      <c r="X393" s="27" t="str">
        <f t="shared" si="155"/>
        <v>n.m.</v>
      </c>
      <c r="Y393" s="6">
        <f t="shared" si="156"/>
        <v>0</v>
      </c>
      <c r="Z393" s="27" t="str">
        <f t="shared" si="157"/>
        <v>n.m.</v>
      </c>
      <c r="AA393" s="6">
        <f t="shared" si="158"/>
        <v>0</v>
      </c>
      <c r="AB393" s="27" t="str">
        <f t="shared" si="159"/>
        <v>n.m.</v>
      </c>
      <c r="AC393" s="6">
        <f t="shared" si="160"/>
        <v>75.100000000000023</v>
      </c>
      <c r="AD393" s="27" t="str">
        <f t="shared" si="161"/>
        <v>n.m.</v>
      </c>
      <c r="AE393" s="38" t="str">
        <f t="shared" si="134"/>
        <v>117-ML018NP08</v>
      </c>
    </row>
    <row r="394" spans="1:31" x14ac:dyDescent="0.25">
      <c r="A394" s="7">
        <f t="shared" si="132"/>
        <v>382</v>
      </c>
      <c r="B394" t="s">
        <v>285</v>
      </c>
      <c r="C394" t="s">
        <v>408</v>
      </c>
      <c r="D394" t="s">
        <v>409</v>
      </c>
      <c r="E394" s="42" t="s">
        <v>1005</v>
      </c>
      <c r="F394" s="57">
        <v>43983</v>
      </c>
      <c r="G394" s="3">
        <v>21693.759999999987</v>
      </c>
      <c r="H394" s="3">
        <v>0</v>
      </c>
      <c r="I394" s="3">
        <v>0</v>
      </c>
      <c r="J394" s="3"/>
      <c r="K394" s="3"/>
      <c r="L394" s="3">
        <f t="shared" si="149"/>
        <v>21693.759999999987</v>
      </c>
      <c r="M394" s="81">
        <f>SUMIFS('2018-21 Gen Lookup Tables'!S:S,'2018-21 Gen Lookup Tables'!$A:$A,'Schedule C1'!$B394,'2018-21 Gen Lookup Tables'!$B:$B,'Schedule C1'!$C394)</f>
        <v>0</v>
      </c>
      <c r="N394" s="81">
        <f>SUMIFS('2018-21 Gen Lookup Tables'!T:T,'2018-21 Gen Lookup Tables'!$A:$A,'Schedule C1'!$B394,'2018-21 Gen Lookup Tables'!$B:$B,'Schedule C1'!$C394)</f>
        <v>0</v>
      </c>
      <c r="O394" s="81">
        <f>SUMIF('2022 Gen Lookup Table'!A:A,'Schedule C1'!C394,'2022 Gen Lookup Table'!C:C)</f>
        <v>0</v>
      </c>
      <c r="P394" s="81">
        <f>SUMIF('2023-24 Gen Lookup Tables'!J:J,'Schedule C1'!AE394,'2023-24 Gen Lookup Tables'!D:D)</f>
        <v>0</v>
      </c>
      <c r="Q394" s="81">
        <f>SUMIF('2023-24 Gen Lookup Tables'!J:J,'Schedule C1'!AE394,'2023-24 Gen Lookup Tables'!F:F)</f>
        <v>0</v>
      </c>
      <c r="R394" s="3">
        <f t="shared" si="148"/>
        <v>0</v>
      </c>
      <c r="S394" s="6">
        <f t="shared" si="150"/>
        <v>21693.759999999987</v>
      </c>
      <c r="T394" s="27" t="str">
        <f t="shared" si="151"/>
        <v>n.m.</v>
      </c>
      <c r="U394" s="6">
        <f t="shared" si="152"/>
        <v>0</v>
      </c>
      <c r="V394" s="27" t="str">
        <f t="shared" si="153"/>
        <v>n.m.</v>
      </c>
      <c r="W394" s="6">
        <f t="shared" si="154"/>
        <v>0</v>
      </c>
      <c r="X394" s="27" t="str">
        <f t="shared" si="155"/>
        <v>n.m.</v>
      </c>
      <c r="Y394" s="6">
        <f t="shared" si="156"/>
        <v>0</v>
      </c>
      <c r="Z394" s="27" t="str">
        <f t="shared" si="157"/>
        <v>n.m.</v>
      </c>
      <c r="AA394" s="6">
        <f t="shared" si="158"/>
        <v>0</v>
      </c>
      <c r="AB394" s="27" t="str">
        <f t="shared" si="159"/>
        <v>n.m.</v>
      </c>
      <c r="AC394" s="6">
        <f t="shared" si="160"/>
        <v>21693.759999999987</v>
      </c>
      <c r="AD394" s="27" t="str">
        <f t="shared" si="161"/>
        <v>n.m.</v>
      </c>
      <c r="AE394" s="38" t="str">
        <f t="shared" si="134"/>
        <v>117-ML219EP14</v>
      </c>
    </row>
    <row r="395" spans="1:31" x14ac:dyDescent="0.25">
      <c r="A395" s="7">
        <f t="shared" si="132"/>
        <v>383</v>
      </c>
      <c r="B395" t="s">
        <v>285</v>
      </c>
      <c r="C395" t="s">
        <v>412</v>
      </c>
      <c r="D395" t="s">
        <v>413</v>
      </c>
      <c r="E395" s="42" t="s">
        <v>1002</v>
      </c>
      <c r="F395" s="57">
        <v>44136</v>
      </c>
      <c r="G395" s="3">
        <v>7371.2099999999946</v>
      </c>
      <c r="H395" s="3">
        <v>0</v>
      </c>
      <c r="I395" s="3">
        <v>0</v>
      </c>
      <c r="J395" s="3"/>
      <c r="K395" s="3"/>
      <c r="L395" s="3">
        <f t="shared" si="149"/>
        <v>7371.2099999999946</v>
      </c>
      <c r="M395" s="81">
        <f>SUMIFS('2018-21 Gen Lookup Tables'!S:S,'2018-21 Gen Lookup Tables'!$A:$A,'Schedule C1'!$B395,'2018-21 Gen Lookup Tables'!$B:$B,'Schedule C1'!$C395)</f>
        <v>0</v>
      </c>
      <c r="N395" s="81">
        <f>SUMIFS('2018-21 Gen Lookup Tables'!T:T,'2018-21 Gen Lookup Tables'!$A:$A,'Schedule C1'!$B395,'2018-21 Gen Lookup Tables'!$B:$B,'Schedule C1'!$C395)</f>
        <v>0</v>
      </c>
      <c r="O395" s="81">
        <f>SUMIF('2022 Gen Lookup Table'!A:A,'Schedule C1'!C395,'2022 Gen Lookup Table'!C:C)</f>
        <v>0</v>
      </c>
      <c r="P395" s="81">
        <f>SUMIF('2023-24 Gen Lookup Tables'!J:J,'Schedule C1'!AE395,'2023-24 Gen Lookup Tables'!D:D)</f>
        <v>0</v>
      </c>
      <c r="Q395" s="81">
        <f>SUMIF('2023-24 Gen Lookup Tables'!J:J,'Schedule C1'!AE395,'2023-24 Gen Lookup Tables'!F:F)</f>
        <v>0</v>
      </c>
      <c r="R395" s="3">
        <f t="shared" ref="R395:R412" si="162">SUM(M395:Q395)</f>
        <v>0</v>
      </c>
      <c r="S395" s="6">
        <f t="shared" si="150"/>
        <v>7371.2099999999946</v>
      </c>
      <c r="T395" s="27" t="str">
        <f t="shared" si="151"/>
        <v>n.m.</v>
      </c>
      <c r="U395" s="6">
        <f t="shared" si="152"/>
        <v>0</v>
      </c>
      <c r="V395" s="27" t="str">
        <f t="shared" si="153"/>
        <v>n.m.</v>
      </c>
      <c r="W395" s="6">
        <f t="shared" si="154"/>
        <v>0</v>
      </c>
      <c r="X395" s="27" t="str">
        <f t="shared" si="155"/>
        <v>n.m.</v>
      </c>
      <c r="Y395" s="6">
        <f t="shared" si="156"/>
        <v>0</v>
      </c>
      <c r="Z395" s="27" t="str">
        <f t="shared" si="157"/>
        <v>n.m.</v>
      </c>
      <c r="AA395" s="6">
        <f t="shared" si="158"/>
        <v>0</v>
      </c>
      <c r="AB395" s="27" t="str">
        <f t="shared" si="159"/>
        <v>n.m.</v>
      </c>
      <c r="AC395" s="6">
        <f t="shared" si="160"/>
        <v>7371.2099999999946</v>
      </c>
      <c r="AD395" s="27" t="str">
        <f t="shared" si="161"/>
        <v>n.m.</v>
      </c>
      <c r="AE395" s="38" t="str">
        <f t="shared" si="134"/>
        <v>117-MLP19EP06</v>
      </c>
    </row>
    <row r="396" spans="1:31" x14ac:dyDescent="0.25">
      <c r="A396" s="7">
        <f t="shared" si="132"/>
        <v>384</v>
      </c>
      <c r="B396" t="s">
        <v>285</v>
      </c>
      <c r="C396" t="s">
        <v>414</v>
      </c>
      <c r="D396" t="s">
        <v>415</v>
      </c>
      <c r="E396" s="42" t="s">
        <v>1000</v>
      </c>
      <c r="F396" s="57">
        <v>44348</v>
      </c>
      <c r="G396" s="3">
        <v>9235.6300000000028</v>
      </c>
      <c r="H396" s="3">
        <v>6905.2799999999988</v>
      </c>
      <c r="I396" s="3">
        <v>0</v>
      </c>
      <c r="J396" s="3"/>
      <c r="K396" s="3"/>
      <c r="L396" s="3">
        <f t="shared" si="149"/>
        <v>16140.910000000002</v>
      </c>
      <c r="M396" s="81">
        <f>SUMIFS('2018-21 Gen Lookup Tables'!S:S,'2018-21 Gen Lookup Tables'!$A:$A,'Schedule C1'!$B396,'2018-21 Gen Lookup Tables'!$B:$B,'Schedule C1'!$C396)</f>
        <v>81461.059000000008</v>
      </c>
      <c r="N396" s="81">
        <f>SUMIFS('2018-21 Gen Lookup Tables'!T:T,'2018-21 Gen Lookup Tables'!$A:$A,'Schedule C1'!$B396,'2018-21 Gen Lookup Tables'!$B:$B,'Schedule C1'!$C396)</f>
        <v>58183.305000000015</v>
      </c>
      <c r="O396" s="81">
        <f>SUMIF('2022 Gen Lookup Table'!A:A,'Schedule C1'!C396,'2022 Gen Lookup Table'!C:C)</f>
        <v>47935.576627499984</v>
      </c>
      <c r="P396" s="81">
        <f>SUMIF('2023-24 Gen Lookup Tables'!J:J,'Schedule C1'!AE396,'2023-24 Gen Lookup Tables'!D:D)</f>
        <v>0</v>
      </c>
      <c r="Q396" s="81">
        <f>SUMIF('2023-24 Gen Lookup Tables'!J:J,'Schedule C1'!AE396,'2023-24 Gen Lookup Tables'!F:F)</f>
        <v>0</v>
      </c>
      <c r="R396" s="3">
        <f t="shared" si="162"/>
        <v>187579.94062750001</v>
      </c>
      <c r="S396" s="6">
        <f t="shared" si="150"/>
        <v>-72225.429000000004</v>
      </c>
      <c r="T396" s="27">
        <f t="shared" si="151"/>
        <v>-0.88662521561375718</v>
      </c>
      <c r="U396" s="6">
        <f t="shared" si="152"/>
        <v>-51278.025000000016</v>
      </c>
      <c r="V396" s="27">
        <f t="shared" si="153"/>
        <v>-0.8813185328678047</v>
      </c>
      <c r="W396" s="6">
        <f t="shared" si="154"/>
        <v>-47935.576627499984</v>
      </c>
      <c r="X396" s="27">
        <f t="shared" si="155"/>
        <v>-1</v>
      </c>
      <c r="Y396" s="6">
        <f t="shared" si="156"/>
        <v>0</v>
      </c>
      <c r="Z396" s="27" t="str">
        <f t="shared" si="157"/>
        <v>n.m.</v>
      </c>
      <c r="AA396" s="6">
        <f t="shared" si="158"/>
        <v>0</v>
      </c>
      <c r="AB396" s="27" t="str">
        <f t="shared" si="159"/>
        <v>n.m.</v>
      </c>
      <c r="AC396" s="6">
        <f t="shared" si="160"/>
        <v>-171439.0306275</v>
      </c>
      <c r="AD396" s="27">
        <f t="shared" si="161"/>
        <v>-0.9139518333036849</v>
      </c>
      <c r="AE396" s="38" t="str">
        <f t="shared" si="134"/>
        <v>117-ML018EP01</v>
      </c>
    </row>
    <row r="397" spans="1:31" x14ac:dyDescent="0.25">
      <c r="A397" s="7">
        <f t="shared" si="132"/>
        <v>385</v>
      </c>
      <c r="B397" t="s">
        <v>285</v>
      </c>
      <c r="C397" t="s">
        <v>416</v>
      </c>
      <c r="D397" t="s">
        <v>417</v>
      </c>
      <c r="E397" s="42" t="s">
        <v>977</v>
      </c>
      <c r="F397" s="57">
        <v>44044</v>
      </c>
      <c r="G397" s="3">
        <v>813.24000000000012</v>
      </c>
      <c r="H397" s="3">
        <v>0</v>
      </c>
      <c r="I397" s="3">
        <v>0</v>
      </c>
      <c r="J397" s="3"/>
      <c r="K397" s="3"/>
      <c r="L397" s="3">
        <f t="shared" si="149"/>
        <v>813.24000000000012</v>
      </c>
      <c r="M397" s="81">
        <f>SUMIFS('2018-21 Gen Lookup Tables'!S:S,'2018-21 Gen Lookup Tables'!$A:$A,'Schedule C1'!$B397,'2018-21 Gen Lookup Tables'!$B:$B,'Schedule C1'!$C397)</f>
        <v>0</v>
      </c>
      <c r="N397" s="81">
        <f>SUMIFS('2018-21 Gen Lookup Tables'!T:T,'2018-21 Gen Lookup Tables'!$A:$A,'Schedule C1'!$B397,'2018-21 Gen Lookup Tables'!$B:$B,'Schedule C1'!$C397)</f>
        <v>0</v>
      </c>
      <c r="O397" s="81">
        <f>SUMIF('2022 Gen Lookup Table'!A:A,'Schedule C1'!C397,'2022 Gen Lookup Table'!C:C)</f>
        <v>0</v>
      </c>
      <c r="P397" s="81">
        <f>SUMIF('2023-24 Gen Lookup Tables'!J:J,'Schedule C1'!AE397,'2023-24 Gen Lookup Tables'!D:D)</f>
        <v>0</v>
      </c>
      <c r="Q397" s="81">
        <f>SUMIF('2023-24 Gen Lookup Tables'!J:J,'Schedule C1'!AE397,'2023-24 Gen Lookup Tables'!F:F)</f>
        <v>0</v>
      </c>
      <c r="R397" s="3">
        <f t="shared" si="162"/>
        <v>0</v>
      </c>
      <c r="S397" s="6">
        <f t="shared" si="150"/>
        <v>813.24000000000012</v>
      </c>
      <c r="T397" s="27" t="str">
        <f t="shared" si="151"/>
        <v>n.m.</v>
      </c>
      <c r="U397" s="6">
        <f t="shared" si="152"/>
        <v>0</v>
      </c>
      <c r="V397" s="27" t="str">
        <f t="shared" si="153"/>
        <v>n.m.</v>
      </c>
      <c r="W397" s="6">
        <f t="shared" si="154"/>
        <v>0</v>
      </c>
      <c r="X397" s="27" t="str">
        <f t="shared" si="155"/>
        <v>n.m.</v>
      </c>
      <c r="Y397" s="6">
        <f t="shared" si="156"/>
        <v>0</v>
      </c>
      <c r="Z397" s="27" t="str">
        <f t="shared" si="157"/>
        <v>n.m.</v>
      </c>
      <c r="AA397" s="6">
        <f t="shared" si="158"/>
        <v>0</v>
      </c>
      <c r="AB397" s="27" t="str">
        <f t="shared" si="159"/>
        <v>n.m.</v>
      </c>
      <c r="AC397" s="6">
        <f t="shared" si="160"/>
        <v>813.24000000000012</v>
      </c>
      <c r="AD397" s="27" t="str">
        <f t="shared" si="161"/>
        <v>n.m.</v>
      </c>
      <c r="AE397" s="38" t="str">
        <f t="shared" si="134"/>
        <v>117-ML018EP17</v>
      </c>
    </row>
    <row r="398" spans="1:31" x14ac:dyDescent="0.25">
      <c r="A398" s="7">
        <f t="shared" si="132"/>
        <v>386</v>
      </c>
      <c r="B398" t="s">
        <v>285</v>
      </c>
      <c r="C398" t="s">
        <v>418</v>
      </c>
      <c r="D398" t="s">
        <v>411</v>
      </c>
      <c r="E398" s="42" t="s">
        <v>996</v>
      </c>
      <c r="F398" s="57">
        <v>43983</v>
      </c>
      <c r="G398" s="3">
        <v>-497.14</v>
      </c>
      <c r="H398" s="3">
        <v>0</v>
      </c>
      <c r="I398" s="3">
        <v>0</v>
      </c>
      <c r="J398" s="3"/>
      <c r="K398" s="3"/>
      <c r="L398" s="3">
        <f t="shared" si="149"/>
        <v>-497.14</v>
      </c>
      <c r="M398" s="81">
        <f>SUMIFS('2018-21 Gen Lookup Tables'!S:S,'2018-21 Gen Lookup Tables'!$A:$A,'Schedule C1'!$B398,'2018-21 Gen Lookup Tables'!$B:$B,'Schedule C1'!$C398)</f>
        <v>0</v>
      </c>
      <c r="N398" s="81">
        <f>SUMIFS('2018-21 Gen Lookup Tables'!T:T,'2018-21 Gen Lookup Tables'!$A:$A,'Schedule C1'!$B398,'2018-21 Gen Lookup Tables'!$B:$B,'Schedule C1'!$C398)</f>
        <v>0</v>
      </c>
      <c r="O398" s="81">
        <f>SUMIF('2022 Gen Lookup Table'!A:A,'Schedule C1'!C398,'2022 Gen Lookup Table'!C:C)</f>
        <v>0</v>
      </c>
      <c r="P398" s="81">
        <f>SUMIF('2023-24 Gen Lookup Tables'!J:J,'Schedule C1'!AE398,'2023-24 Gen Lookup Tables'!D:D)</f>
        <v>0</v>
      </c>
      <c r="Q398" s="81">
        <f>SUMIF('2023-24 Gen Lookup Tables'!J:J,'Schedule C1'!AE398,'2023-24 Gen Lookup Tables'!F:F)</f>
        <v>0</v>
      </c>
      <c r="R398" s="3">
        <f t="shared" si="162"/>
        <v>0</v>
      </c>
      <c r="S398" s="6">
        <f t="shared" si="150"/>
        <v>-497.14</v>
      </c>
      <c r="T398" s="27" t="str">
        <f t="shared" si="151"/>
        <v>n.m.</v>
      </c>
      <c r="U398" s="6">
        <f t="shared" si="152"/>
        <v>0</v>
      </c>
      <c r="V398" s="27" t="str">
        <f t="shared" si="153"/>
        <v>n.m.</v>
      </c>
      <c r="W398" s="6">
        <f t="shared" si="154"/>
        <v>0</v>
      </c>
      <c r="X398" s="27" t="str">
        <f t="shared" si="155"/>
        <v>n.m.</v>
      </c>
      <c r="Y398" s="6">
        <f t="shared" si="156"/>
        <v>0</v>
      </c>
      <c r="Z398" s="27" t="str">
        <f t="shared" si="157"/>
        <v>n.m.</v>
      </c>
      <c r="AA398" s="6">
        <f t="shared" si="158"/>
        <v>0</v>
      </c>
      <c r="AB398" s="27" t="str">
        <f t="shared" si="159"/>
        <v>n.m.</v>
      </c>
      <c r="AC398" s="6">
        <f t="shared" si="160"/>
        <v>-497.14</v>
      </c>
      <c r="AD398" s="27" t="str">
        <f t="shared" si="161"/>
        <v>n.m.</v>
      </c>
      <c r="AE398" s="38" t="str">
        <f t="shared" si="134"/>
        <v>117-ML119SP13</v>
      </c>
    </row>
    <row r="399" spans="1:31" x14ac:dyDescent="0.25">
      <c r="A399" s="7">
        <f t="shared" ref="A399:A462" si="163">A398+1</f>
        <v>387</v>
      </c>
      <c r="B399" t="s">
        <v>285</v>
      </c>
      <c r="C399" t="s">
        <v>419</v>
      </c>
      <c r="D399" t="s">
        <v>387</v>
      </c>
      <c r="E399" s="42" t="s">
        <v>1006</v>
      </c>
      <c r="F399" s="57">
        <v>43983</v>
      </c>
      <c r="G399" s="3">
        <v>1236.7199999999903</v>
      </c>
      <c r="H399" s="3">
        <v>0</v>
      </c>
      <c r="I399" s="3">
        <v>0</v>
      </c>
      <c r="J399" s="3"/>
      <c r="K399" s="3"/>
      <c r="L399" s="3">
        <f t="shared" si="149"/>
        <v>1236.7199999999903</v>
      </c>
      <c r="M399" s="81">
        <f>SUMIFS('2018-21 Gen Lookup Tables'!S:S,'2018-21 Gen Lookup Tables'!$A:$A,'Schedule C1'!$B399,'2018-21 Gen Lookup Tables'!$B:$B,'Schedule C1'!$C399)</f>
        <v>0</v>
      </c>
      <c r="N399" s="81">
        <f>SUMIFS('2018-21 Gen Lookup Tables'!T:T,'2018-21 Gen Lookup Tables'!$A:$A,'Schedule C1'!$B399,'2018-21 Gen Lookup Tables'!$B:$B,'Schedule C1'!$C399)</f>
        <v>0</v>
      </c>
      <c r="O399" s="81">
        <f>SUMIF('2022 Gen Lookup Table'!A:A,'Schedule C1'!C399,'2022 Gen Lookup Table'!C:C)</f>
        <v>0</v>
      </c>
      <c r="P399" s="81">
        <f>SUMIF('2023-24 Gen Lookup Tables'!J:J,'Schedule C1'!AE399,'2023-24 Gen Lookup Tables'!D:D)</f>
        <v>0</v>
      </c>
      <c r="Q399" s="81">
        <f>SUMIF('2023-24 Gen Lookup Tables'!J:J,'Schedule C1'!AE399,'2023-24 Gen Lookup Tables'!F:F)</f>
        <v>0</v>
      </c>
      <c r="R399" s="3">
        <f t="shared" si="162"/>
        <v>0</v>
      </c>
      <c r="S399" s="6">
        <f t="shared" si="150"/>
        <v>1236.7199999999903</v>
      </c>
      <c r="T399" s="27" t="str">
        <f t="shared" si="151"/>
        <v>n.m.</v>
      </c>
      <c r="U399" s="6">
        <f t="shared" si="152"/>
        <v>0</v>
      </c>
      <c r="V399" s="27" t="str">
        <f t="shared" si="153"/>
        <v>n.m.</v>
      </c>
      <c r="W399" s="6">
        <f t="shared" si="154"/>
        <v>0</v>
      </c>
      <c r="X399" s="27" t="str">
        <f t="shared" si="155"/>
        <v>n.m.</v>
      </c>
      <c r="Y399" s="6">
        <f t="shared" si="156"/>
        <v>0</v>
      </c>
      <c r="Z399" s="27" t="str">
        <f t="shared" si="157"/>
        <v>n.m.</v>
      </c>
      <c r="AA399" s="6">
        <f t="shared" si="158"/>
        <v>0</v>
      </c>
      <c r="AB399" s="27" t="str">
        <f t="shared" si="159"/>
        <v>n.m.</v>
      </c>
      <c r="AC399" s="6">
        <f t="shared" si="160"/>
        <v>1236.7199999999903</v>
      </c>
      <c r="AD399" s="27" t="str">
        <f t="shared" si="161"/>
        <v>n.m.</v>
      </c>
      <c r="AE399" s="38" t="str">
        <f t="shared" si="134"/>
        <v>117-ML019EP08</v>
      </c>
    </row>
    <row r="400" spans="1:31" x14ac:dyDescent="0.25">
      <c r="A400" s="7">
        <f t="shared" si="163"/>
        <v>388</v>
      </c>
      <c r="B400" t="s">
        <v>285</v>
      </c>
      <c r="C400" t="s">
        <v>420</v>
      </c>
      <c r="D400" t="s">
        <v>421</v>
      </c>
      <c r="E400" s="42" t="s">
        <v>988</v>
      </c>
      <c r="F400" s="57">
        <v>44136</v>
      </c>
      <c r="G400" s="3">
        <v>1626.7399999999998</v>
      </c>
      <c r="H400" s="3">
        <v>0</v>
      </c>
      <c r="I400" s="3">
        <v>0</v>
      </c>
      <c r="J400" s="3"/>
      <c r="K400" s="3"/>
      <c r="L400" s="3">
        <f t="shared" si="149"/>
        <v>1626.7399999999998</v>
      </c>
      <c r="M400" s="81">
        <f>SUMIFS('2018-21 Gen Lookup Tables'!S:S,'2018-21 Gen Lookup Tables'!$A:$A,'Schedule C1'!$B400,'2018-21 Gen Lookup Tables'!$B:$B,'Schedule C1'!$C400)</f>
        <v>0</v>
      </c>
      <c r="N400" s="81">
        <f>SUMIFS('2018-21 Gen Lookup Tables'!T:T,'2018-21 Gen Lookup Tables'!$A:$A,'Schedule C1'!$B400,'2018-21 Gen Lookup Tables'!$B:$B,'Schedule C1'!$C400)</f>
        <v>0</v>
      </c>
      <c r="O400" s="81">
        <f>SUMIF('2022 Gen Lookup Table'!A:A,'Schedule C1'!C400,'2022 Gen Lookup Table'!C:C)</f>
        <v>0</v>
      </c>
      <c r="P400" s="81">
        <f>SUMIF('2023-24 Gen Lookup Tables'!J:J,'Schedule C1'!AE400,'2023-24 Gen Lookup Tables'!D:D)</f>
        <v>0</v>
      </c>
      <c r="Q400" s="81">
        <f>SUMIF('2023-24 Gen Lookup Tables'!J:J,'Schedule C1'!AE400,'2023-24 Gen Lookup Tables'!F:F)</f>
        <v>0</v>
      </c>
      <c r="R400" s="3">
        <f t="shared" si="162"/>
        <v>0</v>
      </c>
      <c r="S400" s="6">
        <f t="shared" si="150"/>
        <v>1626.7399999999998</v>
      </c>
      <c r="T400" s="27" t="str">
        <f t="shared" si="151"/>
        <v>n.m.</v>
      </c>
      <c r="U400" s="6">
        <f t="shared" si="152"/>
        <v>0</v>
      </c>
      <c r="V400" s="27" t="str">
        <f t="shared" si="153"/>
        <v>n.m.</v>
      </c>
      <c r="W400" s="6">
        <f t="shared" si="154"/>
        <v>0</v>
      </c>
      <c r="X400" s="27" t="str">
        <f t="shared" si="155"/>
        <v>n.m.</v>
      </c>
      <c r="Y400" s="6">
        <f t="shared" si="156"/>
        <v>0</v>
      </c>
      <c r="Z400" s="27" t="str">
        <f t="shared" si="157"/>
        <v>n.m.</v>
      </c>
      <c r="AA400" s="6">
        <f t="shared" si="158"/>
        <v>0</v>
      </c>
      <c r="AB400" s="27" t="str">
        <f t="shared" si="159"/>
        <v>n.m.</v>
      </c>
      <c r="AC400" s="6">
        <f t="shared" si="160"/>
        <v>1626.7399999999998</v>
      </c>
      <c r="AD400" s="27" t="str">
        <f t="shared" si="161"/>
        <v>n.m.</v>
      </c>
      <c r="AE400" s="38" t="str">
        <f t="shared" si="134"/>
        <v>117-ML118EP12</v>
      </c>
    </row>
    <row r="401" spans="1:31" x14ac:dyDescent="0.25">
      <c r="A401" s="7">
        <f t="shared" si="163"/>
        <v>389</v>
      </c>
      <c r="B401" t="s">
        <v>285</v>
      </c>
      <c r="C401" t="s">
        <v>423</v>
      </c>
      <c r="D401" t="s">
        <v>424</v>
      </c>
      <c r="E401" s="42" t="s">
        <v>1005</v>
      </c>
      <c r="F401" s="57">
        <v>43983</v>
      </c>
      <c r="G401" s="3">
        <v>6566.9599999999955</v>
      </c>
      <c r="H401" s="3">
        <v>0</v>
      </c>
      <c r="I401" s="3">
        <v>0</v>
      </c>
      <c r="J401" s="3"/>
      <c r="K401" s="3"/>
      <c r="L401" s="3">
        <f t="shared" si="149"/>
        <v>6566.9599999999955</v>
      </c>
      <c r="M401" s="81">
        <f>SUMIFS('2018-21 Gen Lookup Tables'!S:S,'2018-21 Gen Lookup Tables'!$A:$A,'Schedule C1'!$B401,'2018-21 Gen Lookup Tables'!$B:$B,'Schedule C1'!$C401)</f>
        <v>0</v>
      </c>
      <c r="N401" s="81">
        <f>SUMIFS('2018-21 Gen Lookup Tables'!T:T,'2018-21 Gen Lookup Tables'!$A:$A,'Schedule C1'!$B401,'2018-21 Gen Lookup Tables'!$B:$B,'Schedule C1'!$C401)</f>
        <v>0</v>
      </c>
      <c r="O401" s="81">
        <f>SUMIF('2022 Gen Lookup Table'!A:A,'Schedule C1'!C401,'2022 Gen Lookup Table'!C:C)</f>
        <v>0</v>
      </c>
      <c r="P401" s="81">
        <f>SUMIF('2023-24 Gen Lookup Tables'!J:J,'Schedule C1'!AE401,'2023-24 Gen Lookup Tables'!D:D)</f>
        <v>0</v>
      </c>
      <c r="Q401" s="81">
        <f>SUMIF('2023-24 Gen Lookup Tables'!J:J,'Schedule C1'!AE401,'2023-24 Gen Lookup Tables'!F:F)</f>
        <v>0</v>
      </c>
      <c r="R401" s="3">
        <f t="shared" si="162"/>
        <v>0</v>
      </c>
      <c r="S401" s="6">
        <f t="shared" si="150"/>
        <v>6566.9599999999955</v>
      </c>
      <c r="T401" s="27" t="str">
        <f t="shared" si="151"/>
        <v>n.m.</v>
      </c>
      <c r="U401" s="6">
        <f t="shared" si="152"/>
        <v>0</v>
      </c>
      <c r="V401" s="27" t="str">
        <f t="shared" si="153"/>
        <v>n.m.</v>
      </c>
      <c r="W401" s="6">
        <f t="shared" si="154"/>
        <v>0</v>
      </c>
      <c r="X401" s="27" t="str">
        <f t="shared" si="155"/>
        <v>n.m.</v>
      </c>
      <c r="Y401" s="6">
        <f t="shared" si="156"/>
        <v>0</v>
      </c>
      <c r="Z401" s="27" t="str">
        <f t="shared" si="157"/>
        <v>n.m.</v>
      </c>
      <c r="AA401" s="6">
        <f t="shared" si="158"/>
        <v>0</v>
      </c>
      <c r="AB401" s="27" t="str">
        <f t="shared" si="159"/>
        <v>n.m.</v>
      </c>
      <c r="AC401" s="6">
        <f t="shared" si="160"/>
        <v>6566.9599999999955</v>
      </c>
      <c r="AD401" s="27" t="str">
        <f t="shared" si="161"/>
        <v>n.m.</v>
      </c>
      <c r="AE401" s="38" t="str">
        <f t="shared" si="134"/>
        <v>117-ML219SP07</v>
      </c>
    </row>
    <row r="402" spans="1:31" x14ac:dyDescent="0.25">
      <c r="A402" s="7">
        <f t="shared" si="163"/>
        <v>390</v>
      </c>
      <c r="B402" t="s">
        <v>285</v>
      </c>
      <c r="C402" t="s">
        <v>425</v>
      </c>
      <c r="D402" t="s">
        <v>426</v>
      </c>
      <c r="E402" s="42" t="s">
        <v>1003</v>
      </c>
      <c r="F402" s="57">
        <v>43831</v>
      </c>
      <c r="G402" s="3">
        <v>300.17999999999955</v>
      </c>
      <c r="H402" s="3">
        <v>0</v>
      </c>
      <c r="I402" s="3">
        <v>0</v>
      </c>
      <c r="J402" s="3"/>
      <c r="K402" s="3"/>
      <c r="L402" s="3">
        <f t="shared" si="149"/>
        <v>300.17999999999955</v>
      </c>
      <c r="M402" s="81">
        <f>SUMIFS('2018-21 Gen Lookup Tables'!S:S,'2018-21 Gen Lookup Tables'!$A:$A,'Schedule C1'!$B402,'2018-21 Gen Lookup Tables'!$B:$B,'Schedule C1'!$C402)</f>
        <v>0</v>
      </c>
      <c r="N402" s="81">
        <f>SUMIFS('2018-21 Gen Lookup Tables'!T:T,'2018-21 Gen Lookup Tables'!$A:$A,'Schedule C1'!$B402,'2018-21 Gen Lookup Tables'!$B:$B,'Schedule C1'!$C402)</f>
        <v>0</v>
      </c>
      <c r="O402" s="81">
        <f>SUMIF('2022 Gen Lookup Table'!A:A,'Schedule C1'!C402,'2022 Gen Lookup Table'!C:C)</f>
        <v>0</v>
      </c>
      <c r="P402" s="81">
        <f>SUMIF('2023-24 Gen Lookup Tables'!J:J,'Schedule C1'!AE402,'2023-24 Gen Lookup Tables'!D:D)</f>
        <v>0</v>
      </c>
      <c r="Q402" s="81">
        <f>SUMIF('2023-24 Gen Lookup Tables'!J:J,'Schedule C1'!AE402,'2023-24 Gen Lookup Tables'!F:F)</f>
        <v>0</v>
      </c>
      <c r="R402" s="3">
        <f t="shared" si="162"/>
        <v>0</v>
      </c>
      <c r="S402" s="6">
        <f t="shared" si="150"/>
        <v>300.17999999999955</v>
      </c>
      <c r="T402" s="27" t="str">
        <f t="shared" si="151"/>
        <v>n.m.</v>
      </c>
      <c r="U402" s="6">
        <f t="shared" si="152"/>
        <v>0</v>
      </c>
      <c r="V402" s="27" t="str">
        <f t="shared" si="153"/>
        <v>n.m.</v>
      </c>
      <c r="W402" s="6">
        <f t="shared" si="154"/>
        <v>0</v>
      </c>
      <c r="X402" s="27" t="str">
        <f t="shared" si="155"/>
        <v>n.m.</v>
      </c>
      <c r="Y402" s="6">
        <f t="shared" si="156"/>
        <v>0</v>
      </c>
      <c r="Z402" s="27" t="str">
        <f t="shared" si="157"/>
        <v>n.m.</v>
      </c>
      <c r="AA402" s="6">
        <f t="shared" si="158"/>
        <v>0</v>
      </c>
      <c r="AB402" s="27" t="str">
        <f t="shared" si="159"/>
        <v>n.m.</v>
      </c>
      <c r="AC402" s="6">
        <f t="shared" si="160"/>
        <v>300.17999999999955</v>
      </c>
      <c r="AD402" s="27" t="str">
        <f t="shared" si="161"/>
        <v>n.m.</v>
      </c>
      <c r="AE402" s="38" t="str">
        <f t="shared" si="134"/>
        <v>117-ML219EP01</v>
      </c>
    </row>
    <row r="403" spans="1:31" x14ac:dyDescent="0.25">
      <c r="A403" s="7">
        <f t="shared" si="163"/>
        <v>391</v>
      </c>
      <c r="B403" t="s">
        <v>285</v>
      </c>
      <c r="C403" t="s">
        <v>427</v>
      </c>
      <c r="D403" t="s">
        <v>428</v>
      </c>
      <c r="E403" s="42" t="s">
        <v>1004</v>
      </c>
      <c r="F403" s="57">
        <v>43983</v>
      </c>
      <c r="G403" s="3">
        <v>19.079999999999927</v>
      </c>
      <c r="H403" s="3">
        <v>0</v>
      </c>
      <c r="I403" s="3">
        <v>0</v>
      </c>
      <c r="J403" s="3"/>
      <c r="K403" s="3"/>
      <c r="L403" s="3">
        <f t="shared" si="149"/>
        <v>19.079999999999927</v>
      </c>
      <c r="M403" s="81">
        <f>SUMIFS('2018-21 Gen Lookup Tables'!S:S,'2018-21 Gen Lookup Tables'!$A:$A,'Schedule C1'!$B403,'2018-21 Gen Lookup Tables'!$B:$B,'Schedule C1'!$C403)</f>
        <v>0</v>
      </c>
      <c r="N403" s="81">
        <f>SUMIFS('2018-21 Gen Lookup Tables'!T:T,'2018-21 Gen Lookup Tables'!$A:$A,'Schedule C1'!$B403,'2018-21 Gen Lookup Tables'!$B:$B,'Schedule C1'!$C403)</f>
        <v>0</v>
      </c>
      <c r="O403" s="81">
        <f>SUMIF('2022 Gen Lookup Table'!A:A,'Schedule C1'!C403,'2022 Gen Lookup Table'!C:C)</f>
        <v>0</v>
      </c>
      <c r="P403" s="81">
        <f>SUMIF('2023-24 Gen Lookup Tables'!J:J,'Schedule C1'!AE403,'2023-24 Gen Lookup Tables'!D:D)</f>
        <v>0</v>
      </c>
      <c r="Q403" s="81">
        <f>SUMIF('2023-24 Gen Lookup Tables'!J:J,'Schedule C1'!AE403,'2023-24 Gen Lookup Tables'!F:F)</f>
        <v>0</v>
      </c>
      <c r="R403" s="3">
        <f t="shared" si="162"/>
        <v>0</v>
      </c>
      <c r="S403" s="6">
        <f t="shared" si="150"/>
        <v>19.079999999999927</v>
      </c>
      <c r="T403" s="27" t="str">
        <f t="shared" si="151"/>
        <v>n.m.</v>
      </c>
      <c r="U403" s="6">
        <f t="shared" si="152"/>
        <v>0</v>
      </c>
      <c r="V403" s="27" t="str">
        <f t="shared" si="153"/>
        <v>n.m.</v>
      </c>
      <c r="W403" s="6">
        <f t="shared" si="154"/>
        <v>0</v>
      </c>
      <c r="X403" s="27" t="str">
        <f t="shared" si="155"/>
        <v>n.m.</v>
      </c>
      <c r="Y403" s="6">
        <f t="shared" si="156"/>
        <v>0</v>
      </c>
      <c r="Z403" s="27" t="str">
        <f t="shared" si="157"/>
        <v>n.m.</v>
      </c>
      <c r="AA403" s="6">
        <f t="shared" si="158"/>
        <v>0</v>
      </c>
      <c r="AB403" s="27" t="str">
        <f t="shared" si="159"/>
        <v>n.m.</v>
      </c>
      <c r="AC403" s="6">
        <f t="shared" si="160"/>
        <v>19.079999999999927</v>
      </c>
      <c r="AD403" s="27" t="str">
        <f t="shared" si="161"/>
        <v>n.m.</v>
      </c>
      <c r="AE403" s="38" t="str">
        <f t="shared" si="134"/>
        <v>117-ML019EP01</v>
      </c>
    </row>
    <row r="404" spans="1:31" x14ac:dyDescent="0.25">
      <c r="A404" s="7">
        <f t="shared" si="163"/>
        <v>392</v>
      </c>
      <c r="B404" t="s">
        <v>285</v>
      </c>
      <c r="C404" t="s">
        <v>429</v>
      </c>
      <c r="D404" t="s">
        <v>430</v>
      </c>
      <c r="E404" s="42" t="s">
        <v>1004</v>
      </c>
      <c r="F404" s="57">
        <v>43952</v>
      </c>
      <c r="G404" s="3">
        <v>7260.0900000000011</v>
      </c>
      <c r="H404" s="3">
        <v>0</v>
      </c>
      <c r="I404" s="3">
        <v>0</v>
      </c>
      <c r="J404" s="3"/>
      <c r="K404" s="3"/>
      <c r="L404" s="3">
        <f t="shared" si="149"/>
        <v>7260.0900000000011</v>
      </c>
      <c r="M404" s="81">
        <f>SUMIFS('2018-21 Gen Lookup Tables'!S:S,'2018-21 Gen Lookup Tables'!$A:$A,'Schedule C1'!$B404,'2018-21 Gen Lookup Tables'!$B:$B,'Schedule C1'!$C404)</f>
        <v>0</v>
      </c>
      <c r="N404" s="81">
        <f>SUMIFS('2018-21 Gen Lookup Tables'!T:T,'2018-21 Gen Lookup Tables'!$A:$A,'Schedule C1'!$B404,'2018-21 Gen Lookup Tables'!$B:$B,'Schedule C1'!$C404)</f>
        <v>0</v>
      </c>
      <c r="O404" s="81">
        <f>SUMIF('2022 Gen Lookup Table'!A:A,'Schedule C1'!C404,'2022 Gen Lookup Table'!C:C)</f>
        <v>0</v>
      </c>
      <c r="P404" s="81">
        <f>SUMIF('2023-24 Gen Lookup Tables'!J:J,'Schedule C1'!AE404,'2023-24 Gen Lookup Tables'!D:D)</f>
        <v>0</v>
      </c>
      <c r="Q404" s="81">
        <f>SUMIF('2023-24 Gen Lookup Tables'!J:J,'Schedule C1'!AE404,'2023-24 Gen Lookup Tables'!F:F)</f>
        <v>0</v>
      </c>
      <c r="R404" s="3">
        <f t="shared" si="162"/>
        <v>0</v>
      </c>
      <c r="S404" s="6">
        <f t="shared" si="150"/>
        <v>7260.0900000000011</v>
      </c>
      <c r="T404" s="27" t="str">
        <f t="shared" si="151"/>
        <v>n.m.</v>
      </c>
      <c r="U404" s="6">
        <f t="shared" si="152"/>
        <v>0</v>
      </c>
      <c r="V404" s="27" t="str">
        <f t="shared" si="153"/>
        <v>n.m.</v>
      </c>
      <c r="W404" s="6">
        <f t="shared" si="154"/>
        <v>0</v>
      </c>
      <c r="X404" s="27" t="str">
        <f t="shared" si="155"/>
        <v>n.m.</v>
      </c>
      <c r="Y404" s="6">
        <f t="shared" si="156"/>
        <v>0</v>
      </c>
      <c r="Z404" s="27" t="str">
        <f t="shared" si="157"/>
        <v>n.m.</v>
      </c>
      <c r="AA404" s="6">
        <f t="shared" si="158"/>
        <v>0</v>
      </c>
      <c r="AB404" s="27" t="str">
        <f t="shared" si="159"/>
        <v>n.m.</v>
      </c>
      <c r="AC404" s="6">
        <f t="shared" si="160"/>
        <v>7260.0900000000011</v>
      </c>
      <c r="AD404" s="27" t="str">
        <f t="shared" si="161"/>
        <v>n.m.</v>
      </c>
      <c r="AE404" s="38" t="str">
        <f t="shared" si="134"/>
        <v>117-ML219EP02</v>
      </c>
    </row>
    <row r="405" spans="1:31" x14ac:dyDescent="0.25">
      <c r="A405" s="7">
        <f t="shared" si="163"/>
        <v>393</v>
      </c>
      <c r="B405" t="s">
        <v>285</v>
      </c>
      <c r="C405" t="s">
        <v>431</v>
      </c>
      <c r="D405" t="s">
        <v>432</v>
      </c>
      <c r="E405" s="42" t="s">
        <v>966</v>
      </c>
      <c r="F405" s="57">
        <v>44805</v>
      </c>
      <c r="G405" s="3">
        <v>19.3</v>
      </c>
      <c r="H405" s="3">
        <v>3131.45</v>
      </c>
      <c r="I405" s="3">
        <v>-3131.45</v>
      </c>
      <c r="J405" s="3"/>
      <c r="K405" s="3"/>
      <c r="L405" s="3">
        <f t="shared" si="149"/>
        <v>19.300000000000182</v>
      </c>
      <c r="M405" s="81">
        <f>SUMIFS('2018-21 Gen Lookup Tables'!S:S,'2018-21 Gen Lookup Tables'!$A:$A,'Schedule C1'!$B405,'2018-21 Gen Lookup Tables'!$B:$B,'Schedule C1'!$C405)</f>
        <v>0</v>
      </c>
      <c r="N405" s="81">
        <f>SUMIFS('2018-21 Gen Lookup Tables'!T:T,'2018-21 Gen Lookup Tables'!$A:$A,'Schedule C1'!$B405,'2018-21 Gen Lookup Tables'!$B:$B,'Schedule C1'!$C405)</f>
        <v>0</v>
      </c>
      <c r="O405" s="81">
        <f>SUMIF('2022 Gen Lookup Table'!A:A,'Schedule C1'!C405,'2022 Gen Lookup Table'!C:C)</f>
        <v>0</v>
      </c>
      <c r="P405" s="81">
        <f>SUMIF('2023-24 Gen Lookup Tables'!J:J,'Schedule C1'!AE405,'2023-24 Gen Lookup Tables'!D:D)</f>
        <v>0</v>
      </c>
      <c r="Q405" s="81">
        <f>SUMIF('2023-24 Gen Lookup Tables'!J:J,'Schedule C1'!AE405,'2023-24 Gen Lookup Tables'!F:F)</f>
        <v>0</v>
      </c>
      <c r="R405" s="3">
        <f t="shared" si="162"/>
        <v>0</v>
      </c>
      <c r="S405" s="6">
        <f t="shared" si="150"/>
        <v>19.3</v>
      </c>
      <c r="T405" s="27" t="str">
        <f t="shared" si="151"/>
        <v>n.m.</v>
      </c>
      <c r="U405" s="6">
        <f t="shared" si="152"/>
        <v>3131.45</v>
      </c>
      <c r="V405" s="27" t="str">
        <f t="shared" si="153"/>
        <v>n.m.</v>
      </c>
      <c r="W405" s="6">
        <f t="shared" si="154"/>
        <v>-3131.45</v>
      </c>
      <c r="X405" s="27" t="str">
        <f t="shared" si="155"/>
        <v>n.m.</v>
      </c>
      <c r="Y405" s="6">
        <f t="shared" si="156"/>
        <v>0</v>
      </c>
      <c r="Z405" s="27" t="str">
        <f t="shared" si="157"/>
        <v>n.m.</v>
      </c>
      <c r="AA405" s="6">
        <f t="shared" si="158"/>
        <v>0</v>
      </c>
      <c r="AB405" s="27" t="str">
        <f t="shared" si="159"/>
        <v>n.m.</v>
      </c>
      <c r="AC405" s="6">
        <f t="shared" si="160"/>
        <v>19.300000000000182</v>
      </c>
      <c r="AD405" s="27" t="str">
        <f t="shared" si="161"/>
        <v>n.m.</v>
      </c>
      <c r="AE405" s="38" t="str">
        <f t="shared" si="134"/>
        <v>117-000025026</v>
      </c>
    </row>
    <row r="406" spans="1:31" x14ac:dyDescent="0.25">
      <c r="A406" s="7">
        <f t="shared" si="163"/>
        <v>394</v>
      </c>
      <c r="B406" t="s">
        <v>285</v>
      </c>
      <c r="C406" t="s">
        <v>433</v>
      </c>
      <c r="D406" t="s">
        <v>422</v>
      </c>
      <c r="E406" s="42" t="s">
        <v>1000</v>
      </c>
      <c r="F406" s="57">
        <v>43831</v>
      </c>
      <c r="G406" s="3">
        <v>10.030000000000001</v>
      </c>
      <c r="H406" s="3">
        <v>0</v>
      </c>
      <c r="I406" s="3">
        <v>0</v>
      </c>
      <c r="J406" s="3"/>
      <c r="K406" s="3"/>
      <c r="L406" s="3">
        <f t="shared" si="149"/>
        <v>10.030000000000001</v>
      </c>
      <c r="M406" s="81">
        <f>SUMIFS('2018-21 Gen Lookup Tables'!S:S,'2018-21 Gen Lookup Tables'!$A:$A,'Schedule C1'!$B406,'2018-21 Gen Lookup Tables'!$B:$B,'Schedule C1'!$C406)</f>
        <v>0</v>
      </c>
      <c r="N406" s="81">
        <f>SUMIFS('2018-21 Gen Lookup Tables'!T:T,'2018-21 Gen Lookup Tables'!$A:$A,'Schedule C1'!$B406,'2018-21 Gen Lookup Tables'!$B:$B,'Schedule C1'!$C406)</f>
        <v>0</v>
      </c>
      <c r="O406" s="81">
        <f>SUMIF('2022 Gen Lookup Table'!A:A,'Schedule C1'!C406,'2022 Gen Lookup Table'!C:C)</f>
        <v>0</v>
      </c>
      <c r="P406" s="81">
        <f>SUMIF('2023-24 Gen Lookup Tables'!J:J,'Schedule C1'!AE406,'2023-24 Gen Lookup Tables'!D:D)</f>
        <v>0</v>
      </c>
      <c r="Q406" s="81">
        <f>SUMIF('2023-24 Gen Lookup Tables'!J:J,'Schedule C1'!AE406,'2023-24 Gen Lookup Tables'!F:F)</f>
        <v>0</v>
      </c>
      <c r="R406" s="3">
        <f t="shared" si="162"/>
        <v>0</v>
      </c>
      <c r="S406" s="6">
        <f t="shared" si="150"/>
        <v>10.030000000000001</v>
      </c>
      <c r="T406" s="27" t="str">
        <f t="shared" si="151"/>
        <v>n.m.</v>
      </c>
      <c r="U406" s="6">
        <f t="shared" si="152"/>
        <v>0</v>
      </c>
      <c r="V406" s="27" t="str">
        <f t="shared" si="153"/>
        <v>n.m.</v>
      </c>
      <c r="W406" s="6">
        <f t="shared" si="154"/>
        <v>0</v>
      </c>
      <c r="X406" s="27" t="str">
        <f t="shared" si="155"/>
        <v>n.m.</v>
      </c>
      <c r="Y406" s="6">
        <f t="shared" si="156"/>
        <v>0</v>
      </c>
      <c r="Z406" s="27" t="str">
        <f t="shared" si="157"/>
        <v>n.m.</v>
      </c>
      <c r="AA406" s="6">
        <f t="shared" si="158"/>
        <v>0</v>
      </c>
      <c r="AB406" s="27" t="str">
        <f t="shared" si="159"/>
        <v>n.m.</v>
      </c>
      <c r="AC406" s="6">
        <f t="shared" si="160"/>
        <v>10.030000000000001</v>
      </c>
      <c r="AD406" s="27" t="str">
        <f t="shared" si="161"/>
        <v>n.m.</v>
      </c>
      <c r="AE406" s="38" t="str">
        <f t="shared" si="134"/>
        <v>117-ML218EP13</v>
      </c>
    </row>
    <row r="407" spans="1:31" x14ac:dyDescent="0.25">
      <c r="A407" s="7">
        <f t="shared" si="163"/>
        <v>395</v>
      </c>
      <c r="B407" t="s">
        <v>285</v>
      </c>
      <c r="C407" t="s">
        <v>434</v>
      </c>
      <c r="D407" t="s">
        <v>435</v>
      </c>
      <c r="E407" s="42" t="s">
        <v>978</v>
      </c>
      <c r="F407" s="57">
        <v>43862</v>
      </c>
      <c r="G407" s="3">
        <v>1661.590000000004</v>
      </c>
      <c r="H407" s="3">
        <v>0</v>
      </c>
      <c r="I407" s="3">
        <v>0</v>
      </c>
      <c r="J407" s="3"/>
      <c r="K407" s="3"/>
      <c r="L407" s="3">
        <f t="shared" si="149"/>
        <v>1661.590000000004</v>
      </c>
      <c r="M407" s="81">
        <f>SUMIFS('2018-21 Gen Lookup Tables'!S:S,'2018-21 Gen Lookup Tables'!$A:$A,'Schedule C1'!$B407,'2018-21 Gen Lookup Tables'!$B:$B,'Schedule C1'!$C407)</f>
        <v>0</v>
      </c>
      <c r="N407" s="81">
        <f>SUMIFS('2018-21 Gen Lookup Tables'!T:T,'2018-21 Gen Lookup Tables'!$A:$A,'Schedule C1'!$B407,'2018-21 Gen Lookup Tables'!$B:$B,'Schedule C1'!$C407)</f>
        <v>0</v>
      </c>
      <c r="O407" s="81">
        <f>SUMIF('2022 Gen Lookup Table'!A:A,'Schedule C1'!C407,'2022 Gen Lookup Table'!C:C)</f>
        <v>0</v>
      </c>
      <c r="P407" s="81">
        <f>SUMIF('2023-24 Gen Lookup Tables'!J:J,'Schedule C1'!AE407,'2023-24 Gen Lookup Tables'!D:D)</f>
        <v>0</v>
      </c>
      <c r="Q407" s="81">
        <f>SUMIF('2023-24 Gen Lookup Tables'!J:J,'Schedule C1'!AE407,'2023-24 Gen Lookup Tables'!F:F)</f>
        <v>0</v>
      </c>
      <c r="R407" s="3">
        <f t="shared" si="162"/>
        <v>0</v>
      </c>
      <c r="S407" s="6">
        <f t="shared" si="150"/>
        <v>1661.590000000004</v>
      </c>
      <c r="T407" s="27" t="str">
        <f t="shared" si="151"/>
        <v>n.m.</v>
      </c>
      <c r="U407" s="6">
        <f t="shared" si="152"/>
        <v>0</v>
      </c>
      <c r="V407" s="27" t="str">
        <f t="shared" si="153"/>
        <v>n.m.</v>
      </c>
      <c r="W407" s="6">
        <f t="shared" si="154"/>
        <v>0</v>
      </c>
      <c r="X407" s="27" t="str">
        <f t="shared" si="155"/>
        <v>n.m.</v>
      </c>
      <c r="Y407" s="6">
        <f t="shared" si="156"/>
        <v>0</v>
      </c>
      <c r="Z407" s="27" t="str">
        <f t="shared" si="157"/>
        <v>n.m.</v>
      </c>
      <c r="AA407" s="6">
        <f t="shared" si="158"/>
        <v>0</v>
      </c>
      <c r="AB407" s="27" t="str">
        <f t="shared" si="159"/>
        <v>n.m.</v>
      </c>
      <c r="AC407" s="6">
        <f t="shared" si="160"/>
        <v>1661.590000000004</v>
      </c>
      <c r="AD407" s="27" t="str">
        <f t="shared" si="161"/>
        <v>n.m.</v>
      </c>
      <c r="AE407" s="38" t="str">
        <f t="shared" si="134"/>
        <v>117-ML019EP10</v>
      </c>
    </row>
    <row r="408" spans="1:31" x14ac:dyDescent="0.25">
      <c r="A408" s="7">
        <f t="shared" si="163"/>
        <v>396</v>
      </c>
      <c r="B408" t="s">
        <v>285</v>
      </c>
      <c r="C408" t="s">
        <v>436</v>
      </c>
      <c r="D408" t="s">
        <v>437</v>
      </c>
      <c r="E408" s="42" t="s">
        <v>1005</v>
      </c>
      <c r="F408" s="57">
        <v>43831</v>
      </c>
      <c r="G408" s="3">
        <v>105.45999999999998</v>
      </c>
      <c r="H408" s="3">
        <v>0</v>
      </c>
      <c r="I408" s="3">
        <v>0</v>
      </c>
      <c r="J408" s="3"/>
      <c r="K408" s="3"/>
      <c r="L408" s="3">
        <f t="shared" ref="L408:L434" si="164">SUM(G408:K408)</f>
        <v>105.45999999999998</v>
      </c>
      <c r="M408" s="81">
        <f>SUMIFS('2018-21 Gen Lookup Tables'!S:S,'2018-21 Gen Lookup Tables'!$A:$A,'Schedule C1'!$B408,'2018-21 Gen Lookup Tables'!$B:$B,'Schedule C1'!$C408)</f>
        <v>0</v>
      </c>
      <c r="N408" s="81">
        <f>SUMIFS('2018-21 Gen Lookup Tables'!T:T,'2018-21 Gen Lookup Tables'!$A:$A,'Schedule C1'!$B408,'2018-21 Gen Lookup Tables'!$B:$B,'Schedule C1'!$C408)</f>
        <v>0</v>
      </c>
      <c r="O408" s="81">
        <f>SUMIF('2022 Gen Lookup Table'!A:A,'Schedule C1'!C408,'2022 Gen Lookup Table'!C:C)</f>
        <v>0</v>
      </c>
      <c r="P408" s="81">
        <f>SUMIF('2023-24 Gen Lookup Tables'!J:J,'Schedule C1'!AE408,'2023-24 Gen Lookup Tables'!D:D)</f>
        <v>0</v>
      </c>
      <c r="Q408" s="81">
        <f>SUMIF('2023-24 Gen Lookup Tables'!J:J,'Schedule C1'!AE408,'2023-24 Gen Lookup Tables'!F:F)</f>
        <v>0</v>
      </c>
      <c r="R408" s="3">
        <f t="shared" si="162"/>
        <v>0</v>
      </c>
      <c r="S408" s="6">
        <f t="shared" ref="S408:S434" si="165">G408-M408</f>
        <v>105.45999999999998</v>
      </c>
      <c r="T408" s="27" t="str">
        <f t="shared" ref="T408:T434" si="166">IFERROR(S408/M408,"n.m.")</f>
        <v>n.m.</v>
      </c>
      <c r="U408" s="6">
        <f t="shared" ref="U408:U434" si="167">H408-N408</f>
        <v>0</v>
      </c>
      <c r="V408" s="27" t="str">
        <f t="shared" ref="V408:V434" si="168">IFERROR(U408/N408,"n.m.")</f>
        <v>n.m.</v>
      </c>
      <c r="W408" s="6">
        <f t="shared" ref="W408:W434" si="169">I408-O408</f>
        <v>0</v>
      </c>
      <c r="X408" s="27" t="str">
        <f t="shared" ref="X408:X434" si="170">IFERROR(W408/O408,"n.m.")</f>
        <v>n.m.</v>
      </c>
      <c r="Y408" s="6">
        <f t="shared" ref="Y408:Y434" si="171">J408-P408</f>
        <v>0</v>
      </c>
      <c r="Z408" s="27" t="str">
        <f t="shared" ref="Z408:Z434" si="172">IFERROR(Y408/P408,"n.m.")</f>
        <v>n.m.</v>
      </c>
      <c r="AA408" s="6">
        <f t="shared" ref="AA408:AA434" si="173">K408-Q408</f>
        <v>0</v>
      </c>
      <c r="AB408" s="27" t="str">
        <f t="shared" ref="AB408:AB434" si="174">IFERROR(AA408/Q408,"n.m.")</f>
        <v>n.m.</v>
      </c>
      <c r="AC408" s="6">
        <f t="shared" ref="AC408:AC434" si="175">L408-R408</f>
        <v>105.45999999999998</v>
      </c>
      <c r="AD408" s="27" t="str">
        <f t="shared" ref="AD408:AD434" si="176">IFERROR(AC408/R408,"n.m.")</f>
        <v>n.m.</v>
      </c>
      <c r="AE408" s="38" t="str">
        <f t="shared" si="134"/>
        <v>117-ML219EP16</v>
      </c>
    </row>
    <row r="409" spans="1:31" x14ac:dyDescent="0.25">
      <c r="A409" s="7">
        <f t="shared" si="163"/>
        <v>397</v>
      </c>
      <c r="B409" t="s">
        <v>285</v>
      </c>
      <c r="C409" t="s">
        <v>438</v>
      </c>
      <c r="D409" t="s">
        <v>439</v>
      </c>
      <c r="E409" s="42" t="s">
        <v>1005</v>
      </c>
      <c r="F409" s="57">
        <v>43891</v>
      </c>
      <c r="G409" s="3">
        <v>2827.6900000000014</v>
      </c>
      <c r="H409" s="3">
        <v>0</v>
      </c>
      <c r="I409" s="3">
        <v>0</v>
      </c>
      <c r="J409" s="3"/>
      <c r="K409" s="3"/>
      <c r="L409" s="3">
        <f t="shared" si="164"/>
        <v>2827.6900000000014</v>
      </c>
      <c r="M409" s="81">
        <f>SUMIFS('2018-21 Gen Lookup Tables'!S:S,'2018-21 Gen Lookup Tables'!$A:$A,'Schedule C1'!$B409,'2018-21 Gen Lookup Tables'!$B:$B,'Schedule C1'!$C409)</f>
        <v>0</v>
      </c>
      <c r="N409" s="81">
        <f>SUMIFS('2018-21 Gen Lookup Tables'!T:T,'2018-21 Gen Lookup Tables'!$A:$A,'Schedule C1'!$B409,'2018-21 Gen Lookup Tables'!$B:$B,'Schedule C1'!$C409)</f>
        <v>0</v>
      </c>
      <c r="O409" s="81">
        <f>SUMIF('2022 Gen Lookup Table'!A:A,'Schedule C1'!C409,'2022 Gen Lookup Table'!C:C)</f>
        <v>0</v>
      </c>
      <c r="P409" s="81">
        <f>SUMIF('2023-24 Gen Lookup Tables'!J:J,'Schedule C1'!AE409,'2023-24 Gen Lookup Tables'!D:D)</f>
        <v>0</v>
      </c>
      <c r="Q409" s="81">
        <f>SUMIF('2023-24 Gen Lookup Tables'!J:J,'Schedule C1'!AE409,'2023-24 Gen Lookup Tables'!F:F)</f>
        <v>0</v>
      </c>
      <c r="R409" s="3">
        <f t="shared" si="162"/>
        <v>0</v>
      </c>
      <c r="S409" s="6">
        <f t="shared" si="165"/>
        <v>2827.6900000000014</v>
      </c>
      <c r="T409" s="27" t="str">
        <f t="shared" si="166"/>
        <v>n.m.</v>
      </c>
      <c r="U409" s="6">
        <f t="shared" si="167"/>
        <v>0</v>
      </c>
      <c r="V409" s="27" t="str">
        <f t="shared" si="168"/>
        <v>n.m.</v>
      </c>
      <c r="W409" s="6">
        <f t="shared" si="169"/>
        <v>0</v>
      </c>
      <c r="X409" s="27" t="str">
        <f t="shared" si="170"/>
        <v>n.m.</v>
      </c>
      <c r="Y409" s="6">
        <f t="shared" si="171"/>
        <v>0</v>
      </c>
      <c r="Z409" s="27" t="str">
        <f t="shared" si="172"/>
        <v>n.m.</v>
      </c>
      <c r="AA409" s="6">
        <f t="shared" si="173"/>
        <v>0</v>
      </c>
      <c r="AB409" s="27" t="str">
        <f t="shared" si="174"/>
        <v>n.m.</v>
      </c>
      <c r="AC409" s="6">
        <f t="shared" si="175"/>
        <v>2827.6900000000014</v>
      </c>
      <c r="AD409" s="27" t="str">
        <f t="shared" si="176"/>
        <v>n.m.</v>
      </c>
      <c r="AE409" s="38" t="str">
        <f t="shared" si="134"/>
        <v>117-ML219VP05</v>
      </c>
    </row>
    <row r="410" spans="1:31" x14ac:dyDescent="0.25">
      <c r="A410" s="7">
        <f t="shared" si="163"/>
        <v>398</v>
      </c>
      <c r="B410" t="s">
        <v>285</v>
      </c>
      <c r="C410" t="s">
        <v>440</v>
      </c>
      <c r="D410" t="s">
        <v>441</v>
      </c>
      <c r="E410" s="42" t="s">
        <v>979</v>
      </c>
      <c r="F410" s="57">
        <v>43983</v>
      </c>
      <c r="G410" s="3">
        <v>5167.6699999999983</v>
      </c>
      <c r="H410" s="3">
        <v>0</v>
      </c>
      <c r="I410" s="3">
        <v>0</v>
      </c>
      <c r="J410" s="3"/>
      <c r="K410" s="3"/>
      <c r="L410" s="3">
        <f t="shared" si="164"/>
        <v>5167.6699999999983</v>
      </c>
      <c r="M410" s="81">
        <f>SUMIFS('2018-21 Gen Lookup Tables'!S:S,'2018-21 Gen Lookup Tables'!$A:$A,'Schedule C1'!$B410,'2018-21 Gen Lookup Tables'!$B:$B,'Schedule C1'!$C410)</f>
        <v>0</v>
      </c>
      <c r="N410" s="81">
        <f>SUMIFS('2018-21 Gen Lookup Tables'!T:T,'2018-21 Gen Lookup Tables'!$A:$A,'Schedule C1'!$B410,'2018-21 Gen Lookup Tables'!$B:$B,'Schedule C1'!$C410)</f>
        <v>0</v>
      </c>
      <c r="O410" s="81">
        <f>SUMIF('2022 Gen Lookup Table'!A:A,'Schedule C1'!C410,'2022 Gen Lookup Table'!C:C)</f>
        <v>0</v>
      </c>
      <c r="P410" s="81">
        <f>SUMIF('2023-24 Gen Lookup Tables'!J:J,'Schedule C1'!AE410,'2023-24 Gen Lookup Tables'!D:D)</f>
        <v>0</v>
      </c>
      <c r="Q410" s="81">
        <f>SUMIF('2023-24 Gen Lookup Tables'!J:J,'Schedule C1'!AE410,'2023-24 Gen Lookup Tables'!F:F)</f>
        <v>0</v>
      </c>
      <c r="R410" s="3">
        <f t="shared" si="162"/>
        <v>0</v>
      </c>
      <c r="S410" s="6">
        <f t="shared" si="165"/>
        <v>5167.6699999999983</v>
      </c>
      <c r="T410" s="27" t="str">
        <f t="shared" si="166"/>
        <v>n.m.</v>
      </c>
      <c r="U410" s="6">
        <f t="shared" si="167"/>
        <v>0</v>
      </c>
      <c r="V410" s="27" t="str">
        <f t="shared" si="168"/>
        <v>n.m.</v>
      </c>
      <c r="W410" s="6">
        <f t="shared" si="169"/>
        <v>0</v>
      </c>
      <c r="X410" s="27" t="str">
        <f t="shared" si="170"/>
        <v>n.m.</v>
      </c>
      <c r="Y410" s="6">
        <f t="shared" si="171"/>
        <v>0</v>
      </c>
      <c r="Z410" s="27" t="str">
        <f t="shared" si="172"/>
        <v>n.m.</v>
      </c>
      <c r="AA410" s="6">
        <f t="shared" si="173"/>
        <v>0</v>
      </c>
      <c r="AB410" s="27" t="str">
        <f t="shared" si="174"/>
        <v>n.m.</v>
      </c>
      <c r="AC410" s="6">
        <f t="shared" si="175"/>
        <v>5167.6699999999983</v>
      </c>
      <c r="AD410" s="27" t="str">
        <f t="shared" si="176"/>
        <v>n.m.</v>
      </c>
      <c r="AE410" s="38" t="str">
        <f t="shared" si="134"/>
        <v>117-ML219SP03</v>
      </c>
    </row>
    <row r="411" spans="1:31" x14ac:dyDescent="0.25">
      <c r="A411" s="7">
        <f t="shared" si="163"/>
        <v>399</v>
      </c>
      <c r="B411" t="s">
        <v>285</v>
      </c>
      <c r="C411" t="s">
        <v>442</v>
      </c>
      <c r="D411" t="s">
        <v>422</v>
      </c>
      <c r="E411" s="42" t="s">
        <v>1002</v>
      </c>
      <c r="F411" s="57">
        <v>43983</v>
      </c>
      <c r="G411" s="3">
        <v>975.87999999999795</v>
      </c>
      <c r="H411" s="3">
        <v>0</v>
      </c>
      <c r="I411" s="3">
        <v>0</v>
      </c>
      <c r="J411" s="3"/>
      <c r="K411" s="3"/>
      <c r="L411" s="3">
        <f t="shared" si="164"/>
        <v>975.87999999999795</v>
      </c>
      <c r="M411" s="81">
        <f>SUMIFS('2018-21 Gen Lookup Tables'!S:S,'2018-21 Gen Lookup Tables'!$A:$A,'Schedule C1'!$B411,'2018-21 Gen Lookup Tables'!$B:$B,'Schedule C1'!$C411)</f>
        <v>0</v>
      </c>
      <c r="N411" s="81">
        <f>SUMIFS('2018-21 Gen Lookup Tables'!T:T,'2018-21 Gen Lookup Tables'!$A:$A,'Schedule C1'!$B411,'2018-21 Gen Lookup Tables'!$B:$B,'Schedule C1'!$C411)</f>
        <v>0</v>
      </c>
      <c r="O411" s="81">
        <f>SUMIF('2022 Gen Lookup Table'!A:A,'Schedule C1'!C411,'2022 Gen Lookup Table'!C:C)</f>
        <v>0</v>
      </c>
      <c r="P411" s="81">
        <f>SUMIF('2023-24 Gen Lookup Tables'!J:J,'Schedule C1'!AE411,'2023-24 Gen Lookup Tables'!D:D)</f>
        <v>0</v>
      </c>
      <c r="Q411" s="81">
        <f>SUMIF('2023-24 Gen Lookup Tables'!J:J,'Schedule C1'!AE411,'2023-24 Gen Lookup Tables'!F:F)</f>
        <v>0</v>
      </c>
      <c r="R411" s="3">
        <f t="shared" si="162"/>
        <v>0</v>
      </c>
      <c r="S411" s="6">
        <f t="shared" si="165"/>
        <v>975.87999999999795</v>
      </c>
      <c r="T411" s="27" t="str">
        <f t="shared" si="166"/>
        <v>n.m.</v>
      </c>
      <c r="U411" s="6">
        <f t="shared" si="167"/>
        <v>0</v>
      </c>
      <c r="V411" s="27" t="str">
        <f t="shared" si="168"/>
        <v>n.m.</v>
      </c>
      <c r="W411" s="6">
        <f t="shared" si="169"/>
        <v>0</v>
      </c>
      <c r="X411" s="27" t="str">
        <f t="shared" si="170"/>
        <v>n.m.</v>
      </c>
      <c r="Y411" s="6">
        <f t="shared" si="171"/>
        <v>0</v>
      </c>
      <c r="Z411" s="27" t="str">
        <f t="shared" si="172"/>
        <v>n.m.</v>
      </c>
      <c r="AA411" s="6">
        <f t="shared" si="173"/>
        <v>0</v>
      </c>
      <c r="AB411" s="27" t="str">
        <f t="shared" si="174"/>
        <v>n.m.</v>
      </c>
      <c r="AC411" s="6">
        <f t="shared" si="175"/>
        <v>975.87999999999795</v>
      </c>
      <c r="AD411" s="27" t="str">
        <f t="shared" si="176"/>
        <v>n.m.</v>
      </c>
      <c r="AE411" s="38" t="str">
        <f t="shared" si="134"/>
        <v>117-ML219EP13</v>
      </c>
    </row>
    <row r="412" spans="1:31" x14ac:dyDescent="0.25">
      <c r="A412" s="7">
        <f t="shared" si="163"/>
        <v>400</v>
      </c>
      <c r="B412" t="s">
        <v>285</v>
      </c>
      <c r="C412" t="s">
        <v>443</v>
      </c>
      <c r="D412" t="s">
        <v>444</v>
      </c>
      <c r="E412" s="42" t="s">
        <v>990</v>
      </c>
      <c r="F412" s="57">
        <v>44256</v>
      </c>
      <c r="G412" s="3">
        <v>77053.480000000054</v>
      </c>
      <c r="H412" s="3">
        <v>2253.83</v>
      </c>
      <c r="I412" s="3">
        <v>0</v>
      </c>
      <c r="J412" s="3"/>
      <c r="K412" s="3"/>
      <c r="L412" s="3">
        <f t="shared" si="164"/>
        <v>79307.310000000056</v>
      </c>
      <c r="M412" s="81">
        <f>SUMIFS('2018-21 Gen Lookup Tables'!S:S,'2018-21 Gen Lookup Tables'!$A:$A,'Schedule C1'!$B412,'2018-21 Gen Lookup Tables'!$B:$B,'Schedule C1'!$C412)</f>
        <v>0</v>
      </c>
      <c r="N412" s="81">
        <f>SUMIFS('2018-21 Gen Lookup Tables'!T:T,'2018-21 Gen Lookup Tables'!$A:$A,'Schedule C1'!$B412,'2018-21 Gen Lookup Tables'!$B:$B,'Schedule C1'!$C412)</f>
        <v>0</v>
      </c>
      <c r="O412" s="81">
        <f>SUMIF('2022 Gen Lookup Table'!A:A,'Schedule C1'!C412,'2022 Gen Lookup Table'!C:C)</f>
        <v>0</v>
      </c>
      <c r="P412" s="81">
        <f>SUMIF('2023-24 Gen Lookup Tables'!J:J,'Schedule C1'!AE412,'2023-24 Gen Lookup Tables'!D:D)</f>
        <v>0</v>
      </c>
      <c r="Q412" s="81">
        <f>SUMIF('2023-24 Gen Lookup Tables'!J:J,'Schedule C1'!AE412,'2023-24 Gen Lookup Tables'!F:F)</f>
        <v>0</v>
      </c>
      <c r="R412" s="3">
        <f t="shared" si="162"/>
        <v>0</v>
      </c>
      <c r="S412" s="6">
        <f t="shared" si="165"/>
        <v>77053.480000000054</v>
      </c>
      <c r="T412" s="27" t="str">
        <f t="shared" si="166"/>
        <v>n.m.</v>
      </c>
      <c r="U412" s="6">
        <f t="shared" si="167"/>
        <v>2253.83</v>
      </c>
      <c r="V412" s="27" t="str">
        <f t="shared" si="168"/>
        <v>n.m.</v>
      </c>
      <c r="W412" s="6">
        <f t="shared" si="169"/>
        <v>0</v>
      </c>
      <c r="X412" s="27" t="str">
        <f t="shared" si="170"/>
        <v>n.m.</v>
      </c>
      <c r="Y412" s="6">
        <f t="shared" si="171"/>
        <v>0</v>
      </c>
      <c r="Z412" s="27" t="str">
        <f t="shared" si="172"/>
        <v>n.m.</v>
      </c>
      <c r="AA412" s="6">
        <f t="shared" si="173"/>
        <v>0</v>
      </c>
      <c r="AB412" s="27" t="str">
        <f t="shared" si="174"/>
        <v>n.m.</v>
      </c>
      <c r="AC412" s="6">
        <f t="shared" si="175"/>
        <v>79307.310000000056</v>
      </c>
      <c r="AD412" s="27" t="str">
        <f t="shared" si="176"/>
        <v>n.m.</v>
      </c>
      <c r="AE412" s="38" t="str">
        <f t="shared" si="134"/>
        <v>117-ML019NP06</v>
      </c>
    </row>
    <row r="413" spans="1:31" x14ac:dyDescent="0.25">
      <c r="A413" s="7">
        <f t="shared" si="163"/>
        <v>401</v>
      </c>
      <c r="B413" t="s">
        <v>285</v>
      </c>
      <c r="C413" t="s">
        <v>445</v>
      </c>
      <c r="D413" t="s">
        <v>446</v>
      </c>
      <c r="E413" s="42" t="s">
        <v>1005</v>
      </c>
      <c r="F413" s="57">
        <v>44013</v>
      </c>
      <c r="G413" s="3">
        <v>-925.96</v>
      </c>
      <c r="H413" s="3">
        <v>0</v>
      </c>
      <c r="I413" s="3">
        <v>0</v>
      </c>
      <c r="J413" s="3"/>
      <c r="K413" s="3"/>
      <c r="L413" s="3">
        <f t="shared" si="164"/>
        <v>-925.96</v>
      </c>
      <c r="M413" s="81">
        <f>SUMIFS('2018-21 Gen Lookup Tables'!S:S,'2018-21 Gen Lookup Tables'!$A:$A,'Schedule C1'!$B413,'2018-21 Gen Lookup Tables'!$B:$B,'Schedule C1'!$C413)</f>
        <v>0</v>
      </c>
      <c r="N413" s="81">
        <f>SUMIFS('2018-21 Gen Lookup Tables'!T:T,'2018-21 Gen Lookup Tables'!$A:$A,'Schedule C1'!$B413,'2018-21 Gen Lookup Tables'!$B:$B,'Schedule C1'!$C413)</f>
        <v>0</v>
      </c>
      <c r="O413" s="81">
        <f>SUMIF('2022 Gen Lookup Table'!A:A,'Schedule C1'!C413,'2022 Gen Lookup Table'!C:C)</f>
        <v>0</v>
      </c>
      <c r="P413" s="81">
        <f>SUMIF('2023-24 Gen Lookup Tables'!J:J,'Schedule C1'!AE413,'2023-24 Gen Lookup Tables'!D:D)</f>
        <v>0</v>
      </c>
      <c r="Q413" s="81">
        <f>SUMIF('2023-24 Gen Lookup Tables'!J:J,'Schedule C1'!AE413,'2023-24 Gen Lookup Tables'!F:F)</f>
        <v>0</v>
      </c>
      <c r="R413" s="3">
        <f t="shared" ref="R413:R447" si="177">SUM(M413:Q413)</f>
        <v>0</v>
      </c>
      <c r="S413" s="6">
        <f t="shared" si="165"/>
        <v>-925.96</v>
      </c>
      <c r="T413" s="27" t="str">
        <f t="shared" si="166"/>
        <v>n.m.</v>
      </c>
      <c r="U413" s="6">
        <f t="shared" si="167"/>
        <v>0</v>
      </c>
      <c r="V413" s="27" t="str">
        <f t="shared" si="168"/>
        <v>n.m.</v>
      </c>
      <c r="W413" s="6">
        <f t="shared" si="169"/>
        <v>0</v>
      </c>
      <c r="X413" s="27" t="str">
        <f t="shared" si="170"/>
        <v>n.m.</v>
      </c>
      <c r="Y413" s="6">
        <f t="shared" si="171"/>
        <v>0</v>
      </c>
      <c r="Z413" s="27" t="str">
        <f t="shared" si="172"/>
        <v>n.m.</v>
      </c>
      <c r="AA413" s="6">
        <f t="shared" si="173"/>
        <v>0</v>
      </c>
      <c r="AB413" s="27" t="str">
        <f t="shared" si="174"/>
        <v>n.m.</v>
      </c>
      <c r="AC413" s="6">
        <f t="shared" si="175"/>
        <v>-925.96</v>
      </c>
      <c r="AD413" s="27" t="str">
        <f t="shared" si="176"/>
        <v>n.m.</v>
      </c>
      <c r="AE413" s="38" t="str">
        <f t="shared" si="134"/>
        <v>117-ML219VP11</v>
      </c>
    </row>
    <row r="414" spans="1:31" x14ac:dyDescent="0.25">
      <c r="A414" s="7">
        <f t="shared" si="163"/>
        <v>402</v>
      </c>
      <c r="B414" t="s">
        <v>285</v>
      </c>
      <c r="C414" t="s">
        <v>447</v>
      </c>
      <c r="D414" t="s">
        <v>448</v>
      </c>
      <c r="E414" s="42" t="s">
        <v>990</v>
      </c>
      <c r="F414" s="57">
        <v>44044</v>
      </c>
      <c r="G414" s="3">
        <v>21626.249999999978</v>
      </c>
      <c r="H414" s="3">
        <v>0</v>
      </c>
      <c r="I414" s="3">
        <v>0</v>
      </c>
      <c r="J414" s="3"/>
      <c r="K414" s="3"/>
      <c r="L414" s="3">
        <f t="shared" si="164"/>
        <v>21626.249999999978</v>
      </c>
      <c r="M414" s="81">
        <f>SUMIFS('2018-21 Gen Lookup Tables'!S:S,'2018-21 Gen Lookup Tables'!$A:$A,'Schedule C1'!$B414,'2018-21 Gen Lookup Tables'!$B:$B,'Schedule C1'!$C414)</f>
        <v>0</v>
      </c>
      <c r="N414" s="81">
        <f>SUMIFS('2018-21 Gen Lookup Tables'!T:T,'2018-21 Gen Lookup Tables'!$A:$A,'Schedule C1'!$B414,'2018-21 Gen Lookup Tables'!$B:$B,'Schedule C1'!$C414)</f>
        <v>0</v>
      </c>
      <c r="O414" s="81">
        <f>SUMIF('2022 Gen Lookup Table'!A:A,'Schedule C1'!C414,'2022 Gen Lookup Table'!C:C)</f>
        <v>0</v>
      </c>
      <c r="P414" s="81">
        <f>SUMIF('2023-24 Gen Lookup Tables'!J:J,'Schedule C1'!AE414,'2023-24 Gen Lookup Tables'!D:D)</f>
        <v>0</v>
      </c>
      <c r="Q414" s="81">
        <f>SUMIF('2023-24 Gen Lookup Tables'!J:J,'Schedule C1'!AE414,'2023-24 Gen Lookup Tables'!F:F)</f>
        <v>0</v>
      </c>
      <c r="R414" s="3">
        <f t="shared" si="177"/>
        <v>0</v>
      </c>
      <c r="S414" s="6">
        <f t="shared" si="165"/>
        <v>21626.249999999978</v>
      </c>
      <c r="T414" s="27" t="str">
        <f t="shared" si="166"/>
        <v>n.m.</v>
      </c>
      <c r="U414" s="6">
        <f t="shared" si="167"/>
        <v>0</v>
      </c>
      <c r="V414" s="27" t="str">
        <f t="shared" si="168"/>
        <v>n.m.</v>
      </c>
      <c r="W414" s="6">
        <f t="shared" si="169"/>
        <v>0</v>
      </c>
      <c r="X414" s="27" t="str">
        <f t="shared" si="170"/>
        <v>n.m.</v>
      </c>
      <c r="Y414" s="6">
        <f t="shared" si="171"/>
        <v>0</v>
      </c>
      <c r="Z414" s="27" t="str">
        <f t="shared" si="172"/>
        <v>n.m.</v>
      </c>
      <c r="AA414" s="6">
        <f t="shared" si="173"/>
        <v>0</v>
      </c>
      <c r="AB414" s="27" t="str">
        <f t="shared" si="174"/>
        <v>n.m.</v>
      </c>
      <c r="AC414" s="6">
        <f t="shared" si="175"/>
        <v>21626.249999999978</v>
      </c>
      <c r="AD414" s="27" t="str">
        <f t="shared" si="176"/>
        <v>n.m.</v>
      </c>
      <c r="AE414" s="38" t="str">
        <f t="shared" si="134"/>
        <v>117-ML119SP17</v>
      </c>
    </row>
    <row r="415" spans="1:31" x14ac:dyDescent="0.25">
      <c r="A415" s="7">
        <f t="shared" si="163"/>
        <v>403</v>
      </c>
      <c r="B415" t="s">
        <v>285</v>
      </c>
      <c r="C415" t="s">
        <v>449</v>
      </c>
      <c r="D415" t="s">
        <v>450</v>
      </c>
      <c r="E415" s="42" t="s">
        <v>1014</v>
      </c>
      <c r="F415" s="57" t="s">
        <v>982</v>
      </c>
      <c r="G415" s="3">
        <v>7621.5800000000017</v>
      </c>
      <c r="H415" s="3">
        <v>13464.499999999995</v>
      </c>
      <c r="I415" s="3">
        <v>10822.49</v>
      </c>
      <c r="J415" s="3"/>
      <c r="K415" s="3">
        <v>63279.609999999993</v>
      </c>
      <c r="L415" s="3">
        <f t="shared" si="164"/>
        <v>95188.18</v>
      </c>
      <c r="M415" s="81">
        <f>SUMIFS('2018-21 Gen Lookup Tables'!S:S,'2018-21 Gen Lookup Tables'!$A:$A,'Schedule C1'!$B415,'2018-21 Gen Lookup Tables'!$B:$B,'Schedule C1'!$C415)</f>
        <v>0</v>
      </c>
      <c r="N415" s="81">
        <f>SUMIFS('2018-21 Gen Lookup Tables'!T:T,'2018-21 Gen Lookup Tables'!$A:$A,'Schedule C1'!$B415,'2018-21 Gen Lookup Tables'!$B:$B,'Schedule C1'!$C415)</f>
        <v>0</v>
      </c>
      <c r="O415" s="81">
        <f>SUMIF('2022 Gen Lookup Table'!A:A,'Schedule C1'!C415,'2022 Gen Lookup Table'!C:C)</f>
        <v>0</v>
      </c>
      <c r="P415" s="81">
        <f>SUMIF('2023-24 Gen Lookup Tables'!J:J,'Schedule C1'!AE415,'2023-24 Gen Lookup Tables'!D:D)</f>
        <v>0</v>
      </c>
      <c r="Q415" s="81">
        <f>SUMIF('2023-24 Gen Lookup Tables'!J:J,'Schedule C1'!AE415,'2023-24 Gen Lookup Tables'!F:F)</f>
        <v>0</v>
      </c>
      <c r="R415" s="3">
        <f t="shared" si="177"/>
        <v>0</v>
      </c>
      <c r="S415" s="6">
        <f t="shared" si="165"/>
        <v>7621.5800000000017</v>
      </c>
      <c r="T415" s="27" t="str">
        <f t="shared" si="166"/>
        <v>n.m.</v>
      </c>
      <c r="U415" s="6">
        <f t="shared" si="167"/>
        <v>13464.499999999995</v>
      </c>
      <c r="V415" s="27" t="str">
        <f t="shared" si="168"/>
        <v>n.m.</v>
      </c>
      <c r="W415" s="6">
        <f t="shared" si="169"/>
        <v>10822.49</v>
      </c>
      <c r="X415" s="27" t="str">
        <f t="shared" si="170"/>
        <v>n.m.</v>
      </c>
      <c r="Y415" s="6">
        <f t="shared" si="171"/>
        <v>0</v>
      </c>
      <c r="Z415" s="27" t="str">
        <f t="shared" si="172"/>
        <v>n.m.</v>
      </c>
      <c r="AA415" s="6">
        <f t="shared" si="173"/>
        <v>63279.609999999993</v>
      </c>
      <c r="AB415" s="27" t="str">
        <f t="shared" si="174"/>
        <v>n.m.</v>
      </c>
      <c r="AC415" s="6">
        <f t="shared" si="175"/>
        <v>95188.18</v>
      </c>
      <c r="AD415" s="27" t="str">
        <f t="shared" si="176"/>
        <v>n.m.</v>
      </c>
      <c r="AE415" s="38" t="str">
        <f t="shared" si="134"/>
        <v>117-BSPPB0011</v>
      </c>
    </row>
    <row r="416" spans="1:31" x14ac:dyDescent="0.25">
      <c r="A416" s="7">
        <f t="shared" si="163"/>
        <v>404</v>
      </c>
      <c r="B416" t="s">
        <v>285</v>
      </c>
      <c r="C416" t="s">
        <v>451</v>
      </c>
      <c r="D416" t="s">
        <v>410</v>
      </c>
      <c r="E416" s="42" t="s">
        <v>979</v>
      </c>
      <c r="F416" s="57">
        <v>43983</v>
      </c>
      <c r="G416" s="3">
        <v>533.55999999999995</v>
      </c>
      <c r="H416" s="3">
        <v>0</v>
      </c>
      <c r="I416" s="3">
        <v>0</v>
      </c>
      <c r="J416" s="3"/>
      <c r="K416" s="3"/>
      <c r="L416" s="3">
        <f t="shared" si="164"/>
        <v>533.55999999999995</v>
      </c>
      <c r="M416" s="81">
        <f>SUMIFS('2018-21 Gen Lookup Tables'!S:S,'2018-21 Gen Lookup Tables'!$A:$A,'Schedule C1'!$B416,'2018-21 Gen Lookup Tables'!$B:$B,'Schedule C1'!$C416)</f>
        <v>0</v>
      </c>
      <c r="N416" s="81">
        <f>SUMIFS('2018-21 Gen Lookup Tables'!T:T,'2018-21 Gen Lookup Tables'!$A:$A,'Schedule C1'!$B416,'2018-21 Gen Lookup Tables'!$B:$B,'Schedule C1'!$C416)</f>
        <v>0</v>
      </c>
      <c r="O416" s="81">
        <f>SUMIF('2022 Gen Lookup Table'!A:A,'Schedule C1'!C416,'2022 Gen Lookup Table'!C:C)</f>
        <v>0</v>
      </c>
      <c r="P416" s="81">
        <f>SUMIF('2023-24 Gen Lookup Tables'!J:J,'Schedule C1'!AE416,'2023-24 Gen Lookup Tables'!D:D)</f>
        <v>0</v>
      </c>
      <c r="Q416" s="81">
        <f>SUMIF('2023-24 Gen Lookup Tables'!J:J,'Schedule C1'!AE416,'2023-24 Gen Lookup Tables'!F:F)</f>
        <v>0</v>
      </c>
      <c r="R416" s="3">
        <f t="shared" si="177"/>
        <v>0</v>
      </c>
      <c r="S416" s="6">
        <f t="shared" si="165"/>
        <v>533.55999999999995</v>
      </c>
      <c r="T416" s="27" t="str">
        <f t="shared" si="166"/>
        <v>n.m.</v>
      </c>
      <c r="U416" s="6">
        <f t="shared" si="167"/>
        <v>0</v>
      </c>
      <c r="V416" s="27" t="str">
        <f t="shared" si="168"/>
        <v>n.m.</v>
      </c>
      <c r="W416" s="6">
        <f t="shared" si="169"/>
        <v>0</v>
      </c>
      <c r="X416" s="27" t="str">
        <f t="shared" si="170"/>
        <v>n.m.</v>
      </c>
      <c r="Y416" s="6">
        <f t="shared" si="171"/>
        <v>0</v>
      </c>
      <c r="Z416" s="27" t="str">
        <f t="shared" si="172"/>
        <v>n.m.</v>
      </c>
      <c r="AA416" s="6">
        <f t="shared" si="173"/>
        <v>0</v>
      </c>
      <c r="AB416" s="27" t="str">
        <f t="shared" si="174"/>
        <v>n.m.</v>
      </c>
      <c r="AC416" s="6">
        <f t="shared" si="175"/>
        <v>533.55999999999995</v>
      </c>
      <c r="AD416" s="27" t="str">
        <f t="shared" si="176"/>
        <v>n.m.</v>
      </c>
      <c r="AE416" s="38" t="str">
        <f t="shared" si="134"/>
        <v>117-ML119EP12</v>
      </c>
    </row>
    <row r="417" spans="1:31" x14ac:dyDescent="0.25">
      <c r="A417" s="7">
        <f t="shared" si="163"/>
        <v>405</v>
      </c>
      <c r="B417" t="s">
        <v>285</v>
      </c>
      <c r="C417" t="s">
        <v>452</v>
      </c>
      <c r="D417" t="s">
        <v>453</v>
      </c>
      <c r="E417" s="42" t="s">
        <v>1014</v>
      </c>
      <c r="F417" s="57" t="s">
        <v>980</v>
      </c>
      <c r="G417" s="3">
        <v>0</v>
      </c>
      <c r="H417" s="3">
        <v>0</v>
      </c>
      <c r="I417" s="3">
        <v>30952.35</v>
      </c>
      <c r="J417" s="3">
        <v>22940.1</v>
      </c>
      <c r="K417" s="3">
        <v>134244.84999999995</v>
      </c>
      <c r="L417" s="3">
        <f t="shared" si="164"/>
        <v>188137.29999999993</v>
      </c>
      <c r="M417" s="81">
        <f>SUMIFS('2018-21 Gen Lookup Tables'!S:S,'2018-21 Gen Lookup Tables'!$A:$A,'Schedule C1'!$B417,'2018-21 Gen Lookup Tables'!$B:$B,'Schedule C1'!$C417)</f>
        <v>0</v>
      </c>
      <c r="N417" s="81">
        <f>SUMIFS('2018-21 Gen Lookup Tables'!T:T,'2018-21 Gen Lookup Tables'!$A:$A,'Schedule C1'!$B417,'2018-21 Gen Lookup Tables'!$B:$B,'Schedule C1'!$C417)</f>
        <v>0</v>
      </c>
      <c r="O417" s="81">
        <f>SUMIF('2022 Gen Lookup Table'!A:A,'Schedule C1'!C417,'2022 Gen Lookup Table'!C:C)</f>
        <v>0</v>
      </c>
      <c r="P417" s="81">
        <f>SUMIF('2023-24 Gen Lookup Tables'!J:J,'Schedule C1'!AE417,'2023-24 Gen Lookup Tables'!D:D)</f>
        <v>0</v>
      </c>
      <c r="Q417" s="81">
        <f>SUMIF('2023-24 Gen Lookup Tables'!J:J,'Schedule C1'!AE417,'2023-24 Gen Lookup Tables'!F:F)</f>
        <v>0</v>
      </c>
      <c r="R417" s="3">
        <f t="shared" si="177"/>
        <v>0</v>
      </c>
      <c r="S417" s="6">
        <f t="shared" si="165"/>
        <v>0</v>
      </c>
      <c r="T417" s="27" t="str">
        <f t="shared" si="166"/>
        <v>n.m.</v>
      </c>
      <c r="U417" s="6">
        <f t="shared" si="167"/>
        <v>0</v>
      </c>
      <c r="V417" s="27" t="str">
        <f t="shared" si="168"/>
        <v>n.m.</v>
      </c>
      <c r="W417" s="6">
        <f t="shared" si="169"/>
        <v>30952.35</v>
      </c>
      <c r="X417" s="27" t="str">
        <f t="shared" si="170"/>
        <v>n.m.</v>
      </c>
      <c r="Y417" s="6">
        <f t="shared" si="171"/>
        <v>22940.1</v>
      </c>
      <c r="Z417" s="27" t="str">
        <f t="shared" si="172"/>
        <v>n.m.</v>
      </c>
      <c r="AA417" s="6">
        <f t="shared" si="173"/>
        <v>134244.84999999995</v>
      </c>
      <c r="AB417" s="27" t="str">
        <f t="shared" si="174"/>
        <v>n.m.</v>
      </c>
      <c r="AC417" s="6">
        <f t="shared" si="175"/>
        <v>188137.29999999993</v>
      </c>
      <c r="AD417" s="27" t="str">
        <f t="shared" si="176"/>
        <v>n.m.</v>
      </c>
      <c r="AE417" s="38" t="str">
        <f t="shared" si="134"/>
        <v>117-BSPPB0007</v>
      </c>
    </row>
    <row r="418" spans="1:31" x14ac:dyDescent="0.25">
      <c r="A418" s="7">
        <f t="shared" si="163"/>
        <v>406</v>
      </c>
      <c r="B418" t="s">
        <v>285</v>
      </c>
      <c r="C418" t="s">
        <v>454</v>
      </c>
      <c r="D418" t="s">
        <v>455</v>
      </c>
      <c r="E418" s="42" t="s">
        <v>979</v>
      </c>
      <c r="F418" s="57">
        <v>43983</v>
      </c>
      <c r="G418" s="3">
        <v>129.04999999999993</v>
      </c>
      <c r="H418" s="3">
        <v>0</v>
      </c>
      <c r="I418" s="3">
        <v>0</v>
      </c>
      <c r="J418" s="3"/>
      <c r="K418" s="3"/>
      <c r="L418" s="3">
        <f t="shared" si="164"/>
        <v>129.04999999999993</v>
      </c>
      <c r="M418" s="81">
        <f>SUMIFS('2018-21 Gen Lookup Tables'!S:S,'2018-21 Gen Lookup Tables'!$A:$A,'Schedule C1'!$B418,'2018-21 Gen Lookup Tables'!$B:$B,'Schedule C1'!$C418)</f>
        <v>0</v>
      </c>
      <c r="N418" s="81">
        <f>SUMIFS('2018-21 Gen Lookup Tables'!T:T,'2018-21 Gen Lookup Tables'!$A:$A,'Schedule C1'!$B418,'2018-21 Gen Lookup Tables'!$B:$B,'Schedule C1'!$C418)</f>
        <v>0</v>
      </c>
      <c r="O418" s="81">
        <f>SUMIF('2022 Gen Lookup Table'!A:A,'Schedule C1'!C418,'2022 Gen Lookup Table'!C:C)</f>
        <v>0</v>
      </c>
      <c r="P418" s="81">
        <f>SUMIF('2023-24 Gen Lookup Tables'!J:J,'Schedule C1'!AE418,'2023-24 Gen Lookup Tables'!D:D)</f>
        <v>0</v>
      </c>
      <c r="Q418" s="81">
        <f>SUMIF('2023-24 Gen Lookup Tables'!J:J,'Schedule C1'!AE418,'2023-24 Gen Lookup Tables'!F:F)</f>
        <v>0</v>
      </c>
      <c r="R418" s="3">
        <f t="shared" si="177"/>
        <v>0</v>
      </c>
      <c r="S418" s="6">
        <f t="shared" si="165"/>
        <v>129.04999999999993</v>
      </c>
      <c r="T418" s="27" t="str">
        <f t="shared" si="166"/>
        <v>n.m.</v>
      </c>
      <c r="U418" s="6">
        <f t="shared" si="167"/>
        <v>0</v>
      </c>
      <c r="V418" s="27" t="str">
        <f t="shared" si="168"/>
        <v>n.m.</v>
      </c>
      <c r="W418" s="6">
        <f t="shared" si="169"/>
        <v>0</v>
      </c>
      <c r="X418" s="27" t="str">
        <f t="shared" si="170"/>
        <v>n.m.</v>
      </c>
      <c r="Y418" s="6">
        <f t="shared" si="171"/>
        <v>0</v>
      </c>
      <c r="Z418" s="27" t="str">
        <f t="shared" si="172"/>
        <v>n.m.</v>
      </c>
      <c r="AA418" s="6">
        <f t="shared" si="173"/>
        <v>0</v>
      </c>
      <c r="AB418" s="27" t="str">
        <f t="shared" si="174"/>
        <v>n.m.</v>
      </c>
      <c r="AC418" s="6">
        <f t="shared" si="175"/>
        <v>129.04999999999993</v>
      </c>
      <c r="AD418" s="27" t="str">
        <f t="shared" si="176"/>
        <v>n.m.</v>
      </c>
      <c r="AE418" s="38" t="str">
        <f t="shared" si="134"/>
        <v>117-ML119SP09</v>
      </c>
    </row>
    <row r="419" spans="1:31" x14ac:dyDescent="0.25">
      <c r="A419" s="7">
        <f t="shared" si="163"/>
        <v>407</v>
      </c>
      <c r="B419" t="s">
        <v>285</v>
      </c>
      <c r="C419" t="s">
        <v>456</v>
      </c>
      <c r="D419" t="s">
        <v>457</v>
      </c>
      <c r="E419" s="42" t="s">
        <v>1005</v>
      </c>
      <c r="F419" s="57">
        <v>44044</v>
      </c>
      <c r="G419" s="3">
        <v>3910.2400000000025</v>
      </c>
      <c r="H419" s="3">
        <v>0</v>
      </c>
      <c r="I419" s="3">
        <v>0</v>
      </c>
      <c r="J419" s="3"/>
      <c r="K419" s="3"/>
      <c r="L419" s="3">
        <f t="shared" si="164"/>
        <v>3910.2400000000025</v>
      </c>
      <c r="M419" s="81">
        <f>SUMIFS('2018-21 Gen Lookup Tables'!S:S,'2018-21 Gen Lookup Tables'!$A:$A,'Schedule C1'!$B419,'2018-21 Gen Lookup Tables'!$B:$B,'Schedule C1'!$C419)</f>
        <v>0</v>
      </c>
      <c r="N419" s="81">
        <f>SUMIFS('2018-21 Gen Lookup Tables'!T:T,'2018-21 Gen Lookup Tables'!$A:$A,'Schedule C1'!$B419,'2018-21 Gen Lookup Tables'!$B:$B,'Schedule C1'!$C419)</f>
        <v>0</v>
      </c>
      <c r="O419" s="81">
        <f>SUMIF('2022 Gen Lookup Table'!A:A,'Schedule C1'!C419,'2022 Gen Lookup Table'!C:C)</f>
        <v>0</v>
      </c>
      <c r="P419" s="81">
        <f>SUMIF('2023-24 Gen Lookup Tables'!J:J,'Schedule C1'!AE419,'2023-24 Gen Lookup Tables'!D:D)</f>
        <v>0</v>
      </c>
      <c r="Q419" s="81">
        <f>SUMIF('2023-24 Gen Lookup Tables'!J:J,'Schedule C1'!AE419,'2023-24 Gen Lookup Tables'!F:F)</f>
        <v>0</v>
      </c>
      <c r="R419" s="3">
        <f t="shared" si="177"/>
        <v>0</v>
      </c>
      <c r="S419" s="6">
        <f t="shared" si="165"/>
        <v>3910.2400000000025</v>
      </c>
      <c r="T419" s="27" t="str">
        <f t="shared" si="166"/>
        <v>n.m.</v>
      </c>
      <c r="U419" s="6">
        <f t="shared" si="167"/>
        <v>0</v>
      </c>
      <c r="V419" s="27" t="str">
        <f t="shared" si="168"/>
        <v>n.m.</v>
      </c>
      <c r="W419" s="6">
        <f t="shared" si="169"/>
        <v>0</v>
      </c>
      <c r="X419" s="27" t="str">
        <f t="shared" si="170"/>
        <v>n.m.</v>
      </c>
      <c r="Y419" s="6">
        <f t="shared" si="171"/>
        <v>0</v>
      </c>
      <c r="Z419" s="27" t="str">
        <f t="shared" si="172"/>
        <v>n.m.</v>
      </c>
      <c r="AA419" s="6">
        <f t="shared" si="173"/>
        <v>0</v>
      </c>
      <c r="AB419" s="27" t="str">
        <f t="shared" si="174"/>
        <v>n.m.</v>
      </c>
      <c r="AC419" s="6">
        <f t="shared" si="175"/>
        <v>3910.2400000000025</v>
      </c>
      <c r="AD419" s="27" t="str">
        <f t="shared" si="176"/>
        <v>n.m.</v>
      </c>
      <c r="AE419" s="38" t="str">
        <f t="shared" si="134"/>
        <v>117-ML019EP11</v>
      </c>
    </row>
    <row r="420" spans="1:31" x14ac:dyDescent="0.25">
      <c r="A420" s="7">
        <f t="shared" si="163"/>
        <v>408</v>
      </c>
      <c r="B420" t="s">
        <v>285</v>
      </c>
      <c r="C420" t="s">
        <v>458</v>
      </c>
      <c r="D420" t="s">
        <v>459</v>
      </c>
      <c r="E420" s="42" t="s">
        <v>993</v>
      </c>
      <c r="F420" s="57" t="s">
        <v>980</v>
      </c>
      <c r="G420" s="3">
        <v>0</v>
      </c>
      <c r="H420" s="3">
        <v>0</v>
      </c>
      <c r="I420" s="3">
        <v>14780.780000000021</v>
      </c>
      <c r="J420" s="3"/>
      <c r="K420" s="3"/>
      <c r="L420" s="3">
        <f t="shared" si="164"/>
        <v>14780.780000000021</v>
      </c>
      <c r="M420" s="81">
        <f>SUMIFS('2018-21 Gen Lookup Tables'!S:S,'2018-21 Gen Lookup Tables'!$A:$A,'Schedule C1'!$B420,'2018-21 Gen Lookup Tables'!$B:$B,'Schedule C1'!$C420)</f>
        <v>0</v>
      </c>
      <c r="N420" s="81">
        <f>SUMIFS('2018-21 Gen Lookup Tables'!T:T,'2018-21 Gen Lookup Tables'!$A:$A,'Schedule C1'!$B420,'2018-21 Gen Lookup Tables'!$B:$B,'Schedule C1'!$C420)</f>
        <v>0</v>
      </c>
      <c r="O420" s="81">
        <f>SUMIF('2022 Gen Lookup Table'!A:A,'Schedule C1'!C420,'2022 Gen Lookup Table'!C:C)</f>
        <v>0</v>
      </c>
      <c r="P420" s="81">
        <f>SUMIF('2023-24 Gen Lookup Tables'!J:J,'Schedule C1'!AE420,'2023-24 Gen Lookup Tables'!D:D)</f>
        <v>0</v>
      </c>
      <c r="Q420" s="81">
        <f>SUMIF('2023-24 Gen Lookup Tables'!J:J,'Schedule C1'!AE420,'2023-24 Gen Lookup Tables'!F:F)</f>
        <v>0</v>
      </c>
      <c r="R420" s="3">
        <f t="shared" si="177"/>
        <v>0</v>
      </c>
      <c r="S420" s="6">
        <f t="shared" si="165"/>
        <v>0</v>
      </c>
      <c r="T420" s="27" t="str">
        <f t="shared" si="166"/>
        <v>n.m.</v>
      </c>
      <c r="U420" s="6">
        <f t="shared" si="167"/>
        <v>0</v>
      </c>
      <c r="V420" s="27" t="str">
        <f t="shared" si="168"/>
        <v>n.m.</v>
      </c>
      <c r="W420" s="6">
        <f t="shared" si="169"/>
        <v>14780.780000000021</v>
      </c>
      <c r="X420" s="27" t="str">
        <f t="shared" si="170"/>
        <v>n.m.</v>
      </c>
      <c r="Y420" s="6">
        <f t="shared" si="171"/>
        <v>0</v>
      </c>
      <c r="Z420" s="27" t="str">
        <f t="shared" si="172"/>
        <v>n.m.</v>
      </c>
      <c r="AA420" s="6">
        <f t="shared" si="173"/>
        <v>0</v>
      </c>
      <c r="AB420" s="27" t="str">
        <f t="shared" si="174"/>
        <v>n.m.</v>
      </c>
      <c r="AC420" s="6">
        <f t="shared" si="175"/>
        <v>14780.780000000021</v>
      </c>
      <c r="AD420" s="27" t="str">
        <f t="shared" si="176"/>
        <v>n.m.</v>
      </c>
      <c r="AE420" s="38" t="str">
        <f t="shared" si="134"/>
        <v>117-ITCB11701</v>
      </c>
    </row>
    <row r="421" spans="1:31" x14ac:dyDescent="0.25">
      <c r="A421" s="7">
        <f t="shared" si="163"/>
        <v>409</v>
      </c>
      <c r="B421" t="s">
        <v>285</v>
      </c>
      <c r="C421" t="s">
        <v>460</v>
      </c>
      <c r="D421" t="s">
        <v>461</v>
      </c>
      <c r="E421" s="42" t="s">
        <v>1005</v>
      </c>
      <c r="F421" s="57">
        <v>43983</v>
      </c>
      <c r="G421" s="3">
        <v>2708.2099999999978</v>
      </c>
      <c r="H421" s="3">
        <v>0</v>
      </c>
      <c r="I421" s="3">
        <v>0</v>
      </c>
      <c r="J421" s="3"/>
      <c r="K421" s="3"/>
      <c r="L421" s="3">
        <f t="shared" si="164"/>
        <v>2708.2099999999978</v>
      </c>
      <c r="M421" s="81">
        <f>SUMIFS('2018-21 Gen Lookup Tables'!S:S,'2018-21 Gen Lookup Tables'!$A:$A,'Schedule C1'!$B421,'2018-21 Gen Lookup Tables'!$B:$B,'Schedule C1'!$C421)</f>
        <v>0</v>
      </c>
      <c r="N421" s="81">
        <f>SUMIFS('2018-21 Gen Lookup Tables'!T:T,'2018-21 Gen Lookup Tables'!$A:$A,'Schedule C1'!$B421,'2018-21 Gen Lookup Tables'!$B:$B,'Schedule C1'!$C421)</f>
        <v>0</v>
      </c>
      <c r="O421" s="81">
        <f>SUMIF('2022 Gen Lookup Table'!A:A,'Schedule C1'!C421,'2022 Gen Lookup Table'!C:C)</f>
        <v>0</v>
      </c>
      <c r="P421" s="81">
        <f>SUMIF('2023-24 Gen Lookup Tables'!J:J,'Schedule C1'!AE421,'2023-24 Gen Lookup Tables'!D:D)</f>
        <v>0</v>
      </c>
      <c r="Q421" s="81">
        <f>SUMIF('2023-24 Gen Lookup Tables'!J:J,'Schedule C1'!AE421,'2023-24 Gen Lookup Tables'!F:F)</f>
        <v>0</v>
      </c>
      <c r="R421" s="3">
        <f t="shared" si="177"/>
        <v>0</v>
      </c>
      <c r="S421" s="6">
        <f t="shared" si="165"/>
        <v>2708.2099999999978</v>
      </c>
      <c r="T421" s="27" t="str">
        <f t="shared" si="166"/>
        <v>n.m.</v>
      </c>
      <c r="U421" s="6">
        <f t="shared" si="167"/>
        <v>0</v>
      </c>
      <c r="V421" s="27" t="str">
        <f t="shared" si="168"/>
        <v>n.m.</v>
      </c>
      <c r="W421" s="6">
        <f t="shared" si="169"/>
        <v>0</v>
      </c>
      <c r="X421" s="27" t="str">
        <f t="shared" si="170"/>
        <v>n.m.</v>
      </c>
      <c r="Y421" s="6">
        <f t="shared" si="171"/>
        <v>0</v>
      </c>
      <c r="Z421" s="27" t="str">
        <f t="shared" si="172"/>
        <v>n.m.</v>
      </c>
      <c r="AA421" s="6">
        <f t="shared" si="173"/>
        <v>0</v>
      </c>
      <c r="AB421" s="27" t="str">
        <f t="shared" si="174"/>
        <v>n.m.</v>
      </c>
      <c r="AC421" s="6">
        <f t="shared" si="175"/>
        <v>2708.2099999999978</v>
      </c>
      <c r="AD421" s="27" t="str">
        <f t="shared" si="176"/>
        <v>n.m.</v>
      </c>
      <c r="AE421" s="38" t="str">
        <f t="shared" si="134"/>
        <v>117-ML219EP23</v>
      </c>
    </row>
    <row r="422" spans="1:31" x14ac:dyDescent="0.25">
      <c r="A422" s="7">
        <f t="shared" si="163"/>
        <v>410</v>
      </c>
      <c r="B422" t="s">
        <v>285</v>
      </c>
      <c r="C422" t="s">
        <v>462</v>
      </c>
      <c r="D422" t="s">
        <v>463</v>
      </c>
      <c r="E422" s="42" t="s">
        <v>990</v>
      </c>
      <c r="F422" s="57">
        <v>43891</v>
      </c>
      <c r="G422" s="3">
        <v>754.04000000000042</v>
      </c>
      <c r="H422" s="3">
        <v>0</v>
      </c>
      <c r="I422" s="3">
        <v>0</v>
      </c>
      <c r="J422" s="3"/>
      <c r="K422" s="3"/>
      <c r="L422" s="3">
        <f t="shared" si="164"/>
        <v>754.04000000000042</v>
      </c>
      <c r="M422" s="81">
        <f>SUMIFS('2018-21 Gen Lookup Tables'!S:S,'2018-21 Gen Lookup Tables'!$A:$A,'Schedule C1'!$B422,'2018-21 Gen Lookup Tables'!$B:$B,'Schedule C1'!$C422)</f>
        <v>0</v>
      </c>
      <c r="N422" s="81">
        <f>SUMIFS('2018-21 Gen Lookup Tables'!T:T,'2018-21 Gen Lookup Tables'!$A:$A,'Schedule C1'!$B422,'2018-21 Gen Lookup Tables'!$B:$B,'Schedule C1'!$C422)</f>
        <v>0</v>
      </c>
      <c r="O422" s="81">
        <f>SUMIF('2022 Gen Lookup Table'!A:A,'Schedule C1'!C422,'2022 Gen Lookup Table'!C:C)</f>
        <v>0</v>
      </c>
      <c r="P422" s="81">
        <f>SUMIF('2023-24 Gen Lookup Tables'!J:J,'Schedule C1'!AE422,'2023-24 Gen Lookup Tables'!D:D)</f>
        <v>0</v>
      </c>
      <c r="Q422" s="81">
        <f>SUMIF('2023-24 Gen Lookup Tables'!J:J,'Schedule C1'!AE422,'2023-24 Gen Lookup Tables'!F:F)</f>
        <v>0</v>
      </c>
      <c r="R422" s="3">
        <f t="shared" si="177"/>
        <v>0</v>
      </c>
      <c r="S422" s="6">
        <f t="shared" si="165"/>
        <v>754.04000000000042</v>
      </c>
      <c r="T422" s="27" t="str">
        <f t="shared" si="166"/>
        <v>n.m.</v>
      </c>
      <c r="U422" s="6">
        <f t="shared" si="167"/>
        <v>0</v>
      </c>
      <c r="V422" s="27" t="str">
        <f t="shared" si="168"/>
        <v>n.m.</v>
      </c>
      <c r="W422" s="6">
        <f t="shared" si="169"/>
        <v>0</v>
      </c>
      <c r="X422" s="27" t="str">
        <f t="shared" si="170"/>
        <v>n.m.</v>
      </c>
      <c r="Y422" s="6">
        <f t="shared" si="171"/>
        <v>0</v>
      </c>
      <c r="Z422" s="27" t="str">
        <f t="shared" si="172"/>
        <v>n.m.</v>
      </c>
      <c r="AA422" s="6">
        <f t="shared" si="173"/>
        <v>0</v>
      </c>
      <c r="AB422" s="27" t="str">
        <f t="shared" si="174"/>
        <v>n.m.</v>
      </c>
      <c r="AC422" s="6">
        <f t="shared" si="175"/>
        <v>754.04000000000042</v>
      </c>
      <c r="AD422" s="27" t="str">
        <f t="shared" si="176"/>
        <v>n.m.</v>
      </c>
      <c r="AE422" s="38" t="str">
        <f t="shared" si="134"/>
        <v>117-ML119EP22</v>
      </c>
    </row>
    <row r="423" spans="1:31" x14ac:dyDescent="0.25">
      <c r="A423" s="7">
        <f t="shared" si="163"/>
        <v>411</v>
      </c>
      <c r="B423" t="s">
        <v>285</v>
      </c>
      <c r="C423" t="s">
        <v>464</v>
      </c>
      <c r="D423" t="s">
        <v>465</v>
      </c>
      <c r="E423" s="42" t="s">
        <v>1006</v>
      </c>
      <c r="F423" s="57">
        <v>43831</v>
      </c>
      <c r="G423" s="3">
        <v>26.33</v>
      </c>
      <c r="H423" s="3">
        <v>0</v>
      </c>
      <c r="I423" s="3">
        <v>0</v>
      </c>
      <c r="J423" s="3"/>
      <c r="K423" s="3"/>
      <c r="L423" s="3">
        <f t="shared" si="164"/>
        <v>26.33</v>
      </c>
      <c r="M423" s="81">
        <f>SUMIFS('2018-21 Gen Lookup Tables'!S:S,'2018-21 Gen Lookup Tables'!$A:$A,'Schedule C1'!$B423,'2018-21 Gen Lookup Tables'!$B:$B,'Schedule C1'!$C423)</f>
        <v>0</v>
      </c>
      <c r="N423" s="81">
        <f>SUMIFS('2018-21 Gen Lookup Tables'!T:T,'2018-21 Gen Lookup Tables'!$A:$A,'Schedule C1'!$B423,'2018-21 Gen Lookup Tables'!$B:$B,'Schedule C1'!$C423)</f>
        <v>0</v>
      </c>
      <c r="O423" s="81">
        <f>SUMIF('2022 Gen Lookup Table'!A:A,'Schedule C1'!C423,'2022 Gen Lookup Table'!C:C)</f>
        <v>0</v>
      </c>
      <c r="P423" s="81">
        <f>SUMIF('2023-24 Gen Lookup Tables'!J:J,'Schedule C1'!AE423,'2023-24 Gen Lookup Tables'!D:D)</f>
        <v>0</v>
      </c>
      <c r="Q423" s="81">
        <f>SUMIF('2023-24 Gen Lookup Tables'!J:J,'Schedule C1'!AE423,'2023-24 Gen Lookup Tables'!F:F)</f>
        <v>0</v>
      </c>
      <c r="R423" s="3">
        <f t="shared" si="177"/>
        <v>0</v>
      </c>
      <c r="S423" s="6">
        <f t="shared" si="165"/>
        <v>26.33</v>
      </c>
      <c r="T423" s="27" t="str">
        <f t="shared" si="166"/>
        <v>n.m.</v>
      </c>
      <c r="U423" s="6">
        <f t="shared" si="167"/>
        <v>0</v>
      </c>
      <c r="V423" s="27" t="str">
        <f t="shared" si="168"/>
        <v>n.m.</v>
      </c>
      <c r="W423" s="6">
        <f t="shared" si="169"/>
        <v>0</v>
      </c>
      <c r="X423" s="27" t="str">
        <f t="shared" si="170"/>
        <v>n.m.</v>
      </c>
      <c r="Y423" s="6">
        <f t="shared" si="171"/>
        <v>0</v>
      </c>
      <c r="Z423" s="27" t="str">
        <f t="shared" si="172"/>
        <v>n.m.</v>
      </c>
      <c r="AA423" s="6">
        <f t="shared" si="173"/>
        <v>0</v>
      </c>
      <c r="AB423" s="27" t="str">
        <f t="shared" si="174"/>
        <v>n.m.</v>
      </c>
      <c r="AC423" s="6">
        <f t="shared" si="175"/>
        <v>26.33</v>
      </c>
      <c r="AD423" s="27" t="str">
        <f t="shared" si="176"/>
        <v>n.m.</v>
      </c>
      <c r="AE423" s="38" t="str">
        <f t="shared" ref="AE423:AE486" si="178">CONCATENATE(B423,"-",C423)</f>
        <v>117-MLP19EP05</v>
      </c>
    </row>
    <row r="424" spans="1:31" x14ac:dyDescent="0.25">
      <c r="A424" s="7">
        <f t="shared" si="163"/>
        <v>412</v>
      </c>
      <c r="B424" t="s">
        <v>285</v>
      </c>
      <c r="C424" t="s">
        <v>466</v>
      </c>
      <c r="D424" t="s">
        <v>467</v>
      </c>
      <c r="E424" s="42" t="s">
        <v>992</v>
      </c>
      <c r="F424" s="57">
        <v>44013</v>
      </c>
      <c r="G424" s="3">
        <v>-8414.6100000000024</v>
      </c>
      <c r="H424" s="3">
        <v>0</v>
      </c>
      <c r="I424" s="3">
        <v>0</v>
      </c>
      <c r="J424" s="3"/>
      <c r="K424" s="3"/>
      <c r="L424" s="3">
        <f t="shared" si="164"/>
        <v>-8414.6100000000024</v>
      </c>
      <c r="M424" s="81">
        <f>SUMIFS('2018-21 Gen Lookup Tables'!S:S,'2018-21 Gen Lookup Tables'!$A:$A,'Schedule C1'!$B424,'2018-21 Gen Lookup Tables'!$B:$B,'Schedule C1'!$C424)</f>
        <v>0</v>
      </c>
      <c r="N424" s="81">
        <f>SUMIFS('2018-21 Gen Lookup Tables'!T:T,'2018-21 Gen Lookup Tables'!$A:$A,'Schedule C1'!$B424,'2018-21 Gen Lookup Tables'!$B:$B,'Schedule C1'!$C424)</f>
        <v>0</v>
      </c>
      <c r="O424" s="81">
        <f>SUMIF('2022 Gen Lookup Table'!A:A,'Schedule C1'!C424,'2022 Gen Lookup Table'!C:C)</f>
        <v>0</v>
      </c>
      <c r="P424" s="81">
        <f>SUMIF('2023-24 Gen Lookup Tables'!J:J,'Schedule C1'!AE424,'2023-24 Gen Lookup Tables'!D:D)</f>
        <v>0</v>
      </c>
      <c r="Q424" s="81">
        <f>SUMIF('2023-24 Gen Lookup Tables'!J:J,'Schedule C1'!AE424,'2023-24 Gen Lookup Tables'!F:F)</f>
        <v>0</v>
      </c>
      <c r="R424" s="3">
        <f t="shared" si="177"/>
        <v>0</v>
      </c>
      <c r="S424" s="6">
        <f t="shared" si="165"/>
        <v>-8414.6100000000024</v>
      </c>
      <c r="T424" s="27" t="str">
        <f t="shared" si="166"/>
        <v>n.m.</v>
      </c>
      <c r="U424" s="6">
        <f t="shared" si="167"/>
        <v>0</v>
      </c>
      <c r="V424" s="27" t="str">
        <f t="shared" si="168"/>
        <v>n.m.</v>
      </c>
      <c r="W424" s="6">
        <f t="shared" si="169"/>
        <v>0</v>
      </c>
      <c r="X424" s="27" t="str">
        <f t="shared" si="170"/>
        <v>n.m.</v>
      </c>
      <c r="Y424" s="6">
        <f t="shared" si="171"/>
        <v>0</v>
      </c>
      <c r="Z424" s="27" t="str">
        <f t="shared" si="172"/>
        <v>n.m.</v>
      </c>
      <c r="AA424" s="6">
        <f t="shared" si="173"/>
        <v>0</v>
      </c>
      <c r="AB424" s="27" t="str">
        <f t="shared" si="174"/>
        <v>n.m.</v>
      </c>
      <c r="AC424" s="6">
        <f t="shared" si="175"/>
        <v>-8414.6100000000024</v>
      </c>
      <c r="AD424" s="27" t="str">
        <f t="shared" si="176"/>
        <v>n.m.</v>
      </c>
      <c r="AE424" s="38" t="str">
        <f t="shared" si="178"/>
        <v>117-ML018MP11</v>
      </c>
    </row>
    <row r="425" spans="1:31" x14ac:dyDescent="0.25">
      <c r="A425" s="7">
        <f t="shared" si="163"/>
        <v>413</v>
      </c>
      <c r="B425" t="s">
        <v>285</v>
      </c>
      <c r="C425" t="s">
        <v>468</v>
      </c>
      <c r="D425" t="s">
        <v>469</v>
      </c>
      <c r="E425" s="42" t="s">
        <v>984</v>
      </c>
      <c r="F425" s="57">
        <v>43922</v>
      </c>
      <c r="G425" s="3">
        <v>22.659999999999997</v>
      </c>
      <c r="H425" s="3">
        <v>0</v>
      </c>
      <c r="I425" s="3">
        <v>0</v>
      </c>
      <c r="J425" s="3"/>
      <c r="K425" s="3"/>
      <c r="L425" s="3">
        <f t="shared" si="164"/>
        <v>22.659999999999997</v>
      </c>
      <c r="M425" s="81">
        <f>SUMIFS('2018-21 Gen Lookup Tables'!S:S,'2018-21 Gen Lookup Tables'!$A:$A,'Schedule C1'!$B425,'2018-21 Gen Lookup Tables'!$B:$B,'Schedule C1'!$C425)</f>
        <v>0</v>
      </c>
      <c r="N425" s="81">
        <f>SUMIFS('2018-21 Gen Lookup Tables'!T:T,'2018-21 Gen Lookup Tables'!$A:$A,'Schedule C1'!$B425,'2018-21 Gen Lookup Tables'!$B:$B,'Schedule C1'!$C425)</f>
        <v>0</v>
      </c>
      <c r="O425" s="81">
        <f>SUMIF('2022 Gen Lookup Table'!A:A,'Schedule C1'!C425,'2022 Gen Lookup Table'!C:C)</f>
        <v>0</v>
      </c>
      <c r="P425" s="81">
        <f>SUMIF('2023-24 Gen Lookup Tables'!J:J,'Schedule C1'!AE425,'2023-24 Gen Lookup Tables'!D:D)</f>
        <v>0</v>
      </c>
      <c r="Q425" s="81">
        <f>SUMIF('2023-24 Gen Lookup Tables'!J:J,'Schedule C1'!AE425,'2023-24 Gen Lookup Tables'!F:F)</f>
        <v>0</v>
      </c>
      <c r="R425" s="3">
        <f t="shared" si="177"/>
        <v>0</v>
      </c>
      <c r="S425" s="6">
        <f t="shared" si="165"/>
        <v>22.659999999999997</v>
      </c>
      <c r="T425" s="27" t="str">
        <f t="shared" si="166"/>
        <v>n.m.</v>
      </c>
      <c r="U425" s="6">
        <f t="shared" si="167"/>
        <v>0</v>
      </c>
      <c r="V425" s="27" t="str">
        <f t="shared" si="168"/>
        <v>n.m.</v>
      </c>
      <c r="W425" s="6">
        <f t="shared" si="169"/>
        <v>0</v>
      </c>
      <c r="X425" s="27" t="str">
        <f t="shared" si="170"/>
        <v>n.m.</v>
      </c>
      <c r="Y425" s="6">
        <f t="shared" si="171"/>
        <v>0</v>
      </c>
      <c r="Z425" s="27" t="str">
        <f t="shared" si="172"/>
        <v>n.m.</v>
      </c>
      <c r="AA425" s="6">
        <f t="shared" si="173"/>
        <v>0</v>
      </c>
      <c r="AB425" s="27" t="str">
        <f t="shared" si="174"/>
        <v>n.m.</v>
      </c>
      <c r="AC425" s="6">
        <f t="shared" si="175"/>
        <v>22.659999999999997</v>
      </c>
      <c r="AD425" s="27" t="str">
        <f t="shared" si="176"/>
        <v>n.m.</v>
      </c>
      <c r="AE425" s="38" t="str">
        <f t="shared" si="178"/>
        <v>117-ML219EP19</v>
      </c>
    </row>
    <row r="426" spans="1:31" x14ac:dyDescent="0.25">
      <c r="A426" s="7">
        <f t="shared" si="163"/>
        <v>414</v>
      </c>
      <c r="B426" t="s">
        <v>285</v>
      </c>
      <c r="C426" t="s">
        <v>470</v>
      </c>
      <c r="D426" t="s">
        <v>471</v>
      </c>
      <c r="E426" s="42" t="s">
        <v>990</v>
      </c>
      <c r="F426" s="57">
        <v>44105</v>
      </c>
      <c r="G426" s="3">
        <v>9002.6999999999989</v>
      </c>
      <c r="H426" s="3">
        <v>0</v>
      </c>
      <c r="I426" s="3">
        <v>0</v>
      </c>
      <c r="J426" s="3"/>
      <c r="K426" s="3"/>
      <c r="L426" s="3">
        <f t="shared" si="164"/>
        <v>9002.6999999999989</v>
      </c>
      <c r="M426" s="81">
        <f>SUMIFS('2018-21 Gen Lookup Tables'!S:S,'2018-21 Gen Lookup Tables'!$A:$A,'Schedule C1'!$B426,'2018-21 Gen Lookup Tables'!$B:$B,'Schedule C1'!$C426)</f>
        <v>0</v>
      </c>
      <c r="N426" s="81">
        <f>SUMIFS('2018-21 Gen Lookup Tables'!T:T,'2018-21 Gen Lookup Tables'!$A:$A,'Schedule C1'!$B426,'2018-21 Gen Lookup Tables'!$B:$B,'Schedule C1'!$C426)</f>
        <v>0</v>
      </c>
      <c r="O426" s="81">
        <f>SUMIF('2022 Gen Lookup Table'!A:A,'Schedule C1'!C426,'2022 Gen Lookup Table'!C:C)</f>
        <v>0</v>
      </c>
      <c r="P426" s="81">
        <f>SUMIF('2023-24 Gen Lookup Tables'!J:J,'Schedule C1'!AE426,'2023-24 Gen Lookup Tables'!D:D)</f>
        <v>0</v>
      </c>
      <c r="Q426" s="81">
        <f>SUMIF('2023-24 Gen Lookup Tables'!J:J,'Schedule C1'!AE426,'2023-24 Gen Lookup Tables'!F:F)</f>
        <v>0</v>
      </c>
      <c r="R426" s="3">
        <f t="shared" si="177"/>
        <v>0</v>
      </c>
      <c r="S426" s="6">
        <f t="shared" si="165"/>
        <v>9002.6999999999989</v>
      </c>
      <c r="T426" s="27" t="str">
        <f t="shared" si="166"/>
        <v>n.m.</v>
      </c>
      <c r="U426" s="6">
        <f t="shared" si="167"/>
        <v>0</v>
      </c>
      <c r="V426" s="27" t="str">
        <f t="shared" si="168"/>
        <v>n.m.</v>
      </c>
      <c r="W426" s="6">
        <f t="shared" si="169"/>
        <v>0</v>
      </c>
      <c r="X426" s="27" t="str">
        <f t="shared" si="170"/>
        <v>n.m.</v>
      </c>
      <c r="Y426" s="6">
        <f t="shared" si="171"/>
        <v>0</v>
      </c>
      <c r="Z426" s="27" t="str">
        <f t="shared" si="172"/>
        <v>n.m.</v>
      </c>
      <c r="AA426" s="6">
        <f t="shared" si="173"/>
        <v>0</v>
      </c>
      <c r="AB426" s="27" t="str">
        <f t="shared" si="174"/>
        <v>n.m.</v>
      </c>
      <c r="AC426" s="6">
        <f t="shared" si="175"/>
        <v>9002.6999999999989</v>
      </c>
      <c r="AD426" s="27" t="str">
        <f t="shared" si="176"/>
        <v>n.m.</v>
      </c>
      <c r="AE426" s="38" t="str">
        <f t="shared" si="178"/>
        <v>117-ML019EP04</v>
      </c>
    </row>
    <row r="427" spans="1:31" x14ac:dyDescent="0.25">
      <c r="A427" s="7">
        <f t="shared" si="163"/>
        <v>415</v>
      </c>
      <c r="B427" t="s">
        <v>285</v>
      </c>
      <c r="C427" t="s">
        <v>472</v>
      </c>
      <c r="D427" t="s">
        <v>473</v>
      </c>
      <c r="E427" s="42" t="s">
        <v>990</v>
      </c>
      <c r="F427" s="57">
        <v>44805</v>
      </c>
      <c r="G427" s="3">
        <v>37378.569999999985</v>
      </c>
      <c r="H427" s="3">
        <v>492740.14999999991</v>
      </c>
      <c r="I427" s="3">
        <v>-511091.48000000231</v>
      </c>
      <c r="J427" s="3"/>
      <c r="K427" s="3"/>
      <c r="L427" s="3">
        <f t="shared" si="164"/>
        <v>19027.239999997546</v>
      </c>
      <c r="M427" s="81">
        <f>SUMIFS('2018-21 Gen Lookup Tables'!S:S,'2018-21 Gen Lookup Tables'!$A:$A,'Schedule C1'!$B427,'2018-21 Gen Lookup Tables'!$B:$B,'Schedule C1'!$C427)</f>
        <v>3241167.06</v>
      </c>
      <c r="N427" s="81">
        <f>SUMIFS('2018-21 Gen Lookup Tables'!T:T,'2018-21 Gen Lookup Tables'!$A:$A,'Schedule C1'!$B427,'2018-21 Gen Lookup Tables'!$B:$B,'Schedule C1'!$C427)</f>
        <v>4777.5590000000002</v>
      </c>
      <c r="O427" s="81">
        <f>SUMIF('2022 Gen Lookup Table'!A:A,'Schedule C1'!C427,'2022 Gen Lookup Table'!C:C)</f>
        <v>2213596.805441</v>
      </c>
      <c r="P427" s="81">
        <f>SUMIF('2023-24 Gen Lookup Tables'!J:J,'Schedule C1'!AE427,'2023-24 Gen Lookup Tables'!D:D)</f>
        <v>212707.47900000002</v>
      </c>
      <c r="Q427" s="81">
        <f>SUMIF('2023-24 Gen Lookup Tables'!J:J,'Schedule C1'!AE427,'2023-24 Gen Lookup Tables'!F:F)</f>
        <v>0</v>
      </c>
      <c r="R427" s="3">
        <f t="shared" si="177"/>
        <v>5672248.9034410007</v>
      </c>
      <c r="S427" s="6">
        <f t="shared" si="165"/>
        <v>-3203788.49</v>
      </c>
      <c r="T427" s="27">
        <f t="shared" si="166"/>
        <v>-0.9884675583491831</v>
      </c>
      <c r="U427" s="6">
        <f t="shared" si="167"/>
        <v>487962.5909999999</v>
      </c>
      <c r="V427" s="27">
        <f t="shared" si="168"/>
        <v>102.13638198921245</v>
      </c>
      <c r="W427" s="6">
        <f t="shared" si="169"/>
        <v>-2724688.2854410023</v>
      </c>
      <c r="X427" s="27">
        <f t="shared" si="170"/>
        <v>-1.2308873407947392</v>
      </c>
      <c r="Y427" s="6">
        <f t="shared" si="171"/>
        <v>-212707.47900000002</v>
      </c>
      <c r="Z427" s="27">
        <f t="shared" si="172"/>
        <v>-1</v>
      </c>
      <c r="AA427" s="6">
        <f t="shared" si="173"/>
        <v>0</v>
      </c>
      <c r="AB427" s="27" t="str">
        <f t="shared" si="174"/>
        <v>n.m.</v>
      </c>
      <c r="AC427" s="6">
        <f t="shared" si="175"/>
        <v>-5653221.6634410033</v>
      </c>
      <c r="AD427" s="27">
        <f t="shared" si="176"/>
        <v>-0.99664555622930184</v>
      </c>
      <c r="AE427" s="38" t="str">
        <f t="shared" si="178"/>
        <v>117-ML020SP01</v>
      </c>
    </row>
    <row r="428" spans="1:31" x14ac:dyDescent="0.25">
      <c r="A428" s="7">
        <f t="shared" si="163"/>
        <v>416</v>
      </c>
      <c r="B428" t="s">
        <v>285</v>
      </c>
      <c r="C428" t="s">
        <v>474</v>
      </c>
      <c r="D428" t="s">
        <v>475</v>
      </c>
      <c r="E428" s="42" t="s">
        <v>980</v>
      </c>
      <c r="F428" s="57">
        <v>43831</v>
      </c>
      <c r="G428" s="3">
        <v>-40.600000000000009</v>
      </c>
      <c r="H428" s="3">
        <v>0</v>
      </c>
      <c r="I428" s="3">
        <v>0</v>
      </c>
      <c r="J428" s="3"/>
      <c r="K428" s="3"/>
      <c r="L428" s="3">
        <f t="shared" si="164"/>
        <v>-40.600000000000009</v>
      </c>
      <c r="M428" s="81">
        <f>SUMIFS('2018-21 Gen Lookup Tables'!S:S,'2018-21 Gen Lookup Tables'!$A:$A,'Schedule C1'!$B428,'2018-21 Gen Lookup Tables'!$B:$B,'Schedule C1'!$C428)</f>
        <v>0</v>
      </c>
      <c r="N428" s="81">
        <f>SUMIFS('2018-21 Gen Lookup Tables'!T:T,'2018-21 Gen Lookup Tables'!$A:$A,'Schedule C1'!$B428,'2018-21 Gen Lookup Tables'!$B:$B,'Schedule C1'!$C428)</f>
        <v>0</v>
      </c>
      <c r="O428" s="81">
        <f>SUMIF('2022 Gen Lookup Table'!A:A,'Schedule C1'!C428,'2022 Gen Lookup Table'!C:C)</f>
        <v>0</v>
      </c>
      <c r="P428" s="81">
        <f>SUMIF('2023-24 Gen Lookup Tables'!J:J,'Schedule C1'!AE428,'2023-24 Gen Lookup Tables'!D:D)</f>
        <v>0</v>
      </c>
      <c r="Q428" s="81">
        <f>SUMIF('2023-24 Gen Lookup Tables'!J:J,'Schedule C1'!AE428,'2023-24 Gen Lookup Tables'!F:F)</f>
        <v>0</v>
      </c>
      <c r="R428" s="3">
        <f t="shared" si="177"/>
        <v>0</v>
      </c>
      <c r="S428" s="6">
        <f t="shared" si="165"/>
        <v>-40.600000000000009</v>
      </c>
      <c r="T428" s="27" t="str">
        <f t="shared" si="166"/>
        <v>n.m.</v>
      </c>
      <c r="U428" s="6">
        <f t="shared" si="167"/>
        <v>0</v>
      </c>
      <c r="V428" s="27" t="str">
        <f t="shared" si="168"/>
        <v>n.m.</v>
      </c>
      <c r="W428" s="6">
        <f t="shared" si="169"/>
        <v>0</v>
      </c>
      <c r="X428" s="27" t="str">
        <f t="shared" si="170"/>
        <v>n.m.</v>
      </c>
      <c r="Y428" s="6">
        <f t="shared" si="171"/>
        <v>0</v>
      </c>
      <c r="Z428" s="27" t="str">
        <f t="shared" si="172"/>
        <v>n.m.</v>
      </c>
      <c r="AA428" s="6">
        <f t="shared" si="173"/>
        <v>0</v>
      </c>
      <c r="AB428" s="27" t="str">
        <f t="shared" si="174"/>
        <v>n.m.</v>
      </c>
      <c r="AC428" s="6">
        <f t="shared" si="175"/>
        <v>-40.600000000000009</v>
      </c>
      <c r="AD428" s="27" t="str">
        <f t="shared" si="176"/>
        <v>n.m.</v>
      </c>
      <c r="AE428" s="38" t="str">
        <f t="shared" si="178"/>
        <v>117-ML019EP09</v>
      </c>
    </row>
    <row r="429" spans="1:31" x14ac:dyDescent="0.25">
      <c r="A429" s="7">
        <f t="shared" si="163"/>
        <v>417</v>
      </c>
      <c r="B429" t="s">
        <v>285</v>
      </c>
      <c r="C429" t="s">
        <v>476</v>
      </c>
      <c r="D429" t="s">
        <v>477</v>
      </c>
      <c r="E429" s="42" t="s">
        <v>1003</v>
      </c>
      <c r="F429" s="57">
        <v>43891</v>
      </c>
      <c r="G429" s="3">
        <v>10.31</v>
      </c>
      <c r="H429" s="3">
        <v>0</v>
      </c>
      <c r="I429" s="3">
        <v>0</v>
      </c>
      <c r="J429" s="3"/>
      <c r="K429" s="3"/>
      <c r="L429" s="3">
        <f t="shared" si="164"/>
        <v>10.31</v>
      </c>
      <c r="M429" s="81">
        <f>SUMIFS('2018-21 Gen Lookup Tables'!S:S,'2018-21 Gen Lookup Tables'!$A:$A,'Schedule C1'!$B429,'2018-21 Gen Lookup Tables'!$B:$B,'Schedule C1'!$C429)</f>
        <v>0</v>
      </c>
      <c r="N429" s="81">
        <f>SUMIFS('2018-21 Gen Lookup Tables'!T:T,'2018-21 Gen Lookup Tables'!$A:$A,'Schedule C1'!$B429,'2018-21 Gen Lookup Tables'!$B:$B,'Schedule C1'!$C429)</f>
        <v>0</v>
      </c>
      <c r="O429" s="81">
        <f>SUMIF('2022 Gen Lookup Table'!A:A,'Schedule C1'!C429,'2022 Gen Lookup Table'!C:C)</f>
        <v>0</v>
      </c>
      <c r="P429" s="81">
        <f>SUMIF('2023-24 Gen Lookup Tables'!J:J,'Schedule C1'!AE429,'2023-24 Gen Lookup Tables'!D:D)</f>
        <v>0</v>
      </c>
      <c r="Q429" s="81">
        <f>SUMIF('2023-24 Gen Lookup Tables'!J:J,'Schedule C1'!AE429,'2023-24 Gen Lookup Tables'!F:F)</f>
        <v>0</v>
      </c>
      <c r="R429" s="3">
        <f t="shared" si="177"/>
        <v>0</v>
      </c>
      <c r="S429" s="6">
        <f t="shared" si="165"/>
        <v>10.31</v>
      </c>
      <c r="T429" s="27" t="str">
        <f t="shared" si="166"/>
        <v>n.m.</v>
      </c>
      <c r="U429" s="6">
        <f t="shared" si="167"/>
        <v>0</v>
      </c>
      <c r="V429" s="27" t="str">
        <f t="shared" si="168"/>
        <v>n.m.</v>
      </c>
      <c r="W429" s="6">
        <f t="shared" si="169"/>
        <v>0</v>
      </c>
      <c r="X429" s="27" t="str">
        <f t="shared" si="170"/>
        <v>n.m.</v>
      </c>
      <c r="Y429" s="6">
        <f t="shared" si="171"/>
        <v>0</v>
      </c>
      <c r="Z429" s="27" t="str">
        <f t="shared" si="172"/>
        <v>n.m.</v>
      </c>
      <c r="AA429" s="6">
        <f t="shared" si="173"/>
        <v>0</v>
      </c>
      <c r="AB429" s="27" t="str">
        <f t="shared" si="174"/>
        <v>n.m.</v>
      </c>
      <c r="AC429" s="6">
        <f t="shared" si="175"/>
        <v>10.31</v>
      </c>
      <c r="AD429" s="27" t="str">
        <f t="shared" si="176"/>
        <v>n.m.</v>
      </c>
      <c r="AE429" s="38" t="str">
        <f t="shared" si="178"/>
        <v>117-ML018VP06</v>
      </c>
    </row>
    <row r="430" spans="1:31" x14ac:dyDescent="0.25">
      <c r="A430" s="7">
        <f t="shared" si="163"/>
        <v>418</v>
      </c>
      <c r="B430" t="s">
        <v>285</v>
      </c>
      <c r="C430" t="s">
        <v>478</v>
      </c>
      <c r="D430" t="s">
        <v>479</v>
      </c>
      <c r="E430" s="42" t="s">
        <v>984</v>
      </c>
      <c r="F430" s="57">
        <v>43983</v>
      </c>
      <c r="G430" s="3">
        <v>431.32</v>
      </c>
      <c r="H430" s="3">
        <v>0</v>
      </c>
      <c r="I430" s="3">
        <v>0</v>
      </c>
      <c r="J430" s="3"/>
      <c r="K430" s="3"/>
      <c r="L430" s="3">
        <f t="shared" si="164"/>
        <v>431.32</v>
      </c>
      <c r="M430" s="81">
        <f>SUMIFS('2018-21 Gen Lookup Tables'!S:S,'2018-21 Gen Lookup Tables'!$A:$A,'Schedule C1'!$B430,'2018-21 Gen Lookup Tables'!$B:$B,'Schedule C1'!$C430)</f>
        <v>0</v>
      </c>
      <c r="N430" s="81">
        <f>SUMIFS('2018-21 Gen Lookup Tables'!T:T,'2018-21 Gen Lookup Tables'!$A:$A,'Schedule C1'!$B430,'2018-21 Gen Lookup Tables'!$B:$B,'Schedule C1'!$C430)</f>
        <v>0</v>
      </c>
      <c r="O430" s="81">
        <f>SUMIF('2022 Gen Lookup Table'!A:A,'Schedule C1'!C430,'2022 Gen Lookup Table'!C:C)</f>
        <v>0</v>
      </c>
      <c r="P430" s="81">
        <f>SUMIF('2023-24 Gen Lookup Tables'!J:J,'Schedule C1'!AE430,'2023-24 Gen Lookup Tables'!D:D)</f>
        <v>0</v>
      </c>
      <c r="Q430" s="81">
        <f>SUMIF('2023-24 Gen Lookup Tables'!J:J,'Schedule C1'!AE430,'2023-24 Gen Lookup Tables'!F:F)</f>
        <v>0</v>
      </c>
      <c r="R430" s="3">
        <f t="shared" si="177"/>
        <v>0</v>
      </c>
      <c r="S430" s="6">
        <f t="shared" si="165"/>
        <v>431.32</v>
      </c>
      <c r="T430" s="27" t="str">
        <f t="shared" si="166"/>
        <v>n.m.</v>
      </c>
      <c r="U430" s="6">
        <f t="shared" si="167"/>
        <v>0</v>
      </c>
      <c r="V430" s="27" t="str">
        <f t="shared" si="168"/>
        <v>n.m.</v>
      </c>
      <c r="W430" s="6">
        <f t="shared" si="169"/>
        <v>0</v>
      </c>
      <c r="X430" s="27" t="str">
        <f t="shared" si="170"/>
        <v>n.m.</v>
      </c>
      <c r="Y430" s="6">
        <f t="shared" si="171"/>
        <v>0</v>
      </c>
      <c r="Z430" s="27" t="str">
        <f t="shared" si="172"/>
        <v>n.m.</v>
      </c>
      <c r="AA430" s="6">
        <f t="shared" si="173"/>
        <v>0</v>
      </c>
      <c r="AB430" s="27" t="str">
        <f t="shared" si="174"/>
        <v>n.m.</v>
      </c>
      <c r="AC430" s="6">
        <f t="shared" si="175"/>
        <v>431.32</v>
      </c>
      <c r="AD430" s="27" t="str">
        <f t="shared" si="176"/>
        <v>n.m.</v>
      </c>
      <c r="AE430" s="38" t="str">
        <f t="shared" si="178"/>
        <v>117-ML219EP15</v>
      </c>
    </row>
    <row r="431" spans="1:31" x14ac:dyDescent="0.25">
      <c r="A431" s="7">
        <f t="shared" si="163"/>
        <v>419</v>
      </c>
      <c r="B431" t="s">
        <v>285</v>
      </c>
      <c r="C431" t="s">
        <v>480</v>
      </c>
      <c r="D431" t="s">
        <v>463</v>
      </c>
      <c r="E431" s="42" t="s">
        <v>1007</v>
      </c>
      <c r="F431" s="57">
        <v>44105</v>
      </c>
      <c r="G431" s="3">
        <v>8648.4799999999941</v>
      </c>
      <c r="H431" s="3">
        <v>0</v>
      </c>
      <c r="I431" s="3">
        <v>0</v>
      </c>
      <c r="J431" s="3"/>
      <c r="K431" s="3"/>
      <c r="L431" s="3">
        <f t="shared" si="164"/>
        <v>8648.4799999999941</v>
      </c>
      <c r="M431" s="81">
        <f>SUMIFS('2018-21 Gen Lookup Tables'!S:S,'2018-21 Gen Lookup Tables'!$A:$A,'Schedule C1'!$B431,'2018-21 Gen Lookup Tables'!$B:$B,'Schedule C1'!$C431)</f>
        <v>0</v>
      </c>
      <c r="N431" s="81">
        <f>SUMIFS('2018-21 Gen Lookup Tables'!T:T,'2018-21 Gen Lookup Tables'!$A:$A,'Schedule C1'!$B431,'2018-21 Gen Lookup Tables'!$B:$B,'Schedule C1'!$C431)</f>
        <v>0</v>
      </c>
      <c r="O431" s="81">
        <f>SUMIF('2022 Gen Lookup Table'!A:A,'Schedule C1'!C431,'2022 Gen Lookup Table'!C:C)</f>
        <v>0</v>
      </c>
      <c r="P431" s="81">
        <f>SUMIF('2023-24 Gen Lookup Tables'!J:J,'Schedule C1'!AE431,'2023-24 Gen Lookup Tables'!D:D)</f>
        <v>0</v>
      </c>
      <c r="Q431" s="81">
        <f>SUMIF('2023-24 Gen Lookup Tables'!J:J,'Schedule C1'!AE431,'2023-24 Gen Lookup Tables'!F:F)</f>
        <v>0</v>
      </c>
      <c r="R431" s="3">
        <f t="shared" si="177"/>
        <v>0</v>
      </c>
      <c r="S431" s="6">
        <f t="shared" si="165"/>
        <v>8648.4799999999941</v>
      </c>
      <c r="T431" s="27" t="str">
        <f t="shared" si="166"/>
        <v>n.m.</v>
      </c>
      <c r="U431" s="6">
        <f t="shared" si="167"/>
        <v>0</v>
      </c>
      <c r="V431" s="27" t="str">
        <f t="shared" si="168"/>
        <v>n.m.</v>
      </c>
      <c r="W431" s="6">
        <f t="shared" si="169"/>
        <v>0</v>
      </c>
      <c r="X431" s="27" t="str">
        <f t="shared" si="170"/>
        <v>n.m.</v>
      </c>
      <c r="Y431" s="6">
        <f t="shared" si="171"/>
        <v>0</v>
      </c>
      <c r="Z431" s="27" t="str">
        <f t="shared" si="172"/>
        <v>n.m.</v>
      </c>
      <c r="AA431" s="6">
        <f t="shared" si="173"/>
        <v>0</v>
      </c>
      <c r="AB431" s="27" t="str">
        <f t="shared" si="174"/>
        <v>n.m.</v>
      </c>
      <c r="AC431" s="6">
        <f t="shared" si="175"/>
        <v>8648.4799999999941</v>
      </c>
      <c r="AD431" s="27" t="str">
        <f t="shared" si="176"/>
        <v>n.m.</v>
      </c>
      <c r="AE431" s="38" t="str">
        <f t="shared" si="178"/>
        <v>117-ML219EP22</v>
      </c>
    </row>
    <row r="432" spans="1:31" x14ac:dyDescent="0.25">
      <c r="A432" s="7">
        <f t="shared" si="163"/>
        <v>420</v>
      </c>
      <c r="B432" t="s">
        <v>285</v>
      </c>
      <c r="C432" t="s">
        <v>481</v>
      </c>
      <c r="D432" t="s">
        <v>482</v>
      </c>
      <c r="E432" s="42" t="s">
        <v>992</v>
      </c>
      <c r="F432" s="57">
        <v>44805</v>
      </c>
      <c r="G432" s="3">
        <v>2009.5499999999997</v>
      </c>
      <c r="H432" s="3">
        <v>112.3</v>
      </c>
      <c r="I432" s="3">
        <v>-5295.8199999999988</v>
      </c>
      <c r="J432" s="3"/>
      <c r="K432" s="3"/>
      <c r="L432" s="3">
        <f t="shared" si="164"/>
        <v>-3173.9699999999989</v>
      </c>
      <c r="M432" s="81">
        <f>SUMIFS('2018-21 Gen Lookup Tables'!S:S,'2018-21 Gen Lookup Tables'!$A:$A,'Schedule C1'!$B432,'2018-21 Gen Lookup Tables'!$B:$B,'Schedule C1'!$C432)</f>
        <v>0</v>
      </c>
      <c r="N432" s="81">
        <f>SUMIFS('2018-21 Gen Lookup Tables'!T:T,'2018-21 Gen Lookup Tables'!$A:$A,'Schedule C1'!$B432,'2018-21 Gen Lookup Tables'!$B:$B,'Schedule C1'!$C432)</f>
        <v>0</v>
      </c>
      <c r="O432" s="81">
        <f>SUMIF('2022 Gen Lookup Table'!A:A,'Schedule C1'!C432,'2022 Gen Lookup Table'!C:C)</f>
        <v>0</v>
      </c>
      <c r="P432" s="81">
        <f>SUMIF('2023-24 Gen Lookup Tables'!J:J,'Schedule C1'!AE432,'2023-24 Gen Lookup Tables'!D:D)</f>
        <v>0</v>
      </c>
      <c r="Q432" s="81">
        <f>SUMIF('2023-24 Gen Lookup Tables'!J:J,'Schedule C1'!AE432,'2023-24 Gen Lookup Tables'!F:F)</f>
        <v>0</v>
      </c>
      <c r="R432" s="3">
        <f t="shared" si="177"/>
        <v>0</v>
      </c>
      <c r="S432" s="6">
        <f t="shared" si="165"/>
        <v>2009.5499999999997</v>
      </c>
      <c r="T432" s="27" t="str">
        <f t="shared" si="166"/>
        <v>n.m.</v>
      </c>
      <c r="U432" s="6">
        <f t="shared" si="167"/>
        <v>112.3</v>
      </c>
      <c r="V432" s="27" t="str">
        <f t="shared" si="168"/>
        <v>n.m.</v>
      </c>
      <c r="W432" s="6">
        <f t="shared" si="169"/>
        <v>-5295.8199999999988</v>
      </c>
      <c r="X432" s="27" t="str">
        <f t="shared" si="170"/>
        <v>n.m.</v>
      </c>
      <c r="Y432" s="6">
        <f t="shared" si="171"/>
        <v>0</v>
      </c>
      <c r="Z432" s="27" t="str">
        <f t="shared" si="172"/>
        <v>n.m.</v>
      </c>
      <c r="AA432" s="6">
        <f t="shared" si="173"/>
        <v>0</v>
      </c>
      <c r="AB432" s="27" t="str">
        <f t="shared" si="174"/>
        <v>n.m.</v>
      </c>
      <c r="AC432" s="6">
        <f t="shared" si="175"/>
        <v>-3173.9699999999989</v>
      </c>
      <c r="AD432" s="27" t="str">
        <f t="shared" si="176"/>
        <v>n.m.</v>
      </c>
      <c r="AE432" s="38" t="str">
        <f t="shared" si="178"/>
        <v>117-ML018NP03</v>
      </c>
    </row>
    <row r="433" spans="1:31" x14ac:dyDescent="0.25">
      <c r="A433" s="7">
        <f t="shared" si="163"/>
        <v>421</v>
      </c>
      <c r="B433" t="s">
        <v>285</v>
      </c>
      <c r="C433" t="s">
        <v>483</v>
      </c>
      <c r="D433" t="s">
        <v>484</v>
      </c>
      <c r="E433" s="42" t="s">
        <v>992</v>
      </c>
      <c r="F433" s="57" t="s">
        <v>1005</v>
      </c>
      <c r="G433" s="3">
        <v>0</v>
      </c>
      <c r="H433" s="3">
        <v>0</v>
      </c>
      <c r="I433" s="3">
        <v>177859.52999999997</v>
      </c>
      <c r="J433" s="3">
        <v>758836.81000000029</v>
      </c>
      <c r="K433" s="3">
        <v>36921.990000000005</v>
      </c>
      <c r="L433" s="3">
        <f t="shared" si="164"/>
        <v>973618.33000000031</v>
      </c>
      <c r="M433" s="81">
        <f>SUMIFS('2018-21 Gen Lookup Tables'!S:S,'2018-21 Gen Lookup Tables'!$A:$A,'Schedule C1'!$B433,'2018-21 Gen Lookup Tables'!$B:$B,'Schedule C1'!$C433)</f>
        <v>720573.91500000004</v>
      </c>
      <c r="N433" s="81">
        <f>SUMIFS('2018-21 Gen Lookup Tables'!T:T,'2018-21 Gen Lookup Tables'!$A:$A,'Schedule C1'!$B433,'2018-21 Gen Lookup Tables'!$B:$B,'Schedule C1'!$C433)</f>
        <v>0</v>
      </c>
      <c r="O433" s="81">
        <f>SUMIF('2022 Gen Lookup Table'!A:A,'Schedule C1'!C433,'2022 Gen Lookup Table'!C:C)</f>
        <v>541493.22000000009</v>
      </c>
      <c r="P433" s="81">
        <f>SUMIF('2023-24 Gen Lookup Tables'!J:J,'Schedule C1'!AE433,'2023-24 Gen Lookup Tables'!D:D)</f>
        <v>332881.83100000001</v>
      </c>
      <c r="Q433" s="81">
        <f>SUMIF('2023-24 Gen Lookup Tables'!J:J,'Schedule C1'!AE433,'2023-24 Gen Lookup Tables'!F:F)</f>
        <v>0</v>
      </c>
      <c r="R433" s="3">
        <f t="shared" si="177"/>
        <v>1594948.9660000002</v>
      </c>
      <c r="S433" s="6">
        <f t="shared" si="165"/>
        <v>-720573.91500000004</v>
      </c>
      <c r="T433" s="27">
        <f t="shared" si="166"/>
        <v>-1</v>
      </c>
      <c r="U433" s="6">
        <f t="shared" si="167"/>
        <v>0</v>
      </c>
      <c r="V433" s="27" t="str">
        <f t="shared" si="168"/>
        <v>n.m.</v>
      </c>
      <c r="W433" s="6">
        <f t="shared" si="169"/>
        <v>-363633.69000000012</v>
      </c>
      <c r="X433" s="27">
        <f t="shared" si="170"/>
        <v>-0.67153876829704362</v>
      </c>
      <c r="Y433" s="6">
        <f t="shared" si="171"/>
        <v>425954.97900000028</v>
      </c>
      <c r="Z433" s="27">
        <f t="shared" si="172"/>
        <v>1.2795981616671661</v>
      </c>
      <c r="AA433" s="6">
        <f t="shared" si="173"/>
        <v>36921.990000000005</v>
      </c>
      <c r="AB433" s="27" t="str">
        <f t="shared" si="174"/>
        <v>n.m.</v>
      </c>
      <c r="AC433" s="6">
        <f t="shared" si="175"/>
        <v>-621330.63599999994</v>
      </c>
      <c r="AD433" s="27">
        <f t="shared" si="176"/>
        <v>-0.38956145258882213</v>
      </c>
      <c r="AE433" s="38" t="str">
        <f t="shared" si="178"/>
        <v>117-BSPPBS340</v>
      </c>
    </row>
    <row r="434" spans="1:31" x14ac:dyDescent="0.25">
      <c r="A434" s="7">
        <f t="shared" si="163"/>
        <v>422</v>
      </c>
      <c r="B434" t="s">
        <v>285</v>
      </c>
      <c r="C434" t="s">
        <v>485</v>
      </c>
      <c r="D434" t="s">
        <v>486</v>
      </c>
      <c r="E434" s="42" t="s">
        <v>992</v>
      </c>
      <c r="F434" s="57" t="s">
        <v>1005</v>
      </c>
      <c r="G434" s="3">
        <v>0</v>
      </c>
      <c r="H434" s="3">
        <v>0</v>
      </c>
      <c r="I434" s="3">
        <v>179475.81999999998</v>
      </c>
      <c r="J434" s="3">
        <v>706047.45000000019</v>
      </c>
      <c r="K434" s="3">
        <v>29549.14</v>
      </c>
      <c r="L434" s="3">
        <f t="shared" si="164"/>
        <v>915072.41000000015</v>
      </c>
      <c r="M434" s="81">
        <f>SUMIFS('2018-21 Gen Lookup Tables'!S:S,'2018-21 Gen Lookup Tables'!$A:$A,'Schedule C1'!$B434,'2018-21 Gen Lookup Tables'!$B:$B,'Schedule C1'!$C434)</f>
        <v>720573.91500000004</v>
      </c>
      <c r="N434" s="81">
        <f>SUMIFS('2018-21 Gen Lookup Tables'!T:T,'2018-21 Gen Lookup Tables'!$A:$A,'Schedule C1'!$B434,'2018-21 Gen Lookup Tables'!$B:$B,'Schedule C1'!$C434)</f>
        <v>0</v>
      </c>
      <c r="O434" s="81">
        <f>SUMIF('2022 Gen Lookup Table'!A:A,'Schedule C1'!C434,'2022 Gen Lookup Table'!C:C)</f>
        <v>541493.22</v>
      </c>
      <c r="P434" s="81">
        <f>SUMIF('2023-24 Gen Lookup Tables'!J:J,'Schedule C1'!AE434,'2023-24 Gen Lookup Tables'!D:D)</f>
        <v>332881.83100000001</v>
      </c>
      <c r="Q434" s="81">
        <f>SUMIF('2023-24 Gen Lookup Tables'!J:J,'Schedule C1'!AE434,'2023-24 Gen Lookup Tables'!F:F)</f>
        <v>0</v>
      </c>
      <c r="R434" s="3">
        <f t="shared" si="177"/>
        <v>1594948.966</v>
      </c>
      <c r="S434" s="6">
        <f t="shared" si="165"/>
        <v>-720573.91500000004</v>
      </c>
      <c r="T434" s="27">
        <f t="shared" si="166"/>
        <v>-1</v>
      </c>
      <c r="U434" s="6">
        <f t="shared" si="167"/>
        <v>0</v>
      </c>
      <c r="V434" s="27" t="str">
        <f t="shared" si="168"/>
        <v>n.m.</v>
      </c>
      <c r="W434" s="6">
        <f t="shared" si="169"/>
        <v>-362017.4</v>
      </c>
      <c r="X434" s="27">
        <f t="shared" si="170"/>
        <v>-0.6685538925122646</v>
      </c>
      <c r="Y434" s="6">
        <f t="shared" si="171"/>
        <v>373165.61900000018</v>
      </c>
      <c r="Z434" s="27">
        <f t="shared" si="172"/>
        <v>1.121015280043927</v>
      </c>
      <c r="AA434" s="6">
        <f t="shared" si="173"/>
        <v>29549.14</v>
      </c>
      <c r="AB434" s="27" t="str">
        <f t="shared" si="174"/>
        <v>n.m.</v>
      </c>
      <c r="AC434" s="6">
        <f t="shared" si="175"/>
        <v>-679876.55599999987</v>
      </c>
      <c r="AD434" s="27">
        <f t="shared" si="176"/>
        <v>-0.42626853303342616</v>
      </c>
      <c r="AE434" s="38" t="str">
        <f t="shared" si="178"/>
        <v>117-BSPPBS339</v>
      </c>
    </row>
    <row r="435" spans="1:31" x14ac:dyDescent="0.25">
      <c r="A435" s="7">
        <f t="shared" si="163"/>
        <v>423</v>
      </c>
      <c r="B435" t="s">
        <v>285</v>
      </c>
      <c r="C435" t="s">
        <v>1130</v>
      </c>
      <c r="D435" t="s">
        <v>1131</v>
      </c>
      <c r="E435" s="42">
        <v>44166</v>
      </c>
      <c r="F435" s="57">
        <v>44682</v>
      </c>
      <c r="G435" s="3">
        <v>313531.46999999997</v>
      </c>
      <c r="H435" s="3">
        <v>409690.94999999984</v>
      </c>
      <c r="I435" s="3">
        <v>21363.7</v>
      </c>
      <c r="J435" s="3"/>
      <c r="K435" s="3"/>
      <c r="L435" s="3">
        <f t="shared" ref="L435:L498" si="179">SUM(G435:K435)</f>
        <v>744586.11999999976</v>
      </c>
      <c r="M435" s="81">
        <f>SUMIFS('2018-21 Gen Lookup Tables'!S:S,'2018-21 Gen Lookup Tables'!$A:$A,'Schedule C1'!$B435,'2018-21 Gen Lookup Tables'!$B:$B,'Schedule C1'!$C435)</f>
        <v>0</v>
      </c>
      <c r="N435" s="81">
        <f>SUMIFS('2018-21 Gen Lookup Tables'!T:T,'2018-21 Gen Lookup Tables'!$A:$A,'Schedule C1'!$B435,'2018-21 Gen Lookup Tables'!$B:$B,'Schedule C1'!$C435)</f>
        <v>0</v>
      </c>
      <c r="O435" s="81">
        <f>SUMIF('2022 Gen Lookup Table'!A:A,'Schedule C1'!C435,'2022 Gen Lookup Table'!C:C)</f>
        <v>0</v>
      </c>
      <c r="P435" s="81">
        <f>SUMIF('2023-24 Gen Lookup Tables'!J:J,'Schedule C1'!AE435,'2023-24 Gen Lookup Tables'!D:D)</f>
        <v>0</v>
      </c>
      <c r="Q435" s="81">
        <f>SUMIF('2023-24 Gen Lookup Tables'!J:J,'Schedule C1'!AE435,'2023-24 Gen Lookup Tables'!F:F)</f>
        <v>0</v>
      </c>
      <c r="R435" s="3">
        <f t="shared" si="177"/>
        <v>0</v>
      </c>
      <c r="S435" s="6">
        <f t="shared" ref="S435:S498" si="180">G435-M435</f>
        <v>313531.46999999997</v>
      </c>
      <c r="T435" s="27" t="str">
        <f t="shared" ref="T435:T497" si="181">IFERROR(S435/M435,"n.m.")</f>
        <v>n.m.</v>
      </c>
      <c r="U435" s="6">
        <f t="shared" ref="U435:U498" si="182">H435-N435</f>
        <v>409690.94999999984</v>
      </c>
      <c r="V435" s="27" t="str">
        <f t="shared" ref="V435:V497" si="183">IFERROR(U435/N435,"n.m.")</f>
        <v>n.m.</v>
      </c>
      <c r="W435" s="6">
        <f t="shared" ref="W435:W498" si="184">I435-O435</f>
        <v>21363.7</v>
      </c>
      <c r="X435" s="27" t="str">
        <f t="shared" ref="X435:X497" si="185">IFERROR(W435/O435,"n.m.")</f>
        <v>n.m.</v>
      </c>
      <c r="Y435" s="6">
        <f t="shared" ref="Y435:Y498" si="186">J435-P435</f>
        <v>0</v>
      </c>
      <c r="Z435" s="27" t="str">
        <f t="shared" ref="Z435:Z497" si="187">IFERROR(Y435/P435,"n.m.")</f>
        <v>n.m.</v>
      </c>
      <c r="AA435" s="6">
        <f t="shared" ref="AA435:AA498" si="188">K435-Q435</f>
        <v>0</v>
      </c>
      <c r="AB435" s="27" t="str">
        <f t="shared" ref="AB435:AB497" si="189">IFERROR(AA435/Q435,"n.m.")</f>
        <v>n.m.</v>
      </c>
      <c r="AC435" s="6">
        <f t="shared" ref="AC435:AC498" si="190">L435-R435</f>
        <v>744586.11999999976</v>
      </c>
      <c r="AD435" s="27" t="str">
        <f t="shared" ref="AD435:AD497" si="191">IFERROR(AC435/R435,"n.m.")</f>
        <v>n.m.</v>
      </c>
      <c r="AE435" s="38" t="str">
        <f t="shared" si="178"/>
        <v>117-BSPPBS367</v>
      </c>
    </row>
    <row r="436" spans="1:31" x14ac:dyDescent="0.25">
      <c r="A436" s="7">
        <f t="shared" si="163"/>
        <v>424</v>
      </c>
      <c r="B436" t="s">
        <v>285</v>
      </c>
      <c r="C436" t="s">
        <v>1132</v>
      </c>
      <c r="D436" t="s">
        <v>317</v>
      </c>
      <c r="E436" s="42">
        <v>43831</v>
      </c>
      <c r="F436" s="57">
        <v>44440</v>
      </c>
      <c r="G436" s="3">
        <v>298289.00999999972</v>
      </c>
      <c r="H436" s="3">
        <v>191104.79000000018</v>
      </c>
      <c r="I436" s="3"/>
      <c r="J436" s="3"/>
      <c r="K436" s="3"/>
      <c r="L436" s="3">
        <f t="shared" si="179"/>
        <v>489393.79999999993</v>
      </c>
      <c r="M436" s="81">
        <f>SUMIFS('2018-21 Gen Lookup Tables'!S:S,'2018-21 Gen Lookup Tables'!$A:$A,'Schedule C1'!$B436,'2018-21 Gen Lookup Tables'!$B:$B,'Schedule C1'!$C436)</f>
        <v>278251.82599999994</v>
      </c>
      <c r="N436" s="81">
        <f>SUMIFS('2018-21 Gen Lookup Tables'!T:T,'2018-21 Gen Lookup Tables'!$A:$A,'Schedule C1'!$B436,'2018-21 Gen Lookup Tables'!$B:$B,'Schedule C1'!$C436)</f>
        <v>0</v>
      </c>
      <c r="O436" s="81">
        <f>SUMIF('2022 Gen Lookup Table'!A:A,'Schedule C1'!C436,'2022 Gen Lookup Table'!C:C)</f>
        <v>0</v>
      </c>
      <c r="P436" s="81">
        <f>SUMIF('2023-24 Gen Lookup Tables'!J:J,'Schedule C1'!AE436,'2023-24 Gen Lookup Tables'!D:D)</f>
        <v>0</v>
      </c>
      <c r="Q436" s="81">
        <f>SUMIF('2023-24 Gen Lookup Tables'!J:J,'Schedule C1'!AE436,'2023-24 Gen Lookup Tables'!F:F)</f>
        <v>0</v>
      </c>
      <c r="R436" s="3">
        <f t="shared" si="177"/>
        <v>278251.82599999994</v>
      </c>
      <c r="S436" s="6">
        <f t="shared" si="180"/>
        <v>20037.183999999776</v>
      </c>
      <c r="T436" s="27">
        <f t="shared" si="181"/>
        <v>7.201097037903996E-2</v>
      </c>
      <c r="U436" s="6">
        <f t="shared" si="182"/>
        <v>191104.79000000018</v>
      </c>
      <c r="V436" s="27" t="str">
        <f t="shared" si="183"/>
        <v>n.m.</v>
      </c>
      <c r="W436" s="6">
        <f t="shared" si="184"/>
        <v>0</v>
      </c>
      <c r="X436" s="27" t="str">
        <f t="shared" si="185"/>
        <v>n.m.</v>
      </c>
      <c r="Y436" s="6">
        <f t="shared" si="186"/>
        <v>0</v>
      </c>
      <c r="Z436" s="27" t="str">
        <f t="shared" si="187"/>
        <v>n.m.</v>
      </c>
      <c r="AA436" s="6">
        <f t="shared" si="188"/>
        <v>0</v>
      </c>
      <c r="AB436" s="27" t="str">
        <f t="shared" si="189"/>
        <v>n.m.</v>
      </c>
      <c r="AC436" s="6">
        <f t="shared" si="190"/>
        <v>211141.97399999999</v>
      </c>
      <c r="AD436" s="27">
        <f t="shared" si="191"/>
        <v>0.75881613082388188</v>
      </c>
      <c r="AE436" s="38" t="str">
        <f t="shared" si="178"/>
        <v>117-ML020VP01</v>
      </c>
    </row>
    <row r="437" spans="1:31" x14ac:dyDescent="0.25">
      <c r="A437" s="7">
        <f t="shared" si="163"/>
        <v>425</v>
      </c>
      <c r="B437" t="s">
        <v>285</v>
      </c>
      <c r="C437" t="s">
        <v>1133</v>
      </c>
      <c r="D437" t="s">
        <v>1134</v>
      </c>
      <c r="E437" s="42">
        <v>43983</v>
      </c>
      <c r="F437" s="57">
        <v>44197</v>
      </c>
      <c r="G437" s="3">
        <v>365708.84000000008</v>
      </c>
      <c r="H437" s="3">
        <v>16.04</v>
      </c>
      <c r="I437" s="3"/>
      <c r="J437" s="3"/>
      <c r="K437" s="3"/>
      <c r="L437" s="3">
        <f t="shared" si="179"/>
        <v>365724.88000000006</v>
      </c>
      <c r="M437" s="81">
        <f>SUMIFS('2018-21 Gen Lookup Tables'!S:S,'2018-21 Gen Lookup Tables'!$A:$A,'Schedule C1'!$B437,'2018-21 Gen Lookup Tables'!$B:$B,'Schedule C1'!$C437)</f>
        <v>0</v>
      </c>
      <c r="N437" s="81">
        <f>SUMIFS('2018-21 Gen Lookup Tables'!T:T,'2018-21 Gen Lookup Tables'!$A:$A,'Schedule C1'!$B437,'2018-21 Gen Lookup Tables'!$B:$B,'Schedule C1'!$C437)</f>
        <v>0</v>
      </c>
      <c r="O437" s="81">
        <f>SUMIF('2022 Gen Lookup Table'!A:A,'Schedule C1'!C437,'2022 Gen Lookup Table'!C:C)</f>
        <v>0</v>
      </c>
      <c r="P437" s="81">
        <f>SUMIF('2023-24 Gen Lookup Tables'!J:J,'Schedule C1'!AE437,'2023-24 Gen Lookup Tables'!D:D)</f>
        <v>0</v>
      </c>
      <c r="Q437" s="81">
        <f>SUMIF('2023-24 Gen Lookup Tables'!J:J,'Schedule C1'!AE437,'2023-24 Gen Lookup Tables'!F:F)</f>
        <v>0</v>
      </c>
      <c r="R437" s="3">
        <f t="shared" si="177"/>
        <v>0</v>
      </c>
      <c r="S437" s="6">
        <f t="shared" si="180"/>
        <v>365708.84000000008</v>
      </c>
      <c r="T437" s="27" t="str">
        <f t="shared" si="181"/>
        <v>n.m.</v>
      </c>
      <c r="U437" s="6">
        <f t="shared" si="182"/>
        <v>16.04</v>
      </c>
      <c r="V437" s="27" t="str">
        <f t="shared" si="183"/>
        <v>n.m.</v>
      </c>
      <c r="W437" s="6">
        <f t="shared" si="184"/>
        <v>0</v>
      </c>
      <c r="X437" s="27" t="str">
        <f t="shared" si="185"/>
        <v>n.m.</v>
      </c>
      <c r="Y437" s="6">
        <f t="shared" si="186"/>
        <v>0</v>
      </c>
      <c r="Z437" s="27" t="str">
        <f t="shared" si="187"/>
        <v>n.m.</v>
      </c>
      <c r="AA437" s="6">
        <f t="shared" si="188"/>
        <v>0</v>
      </c>
      <c r="AB437" s="27" t="str">
        <f t="shared" si="189"/>
        <v>n.m.</v>
      </c>
      <c r="AC437" s="6">
        <f t="shared" si="190"/>
        <v>365724.88000000006</v>
      </c>
      <c r="AD437" s="27" t="str">
        <f t="shared" si="191"/>
        <v>n.m.</v>
      </c>
      <c r="AE437" s="38" t="str">
        <f t="shared" si="178"/>
        <v>117-MLP20EP20</v>
      </c>
    </row>
    <row r="438" spans="1:31" x14ac:dyDescent="0.25">
      <c r="A438" s="7">
        <f t="shared" si="163"/>
        <v>426</v>
      </c>
      <c r="B438" t="s">
        <v>285</v>
      </c>
      <c r="C438" t="s">
        <v>1135</v>
      </c>
      <c r="D438" t="s">
        <v>1136</v>
      </c>
      <c r="E438" s="42">
        <v>44166</v>
      </c>
      <c r="F438" s="57">
        <v>44805</v>
      </c>
      <c r="G438" s="3">
        <v>59225</v>
      </c>
      <c r="H438" s="3">
        <v>171301.28999999989</v>
      </c>
      <c r="I438" s="3">
        <v>84040.509999999893</v>
      </c>
      <c r="J438" s="3"/>
      <c r="K438" s="3"/>
      <c r="L438" s="3">
        <f t="shared" si="179"/>
        <v>314566.79999999981</v>
      </c>
      <c r="M438" s="81">
        <f>SUMIFS('2018-21 Gen Lookup Tables'!S:S,'2018-21 Gen Lookup Tables'!$A:$A,'Schedule C1'!$B438,'2018-21 Gen Lookup Tables'!$B:$B,'Schedule C1'!$C438)</f>
        <v>0</v>
      </c>
      <c r="N438" s="81">
        <f>SUMIFS('2018-21 Gen Lookup Tables'!T:T,'2018-21 Gen Lookup Tables'!$A:$A,'Schedule C1'!$B438,'2018-21 Gen Lookup Tables'!$B:$B,'Schedule C1'!$C438)</f>
        <v>0</v>
      </c>
      <c r="O438" s="81">
        <f>SUMIF('2022 Gen Lookup Table'!A:A,'Schedule C1'!C438,'2022 Gen Lookup Table'!C:C)</f>
        <v>0</v>
      </c>
      <c r="P438" s="81">
        <f>SUMIF('2023-24 Gen Lookup Tables'!J:J,'Schedule C1'!AE438,'2023-24 Gen Lookup Tables'!D:D)</f>
        <v>0</v>
      </c>
      <c r="Q438" s="81">
        <f>SUMIF('2023-24 Gen Lookup Tables'!J:J,'Schedule C1'!AE438,'2023-24 Gen Lookup Tables'!F:F)</f>
        <v>0</v>
      </c>
      <c r="R438" s="3">
        <f t="shared" si="177"/>
        <v>0</v>
      </c>
      <c r="S438" s="6">
        <f t="shared" si="180"/>
        <v>59225</v>
      </c>
      <c r="T438" s="27" t="str">
        <f t="shared" si="181"/>
        <v>n.m.</v>
      </c>
      <c r="U438" s="6">
        <f t="shared" si="182"/>
        <v>171301.28999999989</v>
      </c>
      <c r="V438" s="27" t="str">
        <f t="shared" si="183"/>
        <v>n.m.</v>
      </c>
      <c r="W438" s="6">
        <f t="shared" si="184"/>
        <v>84040.509999999893</v>
      </c>
      <c r="X438" s="27" t="str">
        <f t="shared" si="185"/>
        <v>n.m.</v>
      </c>
      <c r="Y438" s="6">
        <f t="shared" si="186"/>
        <v>0</v>
      </c>
      <c r="Z438" s="27" t="str">
        <f t="shared" si="187"/>
        <v>n.m.</v>
      </c>
      <c r="AA438" s="6">
        <f t="shared" si="188"/>
        <v>0</v>
      </c>
      <c r="AB438" s="27" t="str">
        <f t="shared" si="189"/>
        <v>n.m.</v>
      </c>
      <c r="AC438" s="6">
        <f t="shared" si="190"/>
        <v>314566.79999999981</v>
      </c>
      <c r="AD438" s="27" t="str">
        <f t="shared" si="191"/>
        <v>n.m.</v>
      </c>
      <c r="AE438" s="38" t="str">
        <f t="shared" si="178"/>
        <v>117-MLPMPBELT</v>
      </c>
    </row>
    <row r="439" spans="1:31" x14ac:dyDescent="0.25">
      <c r="A439" s="7">
        <f t="shared" si="163"/>
        <v>427</v>
      </c>
      <c r="B439" t="s">
        <v>285</v>
      </c>
      <c r="C439" t="s">
        <v>1137</v>
      </c>
      <c r="D439" t="s">
        <v>1138</v>
      </c>
      <c r="E439" s="42">
        <v>44166</v>
      </c>
      <c r="F439" s="57">
        <v>44805</v>
      </c>
      <c r="G439" s="3">
        <v>31830.32</v>
      </c>
      <c r="H439" s="3">
        <v>215952.54</v>
      </c>
      <c r="I439" s="3">
        <v>46467.200000000033</v>
      </c>
      <c r="J439" s="3"/>
      <c r="K439" s="3"/>
      <c r="L439" s="3">
        <f t="shared" si="179"/>
        <v>294250.06000000006</v>
      </c>
      <c r="M439" s="81">
        <f>SUMIFS('2018-21 Gen Lookup Tables'!S:S,'2018-21 Gen Lookup Tables'!$A:$A,'Schedule C1'!$B439,'2018-21 Gen Lookup Tables'!$B:$B,'Schedule C1'!$C439)</f>
        <v>0</v>
      </c>
      <c r="N439" s="81">
        <f>SUMIFS('2018-21 Gen Lookup Tables'!T:T,'2018-21 Gen Lookup Tables'!$A:$A,'Schedule C1'!$B439,'2018-21 Gen Lookup Tables'!$B:$B,'Schedule C1'!$C439)</f>
        <v>0</v>
      </c>
      <c r="O439" s="81">
        <f>SUMIF('2022 Gen Lookup Table'!A:A,'Schedule C1'!C439,'2022 Gen Lookup Table'!C:C)</f>
        <v>0</v>
      </c>
      <c r="P439" s="81">
        <f>SUMIF('2023-24 Gen Lookup Tables'!J:J,'Schedule C1'!AE439,'2023-24 Gen Lookup Tables'!D:D)</f>
        <v>0</v>
      </c>
      <c r="Q439" s="81">
        <f>SUMIF('2023-24 Gen Lookup Tables'!J:J,'Schedule C1'!AE439,'2023-24 Gen Lookup Tables'!F:F)</f>
        <v>0</v>
      </c>
      <c r="R439" s="3">
        <f t="shared" si="177"/>
        <v>0</v>
      </c>
      <c r="S439" s="6">
        <f t="shared" si="180"/>
        <v>31830.32</v>
      </c>
      <c r="T439" s="27" t="str">
        <f t="shared" si="181"/>
        <v>n.m.</v>
      </c>
      <c r="U439" s="6">
        <f t="shared" si="182"/>
        <v>215952.54</v>
      </c>
      <c r="V439" s="27" t="str">
        <f t="shared" si="183"/>
        <v>n.m.</v>
      </c>
      <c r="W439" s="6">
        <f t="shared" si="184"/>
        <v>46467.200000000033</v>
      </c>
      <c r="X439" s="27" t="str">
        <f t="shared" si="185"/>
        <v>n.m.</v>
      </c>
      <c r="Y439" s="6">
        <f t="shared" si="186"/>
        <v>0</v>
      </c>
      <c r="Z439" s="27" t="str">
        <f t="shared" si="187"/>
        <v>n.m.</v>
      </c>
      <c r="AA439" s="6">
        <f t="shared" si="188"/>
        <v>0</v>
      </c>
      <c r="AB439" s="27" t="str">
        <f t="shared" si="189"/>
        <v>n.m.</v>
      </c>
      <c r="AC439" s="6">
        <f t="shared" si="190"/>
        <v>294250.06000000006</v>
      </c>
      <c r="AD439" s="27" t="str">
        <f t="shared" si="191"/>
        <v>n.m.</v>
      </c>
      <c r="AE439" s="38" t="str">
        <f t="shared" si="178"/>
        <v>117-MLPEPPUMP</v>
      </c>
    </row>
    <row r="440" spans="1:31" x14ac:dyDescent="0.25">
      <c r="A440" s="7">
        <f t="shared" si="163"/>
        <v>428</v>
      </c>
      <c r="B440" t="s">
        <v>285</v>
      </c>
      <c r="C440" t="s">
        <v>1139</v>
      </c>
      <c r="D440" t="s">
        <v>1140</v>
      </c>
      <c r="E440" s="42">
        <v>44013</v>
      </c>
      <c r="F440" s="57">
        <v>44440</v>
      </c>
      <c r="G440" s="3">
        <v>158031.76000000004</v>
      </c>
      <c r="H440" s="3">
        <v>112259.11</v>
      </c>
      <c r="I440" s="3"/>
      <c r="J440" s="3"/>
      <c r="K440" s="3"/>
      <c r="L440" s="3">
        <f t="shared" si="179"/>
        <v>270290.87000000005</v>
      </c>
      <c r="M440" s="81">
        <f>SUMIFS('2018-21 Gen Lookup Tables'!S:S,'2018-21 Gen Lookup Tables'!$A:$A,'Schedule C1'!$B440,'2018-21 Gen Lookup Tables'!$B:$B,'Schedule C1'!$C440)</f>
        <v>0</v>
      </c>
      <c r="N440" s="81">
        <f>SUMIFS('2018-21 Gen Lookup Tables'!T:T,'2018-21 Gen Lookup Tables'!$A:$A,'Schedule C1'!$B440,'2018-21 Gen Lookup Tables'!$B:$B,'Schedule C1'!$C440)</f>
        <v>0</v>
      </c>
      <c r="O440" s="81">
        <f>SUMIF('2022 Gen Lookup Table'!A:A,'Schedule C1'!C440,'2022 Gen Lookup Table'!C:C)</f>
        <v>0</v>
      </c>
      <c r="P440" s="81">
        <f>SUMIF('2023-24 Gen Lookup Tables'!J:J,'Schedule C1'!AE440,'2023-24 Gen Lookup Tables'!D:D)</f>
        <v>0</v>
      </c>
      <c r="Q440" s="81">
        <f>SUMIF('2023-24 Gen Lookup Tables'!J:J,'Schedule C1'!AE440,'2023-24 Gen Lookup Tables'!F:F)</f>
        <v>0</v>
      </c>
      <c r="R440" s="3">
        <f t="shared" si="177"/>
        <v>0</v>
      </c>
      <c r="S440" s="6">
        <f t="shared" si="180"/>
        <v>158031.76000000004</v>
      </c>
      <c r="T440" s="27" t="str">
        <f t="shared" si="181"/>
        <v>n.m.</v>
      </c>
      <c r="U440" s="6">
        <f t="shared" si="182"/>
        <v>112259.11</v>
      </c>
      <c r="V440" s="27" t="str">
        <f t="shared" si="183"/>
        <v>n.m.</v>
      </c>
      <c r="W440" s="6">
        <f t="shared" si="184"/>
        <v>0</v>
      </c>
      <c r="X440" s="27" t="str">
        <f t="shared" si="185"/>
        <v>n.m.</v>
      </c>
      <c r="Y440" s="6">
        <f t="shared" si="186"/>
        <v>0</v>
      </c>
      <c r="Z440" s="27" t="str">
        <f t="shared" si="187"/>
        <v>n.m.</v>
      </c>
      <c r="AA440" s="6">
        <f t="shared" si="188"/>
        <v>0</v>
      </c>
      <c r="AB440" s="27" t="str">
        <f t="shared" si="189"/>
        <v>n.m.</v>
      </c>
      <c r="AC440" s="6">
        <f t="shared" si="190"/>
        <v>270290.87000000005</v>
      </c>
      <c r="AD440" s="27" t="str">
        <f t="shared" si="191"/>
        <v>n.m.</v>
      </c>
      <c r="AE440" s="38" t="str">
        <f t="shared" si="178"/>
        <v>117-MLP20SP06</v>
      </c>
    </row>
    <row r="441" spans="1:31" x14ac:dyDescent="0.25">
      <c r="A441" s="7">
        <f t="shared" si="163"/>
        <v>429</v>
      </c>
      <c r="B441" t="s">
        <v>285</v>
      </c>
      <c r="C441" t="s">
        <v>1141</v>
      </c>
      <c r="D441" t="s">
        <v>1142</v>
      </c>
      <c r="E441" s="42">
        <v>43831</v>
      </c>
      <c r="F441" s="57" t="s">
        <v>2052</v>
      </c>
      <c r="G441" s="3">
        <v>52536.789999999986</v>
      </c>
      <c r="H441" s="3">
        <v>69545.760000000009</v>
      </c>
      <c r="I441" s="3">
        <v>77415.749999999985</v>
      </c>
      <c r="J441" s="3">
        <v>182375.72</v>
      </c>
      <c r="K441" s="3">
        <v>65074.69</v>
      </c>
      <c r="L441" s="3">
        <f t="shared" si="179"/>
        <v>446948.71</v>
      </c>
      <c r="M441" s="81">
        <f>SUMIFS('2018-21 Gen Lookup Tables'!S:S,'2018-21 Gen Lookup Tables'!$A:$A,'Schedule C1'!$B441,'2018-21 Gen Lookup Tables'!$B:$B,'Schedule C1'!$C441)</f>
        <v>0</v>
      </c>
      <c r="N441" s="81">
        <f>SUMIFS('2018-21 Gen Lookup Tables'!T:T,'2018-21 Gen Lookup Tables'!$A:$A,'Schedule C1'!$B441,'2018-21 Gen Lookup Tables'!$B:$B,'Schedule C1'!$C441)</f>
        <v>0</v>
      </c>
      <c r="O441" s="81">
        <f>SUMIF('2022 Gen Lookup Table'!A:A,'Schedule C1'!C441,'2022 Gen Lookup Table'!C:C)</f>
        <v>0</v>
      </c>
      <c r="P441" s="81">
        <f>SUMIF('2023-24 Gen Lookup Tables'!J:J,'Schedule C1'!AE441,'2023-24 Gen Lookup Tables'!D:D)</f>
        <v>0</v>
      </c>
      <c r="Q441" s="81">
        <f>SUMIF('2023-24 Gen Lookup Tables'!J:J,'Schedule C1'!AE441,'2023-24 Gen Lookup Tables'!F:F)</f>
        <v>0</v>
      </c>
      <c r="R441" s="3">
        <f t="shared" si="177"/>
        <v>0</v>
      </c>
      <c r="S441" s="6">
        <f t="shared" si="180"/>
        <v>52536.789999999986</v>
      </c>
      <c r="T441" s="27" t="str">
        <f t="shared" si="181"/>
        <v>n.m.</v>
      </c>
      <c r="U441" s="6">
        <f t="shared" si="182"/>
        <v>69545.760000000009</v>
      </c>
      <c r="V441" s="27" t="str">
        <f t="shared" si="183"/>
        <v>n.m.</v>
      </c>
      <c r="W441" s="6">
        <f t="shared" si="184"/>
        <v>77415.749999999985</v>
      </c>
      <c r="X441" s="27" t="str">
        <f t="shared" si="185"/>
        <v>n.m.</v>
      </c>
      <c r="Y441" s="6">
        <f t="shared" si="186"/>
        <v>182375.72</v>
      </c>
      <c r="Z441" s="27" t="str">
        <f t="shared" si="187"/>
        <v>n.m.</v>
      </c>
      <c r="AA441" s="6">
        <f t="shared" si="188"/>
        <v>65074.69</v>
      </c>
      <c r="AB441" s="27" t="str">
        <f t="shared" si="189"/>
        <v>n.m.</v>
      </c>
      <c r="AC441" s="6">
        <f t="shared" si="190"/>
        <v>446948.71</v>
      </c>
      <c r="AD441" s="27" t="str">
        <f t="shared" si="191"/>
        <v>n.m.</v>
      </c>
      <c r="AE441" s="38" t="str">
        <f t="shared" si="178"/>
        <v>117-IT117CCIC</v>
      </c>
    </row>
    <row r="442" spans="1:31" x14ac:dyDescent="0.25">
      <c r="A442" s="7">
        <f t="shared" si="163"/>
        <v>430</v>
      </c>
      <c r="B442" t="s">
        <v>285</v>
      </c>
      <c r="C442" t="s">
        <v>1143</v>
      </c>
      <c r="D442" t="s">
        <v>1144</v>
      </c>
      <c r="E442" s="42">
        <v>43831</v>
      </c>
      <c r="F442" s="57">
        <v>44256</v>
      </c>
      <c r="G442" s="3">
        <v>250626.75</v>
      </c>
      <c r="H442" s="3">
        <v>-2500.9</v>
      </c>
      <c r="I442" s="3"/>
      <c r="J442" s="3"/>
      <c r="K442" s="3"/>
      <c r="L442" s="3">
        <f t="shared" si="179"/>
        <v>248125.85</v>
      </c>
      <c r="M442" s="81">
        <f>SUMIFS('2018-21 Gen Lookup Tables'!S:S,'2018-21 Gen Lookup Tables'!$A:$A,'Schedule C1'!$B442,'2018-21 Gen Lookup Tables'!$B:$B,'Schedule C1'!$C442)</f>
        <v>0</v>
      </c>
      <c r="N442" s="81">
        <f>SUMIFS('2018-21 Gen Lookup Tables'!T:T,'2018-21 Gen Lookup Tables'!$A:$A,'Schedule C1'!$B442,'2018-21 Gen Lookup Tables'!$B:$B,'Schedule C1'!$C442)</f>
        <v>0</v>
      </c>
      <c r="O442" s="81">
        <f>SUMIF('2022 Gen Lookup Table'!A:A,'Schedule C1'!C442,'2022 Gen Lookup Table'!C:C)</f>
        <v>0</v>
      </c>
      <c r="P442" s="81">
        <f>SUMIF('2023-24 Gen Lookup Tables'!J:J,'Schedule C1'!AE442,'2023-24 Gen Lookup Tables'!D:D)</f>
        <v>0</v>
      </c>
      <c r="Q442" s="81">
        <f>SUMIF('2023-24 Gen Lookup Tables'!J:J,'Schedule C1'!AE442,'2023-24 Gen Lookup Tables'!F:F)</f>
        <v>0</v>
      </c>
      <c r="R442" s="3">
        <f t="shared" si="177"/>
        <v>0</v>
      </c>
      <c r="S442" s="6">
        <f t="shared" si="180"/>
        <v>250626.75</v>
      </c>
      <c r="T442" s="27" t="str">
        <f t="shared" si="181"/>
        <v>n.m.</v>
      </c>
      <c r="U442" s="6">
        <f t="shared" si="182"/>
        <v>-2500.9</v>
      </c>
      <c r="V442" s="27" t="str">
        <f t="shared" si="183"/>
        <v>n.m.</v>
      </c>
      <c r="W442" s="6">
        <f t="shared" si="184"/>
        <v>0</v>
      </c>
      <c r="X442" s="27" t="str">
        <f t="shared" si="185"/>
        <v>n.m.</v>
      </c>
      <c r="Y442" s="6">
        <f t="shared" si="186"/>
        <v>0</v>
      </c>
      <c r="Z442" s="27" t="str">
        <f t="shared" si="187"/>
        <v>n.m.</v>
      </c>
      <c r="AA442" s="6">
        <f t="shared" si="188"/>
        <v>0</v>
      </c>
      <c r="AB442" s="27" t="str">
        <f t="shared" si="189"/>
        <v>n.m.</v>
      </c>
      <c r="AC442" s="6">
        <f t="shared" si="190"/>
        <v>248125.85</v>
      </c>
      <c r="AD442" s="27" t="str">
        <f t="shared" si="191"/>
        <v>n.m.</v>
      </c>
      <c r="AE442" s="38" t="str">
        <f t="shared" si="178"/>
        <v>117-ML220VP01</v>
      </c>
    </row>
    <row r="443" spans="1:31" x14ac:dyDescent="0.25">
      <c r="A443" s="7">
        <f t="shared" si="163"/>
        <v>431</v>
      </c>
      <c r="B443" t="s">
        <v>285</v>
      </c>
      <c r="C443" t="s">
        <v>1145</v>
      </c>
      <c r="D443" t="s">
        <v>374</v>
      </c>
      <c r="E443" s="42">
        <v>43952</v>
      </c>
      <c r="F443" s="57">
        <v>44105</v>
      </c>
      <c r="G443" s="3">
        <v>247823.13999999998</v>
      </c>
      <c r="H443" s="3"/>
      <c r="I443" s="3"/>
      <c r="J443" s="3"/>
      <c r="K443" s="3"/>
      <c r="L443" s="3">
        <f t="shared" si="179"/>
        <v>247823.13999999998</v>
      </c>
      <c r="M443" s="81">
        <f>SUMIFS('2018-21 Gen Lookup Tables'!S:S,'2018-21 Gen Lookup Tables'!$A:$A,'Schedule C1'!$B443,'2018-21 Gen Lookup Tables'!$B:$B,'Schedule C1'!$C443)</f>
        <v>225842.18700000001</v>
      </c>
      <c r="N443" s="81">
        <f>SUMIFS('2018-21 Gen Lookup Tables'!T:T,'2018-21 Gen Lookup Tables'!$A:$A,'Schedule C1'!$B443,'2018-21 Gen Lookup Tables'!$B:$B,'Schedule C1'!$C443)</f>
        <v>188053.64800000004</v>
      </c>
      <c r="O443" s="81">
        <f>SUMIF('2022 Gen Lookup Table'!A:A,'Schedule C1'!C443,'2022 Gen Lookup Table'!C:C)</f>
        <v>86355.967005000013</v>
      </c>
      <c r="P443" s="81">
        <f>SUMIF('2023-24 Gen Lookup Tables'!J:J,'Schedule C1'!AE443,'2023-24 Gen Lookup Tables'!D:D)</f>
        <v>0</v>
      </c>
      <c r="Q443" s="81">
        <f>SUMIF('2023-24 Gen Lookup Tables'!J:J,'Schedule C1'!AE443,'2023-24 Gen Lookup Tables'!F:F)</f>
        <v>0</v>
      </c>
      <c r="R443" s="3">
        <f t="shared" si="177"/>
        <v>500251.80200500006</v>
      </c>
      <c r="S443" s="6">
        <f t="shared" si="180"/>
        <v>21980.95299999998</v>
      </c>
      <c r="T443" s="27">
        <f t="shared" si="181"/>
        <v>9.7328817489710104E-2</v>
      </c>
      <c r="U443" s="6">
        <f t="shared" si="182"/>
        <v>-188053.64800000004</v>
      </c>
      <c r="V443" s="27">
        <f t="shared" si="183"/>
        <v>-1</v>
      </c>
      <c r="W443" s="6">
        <f t="shared" si="184"/>
        <v>-86355.967005000013</v>
      </c>
      <c r="X443" s="27">
        <f t="shared" si="185"/>
        <v>-1</v>
      </c>
      <c r="Y443" s="6">
        <f t="shared" si="186"/>
        <v>0</v>
      </c>
      <c r="Z443" s="27" t="str">
        <f t="shared" si="187"/>
        <v>n.m.</v>
      </c>
      <c r="AA443" s="6">
        <f t="shared" si="188"/>
        <v>0</v>
      </c>
      <c r="AB443" s="27" t="str">
        <f t="shared" si="189"/>
        <v>n.m.</v>
      </c>
      <c r="AC443" s="6">
        <f t="shared" si="190"/>
        <v>-252428.66200500008</v>
      </c>
      <c r="AD443" s="27">
        <f t="shared" si="191"/>
        <v>-0.50460320381310098</v>
      </c>
      <c r="AE443" s="38" t="str">
        <f t="shared" si="178"/>
        <v>117-ML018SP02</v>
      </c>
    </row>
    <row r="444" spans="1:31" x14ac:dyDescent="0.25">
      <c r="A444" s="7">
        <f t="shared" si="163"/>
        <v>432</v>
      </c>
      <c r="B444" t="s">
        <v>285</v>
      </c>
      <c r="C444" t="s">
        <v>1146</v>
      </c>
      <c r="D444" t="s">
        <v>1147</v>
      </c>
      <c r="E444" s="42">
        <v>44136</v>
      </c>
      <c r="F444" s="57">
        <v>44805</v>
      </c>
      <c r="G444" s="3">
        <v>28611.949999999997</v>
      </c>
      <c r="H444" s="3">
        <v>127103.11000000003</v>
      </c>
      <c r="I444" s="3">
        <v>38238.840000000142</v>
      </c>
      <c r="J444" s="3"/>
      <c r="K444" s="3"/>
      <c r="L444" s="3">
        <f t="shared" si="179"/>
        <v>193953.90000000017</v>
      </c>
      <c r="M444" s="81">
        <f>SUMIFS('2018-21 Gen Lookup Tables'!S:S,'2018-21 Gen Lookup Tables'!$A:$A,'Schedule C1'!$B444,'2018-21 Gen Lookup Tables'!$B:$B,'Schedule C1'!$C444)</f>
        <v>0</v>
      </c>
      <c r="N444" s="81">
        <f>SUMIFS('2018-21 Gen Lookup Tables'!T:T,'2018-21 Gen Lookup Tables'!$A:$A,'Schedule C1'!$B444,'2018-21 Gen Lookup Tables'!$B:$B,'Schedule C1'!$C444)</f>
        <v>0</v>
      </c>
      <c r="O444" s="81">
        <f>SUMIF('2022 Gen Lookup Table'!A:A,'Schedule C1'!C444,'2022 Gen Lookup Table'!C:C)</f>
        <v>0</v>
      </c>
      <c r="P444" s="81">
        <f>SUMIF('2023-24 Gen Lookup Tables'!J:J,'Schedule C1'!AE444,'2023-24 Gen Lookup Tables'!D:D)</f>
        <v>0</v>
      </c>
      <c r="Q444" s="81">
        <f>SUMIF('2023-24 Gen Lookup Tables'!J:J,'Schedule C1'!AE444,'2023-24 Gen Lookup Tables'!F:F)</f>
        <v>0</v>
      </c>
      <c r="R444" s="3">
        <f t="shared" si="177"/>
        <v>0</v>
      </c>
      <c r="S444" s="6">
        <f t="shared" si="180"/>
        <v>28611.949999999997</v>
      </c>
      <c r="T444" s="27" t="str">
        <f t="shared" si="181"/>
        <v>n.m.</v>
      </c>
      <c r="U444" s="6">
        <f t="shared" si="182"/>
        <v>127103.11000000003</v>
      </c>
      <c r="V444" s="27" t="str">
        <f t="shared" si="183"/>
        <v>n.m.</v>
      </c>
      <c r="W444" s="6">
        <f t="shared" si="184"/>
        <v>38238.840000000142</v>
      </c>
      <c r="X444" s="27" t="str">
        <f t="shared" si="185"/>
        <v>n.m.</v>
      </c>
      <c r="Y444" s="6">
        <f t="shared" si="186"/>
        <v>0</v>
      </c>
      <c r="Z444" s="27" t="str">
        <f t="shared" si="187"/>
        <v>n.m.</v>
      </c>
      <c r="AA444" s="6">
        <f t="shared" si="188"/>
        <v>0</v>
      </c>
      <c r="AB444" s="27" t="str">
        <f t="shared" si="189"/>
        <v>n.m.</v>
      </c>
      <c r="AC444" s="6">
        <f t="shared" si="190"/>
        <v>193953.90000000017</v>
      </c>
      <c r="AD444" s="27" t="str">
        <f t="shared" si="191"/>
        <v>n.m.</v>
      </c>
      <c r="AE444" s="38" t="str">
        <f t="shared" si="178"/>
        <v>117-MLPNPTOOL</v>
      </c>
    </row>
    <row r="445" spans="1:31" x14ac:dyDescent="0.25">
      <c r="A445" s="7">
        <f t="shared" si="163"/>
        <v>433</v>
      </c>
      <c r="B445" t="s">
        <v>285</v>
      </c>
      <c r="C445" t="s">
        <v>1148</v>
      </c>
      <c r="D445" t="s">
        <v>1149</v>
      </c>
      <c r="E445" s="42">
        <v>43891</v>
      </c>
      <c r="F445" s="57">
        <v>45261</v>
      </c>
      <c r="G445" s="3">
        <v>2372.86</v>
      </c>
      <c r="H445" s="3">
        <v>17236.189999999999</v>
      </c>
      <c r="I445" s="3">
        <v>65649.670000000013</v>
      </c>
      <c r="J445" s="3">
        <v>-168152.75000000006</v>
      </c>
      <c r="K445" s="3"/>
      <c r="L445" s="3">
        <f t="shared" si="179"/>
        <v>-82894.030000000042</v>
      </c>
      <c r="M445" s="81">
        <f>SUMIFS('2018-21 Gen Lookup Tables'!S:S,'2018-21 Gen Lookup Tables'!$A:$A,'Schedule C1'!$B445,'2018-21 Gen Lookup Tables'!$B:$B,'Schedule C1'!$C445)</f>
        <v>0</v>
      </c>
      <c r="N445" s="81">
        <f>SUMIFS('2018-21 Gen Lookup Tables'!T:T,'2018-21 Gen Lookup Tables'!$A:$A,'Schedule C1'!$B445,'2018-21 Gen Lookup Tables'!$B:$B,'Schedule C1'!$C445)</f>
        <v>0</v>
      </c>
      <c r="O445" s="81">
        <f>SUMIF('2022 Gen Lookup Table'!A:A,'Schedule C1'!C445,'2022 Gen Lookup Table'!C:C)</f>
        <v>0</v>
      </c>
      <c r="P445" s="81">
        <f>SUMIF('2023-24 Gen Lookup Tables'!J:J,'Schedule C1'!AE445,'2023-24 Gen Lookup Tables'!D:D)</f>
        <v>0</v>
      </c>
      <c r="Q445" s="81">
        <f>SUMIF('2023-24 Gen Lookup Tables'!J:J,'Schedule C1'!AE445,'2023-24 Gen Lookup Tables'!F:F)</f>
        <v>0</v>
      </c>
      <c r="R445" s="3">
        <f t="shared" si="177"/>
        <v>0</v>
      </c>
      <c r="S445" s="6">
        <f t="shared" si="180"/>
        <v>2372.86</v>
      </c>
      <c r="T445" s="27" t="str">
        <f t="shared" si="181"/>
        <v>n.m.</v>
      </c>
      <c r="U445" s="6">
        <f t="shared" si="182"/>
        <v>17236.189999999999</v>
      </c>
      <c r="V445" s="27" t="str">
        <f t="shared" si="183"/>
        <v>n.m.</v>
      </c>
      <c r="W445" s="6">
        <f t="shared" si="184"/>
        <v>65649.670000000013</v>
      </c>
      <c r="X445" s="27" t="str">
        <f t="shared" si="185"/>
        <v>n.m.</v>
      </c>
      <c r="Y445" s="6">
        <f t="shared" si="186"/>
        <v>-168152.75000000006</v>
      </c>
      <c r="Z445" s="27" t="str">
        <f t="shared" si="187"/>
        <v>n.m.</v>
      </c>
      <c r="AA445" s="6">
        <f t="shared" si="188"/>
        <v>0</v>
      </c>
      <c r="AB445" s="27" t="str">
        <f t="shared" si="189"/>
        <v>n.m.</v>
      </c>
      <c r="AC445" s="6">
        <f t="shared" si="190"/>
        <v>-82894.030000000042</v>
      </c>
      <c r="AD445" s="27" t="str">
        <f t="shared" si="191"/>
        <v>n.m.</v>
      </c>
      <c r="AE445" s="38" t="str">
        <f t="shared" si="178"/>
        <v>117-BSPPB0009</v>
      </c>
    </row>
    <row r="446" spans="1:31" x14ac:dyDescent="0.25">
      <c r="A446" s="7">
        <f t="shared" si="163"/>
        <v>434</v>
      </c>
      <c r="B446" t="s">
        <v>285</v>
      </c>
      <c r="C446" t="s">
        <v>1150</v>
      </c>
      <c r="D446" t="s">
        <v>1151</v>
      </c>
      <c r="E446" s="42">
        <v>43862</v>
      </c>
      <c r="F446" s="57">
        <v>44348</v>
      </c>
      <c r="G446" s="3">
        <v>48490.26999999999</v>
      </c>
      <c r="H446" s="3">
        <v>47933.04</v>
      </c>
      <c r="I446" s="3"/>
      <c r="J446" s="3"/>
      <c r="K446" s="3"/>
      <c r="L446" s="3">
        <f t="shared" si="179"/>
        <v>96423.31</v>
      </c>
      <c r="M446" s="81">
        <f>SUMIFS('2018-21 Gen Lookup Tables'!S:S,'2018-21 Gen Lookup Tables'!$A:$A,'Schedule C1'!$B446,'2018-21 Gen Lookup Tables'!$B:$B,'Schedule C1'!$C446)</f>
        <v>0</v>
      </c>
      <c r="N446" s="81">
        <f>SUMIFS('2018-21 Gen Lookup Tables'!T:T,'2018-21 Gen Lookup Tables'!$A:$A,'Schedule C1'!$B446,'2018-21 Gen Lookup Tables'!$B:$B,'Schedule C1'!$C446)</f>
        <v>0</v>
      </c>
      <c r="O446" s="81">
        <f>SUMIF('2022 Gen Lookup Table'!A:A,'Schedule C1'!C446,'2022 Gen Lookup Table'!C:C)</f>
        <v>0</v>
      </c>
      <c r="P446" s="81">
        <f>SUMIF('2023-24 Gen Lookup Tables'!J:J,'Schedule C1'!AE446,'2023-24 Gen Lookup Tables'!D:D)</f>
        <v>0</v>
      </c>
      <c r="Q446" s="81">
        <f>SUMIF('2023-24 Gen Lookup Tables'!J:J,'Schedule C1'!AE446,'2023-24 Gen Lookup Tables'!F:F)</f>
        <v>0</v>
      </c>
      <c r="R446" s="3">
        <f t="shared" si="177"/>
        <v>0</v>
      </c>
      <c r="S446" s="6">
        <f t="shared" si="180"/>
        <v>48490.26999999999</v>
      </c>
      <c r="T446" s="27" t="str">
        <f t="shared" si="181"/>
        <v>n.m.</v>
      </c>
      <c r="U446" s="6">
        <f t="shared" si="182"/>
        <v>47933.04</v>
      </c>
      <c r="V446" s="27" t="str">
        <f t="shared" si="183"/>
        <v>n.m.</v>
      </c>
      <c r="W446" s="6">
        <f t="shared" si="184"/>
        <v>0</v>
      </c>
      <c r="X446" s="27" t="str">
        <f t="shared" si="185"/>
        <v>n.m.</v>
      </c>
      <c r="Y446" s="6">
        <f t="shared" si="186"/>
        <v>0</v>
      </c>
      <c r="Z446" s="27" t="str">
        <f t="shared" si="187"/>
        <v>n.m.</v>
      </c>
      <c r="AA446" s="6">
        <f t="shared" si="188"/>
        <v>0</v>
      </c>
      <c r="AB446" s="27" t="str">
        <f t="shared" si="189"/>
        <v>n.m.</v>
      </c>
      <c r="AC446" s="6">
        <f t="shared" si="190"/>
        <v>96423.31</v>
      </c>
      <c r="AD446" s="27" t="str">
        <f t="shared" si="191"/>
        <v>n.m.</v>
      </c>
      <c r="AE446" s="38" t="str">
        <f t="shared" si="178"/>
        <v>117-MLP20MP06</v>
      </c>
    </row>
    <row r="447" spans="1:31" x14ac:dyDescent="0.25">
      <c r="A447" s="7">
        <f t="shared" si="163"/>
        <v>435</v>
      </c>
      <c r="B447" t="s">
        <v>285</v>
      </c>
      <c r="C447" t="s">
        <v>1152</v>
      </c>
      <c r="D447" t="s">
        <v>1153</v>
      </c>
      <c r="E447" s="42">
        <v>44013</v>
      </c>
      <c r="F447" s="57">
        <v>44652</v>
      </c>
      <c r="G447" s="3">
        <v>12763.399999999996</v>
      </c>
      <c r="H447" s="3">
        <v>67225.95</v>
      </c>
      <c r="I447" s="3">
        <v>8482.98</v>
      </c>
      <c r="J447" s="3"/>
      <c r="K447" s="3"/>
      <c r="L447" s="3">
        <f t="shared" si="179"/>
        <v>88472.329999999987</v>
      </c>
      <c r="M447" s="81">
        <f>SUMIFS('2018-21 Gen Lookup Tables'!S:S,'2018-21 Gen Lookup Tables'!$A:$A,'Schedule C1'!$B447,'2018-21 Gen Lookup Tables'!$B:$B,'Schedule C1'!$C447)</f>
        <v>0</v>
      </c>
      <c r="N447" s="81">
        <f>SUMIFS('2018-21 Gen Lookup Tables'!T:T,'2018-21 Gen Lookup Tables'!$A:$A,'Schedule C1'!$B447,'2018-21 Gen Lookup Tables'!$B:$B,'Schedule C1'!$C447)</f>
        <v>0</v>
      </c>
      <c r="O447" s="81">
        <f>SUMIF('2022 Gen Lookup Table'!A:A,'Schedule C1'!C447,'2022 Gen Lookup Table'!C:C)</f>
        <v>0</v>
      </c>
      <c r="P447" s="81">
        <f>SUMIF('2023-24 Gen Lookup Tables'!J:J,'Schedule C1'!AE447,'2023-24 Gen Lookup Tables'!D:D)</f>
        <v>0</v>
      </c>
      <c r="Q447" s="81">
        <f>SUMIF('2023-24 Gen Lookup Tables'!J:J,'Schedule C1'!AE447,'2023-24 Gen Lookup Tables'!F:F)</f>
        <v>0</v>
      </c>
      <c r="R447" s="3">
        <f t="shared" si="177"/>
        <v>0</v>
      </c>
      <c r="S447" s="6">
        <f t="shared" si="180"/>
        <v>12763.399999999996</v>
      </c>
      <c r="T447" s="27" t="str">
        <f t="shared" si="181"/>
        <v>n.m.</v>
      </c>
      <c r="U447" s="6">
        <f t="shared" si="182"/>
        <v>67225.95</v>
      </c>
      <c r="V447" s="27" t="str">
        <f t="shared" si="183"/>
        <v>n.m.</v>
      </c>
      <c r="W447" s="6">
        <f t="shared" si="184"/>
        <v>8482.98</v>
      </c>
      <c r="X447" s="27" t="str">
        <f t="shared" si="185"/>
        <v>n.m.</v>
      </c>
      <c r="Y447" s="6">
        <f t="shared" si="186"/>
        <v>0</v>
      </c>
      <c r="Z447" s="27" t="str">
        <f t="shared" si="187"/>
        <v>n.m.</v>
      </c>
      <c r="AA447" s="6">
        <f t="shared" si="188"/>
        <v>0</v>
      </c>
      <c r="AB447" s="27" t="str">
        <f t="shared" si="189"/>
        <v>n.m.</v>
      </c>
      <c r="AC447" s="6">
        <f t="shared" si="190"/>
        <v>88472.329999999987</v>
      </c>
      <c r="AD447" s="27" t="str">
        <f t="shared" si="191"/>
        <v>n.m.</v>
      </c>
      <c r="AE447" s="38" t="str">
        <f t="shared" si="178"/>
        <v>117-MLP20EP12</v>
      </c>
    </row>
    <row r="448" spans="1:31" x14ac:dyDescent="0.25">
      <c r="A448" s="7">
        <f t="shared" si="163"/>
        <v>436</v>
      </c>
      <c r="B448" t="s">
        <v>285</v>
      </c>
      <c r="C448" t="s">
        <v>1154</v>
      </c>
      <c r="D448" t="s">
        <v>1155</v>
      </c>
      <c r="E448" s="42">
        <v>44136</v>
      </c>
      <c r="F448" s="57">
        <v>44805</v>
      </c>
      <c r="G448" s="3">
        <v>7534.48</v>
      </c>
      <c r="H448" s="3">
        <v>103798.82999999999</v>
      </c>
      <c r="I448" s="3">
        <v>-23364.119999999941</v>
      </c>
      <c r="J448" s="3"/>
      <c r="K448" s="3"/>
      <c r="L448" s="3">
        <f t="shared" si="179"/>
        <v>87969.190000000046</v>
      </c>
      <c r="M448" s="81">
        <f>SUMIFS('2018-21 Gen Lookup Tables'!S:S,'2018-21 Gen Lookup Tables'!$A:$A,'Schedule C1'!$B448,'2018-21 Gen Lookup Tables'!$B:$B,'Schedule C1'!$C448)</f>
        <v>0</v>
      </c>
      <c r="N448" s="81">
        <f>SUMIFS('2018-21 Gen Lookup Tables'!T:T,'2018-21 Gen Lookup Tables'!$A:$A,'Schedule C1'!$B448,'2018-21 Gen Lookup Tables'!$B:$B,'Schedule C1'!$C448)</f>
        <v>0</v>
      </c>
      <c r="O448" s="81">
        <f>SUMIF('2022 Gen Lookup Table'!A:A,'Schedule C1'!C448,'2022 Gen Lookup Table'!C:C)</f>
        <v>0</v>
      </c>
      <c r="P448" s="81">
        <f>SUMIF('2023-24 Gen Lookup Tables'!J:J,'Schedule C1'!AE448,'2023-24 Gen Lookup Tables'!D:D)</f>
        <v>0</v>
      </c>
      <c r="Q448" s="81">
        <f>SUMIF('2023-24 Gen Lookup Tables'!J:J,'Schedule C1'!AE448,'2023-24 Gen Lookup Tables'!F:F)</f>
        <v>0</v>
      </c>
      <c r="R448" s="3">
        <f t="shared" ref="R448:R511" si="192">SUM(M448:Q448)</f>
        <v>0</v>
      </c>
      <c r="S448" s="6">
        <f t="shared" si="180"/>
        <v>7534.48</v>
      </c>
      <c r="T448" s="27" t="str">
        <f t="shared" si="181"/>
        <v>n.m.</v>
      </c>
      <c r="U448" s="6">
        <f t="shared" si="182"/>
        <v>103798.82999999999</v>
      </c>
      <c r="V448" s="27" t="str">
        <f t="shared" si="183"/>
        <v>n.m.</v>
      </c>
      <c r="W448" s="6">
        <f t="shared" si="184"/>
        <v>-23364.119999999941</v>
      </c>
      <c r="X448" s="27" t="str">
        <f t="shared" si="185"/>
        <v>n.m.</v>
      </c>
      <c r="Y448" s="6">
        <f t="shared" si="186"/>
        <v>0</v>
      </c>
      <c r="Z448" s="27" t="str">
        <f t="shared" si="187"/>
        <v>n.m.</v>
      </c>
      <c r="AA448" s="6">
        <f t="shared" si="188"/>
        <v>0</v>
      </c>
      <c r="AB448" s="27" t="str">
        <f t="shared" si="189"/>
        <v>n.m.</v>
      </c>
      <c r="AC448" s="6">
        <f t="shared" si="190"/>
        <v>87969.190000000046</v>
      </c>
      <c r="AD448" s="27" t="str">
        <f t="shared" si="191"/>
        <v>n.m.</v>
      </c>
      <c r="AE448" s="38" t="str">
        <f t="shared" si="178"/>
        <v>117-MLPVPPUMP</v>
      </c>
    </row>
    <row r="449" spans="1:31" x14ac:dyDescent="0.25">
      <c r="A449" s="7">
        <f t="shared" si="163"/>
        <v>437</v>
      </c>
      <c r="B449" t="s">
        <v>285</v>
      </c>
      <c r="C449" t="s">
        <v>1156</v>
      </c>
      <c r="D449" t="s">
        <v>1157</v>
      </c>
      <c r="E449" s="42">
        <v>43862</v>
      </c>
      <c r="F449" s="57">
        <v>44805</v>
      </c>
      <c r="G449" s="3">
        <v>108567.29999999997</v>
      </c>
      <c r="H449" s="3">
        <v>4959.7499999999891</v>
      </c>
      <c r="I449" s="3">
        <v>-27877.279999999999</v>
      </c>
      <c r="J449" s="3"/>
      <c r="K449" s="3"/>
      <c r="L449" s="3">
        <f t="shared" si="179"/>
        <v>85649.76999999996</v>
      </c>
      <c r="M449" s="81">
        <f>SUMIFS('2018-21 Gen Lookup Tables'!S:S,'2018-21 Gen Lookup Tables'!$A:$A,'Schedule C1'!$B449,'2018-21 Gen Lookup Tables'!$B:$B,'Schedule C1'!$C449)</f>
        <v>0</v>
      </c>
      <c r="N449" s="81">
        <f>SUMIFS('2018-21 Gen Lookup Tables'!T:T,'2018-21 Gen Lookup Tables'!$A:$A,'Schedule C1'!$B449,'2018-21 Gen Lookup Tables'!$B:$B,'Schedule C1'!$C449)</f>
        <v>0</v>
      </c>
      <c r="O449" s="81">
        <f>SUMIF('2022 Gen Lookup Table'!A:A,'Schedule C1'!C449,'2022 Gen Lookup Table'!C:C)</f>
        <v>0</v>
      </c>
      <c r="P449" s="81">
        <f>SUMIF('2023-24 Gen Lookup Tables'!J:J,'Schedule C1'!AE449,'2023-24 Gen Lookup Tables'!D:D)</f>
        <v>0</v>
      </c>
      <c r="Q449" s="81">
        <f>SUMIF('2023-24 Gen Lookup Tables'!J:J,'Schedule C1'!AE449,'2023-24 Gen Lookup Tables'!F:F)</f>
        <v>0</v>
      </c>
      <c r="R449" s="3">
        <f t="shared" si="192"/>
        <v>0</v>
      </c>
      <c r="S449" s="6">
        <f t="shared" si="180"/>
        <v>108567.29999999997</v>
      </c>
      <c r="T449" s="27" t="str">
        <f t="shared" si="181"/>
        <v>n.m.</v>
      </c>
      <c r="U449" s="6">
        <f t="shared" si="182"/>
        <v>4959.7499999999891</v>
      </c>
      <c r="V449" s="27" t="str">
        <f t="shared" si="183"/>
        <v>n.m.</v>
      </c>
      <c r="W449" s="6">
        <f t="shared" si="184"/>
        <v>-27877.279999999999</v>
      </c>
      <c r="X449" s="27" t="str">
        <f t="shared" si="185"/>
        <v>n.m.</v>
      </c>
      <c r="Y449" s="6">
        <f t="shared" si="186"/>
        <v>0</v>
      </c>
      <c r="Z449" s="27" t="str">
        <f t="shared" si="187"/>
        <v>n.m.</v>
      </c>
      <c r="AA449" s="6">
        <f t="shared" si="188"/>
        <v>0</v>
      </c>
      <c r="AB449" s="27" t="str">
        <f t="shared" si="189"/>
        <v>n.m.</v>
      </c>
      <c r="AC449" s="6">
        <f t="shared" si="190"/>
        <v>85649.76999999996</v>
      </c>
      <c r="AD449" s="27" t="str">
        <f t="shared" si="191"/>
        <v>n.m.</v>
      </c>
      <c r="AE449" s="38" t="str">
        <f t="shared" si="178"/>
        <v>117-MLP20VP01</v>
      </c>
    </row>
    <row r="450" spans="1:31" x14ac:dyDescent="0.25">
      <c r="A450" s="7">
        <f t="shared" si="163"/>
        <v>438</v>
      </c>
      <c r="B450" t="s">
        <v>285</v>
      </c>
      <c r="C450" t="s">
        <v>1158</v>
      </c>
      <c r="D450" t="s">
        <v>1159</v>
      </c>
      <c r="E450" s="42">
        <v>44105</v>
      </c>
      <c r="F450" s="57">
        <v>44593</v>
      </c>
      <c r="G450" s="3">
        <v>53688.479999999996</v>
      </c>
      <c r="H450" s="3">
        <v>16971.970000000008</v>
      </c>
      <c r="I450" s="3">
        <v>7272.5799999999981</v>
      </c>
      <c r="J450" s="3"/>
      <c r="K450" s="3"/>
      <c r="L450" s="3">
        <f t="shared" si="179"/>
        <v>77933.030000000013</v>
      </c>
      <c r="M450" s="81">
        <f>SUMIFS('2018-21 Gen Lookup Tables'!S:S,'2018-21 Gen Lookup Tables'!$A:$A,'Schedule C1'!$B450,'2018-21 Gen Lookup Tables'!$B:$B,'Schedule C1'!$C450)</f>
        <v>0</v>
      </c>
      <c r="N450" s="81">
        <f>SUMIFS('2018-21 Gen Lookup Tables'!T:T,'2018-21 Gen Lookup Tables'!$A:$A,'Schedule C1'!$B450,'2018-21 Gen Lookup Tables'!$B:$B,'Schedule C1'!$C450)</f>
        <v>11.351000000000001</v>
      </c>
      <c r="O450" s="81">
        <f>SUMIF('2022 Gen Lookup Table'!A:A,'Schedule C1'!C450,'2022 Gen Lookup Table'!C:C)</f>
        <v>0</v>
      </c>
      <c r="P450" s="81">
        <f>SUMIF('2023-24 Gen Lookup Tables'!J:J,'Schedule C1'!AE450,'2023-24 Gen Lookup Tables'!D:D)</f>
        <v>0</v>
      </c>
      <c r="Q450" s="81">
        <f>SUMIF('2023-24 Gen Lookup Tables'!J:J,'Schedule C1'!AE450,'2023-24 Gen Lookup Tables'!F:F)</f>
        <v>0</v>
      </c>
      <c r="R450" s="3">
        <f t="shared" si="192"/>
        <v>11.351000000000001</v>
      </c>
      <c r="S450" s="6">
        <f t="shared" si="180"/>
        <v>53688.479999999996</v>
      </c>
      <c r="T450" s="27" t="str">
        <f t="shared" si="181"/>
        <v>n.m.</v>
      </c>
      <c r="U450" s="6">
        <f t="shared" si="182"/>
        <v>16960.61900000001</v>
      </c>
      <c r="V450" s="27">
        <f t="shared" si="183"/>
        <v>1494.1960179719856</v>
      </c>
      <c r="W450" s="6">
        <f t="shared" si="184"/>
        <v>7272.5799999999981</v>
      </c>
      <c r="X450" s="27" t="str">
        <f t="shared" si="185"/>
        <v>n.m.</v>
      </c>
      <c r="Y450" s="6">
        <f t="shared" si="186"/>
        <v>0</v>
      </c>
      <c r="Z450" s="27" t="str">
        <f t="shared" si="187"/>
        <v>n.m.</v>
      </c>
      <c r="AA450" s="6">
        <f t="shared" si="188"/>
        <v>0</v>
      </c>
      <c r="AB450" s="27" t="str">
        <f t="shared" si="189"/>
        <v>n.m.</v>
      </c>
      <c r="AC450" s="6">
        <f t="shared" si="190"/>
        <v>77921.679000000018</v>
      </c>
      <c r="AD450" s="27">
        <f t="shared" si="191"/>
        <v>6864.7413443749456</v>
      </c>
      <c r="AE450" s="38" t="str">
        <f t="shared" si="178"/>
        <v>117-MLP20SP09</v>
      </c>
    </row>
    <row r="451" spans="1:31" x14ac:dyDescent="0.25">
      <c r="A451" s="7">
        <f t="shared" si="163"/>
        <v>439</v>
      </c>
      <c r="B451" t="s">
        <v>285</v>
      </c>
      <c r="C451" t="s">
        <v>1160</v>
      </c>
      <c r="D451" t="s">
        <v>1161</v>
      </c>
      <c r="E451" s="42">
        <v>43831</v>
      </c>
      <c r="F451" s="57">
        <v>44348</v>
      </c>
      <c r="G451" s="3">
        <v>50420.079999999994</v>
      </c>
      <c r="H451" s="3">
        <v>26726.640000000018</v>
      </c>
      <c r="I451" s="3"/>
      <c r="J451" s="3"/>
      <c r="K451" s="3"/>
      <c r="L451" s="3">
        <f t="shared" si="179"/>
        <v>77146.720000000016</v>
      </c>
      <c r="M451" s="81">
        <f>SUMIFS('2018-21 Gen Lookup Tables'!S:S,'2018-21 Gen Lookup Tables'!$A:$A,'Schedule C1'!$B451,'2018-21 Gen Lookup Tables'!$B:$B,'Schedule C1'!$C451)</f>
        <v>0</v>
      </c>
      <c r="N451" s="81">
        <f>SUMIFS('2018-21 Gen Lookup Tables'!T:T,'2018-21 Gen Lookup Tables'!$A:$A,'Schedule C1'!$B451,'2018-21 Gen Lookup Tables'!$B:$B,'Schedule C1'!$C451)</f>
        <v>0</v>
      </c>
      <c r="O451" s="81">
        <f>SUMIF('2022 Gen Lookup Table'!A:A,'Schedule C1'!C451,'2022 Gen Lookup Table'!C:C)</f>
        <v>0</v>
      </c>
      <c r="P451" s="81">
        <f>SUMIF('2023-24 Gen Lookup Tables'!J:J,'Schedule C1'!AE451,'2023-24 Gen Lookup Tables'!D:D)</f>
        <v>0</v>
      </c>
      <c r="Q451" s="81">
        <f>SUMIF('2023-24 Gen Lookup Tables'!J:J,'Schedule C1'!AE451,'2023-24 Gen Lookup Tables'!F:F)</f>
        <v>0</v>
      </c>
      <c r="R451" s="3">
        <f t="shared" si="192"/>
        <v>0</v>
      </c>
      <c r="S451" s="6">
        <f t="shared" si="180"/>
        <v>50420.079999999994</v>
      </c>
      <c r="T451" s="27" t="str">
        <f t="shared" si="181"/>
        <v>n.m.</v>
      </c>
      <c r="U451" s="6">
        <f t="shared" si="182"/>
        <v>26726.640000000018</v>
      </c>
      <c r="V451" s="27" t="str">
        <f t="shared" si="183"/>
        <v>n.m.</v>
      </c>
      <c r="W451" s="6">
        <f t="shared" si="184"/>
        <v>0</v>
      </c>
      <c r="X451" s="27" t="str">
        <f t="shared" si="185"/>
        <v>n.m.</v>
      </c>
      <c r="Y451" s="6">
        <f t="shared" si="186"/>
        <v>0</v>
      </c>
      <c r="Z451" s="27" t="str">
        <f t="shared" si="187"/>
        <v>n.m.</v>
      </c>
      <c r="AA451" s="6">
        <f t="shared" si="188"/>
        <v>0</v>
      </c>
      <c r="AB451" s="27" t="str">
        <f t="shared" si="189"/>
        <v>n.m.</v>
      </c>
      <c r="AC451" s="6">
        <f t="shared" si="190"/>
        <v>77146.720000000016</v>
      </c>
      <c r="AD451" s="27" t="str">
        <f t="shared" si="191"/>
        <v>n.m.</v>
      </c>
      <c r="AE451" s="38" t="str">
        <f t="shared" si="178"/>
        <v>117-MLP20EP06</v>
      </c>
    </row>
    <row r="452" spans="1:31" x14ac:dyDescent="0.25">
      <c r="A452" s="7">
        <f t="shared" si="163"/>
        <v>440</v>
      </c>
      <c r="B452" t="s">
        <v>285</v>
      </c>
      <c r="C452" t="s">
        <v>1162</v>
      </c>
      <c r="D452" t="s">
        <v>1163</v>
      </c>
      <c r="E452" s="42">
        <v>43862</v>
      </c>
      <c r="F452" s="57">
        <v>44409</v>
      </c>
      <c r="G452" s="3">
        <v>71095.690000000031</v>
      </c>
      <c r="H452" s="3">
        <v>2645.5200000000009</v>
      </c>
      <c r="I452" s="3"/>
      <c r="J452" s="3"/>
      <c r="K452" s="3"/>
      <c r="L452" s="3">
        <f t="shared" si="179"/>
        <v>73741.210000000036</v>
      </c>
      <c r="M452" s="81">
        <f>SUMIFS('2018-21 Gen Lookup Tables'!S:S,'2018-21 Gen Lookup Tables'!$A:$A,'Schedule C1'!$B452,'2018-21 Gen Lookup Tables'!$B:$B,'Schedule C1'!$C452)</f>
        <v>0</v>
      </c>
      <c r="N452" s="81">
        <f>SUMIFS('2018-21 Gen Lookup Tables'!T:T,'2018-21 Gen Lookup Tables'!$A:$A,'Schedule C1'!$B452,'2018-21 Gen Lookup Tables'!$B:$B,'Schedule C1'!$C452)</f>
        <v>0</v>
      </c>
      <c r="O452" s="81">
        <f>SUMIF('2022 Gen Lookup Table'!A:A,'Schedule C1'!C452,'2022 Gen Lookup Table'!C:C)</f>
        <v>0</v>
      </c>
      <c r="P452" s="81">
        <f>SUMIF('2023-24 Gen Lookup Tables'!J:J,'Schedule C1'!AE452,'2023-24 Gen Lookup Tables'!D:D)</f>
        <v>0</v>
      </c>
      <c r="Q452" s="81">
        <f>SUMIF('2023-24 Gen Lookup Tables'!J:J,'Schedule C1'!AE452,'2023-24 Gen Lookup Tables'!F:F)</f>
        <v>0</v>
      </c>
      <c r="R452" s="3">
        <f t="shared" si="192"/>
        <v>0</v>
      </c>
      <c r="S452" s="6">
        <f t="shared" si="180"/>
        <v>71095.690000000031</v>
      </c>
      <c r="T452" s="27" t="str">
        <f t="shared" si="181"/>
        <v>n.m.</v>
      </c>
      <c r="U452" s="6">
        <f t="shared" si="182"/>
        <v>2645.5200000000009</v>
      </c>
      <c r="V452" s="27" t="str">
        <f t="shared" si="183"/>
        <v>n.m.</v>
      </c>
      <c r="W452" s="6">
        <f t="shared" si="184"/>
        <v>0</v>
      </c>
      <c r="X452" s="27" t="str">
        <f t="shared" si="185"/>
        <v>n.m.</v>
      </c>
      <c r="Y452" s="6">
        <f t="shared" si="186"/>
        <v>0</v>
      </c>
      <c r="Z452" s="27" t="str">
        <f t="shared" si="187"/>
        <v>n.m.</v>
      </c>
      <c r="AA452" s="6">
        <f t="shared" si="188"/>
        <v>0</v>
      </c>
      <c r="AB452" s="27" t="str">
        <f t="shared" si="189"/>
        <v>n.m.</v>
      </c>
      <c r="AC452" s="6">
        <f t="shared" si="190"/>
        <v>73741.210000000036</v>
      </c>
      <c r="AD452" s="27" t="str">
        <f t="shared" si="191"/>
        <v>n.m.</v>
      </c>
      <c r="AE452" s="38" t="str">
        <f t="shared" si="178"/>
        <v>117-MLP20EP02</v>
      </c>
    </row>
    <row r="453" spans="1:31" x14ac:dyDescent="0.25">
      <c r="A453" s="7">
        <f t="shared" si="163"/>
        <v>441</v>
      </c>
      <c r="B453" t="s">
        <v>285</v>
      </c>
      <c r="C453" t="s">
        <v>1164</v>
      </c>
      <c r="D453" t="s">
        <v>1165</v>
      </c>
      <c r="E453" s="42">
        <v>44075</v>
      </c>
      <c r="F453" s="57">
        <v>44287</v>
      </c>
      <c r="G453" s="3">
        <v>67056.049999999988</v>
      </c>
      <c r="H453" s="3">
        <v>5150.55</v>
      </c>
      <c r="I453" s="3"/>
      <c r="J453" s="3"/>
      <c r="K453" s="3"/>
      <c r="L453" s="3">
        <f t="shared" si="179"/>
        <v>72206.599999999991</v>
      </c>
      <c r="M453" s="81">
        <f>SUMIFS('2018-21 Gen Lookup Tables'!S:S,'2018-21 Gen Lookup Tables'!$A:$A,'Schedule C1'!$B453,'2018-21 Gen Lookup Tables'!$B:$B,'Schedule C1'!$C453)</f>
        <v>0</v>
      </c>
      <c r="N453" s="81">
        <f>SUMIFS('2018-21 Gen Lookup Tables'!T:T,'2018-21 Gen Lookup Tables'!$A:$A,'Schedule C1'!$B453,'2018-21 Gen Lookup Tables'!$B:$B,'Schedule C1'!$C453)</f>
        <v>0</v>
      </c>
      <c r="O453" s="81">
        <f>SUMIF('2022 Gen Lookup Table'!A:A,'Schedule C1'!C453,'2022 Gen Lookup Table'!C:C)</f>
        <v>0</v>
      </c>
      <c r="P453" s="81">
        <f>SUMIF('2023-24 Gen Lookup Tables'!J:J,'Schedule C1'!AE453,'2023-24 Gen Lookup Tables'!D:D)</f>
        <v>0</v>
      </c>
      <c r="Q453" s="81">
        <f>SUMIF('2023-24 Gen Lookup Tables'!J:J,'Schedule C1'!AE453,'2023-24 Gen Lookup Tables'!F:F)</f>
        <v>0</v>
      </c>
      <c r="R453" s="3">
        <f t="shared" si="192"/>
        <v>0</v>
      </c>
      <c r="S453" s="6">
        <f t="shared" si="180"/>
        <v>67056.049999999988</v>
      </c>
      <c r="T453" s="27" t="str">
        <f t="shared" si="181"/>
        <v>n.m.</v>
      </c>
      <c r="U453" s="6">
        <f t="shared" si="182"/>
        <v>5150.55</v>
      </c>
      <c r="V453" s="27" t="str">
        <f t="shared" si="183"/>
        <v>n.m.</v>
      </c>
      <c r="W453" s="6">
        <f t="shared" si="184"/>
        <v>0</v>
      </c>
      <c r="X453" s="27" t="str">
        <f t="shared" si="185"/>
        <v>n.m.</v>
      </c>
      <c r="Y453" s="6">
        <f t="shared" si="186"/>
        <v>0</v>
      </c>
      <c r="Z453" s="27" t="str">
        <f t="shared" si="187"/>
        <v>n.m.</v>
      </c>
      <c r="AA453" s="6">
        <f t="shared" si="188"/>
        <v>0</v>
      </c>
      <c r="AB453" s="27" t="str">
        <f t="shared" si="189"/>
        <v>n.m.</v>
      </c>
      <c r="AC453" s="6">
        <f t="shared" si="190"/>
        <v>72206.599999999991</v>
      </c>
      <c r="AD453" s="27" t="str">
        <f t="shared" si="191"/>
        <v>n.m.</v>
      </c>
      <c r="AE453" s="38" t="str">
        <f t="shared" si="178"/>
        <v>117-MLP20EP07</v>
      </c>
    </row>
    <row r="454" spans="1:31" x14ac:dyDescent="0.25">
      <c r="A454" s="7">
        <f t="shared" si="163"/>
        <v>442</v>
      </c>
      <c r="B454" t="s">
        <v>285</v>
      </c>
      <c r="C454" t="s">
        <v>1166</v>
      </c>
      <c r="D454" t="s">
        <v>1167</v>
      </c>
      <c r="E454" s="42">
        <v>44044</v>
      </c>
      <c r="F454" s="57">
        <v>44287</v>
      </c>
      <c r="G454" s="3">
        <v>61058.419999999991</v>
      </c>
      <c r="H454" s="3">
        <v>10866.329999999996</v>
      </c>
      <c r="I454" s="3"/>
      <c r="J454" s="3"/>
      <c r="K454" s="3"/>
      <c r="L454" s="3">
        <f t="shared" si="179"/>
        <v>71924.749999999985</v>
      </c>
      <c r="M454" s="81">
        <f>SUMIFS('2018-21 Gen Lookup Tables'!S:S,'2018-21 Gen Lookup Tables'!$A:$A,'Schedule C1'!$B454,'2018-21 Gen Lookup Tables'!$B:$B,'Schedule C1'!$C454)</f>
        <v>0</v>
      </c>
      <c r="N454" s="81">
        <f>SUMIFS('2018-21 Gen Lookup Tables'!T:T,'2018-21 Gen Lookup Tables'!$A:$A,'Schedule C1'!$B454,'2018-21 Gen Lookup Tables'!$B:$B,'Schedule C1'!$C454)</f>
        <v>0</v>
      </c>
      <c r="O454" s="81">
        <f>SUMIF('2022 Gen Lookup Table'!A:A,'Schedule C1'!C454,'2022 Gen Lookup Table'!C:C)</f>
        <v>0</v>
      </c>
      <c r="P454" s="81">
        <f>SUMIF('2023-24 Gen Lookup Tables'!J:J,'Schedule C1'!AE454,'2023-24 Gen Lookup Tables'!D:D)</f>
        <v>0</v>
      </c>
      <c r="Q454" s="81">
        <f>SUMIF('2023-24 Gen Lookup Tables'!J:J,'Schedule C1'!AE454,'2023-24 Gen Lookup Tables'!F:F)</f>
        <v>0</v>
      </c>
      <c r="R454" s="3">
        <f t="shared" si="192"/>
        <v>0</v>
      </c>
      <c r="S454" s="6">
        <f t="shared" si="180"/>
        <v>61058.419999999991</v>
      </c>
      <c r="T454" s="27" t="str">
        <f t="shared" si="181"/>
        <v>n.m.</v>
      </c>
      <c r="U454" s="6">
        <f t="shared" si="182"/>
        <v>10866.329999999996</v>
      </c>
      <c r="V454" s="27" t="str">
        <f t="shared" si="183"/>
        <v>n.m.</v>
      </c>
      <c r="W454" s="6">
        <f t="shared" si="184"/>
        <v>0</v>
      </c>
      <c r="X454" s="27" t="str">
        <f t="shared" si="185"/>
        <v>n.m.</v>
      </c>
      <c r="Y454" s="6">
        <f t="shared" si="186"/>
        <v>0</v>
      </c>
      <c r="Z454" s="27" t="str">
        <f t="shared" si="187"/>
        <v>n.m.</v>
      </c>
      <c r="AA454" s="6">
        <f t="shared" si="188"/>
        <v>0</v>
      </c>
      <c r="AB454" s="27" t="str">
        <f t="shared" si="189"/>
        <v>n.m.</v>
      </c>
      <c r="AC454" s="6">
        <f t="shared" si="190"/>
        <v>71924.749999999985</v>
      </c>
      <c r="AD454" s="27" t="str">
        <f t="shared" si="191"/>
        <v>n.m.</v>
      </c>
      <c r="AE454" s="38" t="str">
        <f t="shared" si="178"/>
        <v>117-MLP20MP08</v>
      </c>
    </row>
    <row r="455" spans="1:31" x14ac:dyDescent="0.25">
      <c r="A455" s="7">
        <f t="shared" si="163"/>
        <v>443</v>
      </c>
      <c r="B455" t="s">
        <v>285</v>
      </c>
      <c r="C455" t="s">
        <v>1168</v>
      </c>
      <c r="D455" t="s">
        <v>361</v>
      </c>
      <c r="E455" s="42">
        <v>43922</v>
      </c>
      <c r="F455" s="57">
        <v>44348</v>
      </c>
      <c r="G455" s="3">
        <v>56785.969999999972</v>
      </c>
      <c r="H455" s="3">
        <v>-575.02</v>
      </c>
      <c r="I455" s="3"/>
      <c r="J455" s="3"/>
      <c r="K455" s="3"/>
      <c r="L455" s="3">
        <f t="shared" si="179"/>
        <v>56210.949999999975</v>
      </c>
      <c r="M455" s="81">
        <f>SUMIFS('2018-21 Gen Lookup Tables'!S:S,'2018-21 Gen Lookup Tables'!$A:$A,'Schedule C1'!$B455,'2018-21 Gen Lookup Tables'!$B:$B,'Schedule C1'!$C455)</f>
        <v>270522.62899999996</v>
      </c>
      <c r="N455" s="81">
        <f>SUMIFS('2018-21 Gen Lookup Tables'!T:T,'2018-21 Gen Lookup Tables'!$A:$A,'Schedule C1'!$B455,'2018-21 Gen Lookup Tables'!$B:$B,'Schedule C1'!$C455)</f>
        <v>14.745999999999999</v>
      </c>
      <c r="O455" s="81">
        <f>SUMIF('2022 Gen Lookup Table'!A:A,'Schedule C1'!C455,'2022 Gen Lookup Table'!C:C)</f>
        <v>0</v>
      </c>
      <c r="P455" s="81">
        <f>SUMIF('2023-24 Gen Lookup Tables'!J:J,'Schedule C1'!AE455,'2023-24 Gen Lookup Tables'!D:D)</f>
        <v>0</v>
      </c>
      <c r="Q455" s="81">
        <f>SUMIF('2023-24 Gen Lookup Tables'!J:J,'Schedule C1'!AE455,'2023-24 Gen Lookup Tables'!F:F)</f>
        <v>0</v>
      </c>
      <c r="R455" s="3">
        <f t="shared" si="192"/>
        <v>270537.37499999994</v>
      </c>
      <c r="S455" s="6">
        <f t="shared" si="180"/>
        <v>-213736.65899999999</v>
      </c>
      <c r="T455" s="27">
        <f t="shared" si="181"/>
        <v>-0.79008791164749481</v>
      </c>
      <c r="U455" s="6">
        <f t="shared" si="182"/>
        <v>-589.76599999999996</v>
      </c>
      <c r="V455" s="27">
        <f t="shared" si="183"/>
        <v>-39.994981689949817</v>
      </c>
      <c r="W455" s="6">
        <f t="shared" si="184"/>
        <v>0</v>
      </c>
      <c r="X455" s="27" t="str">
        <f t="shared" si="185"/>
        <v>n.m.</v>
      </c>
      <c r="Y455" s="6">
        <f t="shared" si="186"/>
        <v>0</v>
      </c>
      <c r="Z455" s="27" t="str">
        <f t="shared" si="187"/>
        <v>n.m.</v>
      </c>
      <c r="AA455" s="6">
        <f t="shared" si="188"/>
        <v>0</v>
      </c>
      <c r="AB455" s="27" t="str">
        <f t="shared" si="189"/>
        <v>n.m.</v>
      </c>
      <c r="AC455" s="6">
        <f t="shared" si="190"/>
        <v>-214326.42499999996</v>
      </c>
      <c r="AD455" s="27">
        <f t="shared" si="191"/>
        <v>-0.79222482660667493</v>
      </c>
      <c r="AE455" s="38" t="str">
        <f t="shared" si="178"/>
        <v>117-MLP20MP02</v>
      </c>
    </row>
    <row r="456" spans="1:31" x14ac:dyDescent="0.25">
      <c r="A456" s="7">
        <f t="shared" si="163"/>
        <v>444</v>
      </c>
      <c r="B456" t="s">
        <v>285</v>
      </c>
      <c r="C456" t="s">
        <v>1169</v>
      </c>
      <c r="D456" t="s">
        <v>1170</v>
      </c>
      <c r="E456" s="42">
        <v>43891</v>
      </c>
      <c r="F456" s="57">
        <v>44256</v>
      </c>
      <c r="G456" s="3">
        <v>11594.87</v>
      </c>
      <c r="H456" s="3">
        <v>36624.729999999974</v>
      </c>
      <c r="I456" s="3"/>
      <c r="J456" s="3"/>
      <c r="K456" s="3"/>
      <c r="L456" s="3">
        <f t="shared" si="179"/>
        <v>48219.599999999977</v>
      </c>
      <c r="M456" s="81">
        <f>SUMIFS('2018-21 Gen Lookup Tables'!S:S,'2018-21 Gen Lookup Tables'!$A:$A,'Schedule C1'!$B456,'2018-21 Gen Lookup Tables'!$B:$B,'Schedule C1'!$C456)</f>
        <v>0</v>
      </c>
      <c r="N456" s="81">
        <f>SUMIFS('2018-21 Gen Lookup Tables'!T:T,'2018-21 Gen Lookup Tables'!$A:$A,'Schedule C1'!$B456,'2018-21 Gen Lookup Tables'!$B:$B,'Schedule C1'!$C456)</f>
        <v>0</v>
      </c>
      <c r="O456" s="81">
        <f>SUMIF('2022 Gen Lookup Table'!A:A,'Schedule C1'!C456,'2022 Gen Lookup Table'!C:C)</f>
        <v>0</v>
      </c>
      <c r="P456" s="81">
        <f>SUMIF('2023-24 Gen Lookup Tables'!J:J,'Schedule C1'!AE456,'2023-24 Gen Lookup Tables'!D:D)</f>
        <v>0</v>
      </c>
      <c r="Q456" s="81">
        <f>SUMIF('2023-24 Gen Lookup Tables'!J:J,'Schedule C1'!AE456,'2023-24 Gen Lookup Tables'!F:F)</f>
        <v>0</v>
      </c>
      <c r="R456" s="3">
        <f t="shared" si="192"/>
        <v>0</v>
      </c>
      <c r="S456" s="6">
        <f t="shared" si="180"/>
        <v>11594.87</v>
      </c>
      <c r="T456" s="27" t="str">
        <f t="shared" si="181"/>
        <v>n.m.</v>
      </c>
      <c r="U456" s="6">
        <f t="shared" si="182"/>
        <v>36624.729999999974</v>
      </c>
      <c r="V456" s="27" t="str">
        <f t="shared" si="183"/>
        <v>n.m.</v>
      </c>
      <c r="W456" s="6">
        <f t="shared" si="184"/>
        <v>0</v>
      </c>
      <c r="X456" s="27" t="str">
        <f t="shared" si="185"/>
        <v>n.m.</v>
      </c>
      <c r="Y456" s="6">
        <f t="shared" si="186"/>
        <v>0</v>
      </c>
      <c r="Z456" s="27" t="str">
        <f t="shared" si="187"/>
        <v>n.m.</v>
      </c>
      <c r="AA456" s="6">
        <f t="shared" si="188"/>
        <v>0</v>
      </c>
      <c r="AB456" s="27" t="str">
        <f t="shared" si="189"/>
        <v>n.m.</v>
      </c>
      <c r="AC456" s="6">
        <f t="shared" si="190"/>
        <v>48219.599999999977</v>
      </c>
      <c r="AD456" s="27" t="str">
        <f t="shared" si="191"/>
        <v>n.m.</v>
      </c>
      <c r="AE456" s="38" t="str">
        <f t="shared" si="178"/>
        <v>117-ML020MP01</v>
      </c>
    </row>
    <row r="457" spans="1:31" x14ac:dyDescent="0.25">
      <c r="A457" s="7">
        <f t="shared" si="163"/>
        <v>445</v>
      </c>
      <c r="B457" t="s">
        <v>285</v>
      </c>
      <c r="C457" t="s">
        <v>1171</v>
      </c>
      <c r="D457" t="s">
        <v>1172</v>
      </c>
      <c r="E457" s="42">
        <v>43862</v>
      </c>
      <c r="F457" s="57">
        <v>44501</v>
      </c>
      <c r="G457" s="3">
        <v>17786.249999999989</v>
      </c>
      <c r="H457" s="3">
        <v>28947.540000000008</v>
      </c>
      <c r="I457" s="3"/>
      <c r="J457" s="3"/>
      <c r="K457" s="3"/>
      <c r="L457" s="3">
        <f t="shared" si="179"/>
        <v>46733.789999999994</v>
      </c>
      <c r="M457" s="81">
        <f>SUMIFS('2018-21 Gen Lookup Tables'!S:S,'2018-21 Gen Lookup Tables'!$A:$A,'Schedule C1'!$B457,'2018-21 Gen Lookup Tables'!$B:$B,'Schedule C1'!$C457)</f>
        <v>0</v>
      </c>
      <c r="N457" s="81">
        <f>SUMIFS('2018-21 Gen Lookup Tables'!T:T,'2018-21 Gen Lookup Tables'!$A:$A,'Schedule C1'!$B457,'2018-21 Gen Lookup Tables'!$B:$B,'Schedule C1'!$C457)</f>
        <v>0</v>
      </c>
      <c r="O457" s="81">
        <f>SUMIF('2022 Gen Lookup Table'!A:A,'Schedule C1'!C457,'2022 Gen Lookup Table'!C:C)</f>
        <v>0</v>
      </c>
      <c r="P457" s="81">
        <f>SUMIF('2023-24 Gen Lookup Tables'!J:J,'Schedule C1'!AE457,'2023-24 Gen Lookup Tables'!D:D)</f>
        <v>0</v>
      </c>
      <c r="Q457" s="81">
        <f>SUMIF('2023-24 Gen Lookup Tables'!J:J,'Schedule C1'!AE457,'2023-24 Gen Lookup Tables'!F:F)</f>
        <v>0</v>
      </c>
      <c r="R457" s="3">
        <f t="shared" si="192"/>
        <v>0</v>
      </c>
      <c r="S457" s="6">
        <f t="shared" si="180"/>
        <v>17786.249999999989</v>
      </c>
      <c r="T457" s="27" t="str">
        <f t="shared" si="181"/>
        <v>n.m.</v>
      </c>
      <c r="U457" s="6">
        <f t="shared" si="182"/>
        <v>28947.540000000008</v>
      </c>
      <c r="V457" s="27" t="str">
        <f t="shared" si="183"/>
        <v>n.m.</v>
      </c>
      <c r="W457" s="6">
        <f t="shared" si="184"/>
        <v>0</v>
      </c>
      <c r="X457" s="27" t="str">
        <f t="shared" si="185"/>
        <v>n.m.</v>
      </c>
      <c r="Y457" s="6">
        <f t="shared" si="186"/>
        <v>0</v>
      </c>
      <c r="Z457" s="27" t="str">
        <f t="shared" si="187"/>
        <v>n.m.</v>
      </c>
      <c r="AA457" s="6">
        <f t="shared" si="188"/>
        <v>0</v>
      </c>
      <c r="AB457" s="27" t="str">
        <f t="shared" si="189"/>
        <v>n.m.</v>
      </c>
      <c r="AC457" s="6">
        <f t="shared" si="190"/>
        <v>46733.789999999994</v>
      </c>
      <c r="AD457" s="27" t="str">
        <f t="shared" si="191"/>
        <v>n.m.</v>
      </c>
      <c r="AE457" s="38" t="str">
        <f t="shared" si="178"/>
        <v>117-MLP20EP03</v>
      </c>
    </row>
    <row r="458" spans="1:31" x14ac:dyDescent="0.25">
      <c r="A458" s="7">
        <f t="shared" si="163"/>
        <v>446</v>
      </c>
      <c r="B458" t="s">
        <v>285</v>
      </c>
      <c r="C458" t="s">
        <v>1173</v>
      </c>
      <c r="D458" t="s">
        <v>1174</v>
      </c>
      <c r="E458" s="42">
        <v>44075</v>
      </c>
      <c r="F458" s="57">
        <v>44348</v>
      </c>
      <c r="G458" s="3">
        <v>34264.19</v>
      </c>
      <c r="H458" s="3">
        <v>652.42999999999847</v>
      </c>
      <c r="I458" s="3"/>
      <c r="J458" s="3"/>
      <c r="K458" s="3"/>
      <c r="L458" s="3">
        <f t="shared" si="179"/>
        <v>34916.620000000003</v>
      </c>
      <c r="M458" s="81">
        <f>SUMIFS('2018-21 Gen Lookup Tables'!S:S,'2018-21 Gen Lookup Tables'!$A:$A,'Schedule C1'!$B458,'2018-21 Gen Lookup Tables'!$B:$B,'Schedule C1'!$C458)</f>
        <v>0</v>
      </c>
      <c r="N458" s="81">
        <f>SUMIFS('2018-21 Gen Lookup Tables'!T:T,'2018-21 Gen Lookup Tables'!$A:$A,'Schedule C1'!$B458,'2018-21 Gen Lookup Tables'!$B:$B,'Schedule C1'!$C458)</f>
        <v>0</v>
      </c>
      <c r="O458" s="81">
        <f>SUMIF('2022 Gen Lookup Table'!A:A,'Schedule C1'!C458,'2022 Gen Lookup Table'!C:C)</f>
        <v>11579.2556625</v>
      </c>
      <c r="P458" s="81">
        <f>SUMIF('2023-24 Gen Lookup Tables'!J:J,'Schedule C1'!AE458,'2023-24 Gen Lookup Tables'!D:D)</f>
        <v>0</v>
      </c>
      <c r="Q458" s="81">
        <f>SUMIF('2023-24 Gen Lookup Tables'!J:J,'Schedule C1'!AE458,'2023-24 Gen Lookup Tables'!F:F)</f>
        <v>0</v>
      </c>
      <c r="R458" s="3">
        <f t="shared" si="192"/>
        <v>11579.2556625</v>
      </c>
      <c r="S458" s="6">
        <f t="shared" si="180"/>
        <v>34264.19</v>
      </c>
      <c r="T458" s="27" t="str">
        <f t="shared" si="181"/>
        <v>n.m.</v>
      </c>
      <c r="U458" s="6">
        <f t="shared" si="182"/>
        <v>652.42999999999847</v>
      </c>
      <c r="V458" s="27" t="str">
        <f t="shared" si="183"/>
        <v>n.m.</v>
      </c>
      <c r="W458" s="6">
        <f t="shared" si="184"/>
        <v>-11579.2556625</v>
      </c>
      <c r="X458" s="27">
        <f t="shared" si="185"/>
        <v>-1</v>
      </c>
      <c r="Y458" s="6">
        <f t="shared" si="186"/>
        <v>0</v>
      </c>
      <c r="Z458" s="27" t="str">
        <f t="shared" si="187"/>
        <v>n.m.</v>
      </c>
      <c r="AA458" s="6">
        <f t="shared" si="188"/>
        <v>0</v>
      </c>
      <c r="AB458" s="27" t="str">
        <f t="shared" si="189"/>
        <v>n.m.</v>
      </c>
      <c r="AC458" s="6">
        <f t="shared" si="190"/>
        <v>23337.364337500003</v>
      </c>
      <c r="AD458" s="27">
        <f t="shared" si="191"/>
        <v>2.01544598527859</v>
      </c>
      <c r="AE458" s="38" t="str">
        <f t="shared" si="178"/>
        <v>117-MLP20EP13</v>
      </c>
    </row>
    <row r="459" spans="1:31" x14ac:dyDescent="0.25">
      <c r="A459" s="7">
        <f t="shared" si="163"/>
        <v>447</v>
      </c>
      <c r="B459" t="s">
        <v>285</v>
      </c>
      <c r="C459" t="s">
        <v>1175</v>
      </c>
      <c r="D459" t="s">
        <v>318</v>
      </c>
      <c r="E459" s="42">
        <v>43891</v>
      </c>
      <c r="F459" s="57">
        <v>44652</v>
      </c>
      <c r="G459" s="3">
        <v>23634.94</v>
      </c>
      <c r="H459" s="3">
        <v>11202.600000000006</v>
      </c>
      <c r="I459" s="3">
        <v>78.019999999999982</v>
      </c>
      <c r="J459" s="3"/>
      <c r="K459" s="3"/>
      <c r="L459" s="3">
        <f t="shared" si="179"/>
        <v>34915.560000000005</v>
      </c>
      <c r="M459" s="81">
        <f>SUMIFS('2018-21 Gen Lookup Tables'!S:S,'2018-21 Gen Lookup Tables'!$A:$A,'Schedule C1'!$B459,'2018-21 Gen Lookup Tables'!$B:$B,'Schedule C1'!$C459)</f>
        <v>0</v>
      </c>
      <c r="N459" s="81">
        <f>SUMIFS('2018-21 Gen Lookup Tables'!T:T,'2018-21 Gen Lookup Tables'!$A:$A,'Schedule C1'!$B459,'2018-21 Gen Lookup Tables'!$B:$B,'Schedule C1'!$C459)</f>
        <v>0</v>
      </c>
      <c r="O459" s="81">
        <f>SUMIF('2022 Gen Lookup Table'!A:A,'Schedule C1'!C459,'2022 Gen Lookup Table'!C:C)</f>
        <v>0</v>
      </c>
      <c r="P459" s="81">
        <f>SUMIF('2023-24 Gen Lookup Tables'!J:J,'Schedule C1'!AE459,'2023-24 Gen Lookup Tables'!D:D)</f>
        <v>0</v>
      </c>
      <c r="Q459" s="81">
        <f>SUMIF('2023-24 Gen Lookup Tables'!J:J,'Schedule C1'!AE459,'2023-24 Gen Lookup Tables'!F:F)</f>
        <v>0</v>
      </c>
      <c r="R459" s="3">
        <f t="shared" si="192"/>
        <v>0</v>
      </c>
      <c r="S459" s="6">
        <f t="shared" si="180"/>
        <v>23634.94</v>
      </c>
      <c r="T459" s="27" t="str">
        <f t="shared" si="181"/>
        <v>n.m.</v>
      </c>
      <c r="U459" s="6">
        <f t="shared" si="182"/>
        <v>11202.600000000006</v>
      </c>
      <c r="V459" s="27" t="str">
        <f t="shared" si="183"/>
        <v>n.m.</v>
      </c>
      <c r="W459" s="6">
        <f t="shared" si="184"/>
        <v>78.019999999999982</v>
      </c>
      <c r="X459" s="27" t="str">
        <f t="shared" si="185"/>
        <v>n.m.</v>
      </c>
      <c r="Y459" s="6">
        <f t="shared" si="186"/>
        <v>0</v>
      </c>
      <c r="Z459" s="27" t="str">
        <f t="shared" si="187"/>
        <v>n.m.</v>
      </c>
      <c r="AA459" s="6">
        <f t="shared" si="188"/>
        <v>0</v>
      </c>
      <c r="AB459" s="27" t="str">
        <f t="shared" si="189"/>
        <v>n.m.</v>
      </c>
      <c r="AC459" s="6">
        <f t="shared" si="190"/>
        <v>34915.560000000005</v>
      </c>
      <c r="AD459" s="27" t="str">
        <f t="shared" si="191"/>
        <v>n.m.</v>
      </c>
      <c r="AE459" s="38" t="str">
        <f t="shared" si="178"/>
        <v>117-MLP20NP01</v>
      </c>
    </row>
    <row r="460" spans="1:31" x14ac:dyDescent="0.25">
      <c r="A460" s="7">
        <f t="shared" si="163"/>
        <v>448</v>
      </c>
      <c r="B460" t="s">
        <v>285</v>
      </c>
      <c r="C460" t="s">
        <v>1176</v>
      </c>
      <c r="D460" t="s">
        <v>1177</v>
      </c>
      <c r="E460" s="42">
        <v>43891</v>
      </c>
      <c r="F460" s="57">
        <v>44256</v>
      </c>
      <c r="G460" s="3">
        <v>34595.129999999997</v>
      </c>
      <c r="H460" s="3">
        <v>-19.34</v>
      </c>
      <c r="I460" s="3"/>
      <c r="J460" s="3"/>
      <c r="K460" s="3"/>
      <c r="L460" s="3">
        <f t="shared" si="179"/>
        <v>34575.79</v>
      </c>
      <c r="M460" s="81">
        <f>SUMIFS('2018-21 Gen Lookup Tables'!S:S,'2018-21 Gen Lookup Tables'!$A:$A,'Schedule C1'!$B460,'2018-21 Gen Lookup Tables'!$B:$B,'Schedule C1'!$C460)</f>
        <v>0</v>
      </c>
      <c r="N460" s="81">
        <f>SUMIFS('2018-21 Gen Lookup Tables'!T:T,'2018-21 Gen Lookup Tables'!$A:$A,'Schedule C1'!$B460,'2018-21 Gen Lookup Tables'!$B:$B,'Schedule C1'!$C460)</f>
        <v>0</v>
      </c>
      <c r="O460" s="81">
        <f>SUMIF('2022 Gen Lookup Table'!A:A,'Schedule C1'!C460,'2022 Gen Lookup Table'!C:C)</f>
        <v>0</v>
      </c>
      <c r="P460" s="81">
        <f>SUMIF('2023-24 Gen Lookup Tables'!J:J,'Schedule C1'!AE460,'2023-24 Gen Lookup Tables'!D:D)</f>
        <v>0</v>
      </c>
      <c r="Q460" s="81">
        <f>SUMIF('2023-24 Gen Lookup Tables'!J:J,'Schedule C1'!AE460,'2023-24 Gen Lookup Tables'!F:F)</f>
        <v>0</v>
      </c>
      <c r="R460" s="3">
        <f t="shared" si="192"/>
        <v>0</v>
      </c>
      <c r="S460" s="6">
        <f t="shared" si="180"/>
        <v>34595.129999999997</v>
      </c>
      <c r="T460" s="27" t="str">
        <f t="shared" si="181"/>
        <v>n.m.</v>
      </c>
      <c r="U460" s="6">
        <f t="shared" si="182"/>
        <v>-19.34</v>
      </c>
      <c r="V460" s="27" t="str">
        <f t="shared" si="183"/>
        <v>n.m.</v>
      </c>
      <c r="W460" s="6">
        <f t="shared" si="184"/>
        <v>0</v>
      </c>
      <c r="X460" s="27" t="str">
        <f t="shared" si="185"/>
        <v>n.m.</v>
      </c>
      <c r="Y460" s="6">
        <f t="shared" si="186"/>
        <v>0</v>
      </c>
      <c r="Z460" s="27" t="str">
        <f t="shared" si="187"/>
        <v>n.m.</v>
      </c>
      <c r="AA460" s="6">
        <f t="shared" si="188"/>
        <v>0</v>
      </c>
      <c r="AB460" s="27" t="str">
        <f t="shared" si="189"/>
        <v>n.m.</v>
      </c>
      <c r="AC460" s="6">
        <f t="shared" si="190"/>
        <v>34575.79</v>
      </c>
      <c r="AD460" s="27" t="str">
        <f t="shared" si="191"/>
        <v>n.m.</v>
      </c>
      <c r="AE460" s="38" t="str">
        <f t="shared" si="178"/>
        <v>117-MLP20VP03</v>
      </c>
    </row>
    <row r="461" spans="1:31" x14ac:dyDescent="0.25">
      <c r="A461" s="7">
        <f t="shared" si="163"/>
        <v>449</v>
      </c>
      <c r="B461" t="s">
        <v>285</v>
      </c>
      <c r="C461" t="s">
        <v>1178</v>
      </c>
      <c r="D461" t="s">
        <v>1179</v>
      </c>
      <c r="E461" s="42">
        <v>44013</v>
      </c>
      <c r="F461" s="57">
        <v>44228</v>
      </c>
      <c r="G461" s="3">
        <v>31667.649999999998</v>
      </c>
      <c r="H461" s="3">
        <v>-159.45000000000005</v>
      </c>
      <c r="I461" s="3"/>
      <c r="J461" s="3"/>
      <c r="K461" s="3"/>
      <c r="L461" s="3">
        <f t="shared" si="179"/>
        <v>31508.199999999997</v>
      </c>
      <c r="M461" s="81">
        <f>SUMIFS('2018-21 Gen Lookup Tables'!S:S,'2018-21 Gen Lookup Tables'!$A:$A,'Schedule C1'!$B461,'2018-21 Gen Lookup Tables'!$B:$B,'Schedule C1'!$C461)</f>
        <v>0</v>
      </c>
      <c r="N461" s="81">
        <f>SUMIFS('2018-21 Gen Lookup Tables'!T:T,'2018-21 Gen Lookup Tables'!$A:$A,'Schedule C1'!$B461,'2018-21 Gen Lookup Tables'!$B:$B,'Schedule C1'!$C461)</f>
        <v>0</v>
      </c>
      <c r="O461" s="81">
        <f>SUMIF('2022 Gen Lookup Table'!A:A,'Schedule C1'!C461,'2022 Gen Lookup Table'!C:C)</f>
        <v>0</v>
      </c>
      <c r="P461" s="81">
        <f>SUMIF('2023-24 Gen Lookup Tables'!J:J,'Schedule C1'!AE461,'2023-24 Gen Lookup Tables'!D:D)</f>
        <v>0</v>
      </c>
      <c r="Q461" s="81">
        <f>SUMIF('2023-24 Gen Lookup Tables'!J:J,'Schedule C1'!AE461,'2023-24 Gen Lookup Tables'!F:F)</f>
        <v>0</v>
      </c>
      <c r="R461" s="3">
        <f t="shared" si="192"/>
        <v>0</v>
      </c>
      <c r="S461" s="6">
        <f t="shared" si="180"/>
        <v>31667.649999999998</v>
      </c>
      <c r="T461" s="27" t="str">
        <f t="shared" si="181"/>
        <v>n.m.</v>
      </c>
      <c r="U461" s="6">
        <f t="shared" si="182"/>
        <v>-159.45000000000005</v>
      </c>
      <c r="V461" s="27" t="str">
        <f t="shared" si="183"/>
        <v>n.m.</v>
      </c>
      <c r="W461" s="6">
        <f t="shared" si="184"/>
        <v>0</v>
      </c>
      <c r="X461" s="27" t="str">
        <f t="shared" si="185"/>
        <v>n.m.</v>
      </c>
      <c r="Y461" s="6">
        <f t="shared" si="186"/>
        <v>0</v>
      </c>
      <c r="Z461" s="27" t="str">
        <f t="shared" si="187"/>
        <v>n.m.</v>
      </c>
      <c r="AA461" s="6">
        <f t="shared" si="188"/>
        <v>0</v>
      </c>
      <c r="AB461" s="27" t="str">
        <f t="shared" si="189"/>
        <v>n.m.</v>
      </c>
      <c r="AC461" s="6">
        <f t="shared" si="190"/>
        <v>31508.199999999997</v>
      </c>
      <c r="AD461" s="27" t="str">
        <f t="shared" si="191"/>
        <v>n.m.</v>
      </c>
      <c r="AE461" s="38" t="str">
        <f t="shared" si="178"/>
        <v>117-MLP20SP05</v>
      </c>
    </row>
    <row r="462" spans="1:31" x14ac:dyDescent="0.25">
      <c r="A462" s="7">
        <f t="shared" si="163"/>
        <v>450</v>
      </c>
      <c r="B462" t="s">
        <v>285</v>
      </c>
      <c r="C462" t="s">
        <v>1180</v>
      </c>
      <c r="D462" t="s">
        <v>1181</v>
      </c>
      <c r="E462" s="42">
        <v>44136</v>
      </c>
      <c r="F462" s="57">
        <v>44348</v>
      </c>
      <c r="G462" s="3">
        <v>16047.930000000004</v>
      </c>
      <c r="H462" s="3">
        <v>15100.810000000005</v>
      </c>
      <c r="I462" s="3"/>
      <c r="J462" s="3"/>
      <c r="K462" s="3"/>
      <c r="L462" s="3">
        <f t="shared" si="179"/>
        <v>31148.740000000009</v>
      </c>
      <c r="M462" s="81">
        <f>SUMIFS('2018-21 Gen Lookup Tables'!S:S,'2018-21 Gen Lookup Tables'!$A:$A,'Schedule C1'!$B462,'2018-21 Gen Lookup Tables'!$B:$B,'Schedule C1'!$C462)</f>
        <v>0</v>
      </c>
      <c r="N462" s="81">
        <f>SUMIFS('2018-21 Gen Lookup Tables'!T:T,'2018-21 Gen Lookup Tables'!$A:$A,'Schedule C1'!$B462,'2018-21 Gen Lookup Tables'!$B:$B,'Schedule C1'!$C462)</f>
        <v>0</v>
      </c>
      <c r="O462" s="81">
        <f>SUMIF('2022 Gen Lookup Table'!A:A,'Schedule C1'!C462,'2022 Gen Lookup Table'!C:C)</f>
        <v>0</v>
      </c>
      <c r="P462" s="81">
        <f>SUMIF('2023-24 Gen Lookup Tables'!J:J,'Schedule C1'!AE462,'2023-24 Gen Lookup Tables'!D:D)</f>
        <v>0</v>
      </c>
      <c r="Q462" s="81">
        <f>SUMIF('2023-24 Gen Lookup Tables'!J:J,'Schedule C1'!AE462,'2023-24 Gen Lookup Tables'!F:F)</f>
        <v>0</v>
      </c>
      <c r="R462" s="3">
        <f t="shared" si="192"/>
        <v>0</v>
      </c>
      <c r="S462" s="6">
        <f t="shared" si="180"/>
        <v>16047.930000000004</v>
      </c>
      <c r="T462" s="27" t="str">
        <f t="shared" si="181"/>
        <v>n.m.</v>
      </c>
      <c r="U462" s="6">
        <f t="shared" si="182"/>
        <v>15100.810000000005</v>
      </c>
      <c r="V462" s="27" t="str">
        <f t="shared" si="183"/>
        <v>n.m.</v>
      </c>
      <c r="W462" s="6">
        <f t="shared" si="184"/>
        <v>0</v>
      </c>
      <c r="X462" s="27" t="str">
        <f t="shared" si="185"/>
        <v>n.m.</v>
      </c>
      <c r="Y462" s="6">
        <f t="shared" si="186"/>
        <v>0</v>
      </c>
      <c r="Z462" s="27" t="str">
        <f t="shared" si="187"/>
        <v>n.m.</v>
      </c>
      <c r="AA462" s="6">
        <f t="shared" si="188"/>
        <v>0</v>
      </c>
      <c r="AB462" s="27" t="str">
        <f t="shared" si="189"/>
        <v>n.m.</v>
      </c>
      <c r="AC462" s="6">
        <f t="shared" si="190"/>
        <v>31148.740000000009</v>
      </c>
      <c r="AD462" s="27" t="str">
        <f t="shared" si="191"/>
        <v>n.m.</v>
      </c>
      <c r="AE462" s="38" t="str">
        <f t="shared" si="178"/>
        <v>117-MLPEPTANK</v>
      </c>
    </row>
    <row r="463" spans="1:31" x14ac:dyDescent="0.25">
      <c r="A463" s="7">
        <f t="shared" ref="A463:A526" si="193">A462+1</f>
        <v>451</v>
      </c>
      <c r="B463" t="s">
        <v>285</v>
      </c>
      <c r="C463" t="s">
        <v>1182</v>
      </c>
      <c r="D463" t="s">
        <v>1183</v>
      </c>
      <c r="E463" s="42">
        <v>43891</v>
      </c>
      <c r="F463" s="57">
        <v>43983</v>
      </c>
      <c r="G463" s="3">
        <v>29671.070000000014</v>
      </c>
      <c r="H463" s="3"/>
      <c r="I463" s="3"/>
      <c r="J463" s="3"/>
      <c r="K463" s="3"/>
      <c r="L463" s="3">
        <f t="shared" si="179"/>
        <v>29671.070000000014</v>
      </c>
      <c r="M463" s="81">
        <f>SUMIFS('2018-21 Gen Lookup Tables'!S:S,'2018-21 Gen Lookup Tables'!$A:$A,'Schedule C1'!$B463,'2018-21 Gen Lookup Tables'!$B:$B,'Schedule C1'!$C463)</f>
        <v>0</v>
      </c>
      <c r="N463" s="81">
        <f>SUMIFS('2018-21 Gen Lookup Tables'!T:T,'2018-21 Gen Lookup Tables'!$A:$A,'Schedule C1'!$B463,'2018-21 Gen Lookup Tables'!$B:$B,'Schedule C1'!$C463)</f>
        <v>0</v>
      </c>
      <c r="O463" s="81">
        <f>SUMIF('2022 Gen Lookup Table'!A:A,'Schedule C1'!C463,'2022 Gen Lookup Table'!C:C)</f>
        <v>0</v>
      </c>
      <c r="P463" s="81">
        <f>SUMIF('2023-24 Gen Lookup Tables'!J:J,'Schedule C1'!AE463,'2023-24 Gen Lookup Tables'!D:D)</f>
        <v>0</v>
      </c>
      <c r="Q463" s="81">
        <f>SUMIF('2023-24 Gen Lookup Tables'!J:J,'Schedule C1'!AE463,'2023-24 Gen Lookup Tables'!F:F)</f>
        <v>0</v>
      </c>
      <c r="R463" s="3">
        <f t="shared" si="192"/>
        <v>0</v>
      </c>
      <c r="S463" s="6">
        <f t="shared" si="180"/>
        <v>29671.070000000014</v>
      </c>
      <c r="T463" s="27" t="str">
        <f t="shared" si="181"/>
        <v>n.m.</v>
      </c>
      <c r="U463" s="6">
        <f t="shared" si="182"/>
        <v>0</v>
      </c>
      <c r="V463" s="27" t="str">
        <f t="shared" si="183"/>
        <v>n.m.</v>
      </c>
      <c r="W463" s="6">
        <f t="shared" si="184"/>
        <v>0</v>
      </c>
      <c r="X463" s="27" t="str">
        <f t="shared" si="185"/>
        <v>n.m.</v>
      </c>
      <c r="Y463" s="6">
        <f t="shared" si="186"/>
        <v>0</v>
      </c>
      <c r="Z463" s="27" t="str">
        <f t="shared" si="187"/>
        <v>n.m.</v>
      </c>
      <c r="AA463" s="6">
        <f t="shared" si="188"/>
        <v>0</v>
      </c>
      <c r="AB463" s="27" t="str">
        <f t="shared" si="189"/>
        <v>n.m.</v>
      </c>
      <c r="AC463" s="6">
        <f t="shared" si="190"/>
        <v>29671.070000000014</v>
      </c>
      <c r="AD463" s="27" t="str">
        <f t="shared" si="191"/>
        <v>n.m.</v>
      </c>
      <c r="AE463" s="38" t="str">
        <f t="shared" si="178"/>
        <v>117-MLP20SP04</v>
      </c>
    </row>
    <row r="464" spans="1:31" x14ac:dyDescent="0.25">
      <c r="A464" s="7">
        <f t="shared" si="193"/>
        <v>452</v>
      </c>
      <c r="B464" t="s">
        <v>285</v>
      </c>
      <c r="C464" t="s">
        <v>1184</v>
      </c>
      <c r="D464" t="s">
        <v>1185</v>
      </c>
      <c r="E464" s="42">
        <v>43891</v>
      </c>
      <c r="F464" s="57">
        <v>44044</v>
      </c>
      <c r="G464" s="3">
        <v>25207.210000000003</v>
      </c>
      <c r="H464" s="3"/>
      <c r="I464" s="3"/>
      <c r="J464" s="3"/>
      <c r="K464" s="3"/>
      <c r="L464" s="3">
        <f t="shared" si="179"/>
        <v>25207.210000000003</v>
      </c>
      <c r="M464" s="81">
        <f>SUMIFS('2018-21 Gen Lookup Tables'!S:S,'2018-21 Gen Lookup Tables'!$A:$A,'Schedule C1'!$B464,'2018-21 Gen Lookup Tables'!$B:$B,'Schedule C1'!$C464)</f>
        <v>0</v>
      </c>
      <c r="N464" s="81">
        <f>SUMIFS('2018-21 Gen Lookup Tables'!T:T,'2018-21 Gen Lookup Tables'!$A:$A,'Schedule C1'!$B464,'2018-21 Gen Lookup Tables'!$B:$B,'Schedule C1'!$C464)</f>
        <v>0</v>
      </c>
      <c r="O464" s="81">
        <f>SUMIF('2022 Gen Lookup Table'!A:A,'Schedule C1'!C464,'2022 Gen Lookup Table'!C:C)</f>
        <v>0</v>
      </c>
      <c r="P464" s="81">
        <f>SUMIF('2023-24 Gen Lookup Tables'!J:J,'Schedule C1'!AE464,'2023-24 Gen Lookup Tables'!D:D)</f>
        <v>0</v>
      </c>
      <c r="Q464" s="81">
        <f>SUMIF('2023-24 Gen Lookup Tables'!J:J,'Schedule C1'!AE464,'2023-24 Gen Lookup Tables'!F:F)</f>
        <v>0</v>
      </c>
      <c r="R464" s="3">
        <f t="shared" si="192"/>
        <v>0</v>
      </c>
      <c r="S464" s="6">
        <f t="shared" si="180"/>
        <v>25207.210000000003</v>
      </c>
      <c r="T464" s="27" t="str">
        <f t="shared" si="181"/>
        <v>n.m.</v>
      </c>
      <c r="U464" s="6">
        <f t="shared" si="182"/>
        <v>0</v>
      </c>
      <c r="V464" s="27" t="str">
        <f t="shared" si="183"/>
        <v>n.m.</v>
      </c>
      <c r="W464" s="6">
        <f t="shared" si="184"/>
        <v>0</v>
      </c>
      <c r="X464" s="27" t="str">
        <f t="shared" si="185"/>
        <v>n.m.</v>
      </c>
      <c r="Y464" s="6">
        <f t="shared" si="186"/>
        <v>0</v>
      </c>
      <c r="Z464" s="27" t="str">
        <f t="shared" si="187"/>
        <v>n.m.</v>
      </c>
      <c r="AA464" s="6">
        <f t="shared" si="188"/>
        <v>0</v>
      </c>
      <c r="AB464" s="27" t="str">
        <f t="shared" si="189"/>
        <v>n.m.</v>
      </c>
      <c r="AC464" s="6">
        <f t="shared" si="190"/>
        <v>25207.210000000003</v>
      </c>
      <c r="AD464" s="27" t="str">
        <f t="shared" si="191"/>
        <v>n.m.</v>
      </c>
      <c r="AE464" s="38" t="str">
        <f t="shared" si="178"/>
        <v>117-ML019SP02</v>
      </c>
    </row>
    <row r="465" spans="1:31" x14ac:dyDescent="0.25">
      <c r="A465" s="7">
        <f t="shared" si="193"/>
        <v>453</v>
      </c>
      <c r="B465" t="s">
        <v>285</v>
      </c>
      <c r="C465" t="s">
        <v>1186</v>
      </c>
      <c r="D465" t="s">
        <v>1187</v>
      </c>
      <c r="E465" s="42">
        <v>43891</v>
      </c>
      <c r="F465" s="57">
        <v>44228</v>
      </c>
      <c r="G465" s="3">
        <v>19208.759999999995</v>
      </c>
      <c r="H465" s="3">
        <v>4121.6299999999974</v>
      </c>
      <c r="I465" s="3"/>
      <c r="J465" s="3"/>
      <c r="K465" s="3"/>
      <c r="L465" s="3">
        <f t="shared" si="179"/>
        <v>23330.389999999992</v>
      </c>
      <c r="M465" s="81">
        <f>SUMIFS('2018-21 Gen Lookup Tables'!S:S,'2018-21 Gen Lookup Tables'!$A:$A,'Schedule C1'!$B465,'2018-21 Gen Lookup Tables'!$B:$B,'Schedule C1'!$C465)</f>
        <v>0</v>
      </c>
      <c r="N465" s="81">
        <f>SUMIFS('2018-21 Gen Lookup Tables'!T:T,'2018-21 Gen Lookup Tables'!$A:$A,'Schedule C1'!$B465,'2018-21 Gen Lookup Tables'!$B:$B,'Schedule C1'!$C465)</f>
        <v>0</v>
      </c>
      <c r="O465" s="81">
        <f>SUMIF('2022 Gen Lookup Table'!A:A,'Schedule C1'!C465,'2022 Gen Lookup Table'!C:C)</f>
        <v>0</v>
      </c>
      <c r="P465" s="81">
        <f>SUMIF('2023-24 Gen Lookup Tables'!J:J,'Schedule C1'!AE465,'2023-24 Gen Lookup Tables'!D:D)</f>
        <v>0</v>
      </c>
      <c r="Q465" s="81">
        <f>SUMIF('2023-24 Gen Lookup Tables'!J:J,'Schedule C1'!AE465,'2023-24 Gen Lookup Tables'!F:F)</f>
        <v>0</v>
      </c>
      <c r="R465" s="3">
        <f t="shared" si="192"/>
        <v>0</v>
      </c>
      <c r="S465" s="6">
        <f t="shared" si="180"/>
        <v>19208.759999999995</v>
      </c>
      <c r="T465" s="27" t="str">
        <f t="shared" si="181"/>
        <v>n.m.</v>
      </c>
      <c r="U465" s="6">
        <f t="shared" si="182"/>
        <v>4121.6299999999974</v>
      </c>
      <c r="V465" s="27" t="str">
        <f t="shared" si="183"/>
        <v>n.m.</v>
      </c>
      <c r="W465" s="6">
        <f t="shared" si="184"/>
        <v>0</v>
      </c>
      <c r="X465" s="27" t="str">
        <f t="shared" si="185"/>
        <v>n.m.</v>
      </c>
      <c r="Y465" s="6">
        <f t="shared" si="186"/>
        <v>0</v>
      </c>
      <c r="Z465" s="27" t="str">
        <f t="shared" si="187"/>
        <v>n.m.</v>
      </c>
      <c r="AA465" s="6">
        <f t="shared" si="188"/>
        <v>0</v>
      </c>
      <c r="AB465" s="27" t="str">
        <f t="shared" si="189"/>
        <v>n.m.</v>
      </c>
      <c r="AC465" s="6">
        <f t="shared" si="190"/>
        <v>23330.389999999992</v>
      </c>
      <c r="AD465" s="27" t="str">
        <f t="shared" si="191"/>
        <v>n.m.</v>
      </c>
      <c r="AE465" s="38" t="str">
        <f t="shared" si="178"/>
        <v>117-MLP20NP02</v>
      </c>
    </row>
    <row r="466" spans="1:31" x14ac:dyDescent="0.25">
      <c r="A466" s="7">
        <f t="shared" si="193"/>
        <v>454</v>
      </c>
      <c r="B466" t="s">
        <v>285</v>
      </c>
      <c r="C466" t="s">
        <v>1188</v>
      </c>
      <c r="D466" t="s">
        <v>1189</v>
      </c>
      <c r="E466" s="42">
        <v>43891</v>
      </c>
      <c r="F466" s="57">
        <v>44805</v>
      </c>
      <c r="G466" s="3">
        <v>14058.609999999991</v>
      </c>
      <c r="H466" s="3">
        <v>20589.19000000001</v>
      </c>
      <c r="I466" s="3">
        <v>-12214.95</v>
      </c>
      <c r="J466" s="3"/>
      <c r="K466" s="3"/>
      <c r="L466" s="3">
        <f t="shared" si="179"/>
        <v>22432.850000000002</v>
      </c>
      <c r="M466" s="81">
        <f>SUMIFS('2018-21 Gen Lookup Tables'!S:S,'2018-21 Gen Lookup Tables'!$A:$A,'Schedule C1'!$B466,'2018-21 Gen Lookup Tables'!$B:$B,'Schedule C1'!$C466)</f>
        <v>0</v>
      </c>
      <c r="N466" s="81">
        <f>SUMIFS('2018-21 Gen Lookup Tables'!T:T,'2018-21 Gen Lookup Tables'!$A:$A,'Schedule C1'!$B466,'2018-21 Gen Lookup Tables'!$B:$B,'Schedule C1'!$C466)</f>
        <v>0</v>
      </c>
      <c r="O466" s="81">
        <f>SUMIF('2022 Gen Lookup Table'!A:A,'Schedule C1'!C466,'2022 Gen Lookup Table'!C:C)</f>
        <v>0</v>
      </c>
      <c r="P466" s="81">
        <f>SUMIF('2023-24 Gen Lookup Tables'!J:J,'Schedule C1'!AE466,'2023-24 Gen Lookup Tables'!D:D)</f>
        <v>0</v>
      </c>
      <c r="Q466" s="81">
        <f>SUMIF('2023-24 Gen Lookup Tables'!J:J,'Schedule C1'!AE466,'2023-24 Gen Lookup Tables'!F:F)</f>
        <v>0</v>
      </c>
      <c r="R466" s="3">
        <f t="shared" si="192"/>
        <v>0</v>
      </c>
      <c r="S466" s="6">
        <f t="shared" si="180"/>
        <v>14058.609999999991</v>
      </c>
      <c r="T466" s="27" t="str">
        <f t="shared" si="181"/>
        <v>n.m.</v>
      </c>
      <c r="U466" s="6">
        <f t="shared" si="182"/>
        <v>20589.19000000001</v>
      </c>
      <c r="V466" s="27" t="str">
        <f t="shared" si="183"/>
        <v>n.m.</v>
      </c>
      <c r="W466" s="6">
        <f t="shared" si="184"/>
        <v>-12214.95</v>
      </c>
      <c r="X466" s="27" t="str">
        <f t="shared" si="185"/>
        <v>n.m.</v>
      </c>
      <c r="Y466" s="6">
        <f t="shared" si="186"/>
        <v>0</v>
      </c>
      <c r="Z466" s="27" t="str">
        <f t="shared" si="187"/>
        <v>n.m.</v>
      </c>
      <c r="AA466" s="6">
        <f t="shared" si="188"/>
        <v>0</v>
      </c>
      <c r="AB466" s="27" t="str">
        <f t="shared" si="189"/>
        <v>n.m.</v>
      </c>
      <c r="AC466" s="6">
        <f t="shared" si="190"/>
        <v>22432.850000000002</v>
      </c>
      <c r="AD466" s="27" t="str">
        <f t="shared" si="191"/>
        <v>n.m.</v>
      </c>
      <c r="AE466" s="38" t="str">
        <f t="shared" si="178"/>
        <v>117-MLP20EP09</v>
      </c>
    </row>
    <row r="467" spans="1:31" x14ac:dyDescent="0.25">
      <c r="A467" s="7">
        <f t="shared" si="193"/>
        <v>455</v>
      </c>
      <c r="B467" t="s">
        <v>285</v>
      </c>
      <c r="C467" t="s">
        <v>1190</v>
      </c>
      <c r="D467" t="s">
        <v>1191</v>
      </c>
      <c r="E467" s="42">
        <v>43983</v>
      </c>
      <c r="F467" s="57">
        <v>44228</v>
      </c>
      <c r="G467" s="3">
        <v>22588.100000000002</v>
      </c>
      <c r="H467" s="3">
        <v>-305.13000000000005</v>
      </c>
      <c r="I467" s="3"/>
      <c r="J467" s="3"/>
      <c r="K467" s="3"/>
      <c r="L467" s="3">
        <f t="shared" si="179"/>
        <v>22282.97</v>
      </c>
      <c r="M467" s="81">
        <f>SUMIFS('2018-21 Gen Lookup Tables'!S:S,'2018-21 Gen Lookup Tables'!$A:$A,'Schedule C1'!$B467,'2018-21 Gen Lookup Tables'!$B:$B,'Schedule C1'!$C467)</f>
        <v>0</v>
      </c>
      <c r="N467" s="81">
        <f>SUMIFS('2018-21 Gen Lookup Tables'!T:T,'2018-21 Gen Lookup Tables'!$A:$A,'Schedule C1'!$B467,'2018-21 Gen Lookup Tables'!$B:$B,'Schedule C1'!$C467)</f>
        <v>13813.231000000009</v>
      </c>
      <c r="O467" s="81">
        <f>SUMIF('2022 Gen Lookup Table'!A:A,'Schedule C1'!C467,'2022 Gen Lookup Table'!C:C)</f>
        <v>0</v>
      </c>
      <c r="P467" s="81">
        <f>SUMIF('2023-24 Gen Lookup Tables'!J:J,'Schedule C1'!AE467,'2023-24 Gen Lookup Tables'!D:D)</f>
        <v>0</v>
      </c>
      <c r="Q467" s="81">
        <f>SUMIF('2023-24 Gen Lookup Tables'!J:J,'Schedule C1'!AE467,'2023-24 Gen Lookup Tables'!F:F)</f>
        <v>0</v>
      </c>
      <c r="R467" s="3">
        <f t="shared" si="192"/>
        <v>13813.231000000009</v>
      </c>
      <c r="S467" s="6">
        <f t="shared" si="180"/>
        <v>22588.100000000002</v>
      </c>
      <c r="T467" s="27" t="str">
        <f t="shared" si="181"/>
        <v>n.m.</v>
      </c>
      <c r="U467" s="6">
        <f t="shared" si="182"/>
        <v>-14118.361000000008</v>
      </c>
      <c r="V467" s="27">
        <f t="shared" si="183"/>
        <v>-1.0220896906741079</v>
      </c>
      <c r="W467" s="6">
        <f t="shared" si="184"/>
        <v>0</v>
      </c>
      <c r="X467" s="27" t="str">
        <f t="shared" si="185"/>
        <v>n.m.</v>
      </c>
      <c r="Y467" s="6">
        <f t="shared" si="186"/>
        <v>0</v>
      </c>
      <c r="Z467" s="27" t="str">
        <f t="shared" si="187"/>
        <v>n.m.</v>
      </c>
      <c r="AA467" s="6">
        <f t="shared" si="188"/>
        <v>0</v>
      </c>
      <c r="AB467" s="27" t="str">
        <f t="shared" si="189"/>
        <v>n.m.</v>
      </c>
      <c r="AC467" s="6">
        <f t="shared" si="190"/>
        <v>8469.7389999999923</v>
      </c>
      <c r="AD467" s="27">
        <f t="shared" si="191"/>
        <v>0.61316132337177209</v>
      </c>
      <c r="AE467" s="38" t="str">
        <f t="shared" si="178"/>
        <v>117-MLP20VP04</v>
      </c>
    </row>
    <row r="468" spans="1:31" x14ac:dyDescent="0.25">
      <c r="A468" s="7">
        <f t="shared" si="193"/>
        <v>456</v>
      </c>
      <c r="B468" t="s">
        <v>285</v>
      </c>
      <c r="C468" t="s">
        <v>1192</v>
      </c>
      <c r="D468" t="s">
        <v>1193</v>
      </c>
      <c r="E468" s="42">
        <v>44105</v>
      </c>
      <c r="F468" s="57">
        <v>44197</v>
      </c>
      <c r="G468" s="3">
        <v>19952.449999999997</v>
      </c>
      <c r="H468" s="3">
        <v>747.43000000000029</v>
      </c>
      <c r="I468" s="3"/>
      <c r="J468" s="3"/>
      <c r="K468" s="3"/>
      <c r="L468" s="3">
        <f t="shared" si="179"/>
        <v>20699.879999999997</v>
      </c>
      <c r="M468" s="81">
        <f>SUMIFS('2018-21 Gen Lookup Tables'!S:S,'2018-21 Gen Lookup Tables'!$A:$A,'Schedule C1'!$B468,'2018-21 Gen Lookup Tables'!$B:$B,'Schedule C1'!$C468)</f>
        <v>0</v>
      </c>
      <c r="N468" s="81">
        <f>SUMIFS('2018-21 Gen Lookup Tables'!T:T,'2018-21 Gen Lookup Tables'!$A:$A,'Schedule C1'!$B468,'2018-21 Gen Lookup Tables'!$B:$B,'Schedule C1'!$C468)</f>
        <v>0</v>
      </c>
      <c r="O468" s="81">
        <f>SUMIF('2022 Gen Lookup Table'!A:A,'Schedule C1'!C468,'2022 Gen Lookup Table'!C:C)</f>
        <v>0</v>
      </c>
      <c r="P468" s="81">
        <f>SUMIF('2023-24 Gen Lookup Tables'!J:J,'Schedule C1'!AE468,'2023-24 Gen Lookup Tables'!D:D)</f>
        <v>0</v>
      </c>
      <c r="Q468" s="81">
        <f>SUMIF('2023-24 Gen Lookup Tables'!J:J,'Schedule C1'!AE468,'2023-24 Gen Lookup Tables'!F:F)</f>
        <v>0</v>
      </c>
      <c r="R468" s="3">
        <f t="shared" si="192"/>
        <v>0</v>
      </c>
      <c r="S468" s="6">
        <f t="shared" si="180"/>
        <v>19952.449999999997</v>
      </c>
      <c r="T468" s="27" t="str">
        <f t="shared" si="181"/>
        <v>n.m.</v>
      </c>
      <c r="U468" s="6">
        <f t="shared" si="182"/>
        <v>747.43000000000029</v>
      </c>
      <c r="V468" s="27" t="str">
        <f t="shared" si="183"/>
        <v>n.m.</v>
      </c>
      <c r="W468" s="6">
        <f t="shared" si="184"/>
        <v>0</v>
      </c>
      <c r="X468" s="27" t="str">
        <f t="shared" si="185"/>
        <v>n.m.</v>
      </c>
      <c r="Y468" s="6">
        <f t="shared" si="186"/>
        <v>0</v>
      </c>
      <c r="Z468" s="27" t="str">
        <f t="shared" si="187"/>
        <v>n.m.</v>
      </c>
      <c r="AA468" s="6">
        <f t="shared" si="188"/>
        <v>0</v>
      </c>
      <c r="AB468" s="27" t="str">
        <f t="shared" si="189"/>
        <v>n.m.</v>
      </c>
      <c r="AC468" s="6">
        <f t="shared" si="190"/>
        <v>20699.879999999997</v>
      </c>
      <c r="AD468" s="27" t="str">
        <f t="shared" si="191"/>
        <v>n.m.</v>
      </c>
      <c r="AE468" s="38" t="str">
        <f t="shared" si="178"/>
        <v>117-ML119VP07</v>
      </c>
    </row>
    <row r="469" spans="1:31" x14ac:dyDescent="0.25">
      <c r="A469" s="7">
        <f t="shared" si="193"/>
        <v>457</v>
      </c>
      <c r="B469" t="s">
        <v>285</v>
      </c>
      <c r="C469" t="s">
        <v>1194</v>
      </c>
      <c r="D469" t="s">
        <v>1195</v>
      </c>
      <c r="E469" s="42">
        <v>43922</v>
      </c>
      <c r="F469" s="57">
        <v>44348</v>
      </c>
      <c r="G469" s="3">
        <v>18771.110000000004</v>
      </c>
      <c r="H469" s="3">
        <v>1610.74</v>
      </c>
      <c r="I469" s="3"/>
      <c r="J469" s="3"/>
      <c r="K469" s="3"/>
      <c r="L469" s="3">
        <f t="shared" si="179"/>
        <v>20381.850000000006</v>
      </c>
      <c r="M469" s="81">
        <f>SUMIFS('2018-21 Gen Lookup Tables'!S:S,'2018-21 Gen Lookup Tables'!$A:$A,'Schedule C1'!$B469,'2018-21 Gen Lookup Tables'!$B:$B,'Schedule C1'!$C469)</f>
        <v>0</v>
      </c>
      <c r="N469" s="81">
        <f>SUMIFS('2018-21 Gen Lookup Tables'!T:T,'2018-21 Gen Lookup Tables'!$A:$A,'Schedule C1'!$B469,'2018-21 Gen Lookup Tables'!$B:$B,'Schedule C1'!$C469)</f>
        <v>0</v>
      </c>
      <c r="O469" s="81">
        <f>SUMIF('2022 Gen Lookup Table'!A:A,'Schedule C1'!C469,'2022 Gen Lookup Table'!C:C)</f>
        <v>0</v>
      </c>
      <c r="P469" s="81">
        <f>SUMIF('2023-24 Gen Lookup Tables'!J:J,'Schedule C1'!AE469,'2023-24 Gen Lookup Tables'!D:D)</f>
        <v>0</v>
      </c>
      <c r="Q469" s="81">
        <f>SUMIF('2023-24 Gen Lookup Tables'!J:J,'Schedule C1'!AE469,'2023-24 Gen Lookup Tables'!F:F)</f>
        <v>0</v>
      </c>
      <c r="R469" s="3">
        <f t="shared" si="192"/>
        <v>0</v>
      </c>
      <c r="S469" s="6">
        <f t="shared" si="180"/>
        <v>18771.110000000004</v>
      </c>
      <c r="T469" s="27" t="str">
        <f t="shared" si="181"/>
        <v>n.m.</v>
      </c>
      <c r="U469" s="6">
        <f t="shared" si="182"/>
        <v>1610.74</v>
      </c>
      <c r="V469" s="27" t="str">
        <f t="shared" si="183"/>
        <v>n.m.</v>
      </c>
      <c r="W469" s="6">
        <f t="shared" si="184"/>
        <v>0</v>
      </c>
      <c r="X469" s="27" t="str">
        <f t="shared" si="185"/>
        <v>n.m.</v>
      </c>
      <c r="Y469" s="6">
        <f t="shared" si="186"/>
        <v>0</v>
      </c>
      <c r="Z469" s="27" t="str">
        <f t="shared" si="187"/>
        <v>n.m.</v>
      </c>
      <c r="AA469" s="6">
        <f t="shared" si="188"/>
        <v>0</v>
      </c>
      <c r="AB469" s="27" t="str">
        <f t="shared" si="189"/>
        <v>n.m.</v>
      </c>
      <c r="AC469" s="6">
        <f t="shared" si="190"/>
        <v>20381.850000000006</v>
      </c>
      <c r="AD469" s="27" t="str">
        <f t="shared" si="191"/>
        <v>n.m.</v>
      </c>
      <c r="AE469" s="38" t="str">
        <f t="shared" si="178"/>
        <v>117-MLP20SP07</v>
      </c>
    </row>
    <row r="470" spans="1:31" x14ac:dyDescent="0.25">
      <c r="A470" s="7">
        <f t="shared" si="193"/>
        <v>458</v>
      </c>
      <c r="B470" t="s">
        <v>285</v>
      </c>
      <c r="C470" t="s">
        <v>1196</v>
      </c>
      <c r="D470" t="s">
        <v>1197</v>
      </c>
      <c r="E470" s="42">
        <v>43862</v>
      </c>
      <c r="F470" s="57">
        <v>43983</v>
      </c>
      <c r="G470" s="3">
        <v>12708.309999999998</v>
      </c>
      <c r="H470" s="3"/>
      <c r="I470" s="3"/>
      <c r="J470" s="3"/>
      <c r="K470" s="3"/>
      <c r="L470" s="3">
        <f t="shared" si="179"/>
        <v>12708.309999999998</v>
      </c>
      <c r="M470" s="81">
        <f>SUMIFS('2018-21 Gen Lookup Tables'!S:S,'2018-21 Gen Lookup Tables'!$A:$A,'Schedule C1'!$B470,'2018-21 Gen Lookup Tables'!$B:$B,'Schedule C1'!$C470)</f>
        <v>0</v>
      </c>
      <c r="N470" s="81">
        <f>SUMIFS('2018-21 Gen Lookup Tables'!T:T,'2018-21 Gen Lookup Tables'!$A:$A,'Schedule C1'!$B470,'2018-21 Gen Lookup Tables'!$B:$B,'Schedule C1'!$C470)</f>
        <v>0</v>
      </c>
      <c r="O470" s="81">
        <f>SUMIF('2022 Gen Lookup Table'!A:A,'Schedule C1'!C470,'2022 Gen Lookup Table'!C:C)</f>
        <v>0</v>
      </c>
      <c r="P470" s="81">
        <f>SUMIF('2023-24 Gen Lookup Tables'!J:J,'Schedule C1'!AE470,'2023-24 Gen Lookup Tables'!D:D)</f>
        <v>0</v>
      </c>
      <c r="Q470" s="81">
        <f>SUMIF('2023-24 Gen Lookup Tables'!J:J,'Schedule C1'!AE470,'2023-24 Gen Lookup Tables'!F:F)</f>
        <v>0</v>
      </c>
      <c r="R470" s="3">
        <f t="shared" si="192"/>
        <v>0</v>
      </c>
      <c r="S470" s="6">
        <f t="shared" si="180"/>
        <v>12708.309999999998</v>
      </c>
      <c r="T470" s="27" t="str">
        <f t="shared" si="181"/>
        <v>n.m.</v>
      </c>
      <c r="U470" s="6">
        <f t="shared" si="182"/>
        <v>0</v>
      </c>
      <c r="V470" s="27" t="str">
        <f t="shared" si="183"/>
        <v>n.m.</v>
      </c>
      <c r="W470" s="6">
        <f t="shared" si="184"/>
        <v>0</v>
      </c>
      <c r="X470" s="27" t="str">
        <f t="shared" si="185"/>
        <v>n.m.</v>
      </c>
      <c r="Y470" s="6">
        <f t="shared" si="186"/>
        <v>0</v>
      </c>
      <c r="Z470" s="27" t="str">
        <f t="shared" si="187"/>
        <v>n.m.</v>
      </c>
      <c r="AA470" s="6">
        <f t="shared" si="188"/>
        <v>0</v>
      </c>
      <c r="AB470" s="27" t="str">
        <f t="shared" si="189"/>
        <v>n.m.</v>
      </c>
      <c r="AC470" s="6">
        <f t="shared" si="190"/>
        <v>12708.309999999998</v>
      </c>
      <c r="AD470" s="27" t="str">
        <f t="shared" si="191"/>
        <v>n.m.</v>
      </c>
      <c r="AE470" s="38" t="str">
        <f t="shared" si="178"/>
        <v>117-MLP20MP05</v>
      </c>
    </row>
    <row r="471" spans="1:31" x14ac:dyDescent="0.25">
      <c r="A471" s="7">
        <f t="shared" si="193"/>
        <v>459</v>
      </c>
      <c r="B471" t="s">
        <v>285</v>
      </c>
      <c r="C471" t="s">
        <v>1198</v>
      </c>
      <c r="D471" t="s">
        <v>1199</v>
      </c>
      <c r="E471" s="42">
        <v>43862</v>
      </c>
      <c r="F471" s="57">
        <v>44409</v>
      </c>
      <c r="G471" s="3">
        <v>2922.86</v>
      </c>
      <c r="H471" s="3">
        <v>8669.4400000000023</v>
      </c>
      <c r="I471" s="3"/>
      <c r="J471" s="3"/>
      <c r="K471" s="3"/>
      <c r="L471" s="3">
        <f t="shared" si="179"/>
        <v>11592.300000000003</v>
      </c>
      <c r="M471" s="81">
        <f>SUMIFS('2018-21 Gen Lookup Tables'!S:S,'2018-21 Gen Lookup Tables'!$A:$A,'Schedule C1'!$B471,'2018-21 Gen Lookup Tables'!$B:$B,'Schedule C1'!$C471)</f>
        <v>0</v>
      </c>
      <c r="N471" s="81">
        <f>SUMIFS('2018-21 Gen Lookup Tables'!T:T,'2018-21 Gen Lookup Tables'!$A:$A,'Schedule C1'!$B471,'2018-21 Gen Lookup Tables'!$B:$B,'Schedule C1'!$C471)</f>
        <v>0</v>
      </c>
      <c r="O471" s="81">
        <f>SUMIF('2022 Gen Lookup Table'!A:A,'Schedule C1'!C471,'2022 Gen Lookup Table'!C:C)</f>
        <v>0</v>
      </c>
      <c r="P471" s="81">
        <f>SUMIF('2023-24 Gen Lookup Tables'!J:J,'Schedule C1'!AE471,'2023-24 Gen Lookup Tables'!D:D)</f>
        <v>0</v>
      </c>
      <c r="Q471" s="81">
        <f>SUMIF('2023-24 Gen Lookup Tables'!J:J,'Schedule C1'!AE471,'2023-24 Gen Lookup Tables'!F:F)</f>
        <v>0</v>
      </c>
      <c r="R471" s="3">
        <f t="shared" si="192"/>
        <v>0</v>
      </c>
      <c r="S471" s="6">
        <f t="shared" si="180"/>
        <v>2922.86</v>
      </c>
      <c r="T471" s="27" t="str">
        <f t="shared" si="181"/>
        <v>n.m.</v>
      </c>
      <c r="U471" s="6">
        <f t="shared" si="182"/>
        <v>8669.4400000000023</v>
      </c>
      <c r="V471" s="27" t="str">
        <f t="shared" si="183"/>
        <v>n.m.</v>
      </c>
      <c r="W471" s="6">
        <f t="shared" si="184"/>
        <v>0</v>
      </c>
      <c r="X471" s="27" t="str">
        <f t="shared" si="185"/>
        <v>n.m.</v>
      </c>
      <c r="Y471" s="6">
        <f t="shared" si="186"/>
        <v>0</v>
      </c>
      <c r="Z471" s="27" t="str">
        <f t="shared" si="187"/>
        <v>n.m.</v>
      </c>
      <c r="AA471" s="6">
        <f t="shared" si="188"/>
        <v>0</v>
      </c>
      <c r="AB471" s="27" t="str">
        <f t="shared" si="189"/>
        <v>n.m.</v>
      </c>
      <c r="AC471" s="6">
        <f t="shared" si="190"/>
        <v>11592.300000000003</v>
      </c>
      <c r="AD471" s="27" t="str">
        <f t="shared" si="191"/>
        <v>n.m.</v>
      </c>
      <c r="AE471" s="38" t="str">
        <f t="shared" si="178"/>
        <v>117-MLP20EP10</v>
      </c>
    </row>
    <row r="472" spans="1:31" x14ac:dyDescent="0.25">
      <c r="A472" s="7">
        <f t="shared" si="193"/>
        <v>460</v>
      </c>
      <c r="B472" t="s">
        <v>285</v>
      </c>
      <c r="C472" t="s">
        <v>1200</v>
      </c>
      <c r="D472" t="s">
        <v>1201</v>
      </c>
      <c r="E472" s="42">
        <v>44044</v>
      </c>
      <c r="F472" s="57">
        <v>44197</v>
      </c>
      <c r="G472" s="3">
        <v>11565.5</v>
      </c>
      <c r="H472" s="3">
        <v>16.03</v>
      </c>
      <c r="I472" s="3"/>
      <c r="J472" s="3"/>
      <c r="K472" s="3"/>
      <c r="L472" s="3">
        <f t="shared" si="179"/>
        <v>11581.53</v>
      </c>
      <c r="M472" s="81">
        <f>SUMIFS('2018-21 Gen Lookup Tables'!S:S,'2018-21 Gen Lookup Tables'!$A:$A,'Schedule C1'!$B472,'2018-21 Gen Lookup Tables'!$B:$B,'Schedule C1'!$C472)</f>
        <v>0</v>
      </c>
      <c r="N472" s="81">
        <f>SUMIFS('2018-21 Gen Lookup Tables'!T:T,'2018-21 Gen Lookup Tables'!$A:$A,'Schedule C1'!$B472,'2018-21 Gen Lookup Tables'!$B:$B,'Schedule C1'!$C472)</f>
        <v>0</v>
      </c>
      <c r="O472" s="81">
        <f>SUMIF('2022 Gen Lookup Table'!A:A,'Schedule C1'!C472,'2022 Gen Lookup Table'!C:C)</f>
        <v>0</v>
      </c>
      <c r="P472" s="81">
        <f>SUMIF('2023-24 Gen Lookup Tables'!J:J,'Schedule C1'!AE472,'2023-24 Gen Lookup Tables'!D:D)</f>
        <v>0</v>
      </c>
      <c r="Q472" s="81">
        <f>SUMIF('2023-24 Gen Lookup Tables'!J:J,'Schedule C1'!AE472,'2023-24 Gen Lookup Tables'!F:F)</f>
        <v>0</v>
      </c>
      <c r="R472" s="3">
        <f t="shared" si="192"/>
        <v>0</v>
      </c>
      <c r="S472" s="6">
        <f t="shared" si="180"/>
        <v>11565.5</v>
      </c>
      <c r="T472" s="27" t="str">
        <f t="shared" si="181"/>
        <v>n.m.</v>
      </c>
      <c r="U472" s="6">
        <f t="shared" si="182"/>
        <v>16.03</v>
      </c>
      <c r="V472" s="27" t="str">
        <f t="shared" si="183"/>
        <v>n.m.</v>
      </c>
      <c r="W472" s="6">
        <f t="shared" si="184"/>
        <v>0</v>
      </c>
      <c r="X472" s="27" t="str">
        <f t="shared" si="185"/>
        <v>n.m.</v>
      </c>
      <c r="Y472" s="6">
        <f t="shared" si="186"/>
        <v>0</v>
      </c>
      <c r="Z472" s="27" t="str">
        <f t="shared" si="187"/>
        <v>n.m.</v>
      </c>
      <c r="AA472" s="6">
        <f t="shared" si="188"/>
        <v>0</v>
      </c>
      <c r="AB472" s="27" t="str">
        <f t="shared" si="189"/>
        <v>n.m.</v>
      </c>
      <c r="AC472" s="6">
        <f t="shared" si="190"/>
        <v>11581.53</v>
      </c>
      <c r="AD472" s="27" t="str">
        <f t="shared" si="191"/>
        <v>n.m.</v>
      </c>
      <c r="AE472" s="38" t="str">
        <f t="shared" si="178"/>
        <v>117-MLP20MP09</v>
      </c>
    </row>
    <row r="473" spans="1:31" x14ac:dyDescent="0.25">
      <c r="A473" s="7">
        <f t="shared" si="193"/>
        <v>461</v>
      </c>
      <c r="B473" t="s">
        <v>285</v>
      </c>
      <c r="C473" t="s">
        <v>1202</v>
      </c>
      <c r="D473" t="s">
        <v>1203</v>
      </c>
      <c r="E473" s="42">
        <v>44166</v>
      </c>
      <c r="F473" s="57">
        <v>44197</v>
      </c>
      <c r="G473" s="3">
        <v>10261.02</v>
      </c>
      <c r="H473" s="3">
        <v>274.0900000000002</v>
      </c>
      <c r="I473" s="3"/>
      <c r="J473" s="3"/>
      <c r="K473" s="3"/>
      <c r="L473" s="3">
        <f t="shared" si="179"/>
        <v>10535.11</v>
      </c>
      <c r="M473" s="81">
        <f>SUMIFS('2018-21 Gen Lookup Tables'!S:S,'2018-21 Gen Lookup Tables'!$A:$A,'Schedule C1'!$B473,'2018-21 Gen Lookup Tables'!$B:$B,'Schedule C1'!$C473)</f>
        <v>0</v>
      </c>
      <c r="N473" s="81">
        <f>SUMIFS('2018-21 Gen Lookup Tables'!T:T,'2018-21 Gen Lookup Tables'!$A:$A,'Schedule C1'!$B473,'2018-21 Gen Lookup Tables'!$B:$B,'Schedule C1'!$C473)</f>
        <v>0</v>
      </c>
      <c r="O473" s="81">
        <f>SUMIF('2022 Gen Lookup Table'!A:A,'Schedule C1'!C473,'2022 Gen Lookup Table'!C:C)</f>
        <v>0</v>
      </c>
      <c r="P473" s="81">
        <f>SUMIF('2023-24 Gen Lookup Tables'!J:J,'Schedule C1'!AE473,'2023-24 Gen Lookup Tables'!D:D)</f>
        <v>0</v>
      </c>
      <c r="Q473" s="81">
        <f>SUMIF('2023-24 Gen Lookup Tables'!J:J,'Schedule C1'!AE473,'2023-24 Gen Lookup Tables'!F:F)</f>
        <v>0</v>
      </c>
      <c r="R473" s="3">
        <f t="shared" si="192"/>
        <v>0</v>
      </c>
      <c r="S473" s="6">
        <f t="shared" si="180"/>
        <v>10261.02</v>
      </c>
      <c r="T473" s="27" t="str">
        <f t="shared" si="181"/>
        <v>n.m.</v>
      </c>
      <c r="U473" s="6">
        <f t="shared" si="182"/>
        <v>274.0900000000002</v>
      </c>
      <c r="V473" s="27" t="str">
        <f t="shared" si="183"/>
        <v>n.m.</v>
      </c>
      <c r="W473" s="6">
        <f t="shared" si="184"/>
        <v>0</v>
      </c>
      <c r="X473" s="27" t="str">
        <f t="shared" si="185"/>
        <v>n.m.</v>
      </c>
      <c r="Y473" s="6">
        <f t="shared" si="186"/>
        <v>0</v>
      </c>
      <c r="Z473" s="27" t="str">
        <f t="shared" si="187"/>
        <v>n.m.</v>
      </c>
      <c r="AA473" s="6">
        <f t="shared" si="188"/>
        <v>0</v>
      </c>
      <c r="AB473" s="27" t="str">
        <f t="shared" si="189"/>
        <v>n.m.</v>
      </c>
      <c r="AC473" s="6">
        <f t="shared" si="190"/>
        <v>10535.11</v>
      </c>
      <c r="AD473" s="27" t="str">
        <f t="shared" si="191"/>
        <v>n.m.</v>
      </c>
      <c r="AE473" s="38" t="str">
        <f t="shared" si="178"/>
        <v>117-MLPSPLIME</v>
      </c>
    </row>
    <row r="474" spans="1:31" x14ac:dyDescent="0.25">
      <c r="A474" s="7">
        <f t="shared" si="193"/>
        <v>462</v>
      </c>
      <c r="B474" t="s">
        <v>285</v>
      </c>
      <c r="C474" t="s">
        <v>1204</v>
      </c>
      <c r="D474" t="s">
        <v>1205</v>
      </c>
      <c r="E474" s="42">
        <v>44013</v>
      </c>
      <c r="F474" s="57">
        <v>44256</v>
      </c>
      <c r="G474" s="3">
        <v>8561.68</v>
      </c>
      <c r="H474" s="3">
        <v>-90.2</v>
      </c>
      <c r="I474" s="3"/>
      <c r="J474" s="3"/>
      <c r="K474" s="3"/>
      <c r="L474" s="3">
        <f t="shared" si="179"/>
        <v>8471.48</v>
      </c>
      <c r="M474" s="81">
        <f>SUMIFS('2018-21 Gen Lookup Tables'!S:S,'2018-21 Gen Lookup Tables'!$A:$A,'Schedule C1'!$B474,'2018-21 Gen Lookup Tables'!$B:$B,'Schedule C1'!$C474)</f>
        <v>0</v>
      </c>
      <c r="N474" s="81">
        <f>SUMIFS('2018-21 Gen Lookup Tables'!T:T,'2018-21 Gen Lookup Tables'!$A:$A,'Schedule C1'!$B474,'2018-21 Gen Lookup Tables'!$B:$B,'Schedule C1'!$C474)</f>
        <v>0</v>
      </c>
      <c r="O474" s="81">
        <f>SUMIF('2022 Gen Lookup Table'!A:A,'Schedule C1'!C474,'2022 Gen Lookup Table'!C:C)</f>
        <v>0</v>
      </c>
      <c r="P474" s="81">
        <f>SUMIF('2023-24 Gen Lookup Tables'!J:J,'Schedule C1'!AE474,'2023-24 Gen Lookup Tables'!D:D)</f>
        <v>0</v>
      </c>
      <c r="Q474" s="81">
        <f>SUMIF('2023-24 Gen Lookup Tables'!J:J,'Schedule C1'!AE474,'2023-24 Gen Lookup Tables'!F:F)</f>
        <v>0</v>
      </c>
      <c r="R474" s="3">
        <f t="shared" si="192"/>
        <v>0</v>
      </c>
      <c r="S474" s="6">
        <f t="shared" si="180"/>
        <v>8561.68</v>
      </c>
      <c r="T474" s="27" t="str">
        <f t="shared" si="181"/>
        <v>n.m.</v>
      </c>
      <c r="U474" s="6">
        <f t="shared" si="182"/>
        <v>-90.2</v>
      </c>
      <c r="V474" s="27" t="str">
        <f t="shared" si="183"/>
        <v>n.m.</v>
      </c>
      <c r="W474" s="6">
        <f t="shared" si="184"/>
        <v>0</v>
      </c>
      <c r="X474" s="27" t="str">
        <f t="shared" si="185"/>
        <v>n.m.</v>
      </c>
      <c r="Y474" s="6">
        <f t="shared" si="186"/>
        <v>0</v>
      </c>
      <c r="Z474" s="27" t="str">
        <f t="shared" si="187"/>
        <v>n.m.</v>
      </c>
      <c r="AA474" s="6">
        <f t="shared" si="188"/>
        <v>0</v>
      </c>
      <c r="AB474" s="27" t="str">
        <f t="shared" si="189"/>
        <v>n.m.</v>
      </c>
      <c r="AC474" s="6">
        <f t="shared" si="190"/>
        <v>8471.48</v>
      </c>
      <c r="AD474" s="27" t="str">
        <f t="shared" si="191"/>
        <v>n.m.</v>
      </c>
      <c r="AE474" s="38" t="str">
        <f t="shared" si="178"/>
        <v>117-MLP20SP01</v>
      </c>
    </row>
    <row r="475" spans="1:31" x14ac:dyDescent="0.25">
      <c r="A475" s="7">
        <f t="shared" si="193"/>
        <v>463</v>
      </c>
      <c r="B475" t="s">
        <v>285</v>
      </c>
      <c r="C475" t="s">
        <v>1206</v>
      </c>
      <c r="D475" t="s">
        <v>1207</v>
      </c>
      <c r="E475" s="42">
        <v>43891</v>
      </c>
      <c r="F475" s="57">
        <v>44348</v>
      </c>
      <c r="G475" s="3">
        <v>7133.1299999999992</v>
      </c>
      <c r="H475" s="3">
        <v>1329.3099999999997</v>
      </c>
      <c r="I475" s="3"/>
      <c r="J475" s="3"/>
      <c r="K475" s="3"/>
      <c r="L475" s="3">
        <f t="shared" si="179"/>
        <v>8462.4399999999987</v>
      </c>
      <c r="M475" s="81">
        <f>SUMIFS('2018-21 Gen Lookup Tables'!S:S,'2018-21 Gen Lookup Tables'!$A:$A,'Schedule C1'!$B475,'2018-21 Gen Lookup Tables'!$B:$B,'Schedule C1'!$C475)</f>
        <v>0</v>
      </c>
      <c r="N475" s="81">
        <f>SUMIFS('2018-21 Gen Lookup Tables'!T:T,'2018-21 Gen Lookup Tables'!$A:$A,'Schedule C1'!$B475,'2018-21 Gen Lookup Tables'!$B:$B,'Schedule C1'!$C475)</f>
        <v>0</v>
      </c>
      <c r="O475" s="81">
        <f>SUMIF('2022 Gen Lookup Table'!A:A,'Schedule C1'!C475,'2022 Gen Lookup Table'!C:C)</f>
        <v>0</v>
      </c>
      <c r="P475" s="81">
        <f>SUMIF('2023-24 Gen Lookup Tables'!J:J,'Schedule C1'!AE475,'2023-24 Gen Lookup Tables'!D:D)</f>
        <v>0</v>
      </c>
      <c r="Q475" s="81">
        <f>SUMIF('2023-24 Gen Lookup Tables'!J:J,'Schedule C1'!AE475,'2023-24 Gen Lookup Tables'!F:F)</f>
        <v>0</v>
      </c>
      <c r="R475" s="3">
        <f t="shared" si="192"/>
        <v>0</v>
      </c>
      <c r="S475" s="6">
        <f t="shared" si="180"/>
        <v>7133.1299999999992</v>
      </c>
      <c r="T475" s="27" t="str">
        <f t="shared" si="181"/>
        <v>n.m.</v>
      </c>
      <c r="U475" s="6">
        <f t="shared" si="182"/>
        <v>1329.3099999999997</v>
      </c>
      <c r="V475" s="27" t="str">
        <f t="shared" si="183"/>
        <v>n.m.</v>
      </c>
      <c r="W475" s="6">
        <f t="shared" si="184"/>
        <v>0</v>
      </c>
      <c r="X475" s="27" t="str">
        <f t="shared" si="185"/>
        <v>n.m.</v>
      </c>
      <c r="Y475" s="6">
        <f t="shared" si="186"/>
        <v>0</v>
      </c>
      <c r="Z475" s="27" t="str">
        <f t="shared" si="187"/>
        <v>n.m.</v>
      </c>
      <c r="AA475" s="6">
        <f t="shared" si="188"/>
        <v>0</v>
      </c>
      <c r="AB475" s="27" t="str">
        <f t="shared" si="189"/>
        <v>n.m.</v>
      </c>
      <c r="AC475" s="6">
        <f t="shared" si="190"/>
        <v>8462.4399999999987</v>
      </c>
      <c r="AD475" s="27" t="str">
        <f t="shared" si="191"/>
        <v>n.m.</v>
      </c>
      <c r="AE475" s="38" t="str">
        <f t="shared" si="178"/>
        <v>117-MLP20VP02</v>
      </c>
    </row>
    <row r="476" spans="1:31" x14ac:dyDescent="0.25">
      <c r="A476" s="7">
        <f t="shared" si="193"/>
        <v>464</v>
      </c>
      <c r="B476" t="s">
        <v>285</v>
      </c>
      <c r="C476" t="s">
        <v>1208</v>
      </c>
      <c r="D476" t="s">
        <v>1209</v>
      </c>
      <c r="E476" s="42">
        <v>44166</v>
      </c>
      <c r="F476" s="57">
        <v>44197</v>
      </c>
      <c r="G476" s="3">
        <v>7445.05</v>
      </c>
      <c r="H476" s="3">
        <v>31.209999999999997</v>
      </c>
      <c r="I476" s="3"/>
      <c r="J476" s="3"/>
      <c r="K476" s="3"/>
      <c r="L476" s="3">
        <f t="shared" si="179"/>
        <v>7476.26</v>
      </c>
      <c r="M476" s="81">
        <f>SUMIFS('2018-21 Gen Lookup Tables'!S:S,'2018-21 Gen Lookup Tables'!$A:$A,'Schedule C1'!$B476,'2018-21 Gen Lookup Tables'!$B:$B,'Schedule C1'!$C476)</f>
        <v>0</v>
      </c>
      <c r="N476" s="81">
        <f>SUMIFS('2018-21 Gen Lookup Tables'!T:T,'2018-21 Gen Lookup Tables'!$A:$A,'Schedule C1'!$B476,'2018-21 Gen Lookup Tables'!$B:$B,'Schedule C1'!$C476)</f>
        <v>0</v>
      </c>
      <c r="O476" s="81">
        <f>SUMIF('2022 Gen Lookup Table'!A:A,'Schedule C1'!C476,'2022 Gen Lookup Table'!C:C)</f>
        <v>0</v>
      </c>
      <c r="P476" s="81">
        <f>SUMIF('2023-24 Gen Lookup Tables'!J:J,'Schedule C1'!AE476,'2023-24 Gen Lookup Tables'!D:D)</f>
        <v>0</v>
      </c>
      <c r="Q476" s="81">
        <f>SUMIF('2023-24 Gen Lookup Tables'!J:J,'Schedule C1'!AE476,'2023-24 Gen Lookup Tables'!F:F)</f>
        <v>0</v>
      </c>
      <c r="R476" s="3">
        <f t="shared" si="192"/>
        <v>0</v>
      </c>
      <c r="S476" s="6">
        <f t="shared" si="180"/>
        <v>7445.05</v>
      </c>
      <c r="T476" s="27" t="str">
        <f t="shared" si="181"/>
        <v>n.m.</v>
      </c>
      <c r="U476" s="6">
        <f t="shared" si="182"/>
        <v>31.209999999999997</v>
      </c>
      <c r="V476" s="27" t="str">
        <f t="shared" si="183"/>
        <v>n.m.</v>
      </c>
      <c r="W476" s="6">
        <f t="shared" si="184"/>
        <v>0</v>
      </c>
      <c r="X476" s="27" t="str">
        <f t="shared" si="185"/>
        <v>n.m.</v>
      </c>
      <c r="Y476" s="6">
        <f t="shared" si="186"/>
        <v>0</v>
      </c>
      <c r="Z476" s="27" t="str">
        <f t="shared" si="187"/>
        <v>n.m.</v>
      </c>
      <c r="AA476" s="6">
        <f t="shared" si="188"/>
        <v>0</v>
      </c>
      <c r="AB476" s="27" t="str">
        <f t="shared" si="189"/>
        <v>n.m.</v>
      </c>
      <c r="AC476" s="6">
        <f t="shared" si="190"/>
        <v>7476.26</v>
      </c>
      <c r="AD476" s="27" t="str">
        <f t="shared" si="191"/>
        <v>n.m.</v>
      </c>
      <c r="AE476" s="38" t="str">
        <f t="shared" si="178"/>
        <v>117-MLP800MHZ</v>
      </c>
    </row>
    <row r="477" spans="1:31" x14ac:dyDescent="0.25">
      <c r="A477" s="7">
        <f t="shared" si="193"/>
        <v>465</v>
      </c>
      <c r="B477" t="s">
        <v>285</v>
      </c>
      <c r="C477" t="s">
        <v>1210</v>
      </c>
      <c r="D477" t="s">
        <v>1211</v>
      </c>
      <c r="E477" s="42">
        <v>44013</v>
      </c>
      <c r="F477" s="57">
        <v>44105</v>
      </c>
      <c r="G477" s="3">
        <v>6444.87</v>
      </c>
      <c r="H477" s="3"/>
      <c r="I477" s="3"/>
      <c r="J477" s="3"/>
      <c r="K477" s="3"/>
      <c r="L477" s="3">
        <f t="shared" si="179"/>
        <v>6444.87</v>
      </c>
      <c r="M477" s="81">
        <f>SUMIFS('2018-21 Gen Lookup Tables'!S:S,'2018-21 Gen Lookup Tables'!$A:$A,'Schedule C1'!$B477,'2018-21 Gen Lookup Tables'!$B:$B,'Schedule C1'!$C477)</f>
        <v>0</v>
      </c>
      <c r="N477" s="81">
        <f>SUMIFS('2018-21 Gen Lookup Tables'!T:T,'2018-21 Gen Lookup Tables'!$A:$A,'Schedule C1'!$B477,'2018-21 Gen Lookup Tables'!$B:$B,'Schedule C1'!$C477)</f>
        <v>14.766999999999999</v>
      </c>
      <c r="O477" s="81">
        <f>SUMIF('2022 Gen Lookup Table'!A:A,'Schedule C1'!C477,'2022 Gen Lookup Table'!C:C)</f>
        <v>0</v>
      </c>
      <c r="P477" s="81">
        <f>SUMIF('2023-24 Gen Lookup Tables'!J:J,'Schedule C1'!AE477,'2023-24 Gen Lookup Tables'!D:D)</f>
        <v>0</v>
      </c>
      <c r="Q477" s="81">
        <f>SUMIF('2023-24 Gen Lookup Tables'!J:J,'Schedule C1'!AE477,'2023-24 Gen Lookup Tables'!F:F)</f>
        <v>0</v>
      </c>
      <c r="R477" s="3">
        <f t="shared" si="192"/>
        <v>14.766999999999999</v>
      </c>
      <c r="S477" s="6">
        <f t="shared" si="180"/>
        <v>6444.87</v>
      </c>
      <c r="T477" s="27" t="str">
        <f t="shared" si="181"/>
        <v>n.m.</v>
      </c>
      <c r="U477" s="6">
        <f t="shared" si="182"/>
        <v>-14.766999999999999</v>
      </c>
      <c r="V477" s="27">
        <f t="shared" si="183"/>
        <v>-1</v>
      </c>
      <c r="W477" s="6">
        <f t="shared" si="184"/>
        <v>0</v>
      </c>
      <c r="X477" s="27" t="str">
        <f t="shared" si="185"/>
        <v>n.m.</v>
      </c>
      <c r="Y477" s="6">
        <f t="shared" si="186"/>
        <v>0</v>
      </c>
      <c r="Z477" s="27" t="str">
        <f t="shared" si="187"/>
        <v>n.m.</v>
      </c>
      <c r="AA477" s="6">
        <f t="shared" si="188"/>
        <v>0</v>
      </c>
      <c r="AB477" s="27" t="str">
        <f t="shared" si="189"/>
        <v>n.m.</v>
      </c>
      <c r="AC477" s="6">
        <f t="shared" si="190"/>
        <v>6430.1030000000001</v>
      </c>
      <c r="AD477" s="27">
        <f t="shared" si="191"/>
        <v>435.43732647118577</v>
      </c>
      <c r="AE477" s="38" t="str">
        <f t="shared" si="178"/>
        <v>117-MLP20SP08</v>
      </c>
    </row>
    <row r="478" spans="1:31" x14ac:dyDescent="0.25">
      <c r="A478" s="7">
        <f t="shared" si="193"/>
        <v>466</v>
      </c>
      <c r="B478" t="s">
        <v>285</v>
      </c>
      <c r="C478" t="s">
        <v>1212</v>
      </c>
      <c r="D478" t="s">
        <v>1213</v>
      </c>
      <c r="E478" s="42">
        <v>43891</v>
      </c>
      <c r="F478" s="57">
        <v>44197</v>
      </c>
      <c r="G478" s="3">
        <v>3090.2500000000005</v>
      </c>
      <c r="H478" s="3">
        <v>-33.230000000000004</v>
      </c>
      <c r="I478" s="3"/>
      <c r="J478" s="3"/>
      <c r="K478" s="3"/>
      <c r="L478" s="3">
        <f t="shared" si="179"/>
        <v>3057.0200000000004</v>
      </c>
      <c r="M478" s="81">
        <f>SUMIFS('2018-21 Gen Lookup Tables'!S:S,'2018-21 Gen Lookup Tables'!$A:$A,'Schedule C1'!$B478,'2018-21 Gen Lookup Tables'!$B:$B,'Schedule C1'!$C478)</f>
        <v>0</v>
      </c>
      <c r="N478" s="81">
        <f>SUMIFS('2018-21 Gen Lookup Tables'!T:T,'2018-21 Gen Lookup Tables'!$A:$A,'Schedule C1'!$B478,'2018-21 Gen Lookup Tables'!$B:$B,'Schedule C1'!$C478)</f>
        <v>0</v>
      </c>
      <c r="O478" s="81">
        <f>SUMIF('2022 Gen Lookup Table'!A:A,'Schedule C1'!C478,'2022 Gen Lookup Table'!C:C)</f>
        <v>0</v>
      </c>
      <c r="P478" s="81">
        <f>SUMIF('2023-24 Gen Lookup Tables'!J:J,'Schedule C1'!AE478,'2023-24 Gen Lookup Tables'!D:D)</f>
        <v>0</v>
      </c>
      <c r="Q478" s="81">
        <f>SUMIF('2023-24 Gen Lookup Tables'!J:J,'Schedule C1'!AE478,'2023-24 Gen Lookup Tables'!F:F)</f>
        <v>0</v>
      </c>
      <c r="R478" s="3">
        <f t="shared" si="192"/>
        <v>0</v>
      </c>
      <c r="S478" s="6">
        <f t="shared" si="180"/>
        <v>3090.2500000000005</v>
      </c>
      <c r="T478" s="27" t="str">
        <f t="shared" si="181"/>
        <v>n.m.</v>
      </c>
      <c r="U478" s="6">
        <f t="shared" si="182"/>
        <v>-33.230000000000004</v>
      </c>
      <c r="V478" s="27" t="str">
        <f t="shared" si="183"/>
        <v>n.m.</v>
      </c>
      <c r="W478" s="6">
        <f t="shared" si="184"/>
        <v>0</v>
      </c>
      <c r="X478" s="27" t="str">
        <f t="shared" si="185"/>
        <v>n.m.</v>
      </c>
      <c r="Y478" s="6">
        <f t="shared" si="186"/>
        <v>0</v>
      </c>
      <c r="Z478" s="27" t="str">
        <f t="shared" si="187"/>
        <v>n.m.</v>
      </c>
      <c r="AA478" s="6">
        <f t="shared" si="188"/>
        <v>0</v>
      </c>
      <c r="AB478" s="27" t="str">
        <f t="shared" si="189"/>
        <v>n.m.</v>
      </c>
      <c r="AC478" s="6">
        <f t="shared" si="190"/>
        <v>3057.0200000000004</v>
      </c>
      <c r="AD478" s="27" t="str">
        <f t="shared" si="191"/>
        <v>n.m.</v>
      </c>
      <c r="AE478" s="38" t="str">
        <f t="shared" si="178"/>
        <v>117-MLP20MP07</v>
      </c>
    </row>
    <row r="479" spans="1:31" x14ac:dyDescent="0.25">
      <c r="A479" s="7">
        <f t="shared" si="193"/>
        <v>467</v>
      </c>
      <c r="B479" t="s">
        <v>285</v>
      </c>
      <c r="C479" t="s">
        <v>1214</v>
      </c>
      <c r="D479" t="s">
        <v>1215</v>
      </c>
      <c r="E479" s="42">
        <v>43891</v>
      </c>
      <c r="F479" s="57">
        <v>44044</v>
      </c>
      <c r="G479" s="3">
        <v>2432.0499999999997</v>
      </c>
      <c r="H479" s="3"/>
      <c r="I479" s="3"/>
      <c r="J479" s="3"/>
      <c r="K479" s="3"/>
      <c r="L479" s="3">
        <f t="shared" si="179"/>
        <v>2432.0499999999997</v>
      </c>
      <c r="M479" s="81">
        <f>SUMIFS('2018-21 Gen Lookup Tables'!S:S,'2018-21 Gen Lookup Tables'!$A:$A,'Schedule C1'!$B479,'2018-21 Gen Lookup Tables'!$B:$B,'Schedule C1'!$C479)</f>
        <v>17.911000000000001</v>
      </c>
      <c r="N479" s="81">
        <f>SUMIFS('2018-21 Gen Lookup Tables'!T:T,'2018-21 Gen Lookup Tables'!$A:$A,'Schedule C1'!$B479,'2018-21 Gen Lookup Tables'!$B:$B,'Schedule C1'!$C479)</f>
        <v>0</v>
      </c>
      <c r="O479" s="81">
        <f>SUMIF('2022 Gen Lookup Table'!A:A,'Schedule C1'!C479,'2022 Gen Lookup Table'!C:C)</f>
        <v>0</v>
      </c>
      <c r="P479" s="81">
        <f>SUMIF('2023-24 Gen Lookup Tables'!J:J,'Schedule C1'!AE479,'2023-24 Gen Lookup Tables'!D:D)</f>
        <v>0</v>
      </c>
      <c r="Q479" s="81">
        <f>SUMIF('2023-24 Gen Lookup Tables'!J:J,'Schedule C1'!AE479,'2023-24 Gen Lookup Tables'!F:F)</f>
        <v>0</v>
      </c>
      <c r="R479" s="3">
        <f t="shared" si="192"/>
        <v>17.911000000000001</v>
      </c>
      <c r="S479" s="6">
        <f t="shared" si="180"/>
        <v>2414.1389999999997</v>
      </c>
      <c r="T479" s="27">
        <f t="shared" si="181"/>
        <v>134.78527162079166</v>
      </c>
      <c r="U479" s="6">
        <f t="shared" si="182"/>
        <v>0</v>
      </c>
      <c r="V479" s="27" t="str">
        <f t="shared" si="183"/>
        <v>n.m.</v>
      </c>
      <c r="W479" s="6">
        <f t="shared" si="184"/>
        <v>0</v>
      </c>
      <c r="X479" s="27" t="str">
        <f t="shared" si="185"/>
        <v>n.m.</v>
      </c>
      <c r="Y479" s="6">
        <f t="shared" si="186"/>
        <v>0</v>
      </c>
      <c r="Z479" s="27" t="str">
        <f t="shared" si="187"/>
        <v>n.m.</v>
      </c>
      <c r="AA479" s="6">
        <f t="shared" si="188"/>
        <v>0</v>
      </c>
      <c r="AB479" s="27" t="str">
        <f t="shared" si="189"/>
        <v>n.m.</v>
      </c>
      <c r="AC479" s="6">
        <f t="shared" si="190"/>
        <v>2414.1389999999997</v>
      </c>
      <c r="AD479" s="27">
        <f t="shared" si="191"/>
        <v>134.78527162079166</v>
      </c>
      <c r="AE479" s="38" t="str">
        <f t="shared" si="178"/>
        <v>117-MLP19SP01</v>
      </c>
    </row>
    <row r="480" spans="1:31" x14ac:dyDescent="0.25">
      <c r="A480" s="7">
        <f t="shared" si="193"/>
        <v>468</v>
      </c>
      <c r="B480" t="s">
        <v>285</v>
      </c>
      <c r="C480" t="s">
        <v>1216</v>
      </c>
      <c r="D480" t="s">
        <v>1217</v>
      </c>
      <c r="E480" s="42">
        <v>43862</v>
      </c>
      <c r="F480" s="57">
        <v>43983</v>
      </c>
      <c r="G480" s="3">
        <v>1221.6399999999996</v>
      </c>
      <c r="H480" s="3"/>
      <c r="I480" s="3"/>
      <c r="J480" s="3"/>
      <c r="K480" s="3"/>
      <c r="L480" s="3">
        <f t="shared" si="179"/>
        <v>1221.6399999999996</v>
      </c>
      <c r="M480" s="81">
        <f>SUMIFS('2018-21 Gen Lookup Tables'!S:S,'2018-21 Gen Lookup Tables'!$A:$A,'Schedule C1'!$B480,'2018-21 Gen Lookup Tables'!$B:$B,'Schedule C1'!$C480)</f>
        <v>0</v>
      </c>
      <c r="N480" s="81">
        <f>SUMIFS('2018-21 Gen Lookup Tables'!T:T,'2018-21 Gen Lookup Tables'!$A:$A,'Schedule C1'!$B480,'2018-21 Gen Lookup Tables'!$B:$B,'Schedule C1'!$C480)</f>
        <v>0</v>
      </c>
      <c r="O480" s="81">
        <f>SUMIF('2022 Gen Lookup Table'!A:A,'Schedule C1'!C480,'2022 Gen Lookup Table'!C:C)</f>
        <v>0</v>
      </c>
      <c r="P480" s="81">
        <f>SUMIF('2023-24 Gen Lookup Tables'!J:J,'Schedule C1'!AE480,'2023-24 Gen Lookup Tables'!D:D)</f>
        <v>0</v>
      </c>
      <c r="Q480" s="81">
        <f>SUMIF('2023-24 Gen Lookup Tables'!J:J,'Schedule C1'!AE480,'2023-24 Gen Lookup Tables'!F:F)</f>
        <v>0</v>
      </c>
      <c r="R480" s="3">
        <f t="shared" si="192"/>
        <v>0</v>
      </c>
      <c r="S480" s="6">
        <f t="shared" si="180"/>
        <v>1221.6399999999996</v>
      </c>
      <c r="T480" s="27" t="str">
        <f t="shared" si="181"/>
        <v>n.m.</v>
      </c>
      <c r="U480" s="6">
        <f t="shared" si="182"/>
        <v>0</v>
      </c>
      <c r="V480" s="27" t="str">
        <f t="shared" si="183"/>
        <v>n.m.</v>
      </c>
      <c r="W480" s="6">
        <f t="shared" si="184"/>
        <v>0</v>
      </c>
      <c r="X480" s="27" t="str">
        <f t="shared" si="185"/>
        <v>n.m.</v>
      </c>
      <c r="Y480" s="6">
        <f t="shared" si="186"/>
        <v>0</v>
      </c>
      <c r="Z480" s="27" t="str">
        <f t="shared" si="187"/>
        <v>n.m.</v>
      </c>
      <c r="AA480" s="6">
        <f t="shared" si="188"/>
        <v>0</v>
      </c>
      <c r="AB480" s="27" t="str">
        <f t="shared" si="189"/>
        <v>n.m.</v>
      </c>
      <c r="AC480" s="6">
        <f t="shared" si="190"/>
        <v>1221.6399999999996</v>
      </c>
      <c r="AD480" s="27" t="str">
        <f t="shared" si="191"/>
        <v>n.m.</v>
      </c>
      <c r="AE480" s="38" t="str">
        <f t="shared" si="178"/>
        <v>117-MLP20SP03</v>
      </c>
    </row>
    <row r="481" spans="1:31" x14ac:dyDescent="0.25">
      <c r="A481" s="7">
        <f t="shared" si="193"/>
        <v>469</v>
      </c>
      <c r="B481" t="s">
        <v>285</v>
      </c>
      <c r="C481" t="s">
        <v>1218</v>
      </c>
      <c r="D481" t="s">
        <v>1219</v>
      </c>
      <c r="E481" s="42">
        <v>44166</v>
      </c>
      <c r="F481" s="57">
        <v>44228</v>
      </c>
      <c r="G481" s="3">
        <v>1770</v>
      </c>
      <c r="H481" s="3">
        <v>-1769.4899999999998</v>
      </c>
      <c r="I481" s="3">
        <v>0</v>
      </c>
      <c r="J481" s="3"/>
      <c r="K481" s="3"/>
      <c r="L481" s="3">
        <f t="shared" si="179"/>
        <v>0.51000000000021828</v>
      </c>
      <c r="M481" s="81">
        <f>SUMIFS('2018-21 Gen Lookup Tables'!S:S,'2018-21 Gen Lookup Tables'!$A:$A,'Schedule C1'!$B481,'2018-21 Gen Lookup Tables'!$B:$B,'Schedule C1'!$C481)</f>
        <v>0</v>
      </c>
      <c r="N481" s="81">
        <f>SUMIFS('2018-21 Gen Lookup Tables'!T:T,'2018-21 Gen Lookup Tables'!$A:$A,'Schedule C1'!$B481,'2018-21 Gen Lookup Tables'!$B:$B,'Schedule C1'!$C481)</f>
        <v>0</v>
      </c>
      <c r="O481" s="81">
        <f>SUMIF('2022 Gen Lookup Table'!A:A,'Schedule C1'!C481,'2022 Gen Lookup Table'!C:C)</f>
        <v>0</v>
      </c>
      <c r="P481" s="81">
        <f>SUMIF('2023-24 Gen Lookup Tables'!J:J,'Schedule C1'!AE481,'2023-24 Gen Lookup Tables'!D:D)</f>
        <v>0</v>
      </c>
      <c r="Q481" s="81">
        <f>SUMIF('2023-24 Gen Lookup Tables'!J:J,'Schedule C1'!AE481,'2023-24 Gen Lookup Tables'!F:F)</f>
        <v>0</v>
      </c>
      <c r="R481" s="3">
        <f t="shared" si="192"/>
        <v>0</v>
      </c>
      <c r="S481" s="6">
        <f t="shared" si="180"/>
        <v>1770</v>
      </c>
      <c r="T481" s="27" t="str">
        <f t="shared" si="181"/>
        <v>n.m.</v>
      </c>
      <c r="U481" s="6">
        <f t="shared" si="182"/>
        <v>-1769.4899999999998</v>
      </c>
      <c r="V481" s="27" t="str">
        <f t="shared" si="183"/>
        <v>n.m.</v>
      </c>
      <c r="W481" s="6">
        <f t="shared" si="184"/>
        <v>0</v>
      </c>
      <c r="X481" s="27" t="str">
        <f t="shared" si="185"/>
        <v>n.m.</v>
      </c>
      <c r="Y481" s="6">
        <f t="shared" si="186"/>
        <v>0</v>
      </c>
      <c r="Z481" s="27" t="str">
        <f t="shared" si="187"/>
        <v>n.m.</v>
      </c>
      <c r="AA481" s="6">
        <f t="shared" si="188"/>
        <v>0</v>
      </c>
      <c r="AB481" s="27" t="str">
        <f t="shared" si="189"/>
        <v>n.m.</v>
      </c>
      <c r="AC481" s="6">
        <f t="shared" si="190"/>
        <v>0.51000000000021828</v>
      </c>
      <c r="AD481" s="27" t="str">
        <f t="shared" si="191"/>
        <v>n.m.</v>
      </c>
      <c r="AE481" s="38" t="str">
        <f t="shared" si="178"/>
        <v>117-MLPVPIDFB</v>
      </c>
    </row>
    <row r="482" spans="1:31" x14ac:dyDescent="0.25">
      <c r="A482" s="7">
        <f t="shared" si="193"/>
        <v>470</v>
      </c>
      <c r="B482" t="s">
        <v>285</v>
      </c>
      <c r="C482" t="s">
        <v>1220</v>
      </c>
      <c r="D482" t="s">
        <v>1221</v>
      </c>
      <c r="E482" s="42">
        <v>44166</v>
      </c>
      <c r="F482" s="57">
        <v>44652</v>
      </c>
      <c r="G482" s="3">
        <v>3802</v>
      </c>
      <c r="H482" s="3">
        <v>-3800.9300000000003</v>
      </c>
      <c r="I482" s="3">
        <v>-1.0699999999999998</v>
      </c>
      <c r="J482" s="3"/>
      <c r="K482" s="3"/>
      <c r="L482" s="3">
        <f t="shared" si="179"/>
        <v>-2.9087843245179101E-13</v>
      </c>
      <c r="M482" s="81">
        <f>SUMIFS('2018-21 Gen Lookup Tables'!S:S,'2018-21 Gen Lookup Tables'!$A:$A,'Schedule C1'!$B482,'2018-21 Gen Lookup Tables'!$B:$B,'Schedule C1'!$C482)</f>
        <v>22449.832999999999</v>
      </c>
      <c r="N482" s="81">
        <f>SUMIFS('2018-21 Gen Lookup Tables'!T:T,'2018-21 Gen Lookup Tables'!$A:$A,'Schedule C1'!$B482,'2018-21 Gen Lookup Tables'!$B:$B,'Schedule C1'!$C482)</f>
        <v>0</v>
      </c>
      <c r="O482" s="81">
        <f>SUMIF('2022 Gen Lookup Table'!A:A,'Schedule C1'!C482,'2022 Gen Lookup Table'!C:C)</f>
        <v>0</v>
      </c>
      <c r="P482" s="81">
        <f>SUMIF('2023-24 Gen Lookup Tables'!J:J,'Schedule C1'!AE482,'2023-24 Gen Lookup Tables'!D:D)</f>
        <v>0</v>
      </c>
      <c r="Q482" s="81">
        <f>SUMIF('2023-24 Gen Lookup Tables'!J:J,'Schedule C1'!AE482,'2023-24 Gen Lookup Tables'!F:F)</f>
        <v>0</v>
      </c>
      <c r="R482" s="3">
        <f t="shared" si="192"/>
        <v>22449.832999999999</v>
      </c>
      <c r="S482" s="6">
        <f t="shared" si="180"/>
        <v>-18647.832999999999</v>
      </c>
      <c r="T482" s="27">
        <f t="shared" si="181"/>
        <v>-0.83064461993993455</v>
      </c>
      <c r="U482" s="6">
        <f t="shared" si="182"/>
        <v>-3800.9300000000003</v>
      </c>
      <c r="V482" s="27" t="str">
        <f t="shared" si="183"/>
        <v>n.m.</v>
      </c>
      <c r="W482" s="6">
        <f t="shared" si="184"/>
        <v>-1.0699999999999998</v>
      </c>
      <c r="X482" s="27" t="str">
        <f t="shared" si="185"/>
        <v>n.m.</v>
      </c>
      <c r="Y482" s="6">
        <f t="shared" si="186"/>
        <v>0</v>
      </c>
      <c r="Z482" s="27" t="str">
        <f t="shared" si="187"/>
        <v>n.m.</v>
      </c>
      <c r="AA482" s="6">
        <f t="shared" si="188"/>
        <v>0</v>
      </c>
      <c r="AB482" s="27" t="str">
        <f t="shared" si="189"/>
        <v>n.m.</v>
      </c>
      <c r="AC482" s="6">
        <f t="shared" si="190"/>
        <v>-22449.832999999999</v>
      </c>
      <c r="AD482" s="27">
        <f t="shared" si="191"/>
        <v>-1</v>
      </c>
      <c r="AE482" s="38" t="str">
        <f t="shared" si="178"/>
        <v>117-ML119VP04</v>
      </c>
    </row>
    <row r="483" spans="1:31" x14ac:dyDescent="0.25">
      <c r="A483" s="7">
        <f t="shared" si="193"/>
        <v>471</v>
      </c>
      <c r="B483" t="s">
        <v>285</v>
      </c>
      <c r="C483" t="s">
        <v>1405</v>
      </c>
      <c r="D483" t="s">
        <v>1406</v>
      </c>
      <c r="E483" s="42">
        <v>44287</v>
      </c>
      <c r="F483" s="57">
        <v>44652</v>
      </c>
      <c r="G483" s="3"/>
      <c r="H483" s="3">
        <v>1233464.5870000005</v>
      </c>
      <c r="I483" s="3">
        <v>4646.0599999999995</v>
      </c>
      <c r="J483" s="3"/>
      <c r="K483" s="3"/>
      <c r="L483" s="3">
        <f t="shared" si="179"/>
        <v>1238110.6470000006</v>
      </c>
      <c r="M483" s="81">
        <f>SUMIFS('2018-21 Gen Lookup Tables'!S:S,'2018-21 Gen Lookup Tables'!$A:$A,'Schedule C1'!$B483,'2018-21 Gen Lookup Tables'!$B:$B,'Schedule C1'!$C483)</f>
        <v>0</v>
      </c>
      <c r="N483" s="81">
        <f>SUMIFS('2018-21 Gen Lookup Tables'!T:T,'2018-21 Gen Lookup Tables'!$A:$A,'Schedule C1'!$B483,'2018-21 Gen Lookup Tables'!$B:$B,'Schedule C1'!$C483)</f>
        <v>0</v>
      </c>
      <c r="O483" s="81">
        <f>SUMIF('2022 Gen Lookup Table'!A:A,'Schedule C1'!C483,'2022 Gen Lookup Table'!C:C)</f>
        <v>0</v>
      </c>
      <c r="P483" s="81">
        <f>SUMIF('2023-24 Gen Lookup Tables'!J:J,'Schedule C1'!AE483,'2023-24 Gen Lookup Tables'!D:D)</f>
        <v>0</v>
      </c>
      <c r="Q483" s="81">
        <f>SUMIF('2023-24 Gen Lookup Tables'!J:J,'Schedule C1'!AE483,'2023-24 Gen Lookup Tables'!F:F)</f>
        <v>0</v>
      </c>
      <c r="R483" s="3">
        <f t="shared" si="192"/>
        <v>0</v>
      </c>
      <c r="S483" s="6">
        <f t="shared" si="180"/>
        <v>0</v>
      </c>
      <c r="T483" s="27" t="str">
        <f t="shared" si="181"/>
        <v>n.m.</v>
      </c>
      <c r="U483" s="6">
        <f t="shared" si="182"/>
        <v>1233464.5870000005</v>
      </c>
      <c r="V483" s="27" t="str">
        <f t="shared" si="183"/>
        <v>n.m.</v>
      </c>
      <c r="W483" s="6">
        <f t="shared" si="184"/>
        <v>4646.0599999999995</v>
      </c>
      <c r="X483" s="27" t="str">
        <f t="shared" si="185"/>
        <v>n.m.</v>
      </c>
      <c r="Y483" s="6">
        <f t="shared" si="186"/>
        <v>0</v>
      </c>
      <c r="Z483" s="27" t="str">
        <f t="shared" si="187"/>
        <v>n.m.</v>
      </c>
      <c r="AA483" s="6">
        <f t="shared" si="188"/>
        <v>0</v>
      </c>
      <c r="AB483" s="27" t="str">
        <f t="shared" si="189"/>
        <v>n.m.</v>
      </c>
      <c r="AC483" s="6">
        <f t="shared" si="190"/>
        <v>1238110.6470000006</v>
      </c>
      <c r="AD483" s="27" t="str">
        <f t="shared" si="191"/>
        <v>n.m.</v>
      </c>
      <c r="AE483" s="38" t="str">
        <f t="shared" si="178"/>
        <v>117-ML1GSUF1C</v>
      </c>
    </row>
    <row r="484" spans="1:31" x14ac:dyDescent="0.25">
      <c r="A484" s="7">
        <f t="shared" si="193"/>
        <v>472</v>
      </c>
      <c r="B484" t="s">
        <v>285</v>
      </c>
      <c r="C484" t="s">
        <v>1407</v>
      </c>
      <c r="D484" t="s">
        <v>1408</v>
      </c>
      <c r="E484" s="42">
        <v>44256</v>
      </c>
      <c r="F484" s="57">
        <v>44805</v>
      </c>
      <c r="G484" s="3"/>
      <c r="H484" s="3">
        <v>640142.41999999993</v>
      </c>
      <c r="I484" s="3">
        <v>-162208.51999999984</v>
      </c>
      <c r="J484" s="3"/>
      <c r="K484" s="3"/>
      <c r="L484" s="3">
        <f t="shared" si="179"/>
        <v>477933.90000000008</v>
      </c>
      <c r="M484" s="81">
        <f>SUMIFS('2018-21 Gen Lookup Tables'!S:S,'2018-21 Gen Lookup Tables'!$A:$A,'Schedule C1'!$B484,'2018-21 Gen Lookup Tables'!$B:$B,'Schedule C1'!$C484)</f>
        <v>0</v>
      </c>
      <c r="N484" s="81">
        <f>SUMIFS('2018-21 Gen Lookup Tables'!T:T,'2018-21 Gen Lookup Tables'!$A:$A,'Schedule C1'!$B484,'2018-21 Gen Lookup Tables'!$B:$B,'Schedule C1'!$C484)</f>
        <v>0</v>
      </c>
      <c r="O484" s="81">
        <f>SUMIF('2022 Gen Lookup Table'!A:A,'Schedule C1'!C484,'2022 Gen Lookup Table'!C:C)</f>
        <v>0</v>
      </c>
      <c r="P484" s="81">
        <f>SUMIF('2023-24 Gen Lookup Tables'!J:J,'Schedule C1'!AE484,'2023-24 Gen Lookup Tables'!D:D)</f>
        <v>0</v>
      </c>
      <c r="Q484" s="81">
        <f>SUMIF('2023-24 Gen Lookup Tables'!J:J,'Schedule C1'!AE484,'2023-24 Gen Lookup Tables'!F:F)</f>
        <v>0</v>
      </c>
      <c r="R484" s="3">
        <f t="shared" si="192"/>
        <v>0</v>
      </c>
      <c r="S484" s="6">
        <f t="shared" si="180"/>
        <v>0</v>
      </c>
      <c r="T484" s="27" t="str">
        <f t="shared" si="181"/>
        <v>n.m.</v>
      </c>
      <c r="U484" s="6">
        <f t="shared" si="182"/>
        <v>640142.41999999993</v>
      </c>
      <c r="V484" s="27" t="str">
        <f t="shared" si="183"/>
        <v>n.m.</v>
      </c>
      <c r="W484" s="6">
        <f t="shared" si="184"/>
        <v>-162208.51999999984</v>
      </c>
      <c r="X484" s="27" t="str">
        <f t="shared" si="185"/>
        <v>n.m.</v>
      </c>
      <c r="Y484" s="6">
        <f t="shared" si="186"/>
        <v>0</v>
      </c>
      <c r="Z484" s="27" t="str">
        <f t="shared" si="187"/>
        <v>n.m.</v>
      </c>
      <c r="AA484" s="6">
        <f t="shared" si="188"/>
        <v>0</v>
      </c>
      <c r="AB484" s="27" t="str">
        <f t="shared" si="189"/>
        <v>n.m.</v>
      </c>
      <c r="AC484" s="6">
        <f t="shared" si="190"/>
        <v>477933.90000000008</v>
      </c>
      <c r="AD484" s="27" t="str">
        <f t="shared" si="191"/>
        <v>n.m.</v>
      </c>
      <c r="AE484" s="38" t="str">
        <f t="shared" si="178"/>
        <v>117-MLPSPPULV</v>
      </c>
    </row>
    <row r="485" spans="1:31" x14ac:dyDescent="0.25">
      <c r="A485" s="7">
        <f t="shared" si="193"/>
        <v>473</v>
      </c>
      <c r="B485" t="s">
        <v>285</v>
      </c>
      <c r="C485" t="s">
        <v>1409</v>
      </c>
      <c r="D485" t="s">
        <v>1410</v>
      </c>
      <c r="E485" s="42">
        <v>44228</v>
      </c>
      <c r="F485" s="57">
        <v>44805</v>
      </c>
      <c r="G485" s="3"/>
      <c r="H485" s="3">
        <v>275314.62000000011</v>
      </c>
      <c r="I485" s="3">
        <v>20423.83999999992</v>
      </c>
      <c r="J485" s="3"/>
      <c r="K485" s="3"/>
      <c r="L485" s="3">
        <f t="shared" si="179"/>
        <v>295738.46000000002</v>
      </c>
      <c r="M485" s="81">
        <f>SUMIFS('2018-21 Gen Lookup Tables'!S:S,'2018-21 Gen Lookup Tables'!$A:$A,'Schedule C1'!$B485,'2018-21 Gen Lookup Tables'!$B:$B,'Schedule C1'!$C485)</f>
        <v>0</v>
      </c>
      <c r="N485" s="81">
        <f>SUMIFS('2018-21 Gen Lookup Tables'!T:T,'2018-21 Gen Lookup Tables'!$A:$A,'Schedule C1'!$B485,'2018-21 Gen Lookup Tables'!$B:$B,'Schedule C1'!$C485)</f>
        <v>0</v>
      </c>
      <c r="O485" s="81">
        <f>SUMIF('2022 Gen Lookup Table'!A:A,'Schedule C1'!C485,'2022 Gen Lookup Table'!C:C)</f>
        <v>0</v>
      </c>
      <c r="P485" s="81">
        <f>SUMIF('2023-24 Gen Lookup Tables'!J:J,'Schedule C1'!AE485,'2023-24 Gen Lookup Tables'!D:D)</f>
        <v>0</v>
      </c>
      <c r="Q485" s="81">
        <f>SUMIF('2023-24 Gen Lookup Tables'!J:J,'Schedule C1'!AE485,'2023-24 Gen Lookup Tables'!F:F)</f>
        <v>0</v>
      </c>
      <c r="R485" s="3">
        <f t="shared" si="192"/>
        <v>0</v>
      </c>
      <c r="S485" s="6">
        <f t="shared" si="180"/>
        <v>0</v>
      </c>
      <c r="T485" s="27" t="str">
        <f t="shared" si="181"/>
        <v>n.m.</v>
      </c>
      <c r="U485" s="6">
        <f t="shared" si="182"/>
        <v>275314.62000000011</v>
      </c>
      <c r="V485" s="27" t="str">
        <f t="shared" si="183"/>
        <v>n.m.</v>
      </c>
      <c r="W485" s="6">
        <f t="shared" si="184"/>
        <v>20423.83999999992</v>
      </c>
      <c r="X485" s="27" t="str">
        <f t="shared" si="185"/>
        <v>n.m.</v>
      </c>
      <c r="Y485" s="6">
        <f t="shared" si="186"/>
        <v>0</v>
      </c>
      <c r="Z485" s="27" t="str">
        <f t="shared" si="187"/>
        <v>n.m.</v>
      </c>
      <c r="AA485" s="6">
        <f t="shared" si="188"/>
        <v>0</v>
      </c>
      <c r="AB485" s="27" t="str">
        <f t="shared" si="189"/>
        <v>n.m.</v>
      </c>
      <c r="AC485" s="6">
        <f t="shared" si="190"/>
        <v>295738.46000000002</v>
      </c>
      <c r="AD485" s="27" t="str">
        <f t="shared" si="191"/>
        <v>n.m.</v>
      </c>
      <c r="AE485" s="38" t="str">
        <f t="shared" si="178"/>
        <v>117-MLPEPCTRL</v>
      </c>
    </row>
    <row r="486" spans="1:31" x14ac:dyDescent="0.25">
      <c r="A486" s="7">
        <f t="shared" si="193"/>
        <v>474</v>
      </c>
      <c r="B486" t="s">
        <v>285</v>
      </c>
      <c r="C486" t="s">
        <v>1411</v>
      </c>
      <c r="D486" t="s">
        <v>1412</v>
      </c>
      <c r="E486" s="42">
        <v>44470</v>
      </c>
      <c r="F486" s="57">
        <v>44593</v>
      </c>
      <c r="G486" s="3"/>
      <c r="H486" s="3">
        <v>252128.17</v>
      </c>
      <c r="I486" s="3">
        <v>10331.580000000031</v>
      </c>
      <c r="J486" s="3"/>
      <c r="K486" s="3"/>
      <c r="L486" s="3">
        <f t="shared" si="179"/>
        <v>262459.75000000006</v>
      </c>
      <c r="M486" s="81">
        <f>SUMIFS('2018-21 Gen Lookup Tables'!S:S,'2018-21 Gen Lookup Tables'!$A:$A,'Schedule C1'!$B486,'2018-21 Gen Lookup Tables'!$B:$B,'Schedule C1'!$C486)</f>
        <v>0</v>
      </c>
      <c r="N486" s="81">
        <f>SUMIFS('2018-21 Gen Lookup Tables'!T:T,'2018-21 Gen Lookup Tables'!$A:$A,'Schedule C1'!$B486,'2018-21 Gen Lookup Tables'!$B:$B,'Schedule C1'!$C486)</f>
        <v>0</v>
      </c>
      <c r="O486" s="81">
        <f>SUMIF('2022 Gen Lookup Table'!A:A,'Schedule C1'!C486,'2022 Gen Lookup Table'!C:C)</f>
        <v>0</v>
      </c>
      <c r="P486" s="81">
        <f>SUMIF('2023-24 Gen Lookup Tables'!J:J,'Schedule C1'!AE486,'2023-24 Gen Lookup Tables'!D:D)</f>
        <v>0</v>
      </c>
      <c r="Q486" s="81">
        <f>SUMIF('2023-24 Gen Lookup Tables'!J:J,'Schedule C1'!AE486,'2023-24 Gen Lookup Tables'!F:F)</f>
        <v>0</v>
      </c>
      <c r="R486" s="3">
        <f t="shared" si="192"/>
        <v>0</v>
      </c>
      <c r="S486" s="6">
        <f t="shared" si="180"/>
        <v>0</v>
      </c>
      <c r="T486" s="27" t="str">
        <f t="shared" si="181"/>
        <v>n.m.</v>
      </c>
      <c r="U486" s="6">
        <f t="shared" si="182"/>
        <v>252128.17</v>
      </c>
      <c r="V486" s="27" t="str">
        <f t="shared" si="183"/>
        <v>n.m.</v>
      </c>
      <c r="W486" s="6">
        <f t="shared" si="184"/>
        <v>10331.580000000031</v>
      </c>
      <c r="X486" s="27" t="str">
        <f t="shared" si="185"/>
        <v>n.m.</v>
      </c>
      <c r="Y486" s="6">
        <f t="shared" si="186"/>
        <v>0</v>
      </c>
      <c r="Z486" s="27" t="str">
        <f t="shared" si="187"/>
        <v>n.m.</v>
      </c>
      <c r="AA486" s="6">
        <f t="shared" si="188"/>
        <v>0</v>
      </c>
      <c r="AB486" s="27" t="str">
        <f t="shared" si="189"/>
        <v>n.m.</v>
      </c>
      <c r="AC486" s="6">
        <f t="shared" si="190"/>
        <v>262459.75000000006</v>
      </c>
      <c r="AD486" s="27" t="str">
        <f t="shared" si="191"/>
        <v>n.m.</v>
      </c>
      <c r="AE486" s="38" t="str">
        <f t="shared" si="178"/>
        <v>117-BSPPBS369</v>
      </c>
    </row>
    <row r="487" spans="1:31" x14ac:dyDescent="0.25">
      <c r="A487" s="7">
        <f t="shared" si="193"/>
        <v>475</v>
      </c>
      <c r="B487" t="s">
        <v>285</v>
      </c>
      <c r="C487" t="s">
        <v>1413</v>
      </c>
      <c r="D487" t="s">
        <v>1414</v>
      </c>
      <c r="E487" s="42">
        <v>44256</v>
      </c>
      <c r="F487" s="57">
        <v>44805</v>
      </c>
      <c r="G487" s="3"/>
      <c r="H487" s="3">
        <v>109612.3</v>
      </c>
      <c r="I487" s="3">
        <v>27606.30999999999</v>
      </c>
      <c r="J487" s="3"/>
      <c r="K487" s="3"/>
      <c r="L487" s="3">
        <f t="shared" si="179"/>
        <v>137218.60999999999</v>
      </c>
      <c r="M487" s="81">
        <f>SUMIFS('2018-21 Gen Lookup Tables'!S:S,'2018-21 Gen Lookup Tables'!$A:$A,'Schedule C1'!$B487,'2018-21 Gen Lookup Tables'!$B:$B,'Schedule C1'!$C487)</f>
        <v>0</v>
      </c>
      <c r="N487" s="81">
        <f>SUMIFS('2018-21 Gen Lookup Tables'!T:T,'2018-21 Gen Lookup Tables'!$A:$A,'Schedule C1'!$B487,'2018-21 Gen Lookup Tables'!$B:$B,'Schedule C1'!$C487)</f>
        <v>0</v>
      </c>
      <c r="O487" s="81">
        <f>SUMIF('2022 Gen Lookup Table'!A:A,'Schedule C1'!C487,'2022 Gen Lookup Table'!C:C)</f>
        <v>0</v>
      </c>
      <c r="P487" s="81">
        <f>SUMIF('2023-24 Gen Lookup Tables'!J:J,'Schedule C1'!AE487,'2023-24 Gen Lookup Tables'!D:D)</f>
        <v>0</v>
      </c>
      <c r="Q487" s="81">
        <f>SUMIF('2023-24 Gen Lookup Tables'!J:J,'Schedule C1'!AE487,'2023-24 Gen Lookup Tables'!F:F)</f>
        <v>0</v>
      </c>
      <c r="R487" s="3">
        <f t="shared" si="192"/>
        <v>0</v>
      </c>
      <c r="S487" s="6">
        <f t="shared" si="180"/>
        <v>0</v>
      </c>
      <c r="T487" s="27" t="str">
        <f t="shared" si="181"/>
        <v>n.m.</v>
      </c>
      <c r="U487" s="6">
        <f t="shared" si="182"/>
        <v>109612.3</v>
      </c>
      <c r="V487" s="27" t="str">
        <f t="shared" si="183"/>
        <v>n.m.</v>
      </c>
      <c r="W487" s="6">
        <f t="shared" si="184"/>
        <v>27606.30999999999</v>
      </c>
      <c r="X487" s="27" t="str">
        <f t="shared" si="185"/>
        <v>n.m.</v>
      </c>
      <c r="Y487" s="6">
        <f t="shared" si="186"/>
        <v>0</v>
      </c>
      <c r="Z487" s="27" t="str">
        <f t="shared" si="187"/>
        <v>n.m.</v>
      </c>
      <c r="AA487" s="6">
        <f t="shared" si="188"/>
        <v>0</v>
      </c>
      <c r="AB487" s="27" t="str">
        <f t="shared" si="189"/>
        <v>n.m.</v>
      </c>
      <c r="AC487" s="6">
        <f t="shared" si="190"/>
        <v>137218.60999999999</v>
      </c>
      <c r="AD487" s="27" t="str">
        <f t="shared" si="191"/>
        <v>n.m.</v>
      </c>
      <c r="AE487" s="38" t="str">
        <f t="shared" ref="AE487:AE550" si="194">CONCATENATE(B487,"-",C487)</f>
        <v>117-MLPEPVALV</v>
      </c>
    </row>
    <row r="488" spans="1:31" x14ac:dyDescent="0.25">
      <c r="A488" s="7">
        <f t="shared" si="193"/>
        <v>476</v>
      </c>
      <c r="B488" t="s">
        <v>285</v>
      </c>
      <c r="C488" t="s">
        <v>1415</v>
      </c>
      <c r="D488" t="s">
        <v>1416</v>
      </c>
      <c r="E488" s="42">
        <v>44348</v>
      </c>
      <c r="F488" s="57">
        <v>44805</v>
      </c>
      <c r="G488" s="3"/>
      <c r="H488" s="3">
        <v>106646.01000000001</v>
      </c>
      <c r="I488" s="3">
        <v>773.39999999995052</v>
      </c>
      <c r="J488" s="3"/>
      <c r="K488" s="3"/>
      <c r="L488" s="3">
        <f t="shared" si="179"/>
        <v>107419.40999999996</v>
      </c>
      <c r="M488" s="81">
        <f>SUMIFS('2018-21 Gen Lookup Tables'!S:S,'2018-21 Gen Lookup Tables'!$A:$A,'Schedule C1'!$B488,'2018-21 Gen Lookup Tables'!$B:$B,'Schedule C1'!$C488)</f>
        <v>0</v>
      </c>
      <c r="N488" s="81">
        <f>SUMIFS('2018-21 Gen Lookup Tables'!T:T,'2018-21 Gen Lookup Tables'!$A:$A,'Schedule C1'!$B488,'2018-21 Gen Lookup Tables'!$B:$B,'Schedule C1'!$C488)</f>
        <v>0</v>
      </c>
      <c r="O488" s="81">
        <f>SUMIF('2022 Gen Lookup Table'!A:A,'Schedule C1'!C488,'2022 Gen Lookup Table'!C:C)</f>
        <v>0</v>
      </c>
      <c r="P488" s="81">
        <f>SUMIF('2023-24 Gen Lookup Tables'!J:J,'Schedule C1'!AE488,'2023-24 Gen Lookup Tables'!D:D)</f>
        <v>0</v>
      </c>
      <c r="Q488" s="81">
        <f>SUMIF('2023-24 Gen Lookup Tables'!J:J,'Schedule C1'!AE488,'2023-24 Gen Lookup Tables'!F:F)</f>
        <v>0</v>
      </c>
      <c r="R488" s="3">
        <f t="shared" si="192"/>
        <v>0</v>
      </c>
      <c r="S488" s="6">
        <f t="shared" si="180"/>
        <v>0</v>
      </c>
      <c r="T488" s="27" t="str">
        <f t="shared" si="181"/>
        <v>n.m.</v>
      </c>
      <c r="U488" s="6">
        <f t="shared" si="182"/>
        <v>106646.01000000001</v>
      </c>
      <c r="V488" s="27" t="str">
        <f t="shared" si="183"/>
        <v>n.m.</v>
      </c>
      <c r="W488" s="6">
        <f t="shared" si="184"/>
        <v>773.39999999995052</v>
      </c>
      <c r="X488" s="27" t="str">
        <f t="shared" si="185"/>
        <v>n.m.</v>
      </c>
      <c r="Y488" s="6">
        <f t="shared" si="186"/>
        <v>0</v>
      </c>
      <c r="Z488" s="27" t="str">
        <f t="shared" si="187"/>
        <v>n.m.</v>
      </c>
      <c r="AA488" s="6">
        <f t="shared" si="188"/>
        <v>0</v>
      </c>
      <c r="AB488" s="27" t="str">
        <f t="shared" si="189"/>
        <v>n.m.</v>
      </c>
      <c r="AC488" s="6">
        <f t="shared" si="190"/>
        <v>107419.40999999996</v>
      </c>
      <c r="AD488" s="27" t="str">
        <f t="shared" si="191"/>
        <v>n.m.</v>
      </c>
      <c r="AE488" s="38" t="str">
        <f t="shared" si="194"/>
        <v>117-MLPSPEJNT</v>
      </c>
    </row>
    <row r="489" spans="1:31" x14ac:dyDescent="0.25">
      <c r="A489" s="7">
        <f t="shared" si="193"/>
        <v>477</v>
      </c>
      <c r="B489" t="s">
        <v>285</v>
      </c>
      <c r="C489" t="s">
        <v>1417</v>
      </c>
      <c r="D489" t="s">
        <v>1418</v>
      </c>
      <c r="E489" s="42">
        <v>44256</v>
      </c>
      <c r="F489" s="57">
        <v>44805</v>
      </c>
      <c r="G489" s="3"/>
      <c r="H489" s="3">
        <v>104471.76000000002</v>
      </c>
      <c r="I489" s="3">
        <v>-6.6199999999982992</v>
      </c>
      <c r="J489" s="3"/>
      <c r="K489" s="3"/>
      <c r="L489" s="3">
        <f t="shared" si="179"/>
        <v>104465.14000000003</v>
      </c>
      <c r="M489" s="81">
        <f>SUMIFS('2018-21 Gen Lookup Tables'!S:S,'2018-21 Gen Lookup Tables'!$A:$A,'Schedule C1'!$B489,'2018-21 Gen Lookup Tables'!$B:$B,'Schedule C1'!$C489)</f>
        <v>0</v>
      </c>
      <c r="N489" s="81">
        <f>SUMIFS('2018-21 Gen Lookup Tables'!T:T,'2018-21 Gen Lookup Tables'!$A:$A,'Schedule C1'!$B489,'2018-21 Gen Lookup Tables'!$B:$B,'Schedule C1'!$C489)</f>
        <v>0</v>
      </c>
      <c r="O489" s="81">
        <f>SUMIF('2022 Gen Lookup Table'!A:A,'Schedule C1'!C489,'2022 Gen Lookup Table'!C:C)</f>
        <v>0</v>
      </c>
      <c r="P489" s="81">
        <f>SUMIF('2023-24 Gen Lookup Tables'!J:J,'Schedule C1'!AE489,'2023-24 Gen Lookup Tables'!D:D)</f>
        <v>0</v>
      </c>
      <c r="Q489" s="81">
        <f>SUMIF('2023-24 Gen Lookup Tables'!J:J,'Schedule C1'!AE489,'2023-24 Gen Lookup Tables'!F:F)</f>
        <v>0</v>
      </c>
      <c r="R489" s="3">
        <f t="shared" si="192"/>
        <v>0</v>
      </c>
      <c r="S489" s="6">
        <f t="shared" si="180"/>
        <v>0</v>
      </c>
      <c r="T489" s="27" t="str">
        <f t="shared" si="181"/>
        <v>n.m.</v>
      </c>
      <c r="U489" s="6">
        <f t="shared" si="182"/>
        <v>104471.76000000002</v>
      </c>
      <c r="V489" s="27" t="str">
        <f t="shared" si="183"/>
        <v>n.m.</v>
      </c>
      <c r="W489" s="6">
        <f t="shared" si="184"/>
        <v>-6.6199999999982992</v>
      </c>
      <c r="X489" s="27" t="str">
        <f t="shared" si="185"/>
        <v>n.m.</v>
      </c>
      <c r="Y489" s="6">
        <f t="shared" si="186"/>
        <v>0</v>
      </c>
      <c r="Z489" s="27" t="str">
        <f t="shared" si="187"/>
        <v>n.m.</v>
      </c>
      <c r="AA489" s="6">
        <f t="shared" si="188"/>
        <v>0</v>
      </c>
      <c r="AB489" s="27" t="str">
        <f t="shared" si="189"/>
        <v>n.m.</v>
      </c>
      <c r="AC489" s="6">
        <f t="shared" si="190"/>
        <v>104465.14000000003</v>
      </c>
      <c r="AD489" s="27" t="str">
        <f t="shared" si="191"/>
        <v>n.m.</v>
      </c>
      <c r="AE489" s="38" t="str">
        <f t="shared" si="194"/>
        <v>117-MLPMPECRN</v>
      </c>
    </row>
    <row r="490" spans="1:31" x14ac:dyDescent="0.25">
      <c r="A490" s="7">
        <f t="shared" si="193"/>
        <v>478</v>
      </c>
      <c r="B490" t="s">
        <v>285</v>
      </c>
      <c r="C490" t="s">
        <v>1419</v>
      </c>
      <c r="D490" t="s">
        <v>1420</v>
      </c>
      <c r="E490" s="42">
        <v>44228</v>
      </c>
      <c r="F490" s="57">
        <v>44348</v>
      </c>
      <c r="G490" s="3"/>
      <c r="H490" s="3">
        <v>94366.549999999959</v>
      </c>
      <c r="I490" s="3"/>
      <c r="J490" s="3"/>
      <c r="K490" s="3"/>
      <c r="L490" s="3">
        <f t="shared" si="179"/>
        <v>94366.549999999959</v>
      </c>
      <c r="M490" s="81">
        <f>SUMIFS('2018-21 Gen Lookup Tables'!S:S,'2018-21 Gen Lookup Tables'!$A:$A,'Schedule C1'!$B490,'2018-21 Gen Lookup Tables'!$B:$B,'Schedule C1'!$C490)</f>
        <v>0</v>
      </c>
      <c r="N490" s="81">
        <f>SUMIFS('2018-21 Gen Lookup Tables'!T:T,'2018-21 Gen Lookup Tables'!$A:$A,'Schedule C1'!$B490,'2018-21 Gen Lookup Tables'!$B:$B,'Schedule C1'!$C490)</f>
        <v>210442.85499999998</v>
      </c>
      <c r="O490" s="81">
        <f>SUMIF('2022 Gen Lookup Table'!A:A,'Schedule C1'!C490,'2022 Gen Lookup Table'!C:C)</f>
        <v>0</v>
      </c>
      <c r="P490" s="81">
        <f>SUMIF('2023-24 Gen Lookup Tables'!J:J,'Schedule C1'!AE490,'2023-24 Gen Lookup Tables'!D:D)</f>
        <v>0</v>
      </c>
      <c r="Q490" s="81">
        <f>SUMIF('2023-24 Gen Lookup Tables'!J:J,'Schedule C1'!AE490,'2023-24 Gen Lookup Tables'!F:F)</f>
        <v>0</v>
      </c>
      <c r="R490" s="3">
        <f t="shared" si="192"/>
        <v>210442.85499999998</v>
      </c>
      <c r="S490" s="6">
        <f t="shared" si="180"/>
        <v>0</v>
      </c>
      <c r="T490" s="27" t="str">
        <f t="shared" si="181"/>
        <v>n.m.</v>
      </c>
      <c r="U490" s="6">
        <f t="shared" si="182"/>
        <v>-116076.30500000002</v>
      </c>
      <c r="V490" s="27">
        <f t="shared" si="183"/>
        <v>-0.55158111687849909</v>
      </c>
      <c r="W490" s="6">
        <f t="shared" si="184"/>
        <v>0</v>
      </c>
      <c r="X490" s="27" t="str">
        <f t="shared" si="185"/>
        <v>n.m.</v>
      </c>
      <c r="Y490" s="6">
        <f t="shared" si="186"/>
        <v>0</v>
      </c>
      <c r="Z490" s="27" t="str">
        <f t="shared" si="187"/>
        <v>n.m.</v>
      </c>
      <c r="AA490" s="6">
        <f t="shared" si="188"/>
        <v>0</v>
      </c>
      <c r="AB490" s="27" t="str">
        <f t="shared" si="189"/>
        <v>n.m.</v>
      </c>
      <c r="AC490" s="6">
        <f t="shared" si="190"/>
        <v>-116076.30500000002</v>
      </c>
      <c r="AD490" s="27">
        <f t="shared" si="191"/>
        <v>-0.55158111687849909</v>
      </c>
      <c r="AE490" s="38" t="str">
        <f t="shared" si="194"/>
        <v>117-ML2EP1701</v>
      </c>
    </row>
    <row r="491" spans="1:31" x14ac:dyDescent="0.25">
      <c r="A491" s="7">
        <f t="shared" si="193"/>
        <v>479</v>
      </c>
      <c r="B491" t="s">
        <v>285</v>
      </c>
      <c r="C491" t="s">
        <v>1421</v>
      </c>
      <c r="D491" t="s">
        <v>1422</v>
      </c>
      <c r="E491" s="42">
        <v>44287</v>
      </c>
      <c r="F491" s="57">
        <v>44562</v>
      </c>
      <c r="G491" s="3"/>
      <c r="H491" s="3">
        <v>87819.679999999964</v>
      </c>
      <c r="I491" s="3">
        <v>-1250.58</v>
      </c>
      <c r="J491" s="3"/>
      <c r="K491" s="3"/>
      <c r="L491" s="3">
        <f t="shared" si="179"/>
        <v>86569.099999999962</v>
      </c>
      <c r="M491" s="81">
        <f>SUMIFS('2018-21 Gen Lookup Tables'!S:S,'2018-21 Gen Lookup Tables'!$A:$A,'Schedule C1'!$B491,'2018-21 Gen Lookup Tables'!$B:$B,'Schedule C1'!$C491)</f>
        <v>0</v>
      </c>
      <c r="N491" s="81">
        <f>SUMIFS('2018-21 Gen Lookup Tables'!T:T,'2018-21 Gen Lookup Tables'!$A:$A,'Schedule C1'!$B491,'2018-21 Gen Lookup Tables'!$B:$B,'Schedule C1'!$C491)</f>
        <v>0</v>
      </c>
      <c r="O491" s="81">
        <f>SUMIF('2022 Gen Lookup Table'!A:A,'Schedule C1'!C491,'2022 Gen Lookup Table'!C:C)</f>
        <v>0</v>
      </c>
      <c r="P491" s="81">
        <f>SUMIF('2023-24 Gen Lookup Tables'!J:J,'Schedule C1'!AE491,'2023-24 Gen Lookup Tables'!D:D)</f>
        <v>0</v>
      </c>
      <c r="Q491" s="81">
        <f>SUMIF('2023-24 Gen Lookup Tables'!J:J,'Schedule C1'!AE491,'2023-24 Gen Lookup Tables'!F:F)</f>
        <v>0</v>
      </c>
      <c r="R491" s="3">
        <f t="shared" si="192"/>
        <v>0</v>
      </c>
      <c r="S491" s="6">
        <f t="shared" si="180"/>
        <v>0</v>
      </c>
      <c r="T491" s="27" t="str">
        <f t="shared" si="181"/>
        <v>n.m.</v>
      </c>
      <c r="U491" s="6">
        <f t="shared" si="182"/>
        <v>87819.679999999964</v>
      </c>
      <c r="V491" s="27" t="str">
        <f t="shared" si="183"/>
        <v>n.m.</v>
      </c>
      <c r="W491" s="6">
        <f t="shared" si="184"/>
        <v>-1250.58</v>
      </c>
      <c r="X491" s="27" t="str">
        <f t="shared" si="185"/>
        <v>n.m.</v>
      </c>
      <c r="Y491" s="6">
        <f t="shared" si="186"/>
        <v>0</v>
      </c>
      <c r="Z491" s="27" t="str">
        <f t="shared" si="187"/>
        <v>n.m.</v>
      </c>
      <c r="AA491" s="6">
        <f t="shared" si="188"/>
        <v>0</v>
      </c>
      <c r="AB491" s="27" t="str">
        <f t="shared" si="189"/>
        <v>n.m.</v>
      </c>
      <c r="AC491" s="6">
        <f t="shared" si="190"/>
        <v>86569.099999999962</v>
      </c>
      <c r="AD491" s="27" t="str">
        <f t="shared" si="191"/>
        <v>n.m.</v>
      </c>
      <c r="AE491" s="38" t="str">
        <f t="shared" si="194"/>
        <v>117-MLPVPCNTM</v>
      </c>
    </row>
    <row r="492" spans="1:31" x14ac:dyDescent="0.25">
      <c r="A492" s="7">
        <f t="shared" si="193"/>
        <v>480</v>
      </c>
      <c r="B492" t="s">
        <v>285</v>
      </c>
      <c r="C492" t="s">
        <v>1423</v>
      </c>
      <c r="D492" t="s">
        <v>1424</v>
      </c>
      <c r="E492" s="42">
        <v>44348</v>
      </c>
      <c r="F492" s="57">
        <v>44593</v>
      </c>
      <c r="G492" s="3"/>
      <c r="H492" s="3">
        <v>73963.640000000043</v>
      </c>
      <c r="I492" s="3">
        <v>265.36</v>
      </c>
      <c r="J492" s="3"/>
      <c r="K492" s="3"/>
      <c r="L492" s="3">
        <f t="shared" si="179"/>
        <v>74229.000000000044</v>
      </c>
      <c r="M492" s="81">
        <f>SUMIFS('2018-21 Gen Lookup Tables'!S:S,'2018-21 Gen Lookup Tables'!$A:$A,'Schedule C1'!$B492,'2018-21 Gen Lookup Tables'!$B:$B,'Schedule C1'!$C492)</f>
        <v>0</v>
      </c>
      <c r="N492" s="81">
        <f>SUMIFS('2018-21 Gen Lookup Tables'!T:T,'2018-21 Gen Lookup Tables'!$A:$A,'Schedule C1'!$B492,'2018-21 Gen Lookup Tables'!$B:$B,'Schedule C1'!$C492)</f>
        <v>0</v>
      </c>
      <c r="O492" s="81">
        <f>SUMIF('2022 Gen Lookup Table'!A:A,'Schedule C1'!C492,'2022 Gen Lookup Table'!C:C)</f>
        <v>0</v>
      </c>
      <c r="P492" s="81">
        <f>SUMIF('2023-24 Gen Lookup Tables'!J:J,'Schedule C1'!AE492,'2023-24 Gen Lookup Tables'!D:D)</f>
        <v>0</v>
      </c>
      <c r="Q492" s="81">
        <f>SUMIF('2023-24 Gen Lookup Tables'!J:J,'Schedule C1'!AE492,'2023-24 Gen Lookup Tables'!F:F)</f>
        <v>0</v>
      </c>
      <c r="R492" s="3">
        <f t="shared" si="192"/>
        <v>0</v>
      </c>
      <c r="S492" s="6">
        <f t="shared" si="180"/>
        <v>0</v>
      </c>
      <c r="T492" s="27" t="str">
        <f t="shared" si="181"/>
        <v>n.m.</v>
      </c>
      <c r="U492" s="6">
        <f t="shared" si="182"/>
        <v>73963.640000000043</v>
      </c>
      <c r="V492" s="27" t="str">
        <f t="shared" si="183"/>
        <v>n.m.</v>
      </c>
      <c r="W492" s="6">
        <f t="shared" si="184"/>
        <v>265.36</v>
      </c>
      <c r="X492" s="27" t="str">
        <f t="shared" si="185"/>
        <v>n.m.</v>
      </c>
      <c r="Y492" s="6">
        <f t="shared" si="186"/>
        <v>0</v>
      </c>
      <c r="Z492" s="27" t="str">
        <f t="shared" si="187"/>
        <v>n.m.</v>
      </c>
      <c r="AA492" s="6">
        <f t="shared" si="188"/>
        <v>0</v>
      </c>
      <c r="AB492" s="27" t="str">
        <f t="shared" si="189"/>
        <v>n.m.</v>
      </c>
      <c r="AC492" s="6">
        <f t="shared" si="190"/>
        <v>74229.000000000044</v>
      </c>
      <c r="AD492" s="27" t="str">
        <f t="shared" si="191"/>
        <v>n.m.</v>
      </c>
      <c r="AE492" s="38" t="str">
        <f t="shared" si="194"/>
        <v>117-MLPSPBRNE</v>
      </c>
    </row>
    <row r="493" spans="1:31" x14ac:dyDescent="0.25">
      <c r="A493" s="7">
        <f t="shared" si="193"/>
        <v>481</v>
      </c>
      <c r="B493" t="s">
        <v>285</v>
      </c>
      <c r="C493" t="s">
        <v>1425</v>
      </c>
      <c r="D493" t="s">
        <v>1426</v>
      </c>
      <c r="E493" s="42">
        <v>44378</v>
      </c>
      <c r="F493" s="57">
        <v>44805</v>
      </c>
      <c r="G493" s="3"/>
      <c r="H493" s="3">
        <v>53242.22</v>
      </c>
      <c r="I493" s="3">
        <v>8463.9599999999955</v>
      </c>
      <c r="J493" s="3"/>
      <c r="K493" s="3"/>
      <c r="L493" s="3">
        <f t="shared" si="179"/>
        <v>61706.179999999993</v>
      </c>
      <c r="M493" s="81">
        <f>SUMIFS('2018-21 Gen Lookup Tables'!S:S,'2018-21 Gen Lookup Tables'!$A:$A,'Schedule C1'!$B493,'2018-21 Gen Lookup Tables'!$B:$B,'Schedule C1'!$C493)</f>
        <v>0</v>
      </c>
      <c r="N493" s="81">
        <f>SUMIFS('2018-21 Gen Lookup Tables'!T:T,'2018-21 Gen Lookup Tables'!$A:$A,'Schedule C1'!$B493,'2018-21 Gen Lookup Tables'!$B:$B,'Schedule C1'!$C493)</f>
        <v>0</v>
      </c>
      <c r="O493" s="81">
        <f>SUMIF('2022 Gen Lookup Table'!A:A,'Schedule C1'!C493,'2022 Gen Lookup Table'!C:C)</f>
        <v>0</v>
      </c>
      <c r="P493" s="81">
        <f>SUMIF('2023-24 Gen Lookup Tables'!J:J,'Schedule C1'!AE493,'2023-24 Gen Lookup Tables'!D:D)</f>
        <v>0</v>
      </c>
      <c r="Q493" s="81">
        <f>SUMIF('2023-24 Gen Lookup Tables'!J:J,'Schedule C1'!AE493,'2023-24 Gen Lookup Tables'!F:F)</f>
        <v>0</v>
      </c>
      <c r="R493" s="3">
        <f t="shared" si="192"/>
        <v>0</v>
      </c>
      <c r="S493" s="6">
        <f t="shared" si="180"/>
        <v>0</v>
      </c>
      <c r="T493" s="27" t="str">
        <f t="shared" si="181"/>
        <v>n.m.</v>
      </c>
      <c r="U493" s="6">
        <f t="shared" si="182"/>
        <v>53242.22</v>
      </c>
      <c r="V493" s="27" t="str">
        <f t="shared" si="183"/>
        <v>n.m.</v>
      </c>
      <c r="W493" s="6">
        <f t="shared" si="184"/>
        <v>8463.9599999999955</v>
      </c>
      <c r="X493" s="27" t="str">
        <f t="shared" si="185"/>
        <v>n.m.</v>
      </c>
      <c r="Y493" s="6">
        <f t="shared" si="186"/>
        <v>0</v>
      </c>
      <c r="Z493" s="27" t="str">
        <f t="shared" si="187"/>
        <v>n.m.</v>
      </c>
      <c r="AA493" s="6">
        <f t="shared" si="188"/>
        <v>0</v>
      </c>
      <c r="AB493" s="27" t="str">
        <f t="shared" si="189"/>
        <v>n.m.</v>
      </c>
      <c r="AC493" s="6">
        <f t="shared" si="190"/>
        <v>61706.179999999993</v>
      </c>
      <c r="AD493" s="27" t="str">
        <f t="shared" si="191"/>
        <v>n.m.</v>
      </c>
      <c r="AE493" s="38" t="str">
        <f t="shared" si="194"/>
        <v>117-MLPEPMOTR</v>
      </c>
    </row>
    <row r="494" spans="1:31" x14ac:dyDescent="0.25">
      <c r="A494" s="7">
        <f t="shared" si="193"/>
        <v>482</v>
      </c>
      <c r="B494" t="s">
        <v>285</v>
      </c>
      <c r="C494" t="s">
        <v>1427</v>
      </c>
      <c r="D494" t="s">
        <v>1428</v>
      </c>
      <c r="E494" s="42">
        <v>44501</v>
      </c>
      <c r="F494" s="57">
        <v>44562</v>
      </c>
      <c r="G494" s="3"/>
      <c r="H494" s="3">
        <v>60490.799999999988</v>
      </c>
      <c r="I494" s="3">
        <v>-382.65000000000003</v>
      </c>
      <c r="J494" s="3"/>
      <c r="K494" s="3"/>
      <c r="L494" s="3">
        <f t="shared" si="179"/>
        <v>60108.149999999987</v>
      </c>
      <c r="M494" s="81">
        <f>SUMIFS('2018-21 Gen Lookup Tables'!S:S,'2018-21 Gen Lookup Tables'!$A:$A,'Schedule C1'!$B494,'2018-21 Gen Lookup Tables'!$B:$B,'Schedule C1'!$C494)</f>
        <v>0</v>
      </c>
      <c r="N494" s="81">
        <f>SUMIFS('2018-21 Gen Lookup Tables'!T:T,'2018-21 Gen Lookup Tables'!$A:$A,'Schedule C1'!$B494,'2018-21 Gen Lookup Tables'!$B:$B,'Schedule C1'!$C494)</f>
        <v>0</v>
      </c>
      <c r="O494" s="81">
        <f>SUMIF('2022 Gen Lookup Table'!A:A,'Schedule C1'!C494,'2022 Gen Lookup Table'!C:C)</f>
        <v>0</v>
      </c>
      <c r="P494" s="81">
        <f>SUMIF('2023-24 Gen Lookup Tables'!J:J,'Schedule C1'!AE494,'2023-24 Gen Lookup Tables'!D:D)</f>
        <v>0</v>
      </c>
      <c r="Q494" s="81">
        <f>SUMIF('2023-24 Gen Lookup Tables'!J:J,'Schedule C1'!AE494,'2023-24 Gen Lookup Tables'!F:F)</f>
        <v>0</v>
      </c>
      <c r="R494" s="3">
        <f t="shared" si="192"/>
        <v>0</v>
      </c>
      <c r="S494" s="6">
        <f t="shared" si="180"/>
        <v>0</v>
      </c>
      <c r="T494" s="27" t="str">
        <f t="shared" si="181"/>
        <v>n.m.</v>
      </c>
      <c r="U494" s="6">
        <f t="shared" si="182"/>
        <v>60490.799999999988</v>
      </c>
      <c r="V494" s="27" t="str">
        <f t="shared" si="183"/>
        <v>n.m.</v>
      </c>
      <c r="W494" s="6">
        <f t="shared" si="184"/>
        <v>-382.65000000000003</v>
      </c>
      <c r="X494" s="27" t="str">
        <f t="shared" si="185"/>
        <v>n.m.</v>
      </c>
      <c r="Y494" s="6">
        <f t="shared" si="186"/>
        <v>0</v>
      </c>
      <c r="Z494" s="27" t="str">
        <f t="shared" si="187"/>
        <v>n.m.</v>
      </c>
      <c r="AA494" s="6">
        <f t="shared" si="188"/>
        <v>0</v>
      </c>
      <c r="AB494" s="27" t="str">
        <f t="shared" si="189"/>
        <v>n.m.</v>
      </c>
      <c r="AC494" s="6">
        <f t="shared" si="190"/>
        <v>60108.149999999987</v>
      </c>
      <c r="AD494" s="27" t="str">
        <f t="shared" si="191"/>
        <v>n.m.</v>
      </c>
      <c r="AE494" s="38" t="str">
        <f t="shared" si="194"/>
        <v>117-MLPMPDRNG</v>
      </c>
    </row>
    <row r="495" spans="1:31" x14ac:dyDescent="0.25">
      <c r="A495" s="7">
        <f t="shared" si="193"/>
        <v>483</v>
      </c>
      <c r="B495" t="s">
        <v>285</v>
      </c>
      <c r="C495" t="s">
        <v>1429</v>
      </c>
      <c r="D495" t="s">
        <v>1430</v>
      </c>
      <c r="E495" s="42">
        <v>44287</v>
      </c>
      <c r="F495" s="57">
        <v>44805</v>
      </c>
      <c r="G495" s="3"/>
      <c r="H495" s="3">
        <v>114884.96999999999</v>
      </c>
      <c r="I495" s="3">
        <v>-65339.999999999796</v>
      </c>
      <c r="J495" s="3"/>
      <c r="K495" s="3"/>
      <c r="L495" s="3">
        <f t="shared" si="179"/>
        <v>49544.97000000019</v>
      </c>
      <c r="M495" s="81">
        <f>SUMIFS('2018-21 Gen Lookup Tables'!S:S,'2018-21 Gen Lookup Tables'!$A:$A,'Schedule C1'!$B495,'2018-21 Gen Lookup Tables'!$B:$B,'Schedule C1'!$C495)</f>
        <v>0</v>
      </c>
      <c r="N495" s="81">
        <f>SUMIFS('2018-21 Gen Lookup Tables'!T:T,'2018-21 Gen Lookup Tables'!$A:$A,'Schedule C1'!$B495,'2018-21 Gen Lookup Tables'!$B:$B,'Schedule C1'!$C495)</f>
        <v>0</v>
      </c>
      <c r="O495" s="81">
        <f>SUMIF('2022 Gen Lookup Table'!A:A,'Schedule C1'!C495,'2022 Gen Lookup Table'!C:C)</f>
        <v>0</v>
      </c>
      <c r="P495" s="81">
        <f>SUMIF('2023-24 Gen Lookup Tables'!J:J,'Schedule C1'!AE495,'2023-24 Gen Lookup Tables'!D:D)</f>
        <v>0</v>
      </c>
      <c r="Q495" s="81">
        <f>SUMIF('2023-24 Gen Lookup Tables'!J:J,'Schedule C1'!AE495,'2023-24 Gen Lookup Tables'!F:F)</f>
        <v>0</v>
      </c>
      <c r="R495" s="3">
        <f t="shared" si="192"/>
        <v>0</v>
      </c>
      <c r="S495" s="6">
        <f t="shared" si="180"/>
        <v>0</v>
      </c>
      <c r="T495" s="27" t="str">
        <f t="shared" si="181"/>
        <v>n.m.</v>
      </c>
      <c r="U495" s="6">
        <f t="shared" si="182"/>
        <v>114884.96999999999</v>
      </c>
      <c r="V495" s="27" t="str">
        <f t="shared" si="183"/>
        <v>n.m.</v>
      </c>
      <c r="W495" s="6">
        <f t="shared" si="184"/>
        <v>-65339.999999999796</v>
      </c>
      <c r="X495" s="27" t="str">
        <f t="shared" si="185"/>
        <v>n.m.</v>
      </c>
      <c r="Y495" s="6">
        <f t="shared" si="186"/>
        <v>0</v>
      </c>
      <c r="Z495" s="27" t="str">
        <f t="shared" si="187"/>
        <v>n.m.</v>
      </c>
      <c r="AA495" s="6">
        <f t="shared" si="188"/>
        <v>0</v>
      </c>
      <c r="AB495" s="27" t="str">
        <f t="shared" si="189"/>
        <v>n.m.</v>
      </c>
      <c r="AC495" s="6">
        <f t="shared" si="190"/>
        <v>49544.97000000019</v>
      </c>
      <c r="AD495" s="27" t="str">
        <f t="shared" si="191"/>
        <v>n.m.</v>
      </c>
      <c r="AE495" s="38" t="str">
        <f t="shared" si="194"/>
        <v>117-MLPSPBRNN</v>
      </c>
    </row>
    <row r="496" spans="1:31" x14ac:dyDescent="0.25">
      <c r="A496" s="7">
        <f t="shared" si="193"/>
        <v>484</v>
      </c>
      <c r="B496" t="s">
        <v>285</v>
      </c>
      <c r="C496" t="s">
        <v>1431</v>
      </c>
      <c r="D496" t="s">
        <v>1432</v>
      </c>
      <c r="E496" s="42">
        <v>44378</v>
      </c>
      <c r="F496" s="57">
        <v>44805</v>
      </c>
      <c r="G496" s="3"/>
      <c r="H496" s="3">
        <v>45791.929999999993</v>
      </c>
      <c r="I496" s="3">
        <v>2780.9800000000178</v>
      </c>
      <c r="J496" s="3"/>
      <c r="K496" s="3"/>
      <c r="L496" s="3">
        <f t="shared" si="179"/>
        <v>48572.910000000011</v>
      </c>
      <c r="M496" s="81">
        <f>SUMIFS('2018-21 Gen Lookup Tables'!S:S,'2018-21 Gen Lookup Tables'!$A:$A,'Schedule C1'!$B496,'2018-21 Gen Lookup Tables'!$B:$B,'Schedule C1'!$C496)</f>
        <v>0</v>
      </c>
      <c r="N496" s="81">
        <f>SUMIFS('2018-21 Gen Lookup Tables'!T:T,'2018-21 Gen Lookup Tables'!$A:$A,'Schedule C1'!$B496,'2018-21 Gen Lookup Tables'!$B:$B,'Schedule C1'!$C496)</f>
        <v>0</v>
      </c>
      <c r="O496" s="81">
        <f>SUMIF('2022 Gen Lookup Table'!A:A,'Schedule C1'!C496,'2022 Gen Lookup Table'!C:C)</f>
        <v>0</v>
      </c>
      <c r="P496" s="81">
        <f>SUMIF('2023-24 Gen Lookup Tables'!J:J,'Schedule C1'!AE496,'2023-24 Gen Lookup Tables'!D:D)</f>
        <v>0</v>
      </c>
      <c r="Q496" s="81">
        <f>SUMIF('2023-24 Gen Lookup Tables'!J:J,'Schedule C1'!AE496,'2023-24 Gen Lookup Tables'!F:F)</f>
        <v>0</v>
      </c>
      <c r="R496" s="3">
        <f t="shared" si="192"/>
        <v>0</v>
      </c>
      <c r="S496" s="6">
        <f t="shared" si="180"/>
        <v>0</v>
      </c>
      <c r="T496" s="27" t="str">
        <f t="shared" si="181"/>
        <v>n.m.</v>
      </c>
      <c r="U496" s="6">
        <f t="shared" si="182"/>
        <v>45791.929999999993</v>
      </c>
      <c r="V496" s="27" t="str">
        <f t="shared" si="183"/>
        <v>n.m.</v>
      </c>
      <c r="W496" s="6">
        <f t="shared" si="184"/>
        <v>2780.9800000000178</v>
      </c>
      <c r="X496" s="27" t="str">
        <f t="shared" si="185"/>
        <v>n.m.</v>
      </c>
      <c r="Y496" s="6">
        <f t="shared" si="186"/>
        <v>0</v>
      </c>
      <c r="Z496" s="27" t="str">
        <f t="shared" si="187"/>
        <v>n.m.</v>
      </c>
      <c r="AA496" s="6">
        <f t="shared" si="188"/>
        <v>0</v>
      </c>
      <c r="AB496" s="27" t="str">
        <f t="shared" si="189"/>
        <v>n.m.</v>
      </c>
      <c r="AC496" s="6">
        <f t="shared" si="190"/>
        <v>48572.910000000011</v>
      </c>
      <c r="AD496" s="27" t="str">
        <f t="shared" si="191"/>
        <v>n.m.</v>
      </c>
      <c r="AE496" s="38" t="str">
        <f t="shared" si="194"/>
        <v>117-MLPEPSWGR</v>
      </c>
    </row>
    <row r="497" spans="1:31" x14ac:dyDescent="0.25">
      <c r="A497" s="7">
        <f t="shared" si="193"/>
        <v>485</v>
      </c>
      <c r="B497" t="s">
        <v>285</v>
      </c>
      <c r="C497" t="s">
        <v>1433</v>
      </c>
      <c r="D497" t="s">
        <v>1434</v>
      </c>
      <c r="E497" s="42">
        <v>44197</v>
      </c>
      <c r="F497" s="57">
        <v>44256</v>
      </c>
      <c r="G497" s="3"/>
      <c r="H497" s="3">
        <v>46005.93</v>
      </c>
      <c r="I497" s="3"/>
      <c r="J497" s="3"/>
      <c r="K497" s="3"/>
      <c r="L497" s="3">
        <f t="shared" si="179"/>
        <v>46005.93</v>
      </c>
      <c r="M497" s="81">
        <f>SUMIFS('2018-21 Gen Lookup Tables'!S:S,'2018-21 Gen Lookup Tables'!$A:$A,'Schedule C1'!$B497,'2018-21 Gen Lookup Tables'!$B:$B,'Schedule C1'!$C497)</f>
        <v>0</v>
      </c>
      <c r="N497" s="81">
        <f>SUMIFS('2018-21 Gen Lookup Tables'!T:T,'2018-21 Gen Lookup Tables'!$A:$A,'Schedule C1'!$B497,'2018-21 Gen Lookup Tables'!$B:$B,'Schedule C1'!$C497)</f>
        <v>0</v>
      </c>
      <c r="O497" s="81">
        <f>SUMIF('2022 Gen Lookup Table'!A:A,'Schedule C1'!C497,'2022 Gen Lookup Table'!C:C)</f>
        <v>0</v>
      </c>
      <c r="P497" s="81">
        <f>SUMIF('2023-24 Gen Lookup Tables'!J:J,'Schedule C1'!AE497,'2023-24 Gen Lookup Tables'!D:D)</f>
        <v>0</v>
      </c>
      <c r="Q497" s="81">
        <f>SUMIF('2023-24 Gen Lookup Tables'!J:J,'Schedule C1'!AE497,'2023-24 Gen Lookup Tables'!F:F)</f>
        <v>0</v>
      </c>
      <c r="R497" s="3">
        <f t="shared" si="192"/>
        <v>0</v>
      </c>
      <c r="S497" s="6">
        <f t="shared" si="180"/>
        <v>0</v>
      </c>
      <c r="T497" s="27" t="str">
        <f t="shared" si="181"/>
        <v>n.m.</v>
      </c>
      <c r="U497" s="6">
        <f t="shared" si="182"/>
        <v>46005.93</v>
      </c>
      <c r="V497" s="27" t="str">
        <f t="shared" si="183"/>
        <v>n.m.</v>
      </c>
      <c r="W497" s="6">
        <f t="shared" si="184"/>
        <v>0</v>
      </c>
      <c r="X497" s="27" t="str">
        <f t="shared" si="185"/>
        <v>n.m.</v>
      </c>
      <c r="Y497" s="6">
        <f t="shared" si="186"/>
        <v>0</v>
      </c>
      <c r="Z497" s="27" t="str">
        <f t="shared" si="187"/>
        <v>n.m.</v>
      </c>
      <c r="AA497" s="6">
        <f t="shared" si="188"/>
        <v>0</v>
      </c>
      <c r="AB497" s="27" t="str">
        <f t="shared" si="189"/>
        <v>n.m.</v>
      </c>
      <c r="AC497" s="6">
        <f t="shared" si="190"/>
        <v>46005.93</v>
      </c>
      <c r="AD497" s="27" t="str">
        <f t="shared" si="191"/>
        <v>n.m.</v>
      </c>
      <c r="AE497" s="38" t="str">
        <f t="shared" si="194"/>
        <v>117-MLPSPCLGR</v>
      </c>
    </row>
    <row r="498" spans="1:31" x14ac:dyDescent="0.25">
      <c r="A498" s="7">
        <f t="shared" si="193"/>
        <v>486</v>
      </c>
      <c r="B498" t="s">
        <v>285</v>
      </c>
      <c r="C498" t="s">
        <v>1435</v>
      </c>
      <c r="D498" t="s">
        <v>1436</v>
      </c>
      <c r="E498" s="42">
        <v>44256</v>
      </c>
      <c r="F498" s="57">
        <v>44805</v>
      </c>
      <c r="G498" s="3"/>
      <c r="H498" s="3">
        <v>45131.930000000022</v>
      </c>
      <c r="I498" s="3">
        <v>57.250000000002728</v>
      </c>
      <c r="J498" s="3"/>
      <c r="K498" s="3"/>
      <c r="L498" s="3">
        <f t="shared" si="179"/>
        <v>45189.180000000022</v>
      </c>
      <c r="M498" s="81">
        <f>SUMIFS('2018-21 Gen Lookup Tables'!S:S,'2018-21 Gen Lookup Tables'!$A:$A,'Schedule C1'!$B498,'2018-21 Gen Lookup Tables'!$B:$B,'Schedule C1'!$C498)</f>
        <v>0</v>
      </c>
      <c r="N498" s="81">
        <f>SUMIFS('2018-21 Gen Lookup Tables'!T:T,'2018-21 Gen Lookup Tables'!$A:$A,'Schedule C1'!$B498,'2018-21 Gen Lookup Tables'!$B:$B,'Schedule C1'!$C498)</f>
        <v>0</v>
      </c>
      <c r="O498" s="81">
        <f>SUMIF('2022 Gen Lookup Table'!A:A,'Schedule C1'!C498,'2022 Gen Lookup Table'!C:C)</f>
        <v>0</v>
      </c>
      <c r="P498" s="81">
        <f>SUMIF('2023-24 Gen Lookup Tables'!J:J,'Schedule C1'!AE498,'2023-24 Gen Lookup Tables'!D:D)</f>
        <v>0</v>
      </c>
      <c r="Q498" s="81">
        <f>SUMIF('2023-24 Gen Lookup Tables'!J:J,'Schedule C1'!AE498,'2023-24 Gen Lookup Tables'!F:F)</f>
        <v>0</v>
      </c>
      <c r="R498" s="3">
        <f t="shared" si="192"/>
        <v>0</v>
      </c>
      <c r="S498" s="6">
        <f t="shared" si="180"/>
        <v>0</v>
      </c>
      <c r="T498" s="27" t="str">
        <f t="shared" ref="T498:T555" si="195">IFERROR(S498/M498,"n.m.")</f>
        <v>n.m.</v>
      </c>
      <c r="U498" s="6">
        <f t="shared" si="182"/>
        <v>45131.930000000022</v>
      </c>
      <c r="V498" s="27" t="str">
        <f t="shared" ref="V498:V555" si="196">IFERROR(U498/N498,"n.m.")</f>
        <v>n.m.</v>
      </c>
      <c r="W498" s="6">
        <f t="shared" si="184"/>
        <v>57.250000000002728</v>
      </c>
      <c r="X498" s="27" t="str">
        <f t="shared" ref="X498:X555" si="197">IFERROR(W498/O498,"n.m.")</f>
        <v>n.m.</v>
      </c>
      <c r="Y498" s="6">
        <f t="shared" si="186"/>
        <v>0</v>
      </c>
      <c r="Z498" s="27" t="str">
        <f t="shared" ref="Z498:Z555" si="198">IFERROR(Y498/P498,"n.m.")</f>
        <v>n.m.</v>
      </c>
      <c r="AA498" s="6">
        <f t="shared" si="188"/>
        <v>0</v>
      </c>
      <c r="AB498" s="27" t="str">
        <f t="shared" ref="AB498:AB555" si="199">IFERROR(AA498/Q498,"n.m.")</f>
        <v>n.m.</v>
      </c>
      <c r="AC498" s="6">
        <f t="shared" si="190"/>
        <v>45189.180000000022</v>
      </c>
      <c r="AD498" s="27" t="str">
        <f t="shared" ref="AD498:AD555" si="200">IFERROR(AC498/R498,"n.m.")</f>
        <v>n.m.</v>
      </c>
      <c r="AE498" s="38" t="str">
        <f t="shared" si="194"/>
        <v>117-MLPVPEJNT</v>
      </c>
    </row>
    <row r="499" spans="1:31" x14ac:dyDescent="0.25">
      <c r="A499" s="7">
        <f t="shared" si="193"/>
        <v>487</v>
      </c>
      <c r="B499" t="s">
        <v>285</v>
      </c>
      <c r="C499" t="s">
        <v>1437</v>
      </c>
      <c r="D499" t="s">
        <v>1438</v>
      </c>
      <c r="E499" s="42">
        <v>44287</v>
      </c>
      <c r="F499" s="57">
        <v>44348</v>
      </c>
      <c r="G499" s="3"/>
      <c r="H499" s="3">
        <v>40527.649999999994</v>
      </c>
      <c r="I499" s="3"/>
      <c r="J499" s="3"/>
      <c r="K499" s="3"/>
      <c r="L499" s="3">
        <f t="shared" ref="L499:L555" si="201">SUM(G499:K499)</f>
        <v>40527.649999999994</v>
      </c>
      <c r="M499" s="81">
        <f>SUMIFS('2018-21 Gen Lookup Tables'!S:S,'2018-21 Gen Lookup Tables'!$A:$A,'Schedule C1'!$B499,'2018-21 Gen Lookup Tables'!$B:$B,'Schedule C1'!$C499)</f>
        <v>0</v>
      </c>
      <c r="N499" s="81">
        <f>SUMIFS('2018-21 Gen Lookup Tables'!T:T,'2018-21 Gen Lookup Tables'!$A:$A,'Schedule C1'!$B499,'2018-21 Gen Lookup Tables'!$B:$B,'Schedule C1'!$C499)</f>
        <v>0</v>
      </c>
      <c r="O499" s="81">
        <f>SUMIF('2022 Gen Lookup Table'!A:A,'Schedule C1'!C499,'2022 Gen Lookup Table'!C:C)</f>
        <v>0</v>
      </c>
      <c r="P499" s="81">
        <f>SUMIF('2023-24 Gen Lookup Tables'!J:J,'Schedule C1'!AE499,'2023-24 Gen Lookup Tables'!D:D)</f>
        <v>0</v>
      </c>
      <c r="Q499" s="81">
        <f>SUMIF('2023-24 Gen Lookup Tables'!J:J,'Schedule C1'!AE499,'2023-24 Gen Lookup Tables'!F:F)</f>
        <v>0</v>
      </c>
      <c r="R499" s="3">
        <f t="shared" si="192"/>
        <v>0</v>
      </c>
      <c r="S499" s="6">
        <f t="shared" ref="S499:S555" si="202">G499-M499</f>
        <v>0</v>
      </c>
      <c r="T499" s="27" t="str">
        <f t="shared" si="195"/>
        <v>n.m.</v>
      </c>
      <c r="U499" s="6">
        <f t="shared" ref="U499:U555" si="203">H499-N499</f>
        <v>40527.649999999994</v>
      </c>
      <c r="V499" s="27" t="str">
        <f t="shared" si="196"/>
        <v>n.m.</v>
      </c>
      <c r="W499" s="6">
        <f t="shared" ref="W499:W555" si="204">I499-O499</f>
        <v>0</v>
      </c>
      <c r="X499" s="27" t="str">
        <f t="shared" si="197"/>
        <v>n.m.</v>
      </c>
      <c r="Y499" s="6">
        <f t="shared" ref="Y499:Y555" si="205">J499-P499</f>
        <v>0</v>
      </c>
      <c r="Z499" s="27" t="str">
        <f t="shared" si="198"/>
        <v>n.m.</v>
      </c>
      <c r="AA499" s="6">
        <f t="shared" ref="AA499:AA555" si="206">K499-Q499</f>
        <v>0</v>
      </c>
      <c r="AB499" s="27" t="str">
        <f t="shared" si="199"/>
        <v>n.m.</v>
      </c>
      <c r="AC499" s="6">
        <f t="shared" ref="AC499:AC555" si="207">L499-R499</f>
        <v>40527.649999999994</v>
      </c>
      <c r="AD499" s="27" t="str">
        <f t="shared" si="200"/>
        <v>n.m.</v>
      </c>
      <c r="AE499" s="38" t="str">
        <f t="shared" si="194"/>
        <v>117-MLPSPDUCT</v>
      </c>
    </row>
    <row r="500" spans="1:31" x14ac:dyDescent="0.25">
      <c r="A500" s="7">
        <f t="shared" si="193"/>
        <v>488</v>
      </c>
      <c r="B500" t="s">
        <v>285</v>
      </c>
      <c r="C500" t="s">
        <v>1439</v>
      </c>
      <c r="D500" t="s">
        <v>1440</v>
      </c>
      <c r="E500" s="42">
        <v>44317</v>
      </c>
      <c r="F500" s="57">
        <v>44805</v>
      </c>
      <c r="G500" s="3"/>
      <c r="H500" s="3">
        <v>26891.08</v>
      </c>
      <c r="I500" s="3">
        <v>12804.600000000002</v>
      </c>
      <c r="J500" s="3"/>
      <c r="K500" s="3"/>
      <c r="L500" s="3">
        <f t="shared" si="201"/>
        <v>39695.680000000008</v>
      </c>
      <c r="M500" s="81">
        <f>SUMIFS('2018-21 Gen Lookup Tables'!S:S,'2018-21 Gen Lookup Tables'!$A:$A,'Schedule C1'!$B500,'2018-21 Gen Lookup Tables'!$B:$B,'Schedule C1'!$C500)</f>
        <v>0</v>
      </c>
      <c r="N500" s="81">
        <f>SUMIFS('2018-21 Gen Lookup Tables'!T:T,'2018-21 Gen Lookup Tables'!$A:$A,'Schedule C1'!$B500,'2018-21 Gen Lookup Tables'!$B:$B,'Schedule C1'!$C500)</f>
        <v>0</v>
      </c>
      <c r="O500" s="81">
        <f>SUMIF('2022 Gen Lookup Table'!A:A,'Schedule C1'!C500,'2022 Gen Lookup Table'!C:C)</f>
        <v>0</v>
      </c>
      <c r="P500" s="81">
        <f>SUMIF('2023-24 Gen Lookup Tables'!J:J,'Schedule C1'!AE500,'2023-24 Gen Lookup Tables'!D:D)</f>
        <v>0</v>
      </c>
      <c r="Q500" s="81">
        <f>SUMIF('2023-24 Gen Lookup Tables'!J:J,'Schedule C1'!AE500,'2023-24 Gen Lookup Tables'!F:F)</f>
        <v>0</v>
      </c>
      <c r="R500" s="3">
        <f t="shared" si="192"/>
        <v>0</v>
      </c>
      <c r="S500" s="6">
        <f t="shared" si="202"/>
        <v>0</v>
      </c>
      <c r="T500" s="27" t="str">
        <f t="shared" si="195"/>
        <v>n.m.</v>
      </c>
      <c r="U500" s="6">
        <f t="shared" si="203"/>
        <v>26891.08</v>
      </c>
      <c r="V500" s="27" t="str">
        <f t="shared" si="196"/>
        <v>n.m.</v>
      </c>
      <c r="W500" s="6">
        <f t="shared" si="204"/>
        <v>12804.600000000002</v>
      </c>
      <c r="X500" s="27" t="str">
        <f t="shared" si="197"/>
        <v>n.m.</v>
      </c>
      <c r="Y500" s="6">
        <f t="shared" si="205"/>
        <v>0</v>
      </c>
      <c r="Z500" s="27" t="str">
        <f t="shared" si="198"/>
        <v>n.m.</v>
      </c>
      <c r="AA500" s="6">
        <f t="shared" si="206"/>
        <v>0</v>
      </c>
      <c r="AB500" s="27" t="str">
        <f t="shared" si="199"/>
        <v>n.m.</v>
      </c>
      <c r="AC500" s="6">
        <f t="shared" si="207"/>
        <v>39695.680000000008</v>
      </c>
      <c r="AD500" s="27" t="str">
        <f t="shared" si="200"/>
        <v>n.m.</v>
      </c>
      <c r="AE500" s="38" t="str">
        <f t="shared" si="194"/>
        <v>117-MLPMPPUMP</v>
      </c>
    </row>
    <row r="501" spans="1:31" x14ac:dyDescent="0.25">
      <c r="A501" s="7">
        <f t="shared" si="193"/>
        <v>489</v>
      </c>
      <c r="B501" t="s">
        <v>285</v>
      </c>
      <c r="C501" t="s">
        <v>1441</v>
      </c>
      <c r="D501" t="s">
        <v>1442</v>
      </c>
      <c r="E501" s="42">
        <v>44228</v>
      </c>
      <c r="F501" s="57">
        <v>44805</v>
      </c>
      <c r="G501" s="3"/>
      <c r="H501" s="3">
        <v>25384.459999999992</v>
      </c>
      <c r="I501" s="3">
        <v>4923.679999999993</v>
      </c>
      <c r="J501" s="3"/>
      <c r="K501" s="3"/>
      <c r="L501" s="3">
        <f t="shared" si="201"/>
        <v>30308.139999999985</v>
      </c>
      <c r="M501" s="81">
        <f>SUMIFS('2018-21 Gen Lookup Tables'!S:S,'2018-21 Gen Lookup Tables'!$A:$A,'Schedule C1'!$B501,'2018-21 Gen Lookup Tables'!$B:$B,'Schedule C1'!$C501)</f>
        <v>0</v>
      </c>
      <c r="N501" s="81">
        <f>SUMIFS('2018-21 Gen Lookup Tables'!T:T,'2018-21 Gen Lookup Tables'!$A:$A,'Schedule C1'!$B501,'2018-21 Gen Lookup Tables'!$B:$B,'Schedule C1'!$C501)</f>
        <v>0</v>
      </c>
      <c r="O501" s="81">
        <f>SUMIF('2022 Gen Lookup Table'!A:A,'Schedule C1'!C501,'2022 Gen Lookup Table'!C:C)</f>
        <v>0</v>
      </c>
      <c r="P501" s="81">
        <f>SUMIF('2023-24 Gen Lookup Tables'!J:J,'Schedule C1'!AE501,'2023-24 Gen Lookup Tables'!D:D)</f>
        <v>0</v>
      </c>
      <c r="Q501" s="81">
        <f>SUMIF('2023-24 Gen Lookup Tables'!J:J,'Schedule C1'!AE501,'2023-24 Gen Lookup Tables'!F:F)</f>
        <v>0</v>
      </c>
      <c r="R501" s="3">
        <f t="shared" si="192"/>
        <v>0</v>
      </c>
      <c r="S501" s="6">
        <f t="shared" si="202"/>
        <v>0</v>
      </c>
      <c r="T501" s="27" t="str">
        <f t="shared" si="195"/>
        <v>n.m.</v>
      </c>
      <c r="U501" s="6">
        <f t="shared" si="203"/>
        <v>25384.459999999992</v>
      </c>
      <c r="V501" s="27" t="str">
        <f t="shared" si="196"/>
        <v>n.m.</v>
      </c>
      <c r="W501" s="6">
        <f t="shared" si="204"/>
        <v>4923.679999999993</v>
      </c>
      <c r="X501" s="27" t="str">
        <f t="shared" si="197"/>
        <v>n.m.</v>
      </c>
      <c r="Y501" s="6">
        <f t="shared" si="205"/>
        <v>0</v>
      </c>
      <c r="Z501" s="27" t="str">
        <f t="shared" si="198"/>
        <v>n.m.</v>
      </c>
      <c r="AA501" s="6">
        <f t="shared" si="206"/>
        <v>0</v>
      </c>
      <c r="AB501" s="27" t="str">
        <f t="shared" si="199"/>
        <v>n.m.</v>
      </c>
      <c r="AC501" s="6">
        <f t="shared" si="207"/>
        <v>30308.139999999985</v>
      </c>
      <c r="AD501" s="27" t="str">
        <f t="shared" si="200"/>
        <v>n.m.</v>
      </c>
      <c r="AE501" s="38" t="str">
        <f t="shared" si="194"/>
        <v>117-MLPEPTRMT</v>
      </c>
    </row>
    <row r="502" spans="1:31" x14ac:dyDescent="0.25">
      <c r="A502" s="7">
        <f t="shared" si="193"/>
        <v>490</v>
      </c>
      <c r="B502" t="s">
        <v>285</v>
      </c>
      <c r="C502" t="s">
        <v>1443</v>
      </c>
      <c r="D502" t="s">
        <v>1444</v>
      </c>
      <c r="E502" s="42">
        <v>44228</v>
      </c>
      <c r="F502" s="57">
        <v>44805</v>
      </c>
      <c r="G502" s="3"/>
      <c r="H502" s="3">
        <v>29237.509999999991</v>
      </c>
      <c r="I502" s="3">
        <v>62.839999999999876</v>
      </c>
      <c r="J502" s="3"/>
      <c r="K502" s="3"/>
      <c r="L502" s="3">
        <f t="shared" si="201"/>
        <v>29300.349999999991</v>
      </c>
      <c r="M502" s="81">
        <f>SUMIFS('2018-21 Gen Lookup Tables'!S:S,'2018-21 Gen Lookup Tables'!$A:$A,'Schedule C1'!$B502,'2018-21 Gen Lookup Tables'!$B:$B,'Schedule C1'!$C502)</f>
        <v>0</v>
      </c>
      <c r="N502" s="81">
        <f>SUMIFS('2018-21 Gen Lookup Tables'!T:T,'2018-21 Gen Lookup Tables'!$A:$A,'Schedule C1'!$B502,'2018-21 Gen Lookup Tables'!$B:$B,'Schedule C1'!$C502)</f>
        <v>0</v>
      </c>
      <c r="O502" s="81">
        <f>SUMIF('2022 Gen Lookup Table'!A:A,'Schedule C1'!C502,'2022 Gen Lookup Table'!C:C)</f>
        <v>36153.347999999998</v>
      </c>
      <c r="P502" s="81">
        <f>SUMIF('2023-24 Gen Lookup Tables'!J:J,'Schedule C1'!AE502,'2023-24 Gen Lookup Tables'!D:D)</f>
        <v>0</v>
      </c>
      <c r="Q502" s="81">
        <f>SUMIF('2023-24 Gen Lookup Tables'!J:J,'Schedule C1'!AE502,'2023-24 Gen Lookup Tables'!F:F)</f>
        <v>0</v>
      </c>
      <c r="R502" s="3">
        <f t="shared" si="192"/>
        <v>36153.347999999998</v>
      </c>
      <c r="S502" s="6">
        <f t="shared" si="202"/>
        <v>0</v>
      </c>
      <c r="T502" s="27" t="str">
        <f t="shared" si="195"/>
        <v>n.m.</v>
      </c>
      <c r="U502" s="6">
        <f t="shared" si="203"/>
        <v>29237.509999999991</v>
      </c>
      <c r="V502" s="27" t="str">
        <f t="shared" si="196"/>
        <v>n.m.</v>
      </c>
      <c r="W502" s="6">
        <f t="shared" si="204"/>
        <v>-36090.508000000002</v>
      </c>
      <c r="X502" s="27">
        <f t="shared" si="197"/>
        <v>-0.99826184839091536</v>
      </c>
      <c r="Y502" s="6">
        <f t="shared" si="205"/>
        <v>0</v>
      </c>
      <c r="Z502" s="27" t="str">
        <f t="shared" si="198"/>
        <v>n.m.</v>
      </c>
      <c r="AA502" s="6">
        <f t="shared" si="206"/>
        <v>0</v>
      </c>
      <c r="AB502" s="27" t="str">
        <f t="shared" si="199"/>
        <v>n.m.</v>
      </c>
      <c r="AC502" s="6">
        <f t="shared" si="207"/>
        <v>-6852.9980000000069</v>
      </c>
      <c r="AD502" s="27">
        <f t="shared" si="200"/>
        <v>-0.18955362031754314</v>
      </c>
      <c r="AE502" s="38" t="str">
        <f t="shared" si="194"/>
        <v>117-MLPEPSERV</v>
      </c>
    </row>
    <row r="503" spans="1:31" x14ac:dyDescent="0.25">
      <c r="A503" s="7">
        <f t="shared" si="193"/>
        <v>491</v>
      </c>
      <c r="B503" t="s">
        <v>285</v>
      </c>
      <c r="C503" t="s">
        <v>1445</v>
      </c>
      <c r="D503" t="s">
        <v>1446</v>
      </c>
      <c r="E503" s="42">
        <v>44501</v>
      </c>
      <c r="F503" s="57">
        <v>44562</v>
      </c>
      <c r="G503" s="3"/>
      <c r="H503" s="3">
        <v>20225.689999999999</v>
      </c>
      <c r="I503" s="3">
        <v>3523.5700000000006</v>
      </c>
      <c r="J503" s="3"/>
      <c r="K503" s="3"/>
      <c r="L503" s="3">
        <f t="shared" si="201"/>
        <v>23749.26</v>
      </c>
      <c r="M503" s="81">
        <f>SUMIFS('2018-21 Gen Lookup Tables'!S:S,'2018-21 Gen Lookup Tables'!$A:$A,'Schedule C1'!$B503,'2018-21 Gen Lookup Tables'!$B:$B,'Schedule C1'!$C503)</f>
        <v>0</v>
      </c>
      <c r="N503" s="81">
        <f>SUMIFS('2018-21 Gen Lookup Tables'!T:T,'2018-21 Gen Lookup Tables'!$A:$A,'Schedule C1'!$B503,'2018-21 Gen Lookup Tables'!$B:$B,'Schedule C1'!$C503)</f>
        <v>0</v>
      </c>
      <c r="O503" s="81">
        <f>SUMIF('2022 Gen Lookup Table'!A:A,'Schedule C1'!C503,'2022 Gen Lookup Table'!C:C)</f>
        <v>0</v>
      </c>
      <c r="P503" s="81">
        <f>SUMIF('2023-24 Gen Lookup Tables'!J:J,'Schedule C1'!AE503,'2023-24 Gen Lookup Tables'!D:D)</f>
        <v>0</v>
      </c>
      <c r="Q503" s="81">
        <f>SUMIF('2023-24 Gen Lookup Tables'!J:J,'Schedule C1'!AE503,'2023-24 Gen Lookup Tables'!F:F)</f>
        <v>0</v>
      </c>
      <c r="R503" s="3">
        <f t="shared" si="192"/>
        <v>0</v>
      </c>
      <c r="S503" s="6">
        <f t="shared" si="202"/>
        <v>0</v>
      </c>
      <c r="T503" s="27" t="str">
        <f t="shared" si="195"/>
        <v>n.m.</v>
      </c>
      <c r="U503" s="6">
        <f t="shared" si="203"/>
        <v>20225.689999999999</v>
      </c>
      <c r="V503" s="27" t="str">
        <f t="shared" si="196"/>
        <v>n.m.</v>
      </c>
      <c r="W503" s="6">
        <f t="shared" si="204"/>
        <v>3523.5700000000006</v>
      </c>
      <c r="X503" s="27" t="str">
        <f t="shared" si="197"/>
        <v>n.m.</v>
      </c>
      <c r="Y503" s="6">
        <f t="shared" si="205"/>
        <v>0</v>
      </c>
      <c r="Z503" s="27" t="str">
        <f t="shared" si="198"/>
        <v>n.m.</v>
      </c>
      <c r="AA503" s="6">
        <f t="shared" si="206"/>
        <v>0</v>
      </c>
      <c r="AB503" s="27" t="str">
        <f t="shared" si="199"/>
        <v>n.m.</v>
      </c>
      <c r="AC503" s="6">
        <f t="shared" si="207"/>
        <v>23749.26</v>
      </c>
      <c r="AD503" s="27" t="str">
        <f t="shared" si="200"/>
        <v>n.m.</v>
      </c>
      <c r="AE503" s="38" t="str">
        <f t="shared" si="194"/>
        <v>117-MLPEPLGHT</v>
      </c>
    </row>
    <row r="504" spans="1:31" x14ac:dyDescent="0.25">
      <c r="A504" s="7">
        <f t="shared" si="193"/>
        <v>492</v>
      </c>
      <c r="B504" t="s">
        <v>285</v>
      </c>
      <c r="C504" t="s">
        <v>1447</v>
      </c>
      <c r="D504" t="s">
        <v>1448</v>
      </c>
      <c r="E504" s="42">
        <v>44287</v>
      </c>
      <c r="F504" s="57">
        <v>44805</v>
      </c>
      <c r="G504" s="3"/>
      <c r="H504" s="3">
        <v>15103.850000000004</v>
      </c>
      <c r="I504" s="3">
        <v>2884.9800000000105</v>
      </c>
      <c r="J504" s="3"/>
      <c r="K504" s="3"/>
      <c r="L504" s="3">
        <f t="shared" si="201"/>
        <v>17988.830000000016</v>
      </c>
      <c r="M504" s="81">
        <f>SUMIFS('2018-21 Gen Lookup Tables'!S:S,'2018-21 Gen Lookup Tables'!$A:$A,'Schedule C1'!$B504,'2018-21 Gen Lookup Tables'!$B:$B,'Schedule C1'!$C504)</f>
        <v>0</v>
      </c>
      <c r="N504" s="81">
        <f>SUMIFS('2018-21 Gen Lookup Tables'!T:T,'2018-21 Gen Lookup Tables'!$A:$A,'Schedule C1'!$B504,'2018-21 Gen Lookup Tables'!$B:$B,'Schedule C1'!$C504)</f>
        <v>0</v>
      </c>
      <c r="O504" s="81">
        <f>SUMIF('2022 Gen Lookup Table'!A:A,'Schedule C1'!C504,'2022 Gen Lookup Table'!C:C)</f>
        <v>0</v>
      </c>
      <c r="P504" s="81">
        <f>SUMIF('2023-24 Gen Lookup Tables'!J:J,'Schedule C1'!AE504,'2023-24 Gen Lookup Tables'!D:D)</f>
        <v>0</v>
      </c>
      <c r="Q504" s="81">
        <f>SUMIF('2023-24 Gen Lookup Tables'!J:J,'Schedule C1'!AE504,'2023-24 Gen Lookup Tables'!F:F)</f>
        <v>0</v>
      </c>
      <c r="R504" s="3">
        <f t="shared" si="192"/>
        <v>0</v>
      </c>
      <c r="S504" s="6">
        <f t="shared" si="202"/>
        <v>0</v>
      </c>
      <c r="T504" s="27" t="str">
        <f t="shared" si="195"/>
        <v>n.m.</v>
      </c>
      <c r="U504" s="6">
        <f t="shared" si="203"/>
        <v>15103.850000000004</v>
      </c>
      <c r="V504" s="27" t="str">
        <f t="shared" si="196"/>
        <v>n.m.</v>
      </c>
      <c r="W504" s="6">
        <f t="shared" si="204"/>
        <v>2884.9800000000105</v>
      </c>
      <c r="X504" s="27" t="str">
        <f t="shared" si="197"/>
        <v>n.m.</v>
      </c>
      <c r="Y504" s="6">
        <f t="shared" si="205"/>
        <v>0</v>
      </c>
      <c r="Z504" s="27" t="str">
        <f t="shared" si="198"/>
        <v>n.m.</v>
      </c>
      <c r="AA504" s="6">
        <f t="shared" si="206"/>
        <v>0</v>
      </c>
      <c r="AB504" s="27" t="str">
        <f t="shared" si="199"/>
        <v>n.m.</v>
      </c>
      <c r="AC504" s="6">
        <f t="shared" si="207"/>
        <v>17988.830000000016</v>
      </c>
      <c r="AD504" s="27" t="str">
        <f t="shared" si="200"/>
        <v>n.m.</v>
      </c>
      <c r="AE504" s="38" t="str">
        <f t="shared" si="194"/>
        <v>117-MLPSPDFAF</v>
      </c>
    </row>
    <row r="505" spans="1:31" x14ac:dyDescent="0.25">
      <c r="A505" s="7">
        <f t="shared" si="193"/>
        <v>493</v>
      </c>
      <c r="B505" t="s">
        <v>285</v>
      </c>
      <c r="C505" t="s">
        <v>1449</v>
      </c>
      <c r="D505" t="s">
        <v>1450</v>
      </c>
      <c r="E505" s="42">
        <v>44287</v>
      </c>
      <c r="F505" s="57">
        <v>44805</v>
      </c>
      <c r="G505" s="3"/>
      <c r="H505" s="3">
        <v>23428.18</v>
      </c>
      <c r="I505" s="3">
        <v>-5526.5699999999488</v>
      </c>
      <c r="J505" s="3"/>
      <c r="K505" s="3"/>
      <c r="L505" s="3">
        <f t="shared" si="201"/>
        <v>17901.610000000052</v>
      </c>
      <c r="M505" s="81">
        <f>SUMIFS('2018-21 Gen Lookup Tables'!S:S,'2018-21 Gen Lookup Tables'!$A:$A,'Schedule C1'!$B505,'2018-21 Gen Lookup Tables'!$B:$B,'Schedule C1'!$C505)</f>
        <v>0</v>
      </c>
      <c r="N505" s="81">
        <f>SUMIFS('2018-21 Gen Lookup Tables'!T:T,'2018-21 Gen Lookup Tables'!$A:$A,'Schedule C1'!$B505,'2018-21 Gen Lookup Tables'!$B:$B,'Schedule C1'!$C505)</f>
        <v>0</v>
      </c>
      <c r="O505" s="81">
        <f>SUMIF('2022 Gen Lookup Table'!A:A,'Schedule C1'!C505,'2022 Gen Lookup Table'!C:C)</f>
        <v>0</v>
      </c>
      <c r="P505" s="81">
        <f>SUMIF('2023-24 Gen Lookup Tables'!J:J,'Schedule C1'!AE505,'2023-24 Gen Lookup Tables'!D:D)</f>
        <v>0</v>
      </c>
      <c r="Q505" s="81">
        <f>SUMIF('2023-24 Gen Lookup Tables'!J:J,'Schedule C1'!AE505,'2023-24 Gen Lookup Tables'!F:F)</f>
        <v>0</v>
      </c>
      <c r="R505" s="3">
        <f t="shared" si="192"/>
        <v>0</v>
      </c>
      <c r="S505" s="6">
        <f t="shared" si="202"/>
        <v>0</v>
      </c>
      <c r="T505" s="27" t="str">
        <f t="shared" si="195"/>
        <v>n.m.</v>
      </c>
      <c r="U505" s="6">
        <f t="shared" si="203"/>
        <v>23428.18</v>
      </c>
      <c r="V505" s="27" t="str">
        <f t="shared" si="196"/>
        <v>n.m.</v>
      </c>
      <c r="W505" s="6">
        <f t="shared" si="204"/>
        <v>-5526.5699999999488</v>
      </c>
      <c r="X505" s="27" t="str">
        <f t="shared" si="197"/>
        <v>n.m.</v>
      </c>
      <c r="Y505" s="6">
        <f t="shared" si="205"/>
        <v>0</v>
      </c>
      <c r="Z505" s="27" t="str">
        <f t="shared" si="198"/>
        <v>n.m.</v>
      </c>
      <c r="AA505" s="6">
        <f t="shared" si="206"/>
        <v>0</v>
      </c>
      <c r="AB505" s="27" t="str">
        <f t="shared" si="199"/>
        <v>n.m.</v>
      </c>
      <c r="AC505" s="6">
        <f t="shared" si="207"/>
        <v>17901.610000000052</v>
      </c>
      <c r="AD505" s="27" t="str">
        <f t="shared" si="200"/>
        <v>n.m.</v>
      </c>
      <c r="AE505" s="38" t="str">
        <f t="shared" si="194"/>
        <v>117-MLPSPVALV</v>
      </c>
    </row>
    <row r="506" spans="1:31" x14ac:dyDescent="0.25">
      <c r="A506" s="7">
        <f t="shared" si="193"/>
        <v>494</v>
      </c>
      <c r="B506" t="s">
        <v>285</v>
      </c>
      <c r="C506" t="s">
        <v>1451</v>
      </c>
      <c r="D506" t="s">
        <v>1452</v>
      </c>
      <c r="E506" s="42">
        <v>44317</v>
      </c>
      <c r="F506" s="57">
        <v>44805</v>
      </c>
      <c r="G506" s="3"/>
      <c r="H506" s="3">
        <v>11078.229999999996</v>
      </c>
      <c r="I506" s="3">
        <v>5896.270000000005</v>
      </c>
      <c r="J506" s="3"/>
      <c r="K506" s="3"/>
      <c r="L506" s="3">
        <f t="shared" si="201"/>
        <v>16974.5</v>
      </c>
      <c r="M506" s="81">
        <f>SUMIFS('2018-21 Gen Lookup Tables'!S:S,'2018-21 Gen Lookup Tables'!$A:$A,'Schedule C1'!$B506,'2018-21 Gen Lookup Tables'!$B:$B,'Schedule C1'!$C506)</f>
        <v>0</v>
      </c>
      <c r="N506" s="81">
        <f>SUMIFS('2018-21 Gen Lookup Tables'!T:T,'2018-21 Gen Lookup Tables'!$A:$A,'Schedule C1'!$B506,'2018-21 Gen Lookup Tables'!$B:$B,'Schedule C1'!$C506)</f>
        <v>0</v>
      </c>
      <c r="O506" s="81">
        <f>SUMIF('2022 Gen Lookup Table'!A:A,'Schedule C1'!C506,'2022 Gen Lookup Table'!C:C)</f>
        <v>0</v>
      </c>
      <c r="P506" s="81">
        <f>SUMIF('2023-24 Gen Lookup Tables'!J:J,'Schedule C1'!AE506,'2023-24 Gen Lookup Tables'!D:D)</f>
        <v>0</v>
      </c>
      <c r="Q506" s="81">
        <f>SUMIF('2023-24 Gen Lookup Tables'!J:J,'Schedule C1'!AE506,'2023-24 Gen Lookup Tables'!F:F)</f>
        <v>0</v>
      </c>
      <c r="R506" s="3">
        <f t="shared" si="192"/>
        <v>0</v>
      </c>
      <c r="S506" s="6">
        <f t="shared" si="202"/>
        <v>0</v>
      </c>
      <c r="T506" s="27" t="str">
        <f t="shared" si="195"/>
        <v>n.m.</v>
      </c>
      <c r="U506" s="6">
        <f t="shared" si="203"/>
        <v>11078.229999999996</v>
      </c>
      <c r="V506" s="27" t="str">
        <f t="shared" si="196"/>
        <v>n.m.</v>
      </c>
      <c r="W506" s="6">
        <f t="shared" si="204"/>
        <v>5896.270000000005</v>
      </c>
      <c r="X506" s="27" t="str">
        <f t="shared" si="197"/>
        <v>n.m.</v>
      </c>
      <c r="Y506" s="6">
        <f t="shared" si="205"/>
        <v>0</v>
      </c>
      <c r="Z506" s="27" t="str">
        <f t="shared" si="198"/>
        <v>n.m.</v>
      </c>
      <c r="AA506" s="6">
        <f t="shared" si="206"/>
        <v>0</v>
      </c>
      <c r="AB506" s="27" t="str">
        <f t="shared" si="199"/>
        <v>n.m.</v>
      </c>
      <c r="AC506" s="6">
        <f t="shared" si="207"/>
        <v>16974.5</v>
      </c>
      <c r="AD506" s="27" t="str">
        <f t="shared" si="200"/>
        <v>n.m.</v>
      </c>
      <c r="AE506" s="38" t="str">
        <f t="shared" si="194"/>
        <v>117-MLPVPTRMT</v>
      </c>
    </row>
    <row r="507" spans="1:31" x14ac:dyDescent="0.25">
      <c r="A507" s="7">
        <f t="shared" si="193"/>
        <v>495</v>
      </c>
      <c r="B507" t="s">
        <v>285</v>
      </c>
      <c r="C507" t="s">
        <v>1453</v>
      </c>
      <c r="D507" t="s">
        <v>1454</v>
      </c>
      <c r="E507" s="42">
        <v>44256</v>
      </c>
      <c r="F507" s="57">
        <v>44805</v>
      </c>
      <c r="G507" s="3"/>
      <c r="H507" s="3">
        <v>7174.3500000000013</v>
      </c>
      <c r="I507" s="3">
        <v>5217.9700000000166</v>
      </c>
      <c r="J507" s="3"/>
      <c r="K507" s="3"/>
      <c r="L507" s="3">
        <f t="shared" si="201"/>
        <v>12392.320000000018</v>
      </c>
      <c r="M507" s="81">
        <f>SUMIFS('2018-21 Gen Lookup Tables'!S:S,'2018-21 Gen Lookup Tables'!$A:$A,'Schedule C1'!$B507,'2018-21 Gen Lookup Tables'!$B:$B,'Schedule C1'!$C507)</f>
        <v>0</v>
      </c>
      <c r="N507" s="81">
        <f>SUMIFS('2018-21 Gen Lookup Tables'!T:T,'2018-21 Gen Lookup Tables'!$A:$A,'Schedule C1'!$B507,'2018-21 Gen Lookup Tables'!$B:$B,'Schedule C1'!$C507)</f>
        <v>0</v>
      </c>
      <c r="O507" s="81">
        <f>SUMIF('2022 Gen Lookup Table'!A:A,'Schedule C1'!C507,'2022 Gen Lookup Table'!C:C)</f>
        <v>0</v>
      </c>
      <c r="P507" s="81">
        <f>SUMIF('2023-24 Gen Lookup Tables'!J:J,'Schedule C1'!AE507,'2023-24 Gen Lookup Tables'!D:D)</f>
        <v>0</v>
      </c>
      <c r="Q507" s="81">
        <f>SUMIF('2023-24 Gen Lookup Tables'!J:J,'Schedule C1'!AE507,'2023-24 Gen Lookup Tables'!F:F)</f>
        <v>0</v>
      </c>
      <c r="R507" s="3">
        <f t="shared" si="192"/>
        <v>0</v>
      </c>
      <c r="S507" s="6">
        <f t="shared" si="202"/>
        <v>0</v>
      </c>
      <c r="T507" s="27" t="str">
        <f t="shared" si="195"/>
        <v>n.m.</v>
      </c>
      <c r="U507" s="6">
        <f t="shared" si="203"/>
        <v>7174.3500000000013</v>
      </c>
      <c r="V507" s="27" t="str">
        <f t="shared" si="196"/>
        <v>n.m.</v>
      </c>
      <c r="W507" s="6">
        <f t="shared" si="204"/>
        <v>5217.9700000000166</v>
      </c>
      <c r="X507" s="27" t="str">
        <f t="shared" si="197"/>
        <v>n.m.</v>
      </c>
      <c r="Y507" s="6">
        <f t="shared" si="205"/>
        <v>0</v>
      </c>
      <c r="Z507" s="27" t="str">
        <f t="shared" si="198"/>
        <v>n.m.</v>
      </c>
      <c r="AA507" s="6">
        <f t="shared" si="206"/>
        <v>0</v>
      </c>
      <c r="AB507" s="27" t="str">
        <f t="shared" si="199"/>
        <v>n.m.</v>
      </c>
      <c r="AC507" s="6">
        <f t="shared" si="207"/>
        <v>12392.320000000018</v>
      </c>
      <c r="AD507" s="27" t="str">
        <f t="shared" si="200"/>
        <v>n.m.</v>
      </c>
      <c r="AE507" s="38" t="str">
        <f t="shared" si="194"/>
        <v>117-MLPVPVALV</v>
      </c>
    </row>
    <row r="508" spans="1:31" x14ac:dyDescent="0.25">
      <c r="A508" s="7">
        <f t="shared" si="193"/>
        <v>496</v>
      </c>
      <c r="B508" t="s">
        <v>285</v>
      </c>
      <c r="C508" t="s">
        <v>1455</v>
      </c>
      <c r="D508" t="s">
        <v>1456</v>
      </c>
      <c r="E508" s="42">
        <v>44501</v>
      </c>
      <c r="F508" s="57">
        <v>44805</v>
      </c>
      <c r="G508" s="3"/>
      <c r="H508" s="3">
        <v>12330.22</v>
      </c>
      <c r="I508" s="3">
        <v>15.939999999996871</v>
      </c>
      <c r="J508" s="3"/>
      <c r="K508" s="3"/>
      <c r="L508" s="3">
        <f t="shared" si="201"/>
        <v>12346.159999999996</v>
      </c>
      <c r="M508" s="81">
        <f>SUMIFS('2018-21 Gen Lookup Tables'!S:S,'2018-21 Gen Lookup Tables'!$A:$A,'Schedule C1'!$B508,'2018-21 Gen Lookup Tables'!$B:$B,'Schedule C1'!$C508)</f>
        <v>0</v>
      </c>
      <c r="N508" s="81">
        <f>SUMIFS('2018-21 Gen Lookup Tables'!T:T,'2018-21 Gen Lookup Tables'!$A:$A,'Schedule C1'!$B508,'2018-21 Gen Lookup Tables'!$B:$B,'Schedule C1'!$C508)</f>
        <v>0</v>
      </c>
      <c r="O508" s="81">
        <f>SUMIF('2022 Gen Lookup Table'!A:A,'Schedule C1'!C508,'2022 Gen Lookup Table'!C:C)</f>
        <v>0</v>
      </c>
      <c r="P508" s="81">
        <f>SUMIF('2023-24 Gen Lookup Tables'!J:J,'Schedule C1'!AE508,'2023-24 Gen Lookup Tables'!D:D)</f>
        <v>0</v>
      </c>
      <c r="Q508" s="81">
        <f>SUMIF('2023-24 Gen Lookup Tables'!J:J,'Schedule C1'!AE508,'2023-24 Gen Lookup Tables'!F:F)</f>
        <v>0</v>
      </c>
      <c r="R508" s="3">
        <f t="shared" si="192"/>
        <v>0</v>
      </c>
      <c r="S508" s="6">
        <f t="shared" si="202"/>
        <v>0</v>
      </c>
      <c r="T508" s="27" t="str">
        <f t="shared" si="195"/>
        <v>n.m.</v>
      </c>
      <c r="U508" s="6">
        <f t="shared" si="203"/>
        <v>12330.22</v>
      </c>
      <c r="V508" s="27" t="str">
        <f t="shared" si="196"/>
        <v>n.m.</v>
      </c>
      <c r="W508" s="6">
        <f t="shared" si="204"/>
        <v>15.939999999996871</v>
      </c>
      <c r="X508" s="27" t="str">
        <f t="shared" si="197"/>
        <v>n.m.</v>
      </c>
      <c r="Y508" s="6">
        <f t="shared" si="205"/>
        <v>0</v>
      </c>
      <c r="Z508" s="27" t="str">
        <f t="shared" si="198"/>
        <v>n.m.</v>
      </c>
      <c r="AA508" s="6">
        <f t="shared" si="206"/>
        <v>0</v>
      </c>
      <c r="AB508" s="27" t="str">
        <f t="shared" si="199"/>
        <v>n.m.</v>
      </c>
      <c r="AC508" s="6">
        <f t="shared" si="207"/>
        <v>12346.159999999996</v>
      </c>
      <c r="AD508" s="27" t="str">
        <f t="shared" si="200"/>
        <v>n.m.</v>
      </c>
      <c r="AE508" s="38" t="str">
        <f t="shared" si="194"/>
        <v>117-MLPSPASHL</v>
      </c>
    </row>
    <row r="509" spans="1:31" x14ac:dyDescent="0.25">
      <c r="A509" s="7">
        <f t="shared" si="193"/>
        <v>497</v>
      </c>
      <c r="B509" t="s">
        <v>285</v>
      </c>
      <c r="C509" t="s">
        <v>1457</v>
      </c>
      <c r="D509" t="s">
        <v>1458</v>
      </c>
      <c r="E509" s="42">
        <v>44287</v>
      </c>
      <c r="F509" s="57">
        <v>44743</v>
      </c>
      <c r="G509" s="3"/>
      <c r="H509" s="3">
        <v>7190.8799999999992</v>
      </c>
      <c r="I509" s="3">
        <v>3115.4600000000005</v>
      </c>
      <c r="J509" s="3"/>
      <c r="K509" s="3"/>
      <c r="L509" s="3">
        <f t="shared" si="201"/>
        <v>10306.34</v>
      </c>
      <c r="M509" s="81">
        <f>SUMIFS('2018-21 Gen Lookup Tables'!S:S,'2018-21 Gen Lookup Tables'!$A:$A,'Schedule C1'!$B509,'2018-21 Gen Lookup Tables'!$B:$B,'Schedule C1'!$C509)</f>
        <v>0</v>
      </c>
      <c r="N509" s="81">
        <f>SUMIFS('2018-21 Gen Lookup Tables'!T:T,'2018-21 Gen Lookup Tables'!$A:$A,'Schedule C1'!$B509,'2018-21 Gen Lookup Tables'!$B:$B,'Schedule C1'!$C509)</f>
        <v>0</v>
      </c>
      <c r="O509" s="81">
        <f>SUMIF('2022 Gen Lookup Table'!A:A,'Schedule C1'!C509,'2022 Gen Lookup Table'!C:C)</f>
        <v>0</v>
      </c>
      <c r="P509" s="81">
        <f>SUMIF('2023-24 Gen Lookup Tables'!J:J,'Schedule C1'!AE509,'2023-24 Gen Lookup Tables'!D:D)</f>
        <v>0</v>
      </c>
      <c r="Q509" s="81">
        <f>SUMIF('2023-24 Gen Lookup Tables'!J:J,'Schedule C1'!AE509,'2023-24 Gen Lookup Tables'!F:F)</f>
        <v>0</v>
      </c>
      <c r="R509" s="3">
        <f t="shared" si="192"/>
        <v>0</v>
      </c>
      <c r="S509" s="6">
        <f t="shared" si="202"/>
        <v>0</v>
      </c>
      <c r="T509" s="27" t="str">
        <f t="shared" si="195"/>
        <v>n.m.</v>
      </c>
      <c r="U509" s="6">
        <f t="shared" si="203"/>
        <v>7190.8799999999992</v>
      </c>
      <c r="V509" s="27" t="str">
        <f t="shared" si="196"/>
        <v>n.m.</v>
      </c>
      <c r="W509" s="6">
        <f t="shared" si="204"/>
        <v>3115.4600000000005</v>
      </c>
      <c r="X509" s="27" t="str">
        <f t="shared" si="197"/>
        <v>n.m.</v>
      </c>
      <c r="Y509" s="6">
        <f t="shared" si="205"/>
        <v>0</v>
      </c>
      <c r="Z509" s="27" t="str">
        <f t="shared" si="198"/>
        <v>n.m.</v>
      </c>
      <c r="AA509" s="6">
        <f t="shared" si="206"/>
        <v>0</v>
      </c>
      <c r="AB509" s="27" t="str">
        <f t="shared" si="199"/>
        <v>n.m.</v>
      </c>
      <c r="AC509" s="6">
        <f t="shared" si="207"/>
        <v>10306.34</v>
      </c>
      <c r="AD509" s="27" t="str">
        <f t="shared" si="200"/>
        <v>n.m.</v>
      </c>
      <c r="AE509" s="38" t="str">
        <f t="shared" si="194"/>
        <v>117-MLPEPCABL</v>
      </c>
    </row>
    <row r="510" spans="1:31" x14ac:dyDescent="0.25">
      <c r="A510" s="7">
        <f t="shared" si="193"/>
        <v>498</v>
      </c>
      <c r="B510" t="s">
        <v>285</v>
      </c>
      <c r="C510" t="s">
        <v>1459</v>
      </c>
      <c r="D510" t="s">
        <v>1460</v>
      </c>
      <c r="E510" s="42">
        <v>44501</v>
      </c>
      <c r="F510" s="57">
        <v>44805</v>
      </c>
      <c r="G510" s="3"/>
      <c r="H510" s="3">
        <v>33342.560000000012</v>
      </c>
      <c r="I510" s="3">
        <v>-24612.890000000014</v>
      </c>
      <c r="J510" s="3"/>
      <c r="K510" s="3"/>
      <c r="L510" s="3">
        <f t="shared" si="201"/>
        <v>8729.6699999999983</v>
      </c>
      <c r="M510" s="81">
        <f>SUMIFS('2018-21 Gen Lookup Tables'!S:S,'2018-21 Gen Lookup Tables'!$A:$A,'Schedule C1'!$B510,'2018-21 Gen Lookup Tables'!$B:$B,'Schedule C1'!$C510)</f>
        <v>0</v>
      </c>
      <c r="N510" s="81">
        <f>SUMIFS('2018-21 Gen Lookup Tables'!T:T,'2018-21 Gen Lookup Tables'!$A:$A,'Schedule C1'!$B510,'2018-21 Gen Lookup Tables'!$B:$B,'Schedule C1'!$C510)</f>
        <v>0</v>
      </c>
      <c r="O510" s="81">
        <f>SUMIF('2022 Gen Lookup Table'!A:A,'Schedule C1'!C510,'2022 Gen Lookup Table'!C:C)</f>
        <v>0</v>
      </c>
      <c r="P510" s="81">
        <f>SUMIF('2023-24 Gen Lookup Tables'!J:J,'Schedule C1'!AE510,'2023-24 Gen Lookup Tables'!D:D)</f>
        <v>0</v>
      </c>
      <c r="Q510" s="81">
        <f>SUMIF('2023-24 Gen Lookup Tables'!J:J,'Schedule C1'!AE510,'2023-24 Gen Lookup Tables'!F:F)</f>
        <v>0</v>
      </c>
      <c r="R510" s="3">
        <f t="shared" si="192"/>
        <v>0</v>
      </c>
      <c r="S510" s="6">
        <f t="shared" si="202"/>
        <v>0</v>
      </c>
      <c r="T510" s="27" t="str">
        <f t="shared" si="195"/>
        <v>n.m.</v>
      </c>
      <c r="U510" s="6">
        <f t="shared" si="203"/>
        <v>33342.560000000012</v>
      </c>
      <c r="V510" s="27" t="str">
        <f t="shared" si="196"/>
        <v>n.m.</v>
      </c>
      <c r="W510" s="6">
        <f t="shared" si="204"/>
        <v>-24612.890000000014</v>
      </c>
      <c r="X510" s="27" t="str">
        <f t="shared" si="197"/>
        <v>n.m.</v>
      </c>
      <c r="Y510" s="6">
        <f t="shared" si="205"/>
        <v>0</v>
      </c>
      <c r="Z510" s="27" t="str">
        <f t="shared" si="198"/>
        <v>n.m.</v>
      </c>
      <c r="AA510" s="6">
        <f t="shared" si="206"/>
        <v>0</v>
      </c>
      <c r="AB510" s="27" t="str">
        <f t="shared" si="199"/>
        <v>n.m.</v>
      </c>
      <c r="AC510" s="6">
        <f t="shared" si="207"/>
        <v>8729.6699999999983</v>
      </c>
      <c r="AD510" s="27" t="str">
        <f t="shared" si="200"/>
        <v>n.m.</v>
      </c>
      <c r="AE510" s="38" t="str">
        <f t="shared" si="194"/>
        <v>117-MLPNPSECU</v>
      </c>
    </row>
    <row r="511" spans="1:31" x14ac:dyDescent="0.25">
      <c r="A511" s="7">
        <f t="shared" si="193"/>
        <v>499</v>
      </c>
      <c r="B511" t="s">
        <v>285</v>
      </c>
      <c r="C511" t="s">
        <v>1461</v>
      </c>
      <c r="D511" t="s">
        <v>1462</v>
      </c>
      <c r="E511" s="42">
        <v>44256</v>
      </c>
      <c r="F511" s="57">
        <v>44440</v>
      </c>
      <c r="G511" s="3"/>
      <c r="H511" s="3">
        <v>6702.5800000000008</v>
      </c>
      <c r="I511" s="3"/>
      <c r="J511" s="3"/>
      <c r="K511" s="3"/>
      <c r="L511" s="3">
        <f t="shared" si="201"/>
        <v>6702.5800000000008</v>
      </c>
      <c r="M511" s="81">
        <f>SUMIFS('2018-21 Gen Lookup Tables'!S:S,'2018-21 Gen Lookup Tables'!$A:$A,'Schedule C1'!$B511,'2018-21 Gen Lookup Tables'!$B:$B,'Schedule C1'!$C511)</f>
        <v>0</v>
      </c>
      <c r="N511" s="81">
        <f>SUMIFS('2018-21 Gen Lookup Tables'!T:T,'2018-21 Gen Lookup Tables'!$A:$A,'Schedule C1'!$B511,'2018-21 Gen Lookup Tables'!$B:$B,'Schedule C1'!$C511)</f>
        <v>0</v>
      </c>
      <c r="O511" s="81">
        <f>SUMIF('2022 Gen Lookup Table'!A:A,'Schedule C1'!C511,'2022 Gen Lookup Table'!C:C)</f>
        <v>0</v>
      </c>
      <c r="P511" s="81">
        <f>SUMIF('2023-24 Gen Lookup Tables'!J:J,'Schedule C1'!AE511,'2023-24 Gen Lookup Tables'!D:D)</f>
        <v>0</v>
      </c>
      <c r="Q511" s="81">
        <f>SUMIF('2023-24 Gen Lookup Tables'!J:J,'Schedule C1'!AE511,'2023-24 Gen Lookup Tables'!F:F)</f>
        <v>0</v>
      </c>
      <c r="R511" s="3">
        <f t="shared" si="192"/>
        <v>0</v>
      </c>
      <c r="S511" s="6">
        <f t="shared" si="202"/>
        <v>0</v>
      </c>
      <c r="T511" s="27" t="str">
        <f t="shared" si="195"/>
        <v>n.m.</v>
      </c>
      <c r="U511" s="6">
        <f t="shared" si="203"/>
        <v>6702.5800000000008</v>
      </c>
      <c r="V511" s="27" t="str">
        <f t="shared" si="196"/>
        <v>n.m.</v>
      </c>
      <c r="W511" s="6">
        <f t="shared" si="204"/>
        <v>0</v>
      </c>
      <c r="X511" s="27" t="str">
        <f t="shared" si="197"/>
        <v>n.m.</v>
      </c>
      <c r="Y511" s="6">
        <f t="shared" si="205"/>
        <v>0</v>
      </c>
      <c r="Z511" s="27" t="str">
        <f t="shared" si="198"/>
        <v>n.m.</v>
      </c>
      <c r="AA511" s="6">
        <f t="shared" si="206"/>
        <v>0</v>
      </c>
      <c r="AB511" s="27" t="str">
        <f t="shared" si="199"/>
        <v>n.m.</v>
      </c>
      <c r="AC511" s="6">
        <f t="shared" si="207"/>
        <v>6702.5800000000008</v>
      </c>
      <c r="AD511" s="27" t="str">
        <f t="shared" si="200"/>
        <v>n.m.</v>
      </c>
      <c r="AE511" s="38" t="str">
        <f t="shared" si="194"/>
        <v>117-MLPVPHEAT</v>
      </c>
    </row>
    <row r="512" spans="1:31" x14ac:dyDescent="0.25">
      <c r="A512" s="7">
        <f t="shared" si="193"/>
        <v>500</v>
      </c>
      <c r="B512" t="s">
        <v>285</v>
      </c>
      <c r="C512" t="s">
        <v>1463</v>
      </c>
      <c r="D512" t="s">
        <v>1464</v>
      </c>
      <c r="E512" s="42">
        <v>44348</v>
      </c>
      <c r="F512" s="57">
        <v>44562</v>
      </c>
      <c r="G512" s="3"/>
      <c r="H512" s="3">
        <v>661.14</v>
      </c>
      <c r="I512" s="3">
        <v>0.99</v>
      </c>
      <c r="J512" s="3"/>
      <c r="K512" s="3"/>
      <c r="L512" s="3">
        <f t="shared" si="201"/>
        <v>662.13</v>
      </c>
      <c r="M512" s="81">
        <f>SUMIFS('2018-21 Gen Lookup Tables'!S:S,'2018-21 Gen Lookup Tables'!$A:$A,'Schedule C1'!$B512,'2018-21 Gen Lookup Tables'!$B:$B,'Schedule C1'!$C512)</f>
        <v>0</v>
      </c>
      <c r="N512" s="81">
        <f>SUMIFS('2018-21 Gen Lookup Tables'!T:T,'2018-21 Gen Lookup Tables'!$A:$A,'Schedule C1'!$B512,'2018-21 Gen Lookup Tables'!$B:$B,'Schedule C1'!$C512)</f>
        <v>0</v>
      </c>
      <c r="O512" s="81">
        <f>SUMIF('2022 Gen Lookup Table'!A:A,'Schedule C1'!C512,'2022 Gen Lookup Table'!C:C)</f>
        <v>0</v>
      </c>
      <c r="P512" s="81">
        <f>SUMIF('2023-24 Gen Lookup Tables'!J:J,'Schedule C1'!AE512,'2023-24 Gen Lookup Tables'!D:D)</f>
        <v>0</v>
      </c>
      <c r="Q512" s="81">
        <f>SUMIF('2023-24 Gen Lookup Tables'!J:J,'Schedule C1'!AE512,'2023-24 Gen Lookup Tables'!F:F)</f>
        <v>0</v>
      </c>
      <c r="R512" s="3">
        <f t="shared" ref="R512:R569" si="208">SUM(M512:Q512)</f>
        <v>0</v>
      </c>
      <c r="S512" s="6">
        <f t="shared" si="202"/>
        <v>0</v>
      </c>
      <c r="T512" s="27" t="str">
        <f t="shared" si="195"/>
        <v>n.m.</v>
      </c>
      <c r="U512" s="6">
        <f t="shared" si="203"/>
        <v>661.14</v>
      </c>
      <c r="V512" s="27" t="str">
        <f t="shared" si="196"/>
        <v>n.m.</v>
      </c>
      <c r="W512" s="6">
        <f t="shared" si="204"/>
        <v>0.99</v>
      </c>
      <c r="X512" s="27" t="str">
        <f t="shared" si="197"/>
        <v>n.m.</v>
      </c>
      <c r="Y512" s="6">
        <f t="shared" si="205"/>
        <v>0</v>
      </c>
      <c r="Z512" s="27" t="str">
        <f t="shared" si="198"/>
        <v>n.m.</v>
      </c>
      <c r="AA512" s="6">
        <f t="shared" si="206"/>
        <v>0</v>
      </c>
      <c r="AB512" s="27" t="str">
        <f t="shared" si="199"/>
        <v>n.m.</v>
      </c>
      <c r="AC512" s="6">
        <f t="shared" si="207"/>
        <v>662.13</v>
      </c>
      <c r="AD512" s="27" t="str">
        <f t="shared" si="200"/>
        <v>n.m.</v>
      </c>
      <c r="AE512" s="38" t="str">
        <f t="shared" si="194"/>
        <v>117-BSP800MHZ</v>
      </c>
    </row>
    <row r="513" spans="1:31" x14ac:dyDescent="0.25">
      <c r="A513" s="7">
        <f t="shared" si="193"/>
        <v>501</v>
      </c>
      <c r="B513" t="s">
        <v>285</v>
      </c>
      <c r="C513" t="s">
        <v>1465</v>
      </c>
      <c r="D513" t="s">
        <v>1466</v>
      </c>
      <c r="E513" s="42">
        <v>44409</v>
      </c>
      <c r="F513" s="57">
        <v>44562</v>
      </c>
      <c r="G513" s="3"/>
      <c r="H513" s="3">
        <v>485.65000000000003</v>
      </c>
      <c r="I513" s="3">
        <v>-8.4499999999999993</v>
      </c>
      <c r="J513" s="3"/>
      <c r="K513" s="3"/>
      <c r="L513" s="3">
        <f t="shared" si="201"/>
        <v>477.20000000000005</v>
      </c>
      <c r="M513" s="81">
        <f>SUMIFS('2018-21 Gen Lookup Tables'!S:S,'2018-21 Gen Lookup Tables'!$A:$A,'Schedule C1'!$B513,'2018-21 Gen Lookup Tables'!$B:$B,'Schedule C1'!$C513)</f>
        <v>0</v>
      </c>
      <c r="N513" s="81">
        <f>SUMIFS('2018-21 Gen Lookup Tables'!T:T,'2018-21 Gen Lookup Tables'!$A:$A,'Schedule C1'!$B513,'2018-21 Gen Lookup Tables'!$B:$B,'Schedule C1'!$C513)</f>
        <v>0</v>
      </c>
      <c r="O513" s="81">
        <f>SUMIF('2022 Gen Lookup Table'!A:A,'Schedule C1'!C513,'2022 Gen Lookup Table'!C:C)</f>
        <v>0</v>
      </c>
      <c r="P513" s="81">
        <f>SUMIF('2023-24 Gen Lookup Tables'!J:J,'Schedule C1'!AE513,'2023-24 Gen Lookup Tables'!D:D)</f>
        <v>0</v>
      </c>
      <c r="Q513" s="81">
        <f>SUMIF('2023-24 Gen Lookup Tables'!J:J,'Schedule C1'!AE513,'2023-24 Gen Lookup Tables'!F:F)</f>
        <v>0</v>
      </c>
      <c r="R513" s="3">
        <f t="shared" si="208"/>
        <v>0</v>
      </c>
      <c r="S513" s="6">
        <f t="shared" si="202"/>
        <v>0</v>
      </c>
      <c r="T513" s="27" t="str">
        <f t="shared" si="195"/>
        <v>n.m.</v>
      </c>
      <c r="U513" s="6">
        <f t="shared" si="203"/>
        <v>485.65000000000003</v>
      </c>
      <c r="V513" s="27" t="str">
        <f t="shared" si="196"/>
        <v>n.m.</v>
      </c>
      <c r="W513" s="6">
        <f t="shared" si="204"/>
        <v>-8.4499999999999993</v>
      </c>
      <c r="X513" s="27" t="str">
        <f t="shared" si="197"/>
        <v>n.m.</v>
      </c>
      <c r="Y513" s="6">
        <f t="shared" si="205"/>
        <v>0</v>
      </c>
      <c r="Z513" s="27" t="str">
        <f t="shared" si="198"/>
        <v>n.m.</v>
      </c>
      <c r="AA513" s="6">
        <f t="shared" si="206"/>
        <v>0</v>
      </c>
      <c r="AB513" s="27" t="str">
        <f t="shared" si="199"/>
        <v>n.m.</v>
      </c>
      <c r="AC513" s="6">
        <f t="shared" si="207"/>
        <v>477.20000000000005</v>
      </c>
      <c r="AD513" s="27" t="str">
        <f t="shared" si="200"/>
        <v>n.m.</v>
      </c>
      <c r="AE513" s="38" t="str">
        <f t="shared" si="194"/>
        <v>117-MLPEPBLWR</v>
      </c>
    </row>
    <row r="514" spans="1:31" x14ac:dyDescent="0.25">
      <c r="A514" s="7">
        <f t="shared" si="193"/>
        <v>502</v>
      </c>
      <c r="B514" t="s">
        <v>285</v>
      </c>
      <c r="C514" t="s">
        <v>1467</v>
      </c>
      <c r="D514" t="s">
        <v>1468</v>
      </c>
      <c r="E514" s="42">
        <v>44470</v>
      </c>
      <c r="F514" s="57">
        <v>44805</v>
      </c>
      <c r="G514" s="3"/>
      <c r="H514" s="3">
        <v>701312.84000000008</v>
      </c>
      <c r="I514" s="3">
        <v>-701312.83999999892</v>
      </c>
      <c r="J514" s="3"/>
      <c r="K514" s="3"/>
      <c r="L514" s="3">
        <f t="shared" si="201"/>
        <v>1.1641532182693481E-9</v>
      </c>
      <c r="M514" s="81">
        <f>SUMIFS('2018-21 Gen Lookup Tables'!S:S,'2018-21 Gen Lookup Tables'!$A:$A,'Schedule C1'!$B514,'2018-21 Gen Lookup Tables'!$B:$B,'Schedule C1'!$C514)</f>
        <v>348603.978</v>
      </c>
      <c r="N514" s="81">
        <f>SUMIFS('2018-21 Gen Lookup Tables'!T:T,'2018-21 Gen Lookup Tables'!$A:$A,'Schedule C1'!$B514,'2018-21 Gen Lookup Tables'!$B:$B,'Schedule C1'!$C514)</f>
        <v>2112225.3429999999</v>
      </c>
      <c r="O514" s="81">
        <f>SUMIF('2022 Gen Lookup Table'!A:A,'Schedule C1'!C514,'2022 Gen Lookup Table'!C:C)</f>
        <v>2356213.2165084998</v>
      </c>
      <c r="P514" s="81">
        <f>SUMIF('2023-24 Gen Lookup Tables'!J:J,'Schedule C1'!AE514,'2023-24 Gen Lookup Tables'!D:D)</f>
        <v>0</v>
      </c>
      <c r="Q514" s="81">
        <f>SUMIF('2023-24 Gen Lookup Tables'!J:J,'Schedule C1'!AE514,'2023-24 Gen Lookup Tables'!F:F)</f>
        <v>0</v>
      </c>
      <c r="R514" s="3">
        <f t="shared" si="208"/>
        <v>4817042.5375084998</v>
      </c>
      <c r="S514" s="6">
        <f t="shared" si="202"/>
        <v>-348603.978</v>
      </c>
      <c r="T514" s="27">
        <f t="shared" si="195"/>
        <v>-1</v>
      </c>
      <c r="U514" s="6">
        <f t="shared" si="203"/>
        <v>-1410912.5029999998</v>
      </c>
      <c r="V514" s="27">
        <f t="shared" si="196"/>
        <v>-0.66797442217792757</v>
      </c>
      <c r="W514" s="6">
        <f t="shared" si="204"/>
        <v>-3057526.0565084987</v>
      </c>
      <c r="X514" s="27">
        <f t="shared" si="197"/>
        <v>-1.2976440481219367</v>
      </c>
      <c r="Y514" s="6">
        <f t="shared" si="205"/>
        <v>0</v>
      </c>
      <c r="Z514" s="27" t="str">
        <f t="shared" si="198"/>
        <v>n.m.</v>
      </c>
      <c r="AA514" s="6">
        <f t="shared" si="206"/>
        <v>0</v>
      </c>
      <c r="AB514" s="27" t="str">
        <f t="shared" si="199"/>
        <v>n.m.</v>
      </c>
      <c r="AC514" s="6">
        <f t="shared" si="207"/>
        <v>-4817042.5375084989</v>
      </c>
      <c r="AD514" s="27">
        <f t="shared" si="200"/>
        <v>-0.99999999999999978</v>
      </c>
      <c r="AE514" s="38" t="str">
        <f t="shared" si="194"/>
        <v>117-ML2E24C04</v>
      </c>
    </row>
    <row r="515" spans="1:31" x14ac:dyDescent="0.25">
      <c r="A515" s="7">
        <f t="shared" si="193"/>
        <v>503</v>
      </c>
      <c r="B515" t="s">
        <v>285</v>
      </c>
      <c r="C515" t="s">
        <v>1469</v>
      </c>
      <c r="D515" t="s">
        <v>1470</v>
      </c>
      <c r="E515" s="42">
        <v>44531</v>
      </c>
      <c r="F515" s="57">
        <v>44805</v>
      </c>
      <c r="G515" s="3"/>
      <c r="H515" s="3">
        <v>49943.369999999995</v>
      </c>
      <c r="I515" s="3">
        <v>-49943.370000000163</v>
      </c>
      <c r="J515" s="3"/>
      <c r="K515" s="3"/>
      <c r="L515" s="3">
        <f t="shared" si="201"/>
        <v>-1.673470251262188E-10</v>
      </c>
      <c r="M515" s="81">
        <f>SUMIFS('2018-21 Gen Lookup Tables'!S:S,'2018-21 Gen Lookup Tables'!$A:$A,'Schedule C1'!$B515,'2018-21 Gen Lookup Tables'!$B:$B,'Schedule C1'!$C515)</f>
        <v>0</v>
      </c>
      <c r="N515" s="81">
        <f>SUMIFS('2018-21 Gen Lookup Tables'!T:T,'2018-21 Gen Lookup Tables'!$A:$A,'Schedule C1'!$B515,'2018-21 Gen Lookup Tables'!$B:$B,'Schedule C1'!$C515)</f>
        <v>0</v>
      </c>
      <c r="O515" s="81">
        <f>SUMIF('2022 Gen Lookup Table'!A:A,'Schedule C1'!C515,'2022 Gen Lookup Table'!C:C)</f>
        <v>0</v>
      </c>
      <c r="P515" s="81">
        <f>SUMIF('2023-24 Gen Lookup Tables'!J:J,'Schedule C1'!AE515,'2023-24 Gen Lookup Tables'!D:D)</f>
        <v>0</v>
      </c>
      <c r="Q515" s="81">
        <f>SUMIF('2023-24 Gen Lookup Tables'!J:J,'Schedule C1'!AE515,'2023-24 Gen Lookup Tables'!F:F)</f>
        <v>0</v>
      </c>
      <c r="R515" s="3">
        <f t="shared" si="208"/>
        <v>0</v>
      </c>
      <c r="S515" s="6">
        <f t="shared" si="202"/>
        <v>0</v>
      </c>
      <c r="T515" s="27" t="str">
        <f t="shared" si="195"/>
        <v>n.m.</v>
      </c>
      <c r="U515" s="6">
        <f t="shared" si="203"/>
        <v>49943.369999999995</v>
      </c>
      <c r="V515" s="27" t="str">
        <f t="shared" si="196"/>
        <v>n.m.</v>
      </c>
      <c r="W515" s="6">
        <f t="shared" si="204"/>
        <v>-49943.370000000163</v>
      </c>
      <c r="X515" s="27" t="str">
        <f t="shared" si="197"/>
        <v>n.m.</v>
      </c>
      <c r="Y515" s="6">
        <f t="shared" si="205"/>
        <v>0</v>
      </c>
      <c r="Z515" s="27" t="str">
        <f t="shared" si="198"/>
        <v>n.m.</v>
      </c>
      <c r="AA515" s="6">
        <f t="shared" si="206"/>
        <v>0</v>
      </c>
      <c r="AB515" s="27" t="str">
        <f t="shared" si="199"/>
        <v>n.m.</v>
      </c>
      <c r="AC515" s="6">
        <f t="shared" si="207"/>
        <v>-1.673470251262188E-10</v>
      </c>
      <c r="AD515" s="27" t="str">
        <f t="shared" si="200"/>
        <v>n.m.</v>
      </c>
      <c r="AE515" s="38" t="str">
        <f t="shared" si="194"/>
        <v>117-MLPVPAIRC</v>
      </c>
    </row>
    <row r="516" spans="1:31" x14ac:dyDescent="0.25">
      <c r="A516" s="7">
        <f t="shared" si="193"/>
        <v>504</v>
      </c>
      <c r="B516" t="s">
        <v>285</v>
      </c>
      <c r="C516" t="s">
        <v>1634</v>
      </c>
      <c r="D516" t="s">
        <v>1635</v>
      </c>
      <c r="E516" s="42">
        <v>44805</v>
      </c>
      <c r="F516" s="57" t="s">
        <v>2052</v>
      </c>
      <c r="G516" s="3"/>
      <c r="H516" s="3"/>
      <c r="I516" s="3">
        <v>10010726.583000006</v>
      </c>
      <c r="J516" s="3">
        <v>6562663.2899999991</v>
      </c>
      <c r="K516" s="3">
        <v>4190955.0500000031</v>
      </c>
      <c r="L516" s="3">
        <f t="shared" si="201"/>
        <v>20764344.923000008</v>
      </c>
      <c r="M516" s="81">
        <f>SUMIFS('2018-21 Gen Lookup Tables'!S:S,'2018-21 Gen Lookup Tables'!$A:$A,'Schedule C1'!$B516,'2018-21 Gen Lookup Tables'!$B:$B,'Schedule C1'!$C516)</f>
        <v>0</v>
      </c>
      <c r="N516" s="81">
        <f>SUMIFS('2018-21 Gen Lookup Tables'!T:T,'2018-21 Gen Lookup Tables'!$A:$A,'Schedule C1'!$B516,'2018-21 Gen Lookup Tables'!$B:$B,'Schedule C1'!$C516)</f>
        <v>0</v>
      </c>
      <c r="O516" s="81">
        <f>SUMIF('2022 Gen Lookup Table'!A:A,'Schedule C1'!C516,'2022 Gen Lookup Table'!C:C)</f>
        <v>0</v>
      </c>
      <c r="P516" s="81">
        <f>SUMIF('2023-24 Gen Lookup Tables'!J:J,'Schedule C1'!AE516,'2023-24 Gen Lookup Tables'!D:D)</f>
        <v>7555099.2079999996</v>
      </c>
      <c r="Q516" s="81">
        <f>SUMIF('2023-24 Gen Lookup Tables'!J:J,'Schedule C1'!AE516,'2023-24 Gen Lookup Tables'!F:F)</f>
        <v>4198887.7149999999</v>
      </c>
      <c r="R516" s="3">
        <f t="shared" si="208"/>
        <v>11753986.923</v>
      </c>
      <c r="S516" s="6">
        <f t="shared" si="202"/>
        <v>0</v>
      </c>
      <c r="T516" s="27" t="str">
        <f t="shared" si="195"/>
        <v>n.m.</v>
      </c>
      <c r="U516" s="6">
        <f t="shared" si="203"/>
        <v>0</v>
      </c>
      <c r="V516" s="27" t="str">
        <f t="shared" si="196"/>
        <v>n.m.</v>
      </c>
      <c r="W516" s="6">
        <f t="shared" si="204"/>
        <v>10010726.583000006</v>
      </c>
      <c r="X516" s="27" t="str">
        <f t="shared" si="197"/>
        <v>n.m.</v>
      </c>
      <c r="Y516" s="6">
        <f t="shared" si="205"/>
        <v>-992435.91800000053</v>
      </c>
      <c r="Z516" s="27">
        <f t="shared" si="198"/>
        <v>-0.13135974666608249</v>
      </c>
      <c r="AA516" s="6">
        <f t="shared" si="206"/>
        <v>-7932.6649999967776</v>
      </c>
      <c r="AB516" s="27">
        <f t="shared" si="199"/>
        <v>-1.8892300862579218E-3</v>
      </c>
      <c r="AC516" s="6">
        <f t="shared" si="207"/>
        <v>9010358.0000000075</v>
      </c>
      <c r="AD516" s="27">
        <f t="shared" si="200"/>
        <v>0.76657886885756976</v>
      </c>
      <c r="AE516" s="38" t="str">
        <f t="shared" si="194"/>
        <v>117-MLLPC0ELG</v>
      </c>
    </row>
    <row r="517" spans="1:31" x14ac:dyDescent="0.25">
      <c r="A517" s="7">
        <f t="shared" si="193"/>
        <v>505</v>
      </c>
      <c r="B517" t="s">
        <v>285</v>
      </c>
      <c r="C517" t="s">
        <v>1636</v>
      </c>
      <c r="D517" t="s">
        <v>1637</v>
      </c>
      <c r="E517" s="42">
        <v>44805</v>
      </c>
      <c r="F517" s="57" t="s">
        <v>2052</v>
      </c>
      <c r="G517" s="3"/>
      <c r="H517" s="3"/>
      <c r="I517" s="3">
        <v>4763845.2100000009</v>
      </c>
      <c r="J517" s="3">
        <v>2845002.9100000085</v>
      </c>
      <c r="K517" s="3">
        <v>2207474.9600000079</v>
      </c>
      <c r="L517" s="3">
        <f t="shared" si="201"/>
        <v>9816323.0800000168</v>
      </c>
      <c r="M517" s="81">
        <f>SUMIFS('2018-21 Gen Lookup Tables'!S:S,'2018-21 Gen Lookup Tables'!$A:$A,'Schedule C1'!$B517,'2018-21 Gen Lookup Tables'!$B:$B,'Schedule C1'!$C517)</f>
        <v>0</v>
      </c>
      <c r="N517" s="81">
        <f>SUMIFS('2018-21 Gen Lookup Tables'!T:T,'2018-21 Gen Lookup Tables'!$A:$A,'Schedule C1'!$B517,'2018-21 Gen Lookup Tables'!$B:$B,'Schedule C1'!$C517)</f>
        <v>0</v>
      </c>
      <c r="O517" s="81">
        <f>SUMIF('2022 Gen Lookup Table'!A:A,'Schedule C1'!C517,'2022 Gen Lookup Table'!C:C)</f>
        <v>0</v>
      </c>
      <c r="P517" s="81">
        <f>SUMIF('2023-24 Gen Lookup Tables'!J:J,'Schedule C1'!AE517,'2023-24 Gen Lookup Tables'!D:D)</f>
        <v>1917766.996000001</v>
      </c>
      <c r="Q517" s="81">
        <f>SUMIF('2023-24 Gen Lookup Tables'!J:J,'Schedule C1'!AE517,'2023-24 Gen Lookup Tables'!F:F)</f>
        <v>1863281.7049999957</v>
      </c>
      <c r="R517" s="3">
        <f t="shared" si="208"/>
        <v>3781048.7009999966</v>
      </c>
      <c r="S517" s="6">
        <f t="shared" si="202"/>
        <v>0</v>
      </c>
      <c r="T517" s="27" t="str">
        <f t="shared" si="195"/>
        <v>n.m.</v>
      </c>
      <c r="U517" s="6">
        <f t="shared" si="203"/>
        <v>0</v>
      </c>
      <c r="V517" s="27" t="str">
        <f t="shared" si="196"/>
        <v>n.m.</v>
      </c>
      <c r="W517" s="6">
        <f t="shared" si="204"/>
        <v>4763845.2100000009</v>
      </c>
      <c r="X517" s="27" t="str">
        <f t="shared" si="197"/>
        <v>n.m.</v>
      </c>
      <c r="Y517" s="6">
        <f t="shared" si="205"/>
        <v>927235.91400000756</v>
      </c>
      <c r="Z517" s="27">
        <f t="shared" si="198"/>
        <v>0.48349769076952404</v>
      </c>
      <c r="AA517" s="6">
        <f t="shared" si="206"/>
        <v>344193.25500001223</v>
      </c>
      <c r="AB517" s="27">
        <f t="shared" si="199"/>
        <v>0.18472421753317919</v>
      </c>
      <c r="AC517" s="6">
        <f t="shared" si="207"/>
        <v>6035274.3790000202</v>
      </c>
      <c r="AD517" s="27">
        <f t="shared" si="200"/>
        <v>1.5961905958534295</v>
      </c>
      <c r="AE517" s="38" t="str">
        <f t="shared" si="194"/>
        <v>117-MLLPPBSHD</v>
      </c>
    </row>
    <row r="518" spans="1:31" x14ac:dyDescent="0.25">
      <c r="A518" s="7">
        <f t="shared" si="193"/>
        <v>506</v>
      </c>
      <c r="B518" t="s">
        <v>285</v>
      </c>
      <c r="C518" t="s">
        <v>1638</v>
      </c>
      <c r="D518" t="s">
        <v>1639</v>
      </c>
      <c r="E518" s="42">
        <v>44805</v>
      </c>
      <c r="F518" s="57" t="s">
        <v>2052</v>
      </c>
      <c r="G518" s="3"/>
      <c r="H518" s="3"/>
      <c r="I518" s="3">
        <v>2484613.87</v>
      </c>
      <c r="J518" s="3">
        <v>598995.27000000037</v>
      </c>
      <c r="K518" s="3">
        <v>6206.6299999999992</v>
      </c>
      <c r="L518" s="3">
        <f t="shared" si="201"/>
        <v>3089815.7700000005</v>
      </c>
      <c r="M518" s="81">
        <f>SUMIFS('2018-21 Gen Lookup Tables'!S:S,'2018-21 Gen Lookup Tables'!$A:$A,'Schedule C1'!$B518,'2018-21 Gen Lookup Tables'!$B:$B,'Schedule C1'!$C518)</f>
        <v>0</v>
      </c>
      <c r="N518" s="81">
        <f>SUMIFS('2018-21 Gen Lookup Tables'!T:T,'2018-21 Gen Lookup Tables'!$A:$A,'Schedule C1'!$B518,'2018-21 Gen Lookup Tables'!$B:$B,'Schedule C1'!$C518)</f>
        <v>0</v>
      </c>
      <c r="O518" s="81">
        <f>SUMIF('2022 Gen Lookup Table'!A:A,'Schedule C1'!C518,'2022 Gen Lookup Table'!C:C)</f>
        <v>0</v>
      </c>
      <c r="P518" s="81">
        <f>SUMIF('2023-24 Gen Lookup Tables'!J:J,'Schedule C1'!AE518,'2023-24 Gen Lookup Tables'!D:D)</f>
        <v>345441.03799999994</v>
      </c>
      <c r="Q518" s="81">
        <f>SUMIF('2023-24 Gen Lookup Tables'!J:J,'Schedule C1'!AE518,'2023-24 Gen Lookup Tables'!F:F)</f>
        <v>0</v>
      </c>
      <c r="R518" s="3">
        <f t="shared" si="208"/>
        <v>345441.03799999994</v>
      </c>
      <c r="S518" s="6">
        <f t="shared" si="202"/>
        <v>0</v>
      </c>
      <c r="T518" s="27" t="str">
        <f t="shared" si="195"/>
        <v>n.m.</v>
      </c>
      <c r="U518" s="6">
        <f t="shared" si="203"/>
        <v>0</v>
      </c>
      <c r="V518" s="27" t="str">
        <f t="shared" si="196"/>
        <v>n.m.</v>
      </c>
      <c r="W518" s="6">
        <f t="shared" si="204"/>
        <v>2484613.87</v>
      </c>
      <c r="X518" s="27" t="str">
        <f t="shared" si="197"/>
        <v>n.m.</v>
      </c>
      <c r="Y518" s="6">
        <f t="shared" si="205"/>
        <v>253554.23200000043</v>
      </c>
      <c r="Z518" s="27">
        <f t="shared" si="198"/>
        <v>0.73400147668616156</v>
      </c>
      <c r="AA518" s="6">
        <f t="shared" si="206"/>
        <v>6206.6299999999992</v>
      </c>
      <c r="AB518" s="27" t="str">
        <f t="shared" si="199"/>
        <v>n.m.</v>
      </c>
      <c r="AC518" s="6">
        <f t="shared" si="207"/>
        <v>2744374.7320000008</v>
      </c>
      <c r="AD518" s="27">
        <f t="shared" si="200"/>
        <v>7.9445532814778108</v>
      </c>
      <c r="AE518" s="38" t="str">
        <f t="shared" si="194"/>
        <v>117-MLLPC0LIM</v>
      </c>
    </row>
    <row r="519" spans="1:31" x14ac:dyDescent="0.25">
      <c r="A519" s="7">
        <f t="shared" si="193"/>
        <v>507</v>
      </c>
      <c r="B519" t="s">
        <v>285</v>
      </c>
      <c r="C519" t="s">
        <v>1640</v>
      </c>
      <c r="D519" t="s">
        <v>1641</v>
      </c>
      <c r="E519" s="42">
        <v>44805</v>
      </c>
      <c r="F519" s="57" t="s">
        <v>2052</v>
      </c>
      <c r="G519" s="3"/>
      <c r="H519" s="3"/>
      <c r="I519" s="3">
        <v>2830874.350000001</v>
      </c>
      <c r="J519" s="3">
        <v>-37524.970000000016</v>
      </c>
      <c r="K519" s="3"/>
      <c r="L519" s="3">
        <f t="shared" si="201"/>
        <v>2793349.3800000008</v>
      </c>
      <c r="M519" s="81">
        <f>SUMIFS('2018-21 Gen Lookup Tables'!S:S,'2018-21 Gen Lookup Tables'!$A:$A,'Schedule C1'!$B519,'2018-21 Gen Lookup Tables'!$B:$B,'Schedule C1'!$C519)</f>
        <v>0</v>
      </c>
      <c r="N519" s="81">
        <f>SUMIFS('2018-21 Gen Lookup Tables'!T:T,'2018-21 Gen Lookup Tables'!$A:$A,'Schedule C1'!$B519,'2018-21 Gen Lookup Tables'!$B:$B,'Schedule C1'!$C519)</f>
        <v>0</v>
      </c>
      <c r="O519" s="81">
        <f>SUMIF('2022 Gen Lookup Table'!A:A,'Schedule C1'!C519,'2022 Gen Lookup Table'!C:C)</f>
        <v>0</v>
      </c>
      <c r="P519" s="81">
        <f>SUMIF('2023-24 Gen Lookup Tables'!J:J,'Schedule C1'!AE519,'2023-24 Gen Lookup Tables'!D:D)</f>
        <v>-55041.253000000004</v>
      </c>
      <c r="Q519" s="81">
        <f>SUMIF('2023-24 Gen Lookup Tables'!J:J,'Schedule C1'!AE519,'2023-24 Gen Lookup Tables'!F:F)</f>
        <v>0</v>
      </c>
      <c r="R519" s="3">
        <f t="shared" si="208"/>
        <v>-55041.253000000004</v>
      </c>
      <c r="S519" s="6">
        <f t="shared" si="202"/>
        <v>0</v>
      </c>
      <c r="T519" s="27" t="str">
        <f t="shared" si="195"/>
        <v>n.m.</v>
      </c>
      <c r="U519" s="6">
        <f t="shared" si="203"/>
        <v>0</v>
      </c>
      <c r="V519" s="27" t="str">
        <f t="shared" si="196"/>
        <v>n.m.</v>
      </c>
      <c r="W519" s="6">
        <f t="shared" si="204"/>
        <v>2830874.350000001</v>
      </c>
      <c r="X519" s="27" t="str">
        <f t="shared" si="197"/>
        <v>n.m.</v>
      </c>
      <c r="Y519" s="6">
        <f t="shared" si="205"/>
        <v>17516.282999999989</v>
      </c>
      <c r="Z519" s="27">
        <f t="shared" si="198"/>
        <v>-0.31823917598678192</v>
      </c>
      <c r="AA519" s="6">
        <f t="shared" si="206"/>
        <v>0</v>
      </c>
      <c r="AB519" s="27" t="str">
        <f t="shared" si="199"/>
        <v>n.m.</v>
      </c>
      <c r="AC519" s="6">
        <f t="shared" si="207"/>
        <v>2848390.6330000008</v>
      </c>
      <c r="AD519" s="27">
        <f t="shared" si="200"/>
        <v>-51.750105198368225</v>
      </c>
      <c r="AE519" s="38" t="str">
        <f t="shared" si="194"/>
        <v>117-MLLPC2CTC</v>
      </c>
    </row>
    <row r="520" spans="1:31" x14ac:dyDescent="0.25">
      <c r="A520" s="7">
        <f t="shared" si="193"/>
        <v>508</v>
      </c>
      <c r="B520" t="s">
        <v>285</v>
      </c>
      <c r="C520" t="s">
        <v>1642</v>
      </c>
      <c r="D520" t="s">
        <v>1643</v>
      </c>
      <c r="E520" s="42">
        <v>44805</v>
      </c>
      <c r="F520" s="57" t="s">
        <v>2052</v>
      </c>
      <c r="G520" s="3"/>
      <c r="H520" s="3"/>
      <c r="I520" s="3">
        <v>2026569.3999999987</v>
      </c>
      <c r="J520" s="3">
        <v>135596.03</v>
      </c>
      <c r="K520" s="3">
        <v>-1688.6200000000003</v>
      </c>
      <c r="L520" s="3">
        <f t="shared" si="201"/>
        <v>2160476.8099999987</v>
      </c>
      <c r="M520" s="81">
        <f>SUMIFS('2018-21 Gen Lookup Tables'!S:S,'2018-21 Gen Lookup Tables'!$A:$A,'Schedule C1'!$B520,'2018-21 Gen Lookup Tables'!$B:$B,'Schedule C1'!$C520)</f>
        <v>0</v>
      </c>
      <c r="N520" s="81">
        <f>SUMIFS('2018-21 Gen Lookup Tables'!T:T,'2018-21 Gen Lookup Tables'!$A:$A,'Schedule C1'!$B520,'2018-21 Gen Lookup Tables'!$B:$B,'Schedule C1'!$C520)</f>
        <v>0</v>
      </c>
      <c r="O520" s="81">
        <f>SUMIF('2022 Gen Lookup Table'!A:A,'Schedule C1'!C520,'2022 Gen Lookup Table'!C:C)</f>
        <v>0</v>
      </c>
      <c r="P520" s="81">
        <f>SUMIF('2023-24 Gen Lookup Tables'!J:J,'Schedule C1'!AE520,'2023-24 Gen Lookup Tables'!D:D)</f>
        <v>15984.16499999999</v>
      </c>
      <c r="Q520" s="81">
        <f>SUMIF('2023-24 Gen Lookup Tables'!J:J,'Schedule C1'!AE520,'2023-24 Gen Lookup Tables'!F:F)</f>
        <v>0</v>
      </c>
      <c r="R520" s="3">
        <f t="shared" si="208"/>
        <v>15984.16499999999</v>
      </c>
      <c r="S520" s="6">
        <f t="shared" si="202"/>
        <v>0</v>
      </c>
      <c r="T520" s="27" t="str">
        <f t="shared" si="195"/>
        <v>n.m.</v>
      </c>
      <c r="U520" s="6">
        <f t="shared" si="203"/>
        <v>0</v>
      </c>
      <c r="V520" s="27" t="str">
        <f t="shared" si="196"/>
        <v>n.m.</v>
      </c>
      <c r="W520" s="6">
        <f t="shared" si="204"/>
        <v>2026569.3999999987</v>
      </c>
      <c r="X520" s="27" t="str">
        <f t="shared" si="197"/>
        <v>n.m.</v>
      </c>
      <c r="Y520" s="6">
        <f t="shared" si="205"/>
        <v>119611.86500000001</v>
      </c>
      <c r="Z520" s="27">
        <f t="shared" si="198"/>
        <v>7.4831475400810792</v>
      </c>
      <c r="AA520" s="6">
        <f t="shared" si="206"/>
        <v>-1688.6200000000003</v>
      </c>
      <c r="AB520" s="27" t="str">
        <f t="shared" si="199"/>
        <v>n.m.</v>
      </c>
      <c r="AC520" s="6">
        <f t="shared" si="207"/>
        <v>2144492.6449999986</v>
      </c>
      <c r="AD520" s="27">
        <f t="shared" si="200"/>
        <v>134.16357032100206</v>
      </c>
      <c r="AE520" s="38" t="str">
        <f t="shared" si="194"/>
        <v>117-MLLPC2ESP</v>
      </c>
    </row>
    <row r="521" spans="1:31" x14ac:dyDescent="0.25">
      <c r="A521" s="7">
        <f t="shared" si="193"/>
        <v>509</v>
      </c>
      <c r="B521" t="s">
        <v>285</v>
      </c>
      <c r="C521" t="s">
        <v>1644</v>
      </c>
      <c r="D521" t="s">
        <v>1645</v>
      </c>
      <c r="E521" s="42">
        <v>44805</v>
      </c>
      <c r="F521" s="57" t="s">
        <v>2052</v>
      </c>
      <c r="G521" s="3"/>
      <c r="H521" s="3"/>
      <c r="I521" s="3">
        <v>2091455.3500000003</v>
      </c>
      <c r="J521" s="3">
        <v>-130788.98</v>
      </c>
      <c r="K521" s="3">
        <v>248.16000000000003</v>
      </c>
      <c r="L521" s="3">
        <f t="shared" si="201"/>
        <v>1960914.5300000003</v>
      </c>
      <c r="M521" s="81">
        <f>SUMIFS('2018-21 Gen Lookup Tables'!S:S,'2018-21 Gen Lookup Tables'!$A:$A,'Schedule C1'!$B521,'2018-21 Gen Lookup Tables'!$B:$B,'Schedule C1'!$C521)</f>
        <v>0</v>
      </c>
      <c r="N521" s="81">
        <f>SUMIFS('2018-21 Gen Lookup Tables'!T:T,'2018-21 Gen Lookup Tables'!$A:$A,'Schedule C1'!$B521,'2018-21 Gen Lookup Tables'!$B:$B,'Schedule C1'!$C521)</f>
        <v>0</v>
      </c>
      <c r="O521" s="81">
        <f>SUMIF('2022 Gen Lookup Table'!A:A,'Schedule C1'!C521,'2022 Gen Lookup Table'!C:C)</f>
        <v>0</v>
      </c>
      <c r="P521" s="81">
        <f>SUMIF('2023-24 Gen Lookup Tables'!J:J,'Schedule C1'!AE521,'2023-24 Gen Lookup Tables'!D:D)</f>
        <v>-138801.67000000001</v>
      </c>
      <c r="Q521" s="81">
        <f>SUMIF('2023-24 Gen Lookup Tables'!J:J,'Schedule C1'!AE521,'2023-24 Gen Lookup Tables'!F:F)</f>
        <v>0</v>
      </c>
      <c r="R521" s="3">
        <f t="shared" si="208"/>
        <v>-138801.67000000001</v>
      </c>
      <c r="S521" s="6">
        <f t="shared" si="202"/>
        <v>0</v>
      </c>
      <c r="T521" s="27" t="str">
        <f t="shared" si="195"/>
        <v>n.m.</v>
      </c>
      <c r="U521" s="6">
        <f t="shared" si="203"/>
        <v>0</v>
      </c>
      <c r="V521" s="27" t="str">
        <f t="shared" si="196"/>
        <v>n.m.</v>
      </c>
      <c r="W521" s="6">
        <f t="shared" si="204"/>
        <v>2091455.3500000003</v>
      </c>
      <c r="X521" s="27" t="str">
        <f t="shared" si="197"/>
        <v>n.m.</v>
      </c>
      <c r="Y521" s="6">
        <f t="shared" si="205"/>
        <v>8012.6900000000169</v>
      </c>
      <c r="Z521" s="27">
        <f t="shared" si="198"/>
        <v>-5.7727619559620691E-2</v>
      </c>
      <c r="AA521" s="6">
        <f t="shared" si="206"/>
        <v>248.16000000000003</v>
      </c>
      <c r="AB521" s="27" t="str">
        <f t="shared" si="199"/>
        <v>n.m.</v>
      </c>
      <c r="AC521" s="6">
        <f t="shared" si="207"/>
        <v>2099716.2000000002</v>
      </c>
      <c r="AD521" s="27">
        <f t="shared" si="200"/>
        <v>-15.127456319509701</v>
      </c>
      <c r="AE521" s="38" t="str">
        <f t="shared" si="194"/>
        <v>117-MLLSC2AHB</v>
      </c>
    </row>
    <row r="522" spans="1:31" x14ac:dyDescent="0.25">
      <c r="A522" s="7">
        <f t="shared" si="193"/>
        <v>510</v>
      </c>
      <c r="B522" t="s">
        <v>285</v>
      </c>
      <c r="C522" t="s">
        <v>1646</v>
      </c>
      <c r="D522" t="s">
        <v>1647</v>
      </c>
      <c r="E522" s="42">
        <v>44805</v>
      </c>
      <c r="F522" s="57" t="s">
        <v>2052</v>
      </c>
      <c r="G522" s="3"/>
      <c r="H522" s="3"/>
      <c r="I522" s="3">
        <v>1357439.4000000001</v>
      </c>
      <c r="J522" s="3"/>
      <c r="K522" s="3"/>
      <c r="L522" s="3">
        <f t="shared" si="201"/>
        <v>1357439.4000000001</v>
      </c>
      <c r="M522" s="81">
        <f>SUMIFS('2018-21 Gen Lookup Tables'!S:S,'2018-21 Gen Lookup Tables'!$A:$A,'Schedule C1'!$B522,'2018-21 Gen Lookup Tables'!$B:$B,'Schedule C1'!$C522)</f>
        <v>0</v>
      </c>
      <c r="N522" s="81">
        <f>SUMIFS('2018-21 Gen Lookup Tables'!T:T,'2018-21 Gen Lookup Tables'!$A:$A,'Schedule C1'!$B522,'2018-21 Gen Lookup Tables'!$B:$B,'Schedule C1'!$C522)</f>
        <v>0</v>
      </c>
      <c r="O522" s="81">
        <f>SUMIF('2022 Gen Lookup Table'!A:A,'Schedule C1'!C522,'2022 Gen Lookup Table'!C:C)</f>
        <v>0</v>
      </c>
      <c r="P522" s="81">
        <f>SUMIF('2023-24 Gen Lookup Tables'!J:J,'Schedule C1'!AE522,'2023-24 Gen Lookup Tables'!D:D)</f>
        <v>0</v>
      </c>
      <c r="Q522" s="81">
        <f>SUMIF('2023-24 Gen Lookup Tables'!J:J,'Schedule C1'!AE522,'2023-24 Gen Lookup Tables'!F:F)</f>
        <v>0</v>
      </c>
      <c r="R522" s="3">
        <f t="shared" si="208"/>
        <v>0</v>
      </c>
      <c r="S522" s="6">
        <f t="shared" si="202"/>
        <v>0</v>
      </c>
      <c r="T522" s="27" t="str">
        <f t="shared" si="195"/>
        <v>n.m.</v>
      </c>
      <c r="U522" s="6">
        <f t="shared" si="203"/>
        <v>0</v>
      </c>
      <c r="V522" s="27" t="str">
        <f t="shared" si="196"/>
        <v>n.m.</v>
      </c>
      <c r="W522" s="6">
        <f t="shared" si="204"/>
        <v>1357439.4000000001</v>
      </c>
      <c r="X522" s="27" t="str">
        <f t="shared" si="197"/>
        <v>n.m.</v>
      </c>
      <c r="Y522" s="6">
        <f t="shared" si="205"/>
        <v>0</v>
      </c>
      <c r="Z522" s="27" t="str">
        <f t="shared" si="198"/>
        <v>n.m.</v>
      </c>
      <c r="AA522" s="6">
        <f t="shared" si="206"/>
        <v>0</v>
      </c>
      <c r="AB522" s="27" t="str">
        <f t="shared" si="199"/>
        <v>n.m.</v>
      </c>
      <c r="AC522" s="6">
        <f t="shared" si="207"/>
        <v>1357439.4000000001</v>
      </c>
      <c r="AD522" s="27" t="str">
        <f t="shared" si="200"/>
        <v>n.m.</v>
      </c>
      <c r="AE522" s="38" t="str">
        <f t="shared" si="194"/>
        <v>117-MLLPC1CL4</v>
      </c>
    </row>
    <row r="523" spans="1:31" x14ac:dyDescent="0.25">
      <c r="A523" s="7">
        <f t="shared" si="193"/>
        <v>511</v>
      </c>
      <c r="B523" t="s">
        <v>285</v>
      </c>
      <c r="C523" t="s">
        <v>1648</v>
      </c>
      <c r="D523" t="s">
        <v>1649</v>
      </c>
      <c r="E523" s="42">
        <v>44805</v>
      </c>
      <c r="F523" s="57">
        <v>45292</v>
      </c>
      <c r="G523" s="3"/>
      <c r="H523" s="3"/>
      <c r="I523" s="3">
        <v>1284801.8100000005</v>
      </c>
      <c r="J523" s="3">
        <v>16961.7</v>
      </c>
      <c r="K523" s="3"/>
      <c r="L523" s="3">
        <f t="shared" si="201"/>
        <v>1301763.5100000005</v>
      </c>
      <c r="M523" s="81">
        <f>SUMIFS('2018-21 Gen Lookup Tables'!S:S,'2018-21 Gen Lookup Tables'!$A:$A,'Schedule C1'!$B523,'2018-21 Gen Lookup Tables'!$B:$B,'Schedule C1'!$C523)</f>
        <v>0</v>
      </c>
      <c r="N523" s="81">
        <f>SUMIFS('2018-21 Gen Lookup Tables'!T:T,'2018-21 Gen Lookup Tables'!$A:$A,'Schedule C1'!$B523,'2018-21 Gen Lookup Tables'!$B:$B,'Schedule C1'!$C523)</f>
        <v>0</v>
      </c>
      <c r="O523" s="81">
        <f>SUMIF('2022 Gen Lookup Table'!A:A,'Schedule C1'!C523,'2022 Gen Lookup Table'!C:C)</f>
        <v>0</v>
      </c>
      <c r="P523" s="81">
        <f>SUMIF('2023-24 Gen Lookup Tables'!J:J,'Schedule C1'!AE523,'2023-24 Gen Lookup Tables'!D:D)</f>
        <v>1561.999</v>
      </c>
      <c r="Q523" s="81">
        <f>SUMIF('2023-24 Gen Lookup Tables'!J:J,'Schedule C1'!AE523,'2023-24 Gen Lookup Tables'!F:F)</f>
        <v>0</v>
      </c>
      <c r="R523" s="3">
        <f t="shared" si="208"/>
        <v>1561.999</v>
      </c>
      <c r="S523" s="6">
        <f t="shared" si="202"/>
        <v>0</v>
      </c>
      <c r="T523" s="27" t="str">
        <f t="shared" si="195"/>
        <v>n.m.</v>
      </c>
      <c r="U523" s="6">
        <f t="shared" si="203"/>
        <v>0</v>
      </c>
      <c r="V523" s="27" t="str">
        <f t="shared" si="196"/>
        <v>n.m.</v>
      </c>
      <c r="W523" s="6">
        <f t="shared" si="204"/>
        <v>1284801.8100000005</v>
      </c>
      <c r="X523" s="27" t="str">
        <f t="shared" si="197"/>
        <v>n.m.</v>
      </c>
      <c r="Y523" s="6">
        <f t="shared" si="205"/>
        <v>15399.701000000001</v>
      </c>
      <c r="Z523" s="27">
        <f t="shared" si="198"/>
        <v>9.8589698200831126</v>
      </c>
      <c r="AA523" s="6">
        <f t="shared" si="206"/>
        <v>0</v>
      </c>
      <c r="AB523" s="27" t="str">
        <f t="shared" si="199"/>
        <v>n.m.</v>
      </c>
      <c r="AC523" s="6">
        <f t="shared" si="207"/>
        <v>1300201.5110000004</v>
      </c>
      <c r="AD523" s="27">
        <f t="shared" si="200"/>
        <v>832.395866450619</v>
      </c>
      <c r="AE523" s="38" t="str">
        <f t="shared" si="194"/>
        <v>117-MLLVC2CL4</v>
      </c>
    </row>
    <row r="524" spans="1:31" x14ac:dyDescent="0.25">
      <c r="A524" s="7">
        <f t="shared" si="193"/>
        <v>512</v>
      </c>
      <c r="B524" t="s">
        <v>285</v>
      </c>
      <c r="C524" t="s">
        <v>1650</v>
      </c>
      <c r="D524" t="s">
        <v>1651</v>
      </c>
      <c r="E524" s="42">
        <v>44835</v>
      </c>
      <c r="F524" s="57">
        <v>45292</v>
      </c>
      <c r="G524" s="3"/>
      <c r="H524" s="3"/>
      <c r="I524" s="3">
        <v>944205.40000000026</v>
      </c>
      <c r="J524" s="3">
        <v>334849.54000000004</v>
      </c>
      <c r="K524" s="3"/>
      <c r="L524" s="3">
        <f t="shared" si="201"/>
        <v>1279054.9400000004</v>
      </c>
      <c r="M524" s="81">
        <f>SUMIFS('2018-21 Gen Lookup Tables'!S:S,'2018-21 Gen Lookup Tables'!$A:$A,'Schedule C1'!$B524,'2018-21 Gen Lookup Tables'!$B:$B,'Schedule C1'!$C524)</f>
        <v>0</v>
      </c>
      <c r="N524" s="81">
        <f>SUMIFS('2018-21 Gen Lookup Tables'!T:T,'2018-21 Gen Lookup Tables'!$A:$A,'Schedule C1'!$B524,'2018-21 Gen Lookup Tables'!$B:$B,'Schedule C1'!$C524)</f>
        <v>0</v>
      </c>
      <c r="O524" s="81">
        <f>SUMIF('2022 Gen Lookup Table'!A:A,'Schedule C1'!C524,'2022 Gen Lookup Table'!C:C)</f>
        <v>286217.84499999997</v>
      </c>
      <c r="P524" s="81">
        <f>SUMIF('2023-24 Gen Lookup Tables'!J:J,'Schedule C1'!AE524,'2023-24 Gen Lookup Tables'!D:D)</f>
        <v>0</v>
      </c>
      <c r="Q524" s="81">
        <f>SUMIF('2023-24 Gen Lookup Tables'!J:J,'Schedule C1'!AE524,'2023-24 Gen Lookup Tables'!F:F)</f>
        <v>0</v>
      </c>
      <c r="R524" s="3">
        <f t="shared" si="208"/>
        <v>286217.84499999997</v>
      </c>
      <c r="S524" s="6">
        <f t="shared" si="202"/>
        <v>0</v>
      </c>
      <c r="T524" s="27" t="str">
        <f t="shared" si="195"/>
        <v>n.m.</v>
      </c>
      <c r="U524" s="6">
        <f t="shared" si="203"/>
        <v>0</v>
      </c>
      <c r="V524" s="27" t="str">
        <f t="shared" si="196"/>
        <v>n.m.</v>
      </c>
      <c r="W524" s="6">
        <f t="shared" si="204"/>
        <v>657987.55500000028</v>
      </c>
      <c r="X524" s="27">
        <f t="shared" si="197"/>
        <v>2.2989047206333355</v>
      </c>
      <c r="Y524" s="6">
        <f t="shared" si="205"/>
        <v>334849.54000000004</v>
      </c>
      <c r="Z524" s="27" t="str">
        <f t="shared" si="198"/>
        <v>n.m.</v>
      </c>
      <c r="AA524" s="6">
        <f t="shared" si="206"/>
        <v>0</v>
      </c>
      <c r="AB524" s="27" t="str">
        <f t="shared" si="199"/>
        <v>n.m.</v>
      </c>
      <c r="AC524" s="6">
        <f t="shared" si="207"/>
        <v>992837.09500000044</v>
      </c>
      <c r="AD524" s="27">
        <f t="shared" si="200"/>
        <v>3.4688161913873699</v>
      </c>
      <c r="AE524" s="38" t="str">
        <f t="shared" si="194"/>
        <v>117-BS0000040</v>
      </c>
    </row>
    <row r="525" spans="1:31" x14ac:dyDescent="0.25">
      <c r="A525" s="7">
        <f t="shared" si="193"/>
        <v>513</v>
      </c>
      <c r="B525" t="s">
        <v>285</v>
      </c>
      <c r="C525" t="s">
        <v>1652</v>
      </c>
      <c r="D525" t="s">
        <v>1653</v>
      </c>
      <c r="E525" s="42">
        <v>44805</v>
      </c>
      <c r="F525" s="57" t="s">
        <v>2052</v>
      </c>
      <c r="G525" s="3"/>
      <c r="H525" s="3"/>
      <c r="I525" s="3">
        <v>918461.41000000027</v>
      </c>
      <c r="J525" s="3">
        <v>509137.78000000026</v>
      </c>
      <c r="K525" s="3">
        <v>22655.41</v>
      </c>
      <c r="L525" s="3">
        <f t="shared" si="201"/>
        <v>1450254.6000000003</v>
      </c>
      <c r="M525" s="81">
        <f>SUMIFS('2018-21 Gen Lookup Tables'!S:S,'2018-21 Gen Lookup Tables'!$A:$A,'Schedule C1'!$B525,'2018-21 Gen Lookup Tables'!$B:$B,'Schedule C1'!$C525)</f>
        <v>0</v>
      </c>
      <c r="N525" s="81">
        <f>SUMIFS('2018-21 Gen Lookup Tables'!T:T,'2018-21 Gen Lookup Tables'!$A:$A,'Schedule C1'!$B525,'2018-21 Gen Lookup Tables'!$B:$B,'Schedule C1'!$C525)</f>
        <v>0</v>
      </c>
      <c r="O525" s="81">
        <f>SUMIF('2022 Gen Lookup Table'!A:A,'Schedule C1'!C525,'2022 Gen Lookup Table'!C:C)</f>
        <v>0</v>
      </c>
      <c r="P525" s="81">
        <f>SUMIF('2023-24 Gen Lookup Tables'!J:J,'Schedule C1'!AE525,'2023-24 Gen Lookup Tables'!D:D)</f>
        <v>484080.152</v>
      </c>
      <c r="Q525" s="81">
        <f>SUMIF('2023-24 Gen Lookup Tables'!J:J,'Schedule C1'!AE525,'2023-24 Gen Lookup Tables'!F:F)</f>
        <v>0</v>
      </c>
      <c r="R525" s="3">
        <f t="shared" si="208"/>
        <v>484080.152</v>
      </c>
      <c r="S525" s="6">
        <f t="shared" si="202"/>
        <v>0</v>
      </c>
      <c r="T525" s="27" t="str">
        <f t="shared" si="195"/>
        <v>n.m.</v>
      </c>
      <c r="U525" s="6">
        <f t="shared" si="203"/>
        <v>0</v>
      </c>
      <c r="V525" s="27" t="str">
        <f t="shared" si="196"/>
        <v>n.m.</v>
      </c>
      <c r="W525" s="6">
        <f t="shared" si="204"/>
        <v>918461.41000000027</v>
      </c>
      <c r="X525" s="27" t="str">
        <f t="shared" si="197"/>
        <v>n.m.</v>
      </c>
      <c r="Y525" s="6">
        <f t="shared" si="205"/>
        <v>25057.628000000259</v>
      </c>
      <c r="Z525" s="27">
        <f t="shared" si="198"/>
        <v>5.1763386489765147E-2</v>
      </c>
      <c r="AA525" s="6">
        <f t="shared" si="206"/>
        <v>22655.41</v>
      </c>
      <c r="AB525" s="27" t="str">
        <f t="shared" si="199"/>
        <v>n.m.</v>
      </c>
      <c r="AC525" s="6">
        <f t="shared" si="207"/>
        <v>966174.44800000032</v>
      </c>
      <c r="AD525" s="27">
        <f t="shared" si="200"/>
        <v>1.995897671094766</v>
      </c>
      <c r="AE525" s="38" t="str">
        <f t="shared" si="194"/>
        <v>117-MLLSC1AHB</v>
      </c>
    </row>
    <row r="526" spans="1:31" x14ac:dyDescent="0.25">
      <c r="A526" s="7">
        <f t="shared" si="193"/>
        <v>514</v>
      </c>
      <c r="B526" t="s">
        <v>285</v>
      </c>
      <c r="C526" t="s">
        <v>1654</v>
      </c>
      <c r="D526" t="s">
        <v>1655</v>
      </c>
      <c r="E526" s="42">
        <v>44713</v>
      </c>
      <c r="F526" s="57">
        <v>44896</v>
      </c>
      <c r="G526" s="3"/>
      <c r="H526" s="3"/>
      <c r="I526" s="3">
        <v>451756.11</v>
      </c>
      <c r="J526" s="3"/>
      <c r="K526" s="3"/>
      <c r="L526" s="3">
        <f t="shared" si="201"/>
        <v>451756.11</v>
      </c>
      <c r="M526" s="81">
        <f>SUMIFS('2018-21 Gen Lookup Tables'!S:S,'2018-21 Gen Lookup Tables'!$A:$A,'Schedule C1'!$B526,'2018-21 Gen Lookup Tables'!$B:$B,'Schedule C1'!$C526)</f>
        <v>0</v>
      </c>
      <c r="N526" s="81">
        <f>SUMIFS('2018-21 Gen Lookup Tables'!T:T,'2018-21 Gen Lookup Tables'!$A:$A,'Schedule C1'!$B526,'2018-21 Gen Lookup Tables'!$B:$B,'Schedule C1'!$C526)</f>
        <v>0</v>
      </c>
      <c r="O526" s="81">
        <f>SUMIF('2022 Gen Lookup Table'!A:A,'Schedule C1'!C526,'2022 Gen Lookup Table'!C:C)</f>
        <v>0</v>
      </c>
      <c r="P526" s="81">
        <f>SUMIF('2023-24 Gen Lookup Tables'!J:J,'Schedule C1'!AE526,'2023-24 Gen Lookup Tables'!D:D)</f>
        <v>0</v>
      </c>
      <c r="Q526" s="81">
        <f>SUMIF('2023-24 Gen Lookup Tables'!J:J,'Schedule C1'!AE526,'2023-24 Gen Lookup Tables'!F:F)</f>
        <v>0</v>
      </c>
      <c r="R526" s="3">
        <f t="shared" si="208"/>
        <v>0</v>
      </c>
      <c r="S526" s="6">
        <f t="shared" si="202"/>
        <v>0</v>
      </c>
      <c r="T526" s="27" t="str">
        <f t="shared" si="195"/>
        <v>n.m.</v>
      </c>
      <c r="U526" s="6">
        <f t="shared" si="203"/>
        <v>0</v>
      </c>
      <c r="V526" s="27" t="str">
        <f t="shared" si="196"/>
        <v>n.m.</v>
      </c>
      <c r="W526" s="6">
        <f t="shared" si="204"/>
        <v>451756.11</v>
      </c>
      <c r="X526" s="27" t="str">
        <f t="shared" si="197"/>
        <v>n.m.</v>
      </c>
      <c r="Y526" s="6">
        <f t="shared" si="205"/>
        <v>0</v>
      </c>
      <c r="Z526" s="27" t="str">
        <f t="shared" si="198"/>
        <v>n.m.</v>
      </c>
      <c r="AA526" s="6">
        <f t="shared" si="206"/>
        <v>0</v>
      </c>
      <c r="AB526" s="27" t="str">
        <f t="shared" si="199"/>
        <v>n.m.</v>
      </c>
      <c r="AC526" s="6">
        <f t="shared" si="207"/>
        <v>451756.11</v>
      </c>
      <c r="AD526" s="27" t="str">
        <f t="shared" si="200"/>
        <v>n.m.</v>
      </c>
      <c r="AE526" s="38" t="str">
        <f t="shared" si="194"/>
        <v>117-117KYLSBO</v>
      </c>
    </row>
    <row r="527" spans="1:31" x14ac:dyDescent="0.25">
      <c r="A527" s="7">
        <f t="shared" ref="A527:A590" si="209">A526+1</f>
        <v>515</v>
      </c>
      <c r="B527" t="s">
        <v>285</v>
      </c>
      <c r="C527" t="s">
        <v>1656</v>
      </c>
      <c r="D527" t="s">
        <v>1657</v>
      </c>
      <c r="E527" s="42">
        <v>44805</v>
      </c>
      <c r="F527" s="57">
        <v>45292</v>
      </c>
      <c r="G527" s="3"/>
      <c r="H527" s="3"/>
      <c r="I527" s="3">
        <v>408194.38000000006</v>
      </c>
      <c r="J527" s="3">
        <v>5114.03</v>
      </c>
      <c r="K527" s="3"/>
      <c r="L527" s="3">
        <f t="shared" si="201"/>
        <v>413308.41000000009</v>
      </c>
      <c r="M527" s="81">
        <f>SUMIFS('2018-21 Gen Lookup Tables'!S:S,'2018-21 Gen Lookup Tables'!$A:$A,'Schedule C1'!$B527,'2018-21 Gen Lookup Tables'!$B:$B,'Schedule C1'!$C527)</f>
        <v>0</v>
      </c>
      <c r="N527" s="81">
        <f>SUMIFS('2018-21 Gen Lookup Tables'!T:T,'2018-21 Gen Lookup Tables'!$A:$A,'Schedule C1'!$B527,'2018-21 Gen Lookup Tables'!$B:$B,'Schedule C1'!$C527)</f>
        <v>0</v>
      </c>
      <c r="O527" s="81">
        <f>SUMIF('2022 Gen Lookup Table'!A:A,'Schedule C1'!C527,'2022 Gen Lookup Table'!C:C)</f>
        <v>0</v>
      </c>
      <c r="P527" s="81">
        <f>SUMIF('2023-24 Gen Lookup Tables'!J:J,'Schedule C1'!AE527,'2023-24 Gen Lookup Tables'!D:D)</f>
        <v>0</v>
      </c>
      <c r="Q527" s="81">
        <f>SUMIF('2023-24 Gen Lookup Tables'!J:J,'Schedule C1'!AE527,'2023-24 Gen Lookup Tables'!F:F)</f>
        <v>0</v>
      </c>
      <c r="R527" s="3">
        <f t="shared" si="208"/>
        <v>0</v>
      </c>
      <c r="S527" s="6">
        <f t="shared" si="202"/>
        <v>0</v>
      </c>
      <c r="T527" s="27" t="str">
        <f t="shared" si="195"/>
        <v>n.m.</v>
      </c>
      <c r="U527" s="6">
        <f t="shared" si="203"/>
        <v>0</v>
      </c>
      <c r="V527" s="27" t="str">
        <f t="shared" si="196"/>
        <v>n.m.</v>
      </c>
      <c r="W527" s="6">
        <f t="shared" si="204"/>
        <v>408194.38000000006</v>
      </c>
      <c r="X527" s="27" t="str">
        <f t="shared" si="197"/>
        <v>n.m.</v>
      </c>
      <c r="Y527" s="6">
        <f t="shared" si="205"/>
        <v>5114.03</v>
      </c>
      <c r="Z527" s="27" t="str">
        <f t="shared" si="198"/>
        <v>n.m.</v>
      </c>
      <c r="AA527" s="6">
        <f t="shared" si="206"/>
        <v>0</v>
      </c>
      <c r="AB527" s="27" t="str">
        <f t="shared" si="199"/>
        <v>n.m.</v>
      </c>
      <c r="AC527" s="6">
        <f t="shared" si="207"/>
        <v>413308.41000000009</v>
      </c>
      <c r="AD527" s="27" t="str">
        <f t="shared" si="200"/>
        <v>n.m.</v>
      </c>
      <c r="AE527" s="38" t="str">
        <f t="shared" si="194"/>
        <v>117-MLLEP2LAI</v>
      </c>
    </row>
    <row r="528" spans="1:31" x14ac:dyDescent="0.25">
      <c r="A528" s="7">
        <f t="shared" si="209"/>
        <v>516</v>
      </c>
      <c r="B528" t="s">
        <v>285</v>
      </c>
      <c r="C528" t="s">
        <v>1658</v>
      </c>
      <c r="D528" t="s">
        <v>1659</v>
      </c>
      <c r="E528" s="42">
        <v>44805</v>
      </c>
      <c r="F528" s="57">
        <v>45292</v>
      </c>
      <c r="G528" s="3"/>
      <c r="H528" s="3"/>
      <c r="I528" s="3">
        <v>347125.58</v>
      </c>
      <c r="J528" s="3">
        <v>4033.8500000000008</v>
      </c>
      <c r="K528" s="3"/>
      <c r="L528" s="3">
        <f t="shared" si="201"/>
        <v>351159.43</v>
      </c>
      <c r="M528" s="81">
        <f>SUMIFS('2018-21 Gen Lookup Tables'!S:S,'2018-21 Gen Lookup Tables'!$A:$A,'Schedule C1'!$B528,'2018-21 Gen Lookup Tables'!$B:$B,'Schedule C1'!$C528)</f>
        <v>0</v>
      </c>
      <c r="N528" s="81">
        <f>SUMIFS('2018-21 Gen Lookup Tables'!T:T,'2018-21 Gen Lookup Tables'!$A:$A,'Schedule C1'!$B528,'2018-21 Gen Lookup Tables'!$B:$B,'Schedule C1'!$C528)</f>
        <v>0</v>
      </c>
      <c r="O528" s="81">
        <f>SUMIF('2022 Gen Lookup Table'!A:A,'Schedule C1'!C528,'2022 Gen Lookup Table'!C:C)</f>
        <v>0</v>
      </c>
      <c r="P528" s="81">
        <f>SUMIF('2023-24 Gen Lookup Tables'!J:J,'Schedule C1'!AE528,'2023-24 Gen Lookup Tables'!D:D)</f>
        <v>0</v>
      </c>
      <c r="Q528" s="81">
        <f>SUMIF('2023-24 Gen Lookup Tables'!J:J,'Schedule C1'!AE528,'2023-24 Gen Lookup Tables'!F:F)</f>
        <v>0</v>
      </c>
      <c r="R528" s="3">
        <f t="shared" si="208"/>
        <v>0</v>
      </c>
      <c r="S528" s="6">
        <f t="shared" si="202"/>
        <v>0</v>
      </c>
      <c r="T528" s="27" t="str">
        <f t="shared" si="195"/>
        <v>n.m.</v>
      </c>
      <c r="U528" s="6">
        <f t="shared" si="203"/>
        <v>0</v>
      </c>
      <c r="V528" s="27" t="str">
        <f t="shared" si="196"/>
        <v>n.m.</v>
      </c>
      <c r="W528" s="6">
        <f t="shared" si="204"/>
        <v>347125.58</v>
      </c>
      <c r="X528" s="27" t="str">
        <f t="shared" si="197"/>
        <v>n.m.</v>
      </c>
      <c r="Y528" s="6">
        <f t="shared" si="205"/>
        <v>4033.8500000000008</v>
      </c>
      <c r="Z528" s="27" t="str">
        <f t="shared" si="198"/>
        <v>n.m.</v>
      </c>
      <c r="AA528" s="6">
        <f t="shared" si="206"/>
        <v>0</v>
      </c>
      <c r="AB528" s="27" t="str">
        <f t="shared" si="199"/>
        <v>n.m.</v>
      </c>
      <c r="AC528" s="6">
        <f t="shared" si="207"/>
        <v>351159.43</v>
      </c>
      <c r="AD528" s="27" t="str">
        <f t="shared" si="200"/>
        <v>n.m.</v>
      </c>
      <c r="AE528" s="38" t="str">
        <f t="shared" si="194"/>
        <v>117-MLLEP2LBI</v>
      </c>
    </row>
    <row r="529" spans="1:31" x14ac:dyDescent="0.25">
      <c r="A529" s="7">
        <f t="shared" si="209"/>
        <v>517</v>
      </c>
      <c r="B529" t="s">
        <v>285</v>
      </c>
      <c r="C529" t="s">
        <v>1660</v>
      </c>
      <c r="D529" t="s">
        <v>1661</v>
      </c>
      <c r="E529" s="42">
        <v>44805</v>
      </c>
      <c r="F529" s="57">
        <v>44958</v>
      </c>
      <c r="G529" s="3"/>
      <c r="H529" s="3"/>
      <c r="I529" s="3">
        <v>236083.66000000006</v>
      </c>
      <c r="J529" s="3">
        <v>144.64999999999949</v>
      </c>
      <c r="K529" s="3"/>
      <c r="L529" s="3">
        <f t="shared" si="201"/>
        <v>236228.31000000006</v>
      </c>
      <c r="M529" s="81">
        <f>SUMIFS('2018-21 Gen Lookup Tables'!S:S,'2018-21 Gen Lookup Tables'!$A:$A,'Schedule C1'!$B529,'2018-21 Gen Lookup Tables'!$B:$B,'Schedule C1'!$C529)</f>
        <v>0</v>
      </c>
      <c r="N529" s="81">
        <f>SUMIFS('2018-21 Gen Lookup Tables'!T:T,'2018-21 Gen Lookup Tables'!$A:$A,'Schedule C1'!$B529,'2018-21 Gen Lookup Tables'!$B:$B,'Schedule C1'!$C529)</f>
        <v>0</v>
      </c>
      <c r="O529" s="81">
        <f>SUMIF('2022 Gen Lookup Table'!A:A,'Schedule C1'!C529,'2022 Gen Lookup Table'!C:C)</f>
        <v>0</v>
      </c>
      <c r="P529" s="81">
        <f>SUMIF('2023-24 Gen Lookup Tables'!J:J,'Schedule C1'!AE529,'2023-24 Gen Lookup Tables'!D:D)</f>
        <v>0</v>
      </c>
      <c r="Q529" s="81">
        <f>SUMIF('2023-24 Gen Lookup Tables'!J:J,'Schedule C1'!AE529,'2023-24 Gen Lookup Tables'!F:F)</f>
        <v>0</v>
      </c>
      <c r="R529" s="3">
        <f t="shared" si="208"/>
        <v>0</v>
      </c>
      <c r="S529" s="6">
        <f t="shared" si="202"/>
        <v>0</v>
      </c>
      <c r="T529" s="27" t="str">
        <f t="shared" si="195"/>
        <v>n.m.</v>
      </c>
      <c r="U529" s="6">
        <f t="shared" si="203"/>
        <v>0</v>
      </c>
      <c r="V529" s="27" t="str">
        <f t="shared" si="196"/>
        <v>n.m.</v>
      </c>
      <c r="W529" s="6">
        <f t="shared" si="204"/>
        <v>236083.66000000006</v>
      </c>
      <c r="X529" s="27" t="str">
        <f t="shared" si="197"/>
        <v>n.m.</v>
      </c>
      <c r="Y529" s="6">
        <f t="shared" si="205"/>
        <v>144.64999999999949</v>
      </c>
      <c r="Z529" s="27" t="str">
        <f t="shared" si="198"/>
        <v>n.m.</v>
      </c>
      <c r="AA529" s="6">
        <f t="shared" si="206"/>
        <v>0</v>
      </c>
      <c r="AB529" s="27" t="str">
        <f t="shared" si="199"/>
        <v>n.m.</v>
      </c>
      <c r="AC529" s="6">
        <f t="shared" si="207"/>
        <v>236228.31000000006</v>
      </c>
      <c r="AD529" s="27" t="str">
        <f t="shared" si="200"/>
        <v>n.m.</v>
      </c>
      <c r="AE529" s="38" t="str">
        <f t="shared" si="194"/>
        <v>117-MLLSP2LSO</v>
      </c>
    </row>
    <row r="530" spans="1:31" x14ac:dyDescent="0.25">
      <c r="A530" s="7">
        <f t="shared" si="209"/>
        <v>518</v>
      </c>
      <c r="B530" t="s">
        <v>285</v>
      </c>
      <c r="C530" t="s">
        <v>1662</v>
      </c>
      <c r="D530" t="s">
        <v>1663</v>
      </c>
      <c r="E530" s="42">
        <v>44562</v>
      </c>
      <c r="F530" s="57">
        <v>44805</v>
      </c>
      <c r="G530" s="3"/>
      <c r="H530" s="3"/>
      <c r="I530" s="3">
        <v>49303.80000000001</v>
      </c>
      <c r="J530" s="3"/>
      <c r="K530" s="3"/>
      <c r="L530" s="3">
        <f t="shared" si="201"/>
        <v>49303.80000000001</v>
      </c>
      <c r="M530" s="81">
        <f>SUMIFS('2018-21 Gen Lookup Tables'!S:S,'2018-21 Gen Lookup Tables'!$A:$A,'Schedule C1'!$B530,'2018-21 Gen Lookup Tables'!$B:$B,'Schedule C1'!$C530)</f>
        <v>0</v>
      </c>
      <c r="N530" s="81">
        <f>SUMIFS('2018-21 Gen Lookup Tables'!T:T,'2018-21 Gen Lookup Tables'!$A:$A,'Schedule C1'!$B530,'2018-21 Gen Lookup Tables'!$B:$B,'Schedule C1'!$C530)</f>
        <v>0</v>
      </c>
      <c r="O530" s="81">
        <f>SUMIF('2022 Gen Lookup Table'!A:A,'Schedule C1'!C530,'2022 Gen Lookup Table'!C:C)</f>
        <v>0</v>
      </c>
      <c r="P530" s="81">
        <f>SUMIF('2023-24 Gen Lookup Tables'!J:J,'Schedule C1'!AE530,'2023-24 Gen Lookup Tables'!D:D)</f>
        <v>0</v>
      </c>
      <c r="Q530" s="81">
        <f>SUMIF('2023-24 Gen Lookup Tables'!J:J,'Schedule C1'!AE530,'2023-24 Gen Lookup Tables'!F:F)</f>
        <v>0</v>
      </c>
      <c r="R530" s="3">
        <f t="shared" si="208"/>
        <v>0</v>
      </c>
      <c r="S530" s="6">
        <f t="shared" si="202"/>
        <v>0</v>
      </c>
      <c r="T530" s="27" t="str">
        <f t="shared" si="195"/>
        <v>n.m.</v>
      </c>
      <c r="U530" s="6">
        <f t="shared" si="203"/>
        <v>0</v>
      </c>
      <c r="V530" s="27" t="str">
        <f t="shared" si="196"/>
        <v>n.m.</v>
      </c>
      <c r="W530" s="6">
        <f t="shared" si="204"/>
        <v>49303.80000000001</v>
      </c>
      <c r="X530" s="27" t="str">
        <f t="shared" si="197"/>
        <v>n.m.</v>
      </c>
      <c r="Y530" s="6">
        <f t="shared" si="205"/>
        <v>0</v>
      </c>
      <c r="Z530" s="27" t="str">
        <f t="shared" si="198"/>
        <v>n.m.</v>
      </c>
      <c r="AA530" s="6">
        <f t="shared" si="206"/>
        <v>0</v>
      </c>
      <c r="AB530" s="27" t="str">
        <f t="shared" si="199"/>
        <v>n.m.</v>
      </c>
      <c r="AC530" s="6">
        <f t="shared" si="207"/>
        <v>49303.80000000001</v>
      </c>
      <c r="AD530" s="27" t="str">
        <f t="shared" si="200"/>
        <v>n.m.</v>
      </c>
      <c r="AE530" s="38" t="str">
        <f t="shared" si="194"/>
        <v>117-MLPMPHEAT</v>
      </c>
    </row>
    <row r="531" spans="1:31" x14ac:dyDescent="0.25">
      <c r="A531" s="7">
        <f t="shared" si="209"/>
        <v>519</v>
      </c>
      <c r="B531" t="s">
        <v>285</v>
      </c>
      <c r="C531" t="s">
        <v>1664</v>
      </c>
      <c r="D531" t="s">
        <v>1665</v>
      </c>
      <c r="E531" s="42">
        <v>44805</v>
      </c>
      <c r="F531" s="57" t="s">
        <v>2052</v>
      </c>
      <c r="G531" s="3"/>
      <c r="H531" s="3"/>
      <c r="I531" s="3">
        <v>42280.100000000042</v>
      </c>
      <c r="J531" s="3">
        <v>13327.130000000001</v>
      </c>
      <c r="K531" s="3">
        <v>4564.4099999999989</v>
      </c>
      <c r="L531" s="3">
        <f t="shared" si="201"/>
        <v>60171.640000000036</v>
      </c>
      <c r="M531" s="81">
        <f>SUMIFS('2018-21 Gen Lookup Tables'!S:S,'2018-21 Gen Lookup Tables'!$A:$A,'Schedule C1'!$B531,'2018-21 Gen Lookup Tables'!$B:$B,'Schedule C1'!$C531)</f>
        <v>0</v>
      </c>
      <c r="N531" s="81">
        <f>SUMIFS('2018-21 Gen Lookup Tables'!T:T,'2018-21 Gen Lookup Tables'!$A:$A,'Schedule C1'!$B531,'2018-21 Gen Lookup Tables'!$B:$B,'Schedule C1'!$C531)</f>
        <v>0</v>
      </c>
      <c r="O531" s="81">
        <f>SUMIF('2022 Gen Lookup Table'!A:A,'Schedule C1'!C531,'2022 Gen Lookup Table'!C:C)</f>
        <v>0</v>
      </c>
      <c r="P531" s="81">
        <f>SUMIF('2023-24 Gen Lookup Tables'!J:J,'Schedule C1'!AE531,'2023-24 Gen Lookup Tables'!D:D)</f>
        <v>0</v>
      </c>
      <c r="Q531" s="81">
        <f>SUMIF('2023-24 Gen Lookup Tables'!J:J,'Schedule C1'!AE531,'2023-24 Gen Lookup Tables'!F:F)</f>
        <v>0</v>
      </c>
      <c r="R531" s="3">
        <f t="shared" si="208"/>
        <v>0</v>
      </c>
      <c r="S531" s="6">
        <f t="shared" si="202"/>
        <v>0</v>
      </c>
      <c r="T531" s="27" t="str">
        <f t="shared" si="195"/>
        <v>n.m.</v>
      </c>
      <c r="U531" s="6">
        <f t="shared" si="203"/>
        <v>0</v>
      </c>
      <c r="V531" s="27" t="str">
        <f t="shared" si="196"/>
        <v>n.m.</v>
      </c>
      <c r="W531" s="6">
        <f t="shared" si="204"/>
        <v>42280.100000000042</v>
      </c>
      <c r="X531" s="27" t="str">
        <f t="shared" si="197"/>
        <v>n.m.</v>
      </c>
      <c r="Y531" s="6">
        <f t="shared" si="205"/>
        <v>13327.130000000001</v>
      </c>
      <c r="Z531" s="27" t="str">
        <f t="shared" si="198"/>
        <v>n.m.</v>
      </c>
      <c r="AA531" s="6">
        <f t="shared" si="206"/>
        <v>4564.4099999999989</v>
      </c>
      <c r="AB531" s="27" t="str">
        <f t="shared" si="199"/>
        <v>n.m.</v>
      </c>
      <c r="AC531" s="6">
        <f t="shared" si="207"/>
        <v>60171.640000000036</v>
      </c>
      <c r="AD531" s="27" t="str">
        <f t="shared" si="200"/>
        <v>n.m.</v>
      </c>
      <c r="AE531" s="38" t="str">
        <f t="shared" si="194"/>
        <v>117-ITCBLBRTY</v>
      </c>
    </row>
    <row r="532" spans="1:31" x14ac:dyDescent="0.25">
      <c r="A532" s="7">
        <f t="shared" si="209"/>
        <v>520</v>
      </c>
      <c r="B532" t="s">
        <v>285</v>
      </c>
      <c r="C532" t="s">
        <v>1666</v>
      </c>
      <c r="D532" t="s">
        <v>1667</v>
      </c>
      <c r="E532" s="42">
        <v>44866</v>
      </c>
      <c r="F532" s="57" t="s">
        <v>2052</v>
      </c>
      <c r="G532" s="3"/>
      <c r="H532" s="3"/>
      <c r="I532" s="3">
        <v>39087.87999999999</v>
      </c>
      <c r="J532" s="3">
        <v>-4067.2599999999993</v>
      </c>
      <c r="K532" s="3"/>
      <c r="L532" s="3">
        <f t="shared" si="201"/>
        <v>35020.619999999988</v>
      </c>
      <c r="M532" s="81">
        <f>SUMIFS('2018-21 Gen Lookup Tables'!S:S,'2018-21 Gen Lookup Tables'!$A:$A,'Schedule C1'!$B532,'2018-21 Gen Lookup Tables'!$B:$B,'Schedule C1'!$C532)</f>
        <v>113532.33000000002</v>
      </c>
      <c r="N532" s="81">
        <f>SUMIFS('2018-21 Gen Lookup Tables'!T:T,'2018-21 Gen Lookup Tables'!$A:$A,'Schedule C1'!$B532,'2018-21 Gen Lookup Tables'!$B:$B,'Schedule C1'!$C532)</f>
        <v>0</v>
      </c>
      <c r="O532" s="81">
        <f>SUMIF('2022 Gen Lookup Table'!A:A,'Schedule C1'!C532,'2022 Gen Lookup Table'!C:C)</f>
        <v>77534.819000000003</v>
      </c>
      <c r="P532" s="81">
        <f>SUMIF('2023-24 Gen Lookup Tables'!J:J,'Schedule C1'!AE532,'2023-24 Gen Lookup Tables'!D:D)</f>
        <v>26965.712</v>
      </c>
      <c r="Q532" s="81">
        <f>SUMIF('2023-24 Gen Lookup Tables'!J:J,'Schedule C1'!AE532,'2023-24 Gen Lookup Tables'!F:F)</f>
        <v>0</v>
      </c>
      <c r="R532" s="3">
        <f>SUM(M532:Q532)</f>
        <v>218032.86100000003</v>
      </c>
      <c r="S532" s="6">
        <f t="shared" si="202"/>
        <v>-113532.33000000002</v>
      </c>
      <c r="T532" s="27">
        <f t="shared" si="195"/>
        <v>-1</v>
      </c>
      <c r="U532" s="6">
        <f t="shared" si="203"/>
        <v>0</v>
      </c>
      <c r="V532" s="27" t="str">
        <f t="shared" si="196"/>
        <v>n.m.</v>
      </c>
      <c r="W532" s="6">
        <f t="shared" si="204"/>
        <v>-38446.939000000013</v>
      </c>
      <c r="X532" s="27">
        <f t="shared" si="197"/>
        <v>-0.49586675374840317</v>
      </c>
      <c r="Y532" s="6">
        <f t="shared" si="205"/>
        <v>-31032.971999999998</v>
      </c>
      <c r="Z532" s="27">
        <f t="shared" si="198"/>
        <v>-1.1508308032066796</v>
      </c>
      <c r="AA532" s="6">
        <f t="shared" si="206"/>
        <v>0</v>
      </c>
      <c r="AB532" s="27" t="str">
        <f t="shared" si="199"/>
        <v>n.m.</v>
      </c>
      <c r="AC532" s="6">
        <f t="shared" si="207"/>
        <v>-183012.24100000004</v>
      </c>
      <c r="AD532" s="27">
        <f t="shared" si="200"/>
        <v>-0.8393791658772024</v>
      </c>
      <c r="AE532" s="38" t="str">
        <f t="shared" si="194"/>
        <v>117-BSPPBS358</v>
      </c>
    </row>
    <row r="533" spans="1:31" x14ac:dyDescent="0.25">
      <c r="A533" s="7">
        <f t="shared" si="209"/>
        <v>521</v>
      </c>
      <c r="B533" t="s">
        <v>285</v>
      </c>
      <c r="C533" t="s">
        <v>1668</v>
      </c>
      <c r="D533" t="s">
        <v>1669</v>
      </c>
      <c r="E533" s="42">
        <v>44593</v>
      </c>
      <c r="F533" s="57">
        <v>44986</v>
      </c>
      <c r="G533" s="3"/>
      <c r="H533" s="3"/>
      <c r="I533" s="3">
        <v>13617.6</v>
      </c>
      <c r="J533" s="3"/>
      <c r="K533" s="3"/>
      <c r="L533" s="3">
        <f t="shared" si="201"/>
        <v>13617.6</v>
      </c>
      <c r="M533" s="81">
        <f>SUMIFS('2018-21 Gen Lookup Tables'!S:S,'2018-21 Gen Lookup Tables'!$A:$A,'Schedule C1'!$B533,'2018-21 Gen Lookup Tables'!$B:$B,'Schedule C1'!$C533)</f>
        <v>0</v>
      </c>
      <c r="N533" s="81">
        <f>SUMIFS('2018-21 Gen Lookup Tables'!T:T,'2018-21 Gen Lookup Tables'!$A:$A,'Schedule C1'!$B533,'2018-21 Gen Lookup Tables'!$B:$B,'Schedule C1'!$C533)</f>
        <v>0</v>
      </c>
      <c r="O533" s="81">
        <f>SUMIF('2022 Gen Lookup Table'!A:A,'Schedule C1'!C533,'2022 Gen Lookup Table'!C:C)</f>
        <v>0</v>
      </c>
      <c r="P533" s="81">
        <f>SUMIF('2023-24 Gen Lookup Tables'!J:J,'Schedule C1'!AE533,'2023-24 Gen Lookup Tables'!D:D)</f>
        <v>0</v>
      </c>
      <c r="Q533" s="81">
        <f>SUMIF('2023-24 Gen Lookup Tables'!J:J,'Schedule C1'!AE533,'2023-24 Gen Lookup Tables'!F:F)</f>
        <v>0</v>
      </c>
      <c r="R533" s="3">
        <f t="shared" si="208"/>
        <v>0</v>
      </c>
      <c r="S533" s="6">
        <f t="shared" si="202"/>
        <v>0</v>
      </c>
      <c r="T533" s="27" t="str">
        <f t="shared" si="195"/>
        <v>n.m.</v>
      </c>
      <c r="U533" s="6">
        <f t="shared" si="203"/>
        <v>0</v>
      </c>
      <c r="V533" s="27" t="str">
        <f t="shared" si="196"/>
        <v>n.m.</v>
      </c>
      <c r="W533" s="6">
        <f t="shared" si="204"/>
        <v>13617.6</v>
      </c>
      <c r="X533" s="27" t="str">
        <f t="shared" si="197"/>
        <v>n.m.</v>
      </c>
      <c r="Y533" s="6">
        <f t="shared" si="205"/>
        <v>0</v>
      </c>
      <c r="Z533" s="27" t="str">
        <f t="shared" si="198"/>
        <v>n.m.</v>
      </c>
      <c r="AA533" s="6">
        <f t="shared" si="206"/>
        <v>0</v>
      </c>
      <c r="AB533" s="27" t="str">
        <f t="shared" si="199"/>
        <v>n.m.</v>
      </c>
      <c r="AC533" s="6">
        <f t="shared" si="207"/>
        <v>13617.6</v>
      </c>
      <c r="AD533" s="27" t="str">
        <f t="shared" si="200"/>
        <v>n.m.</v>
      </c>
      <c r="AE533" s="38" t="str">
        <f t="shared" si="194"/>
        <v>117-MLPSPFANS</v>
      </c>
    </row>
    <row r="534" spans="1:31" x14ac:dyDescent="0.25">
      <c r="A534" s="7">
        <f t="shared" si="209"/>
        <v>522</v>
      </c>
      <c r="B534" t="s">
        <v>285</v>
      </c>
      <c r="C534" t="s">
        <v>1670</v>
      </c>
      <c r="D534" t="s">
        <v>1671</v>
      </c>
      <c r="E534" s="42">
        <v>44805</v>
      </c>
      <c r="F534" s="57">
        <v>44927</v>
      </c>
      <c r="G534" s="3"/>
      <c r="H534" s="3"/>
      <c r="I534" s="3">
        <v>6075.8499999999995</v>
      </c>
      <c r="J534" s="3">
        <v>25.62</v>
      </c>
      <c r="K534" s="3"/>
      <c r="L534" s="3">
        <f t="shared" si="201"/>
        <v>6101.4699999999993</v>
      </c>
      <c r="M534" s="81">
        <f>SUMIFS('2018-21 Gen Lookup Tables'!S:S,'2018-21 Gen Lookup Tables'!$A:$A,'Schedule C1'!$B534,'2018-21 Gen Lookup Tables'!$B:$B,'Schedule C1'!$C534)</f>
        <v>0</v>
      </c>
      <c r="N534" s="81">
        <f>SUMIFS('2018-21 Gen Lookup Tables'!T:T,'2018-21 Gen Lookup Tables'!$A:$A,'Schedule C1'!$B534,'2018-21 Gen Lookup Tables'!$B:$B,'Schedule C1'!$C534)</f>
        <v>0</v>
      </c>
      <c r="O534" s="81">
        <f>SUMIF('2022 Gen Lookup Table'!A:A,'Schedule C1'!C534,'2022 Gen Lookup Table'!C:C)</f>
        <v>0</v>
      </c>
      <c r="P534" s="81">
        <f>SUMIF('2023-24 Gen Lookup Tables'!J:J,'Schedule C1'!AE534,'2023-24 Gen Lookup Tables'!D:D)</f>
        <v>0</v>
      </c>
      <c r="Q534" s="81">
        <f>SUMIF('2023-24 Gen Lookup Tables'!J:J,'Schedule C1'!AE534,'2023-24 Gen Lookup Tables'!F:F)</f>
        <v>0</v>
      </c>
      <c r="R534" s="3">
        <f t="shared" si="208"/>
        <v>0</v>
      </c>
      <c r="S534" s="6">
        <f t="shared" si="202"/>
        <v>0</v>
      </c>
      <c r="T534" s="27" t="str">
        <f t="shared" si="195"/>
        <v>n.m.</v>
      </c>
      <c r="U534" s="6">
        <f t="shared" si="203"/>
        <v>0</v>
      </c>
      <c r="V534" s="27" t="str">
        <f t="shared" si="196"/>
        <v>n.m.</v>
      </c>
      <c r="W534" s="6">
        <f t="shared" si="204"/>
        <v>6075.8499999999995</v>
      </c>
      <c r="X534" s="27" t="str">
        <f t="shared" si="197"/>
        <v>n.m.</v>
      </c>
      <c r="Y534" s="6">
        <f t="shared" si="205"/>
        <v>25.62</v>
      </c>
      <c r="Z534" s="27" t="str">
        <f t="shared" si="198"/>
        <v>n.m.</v>
      </c>
      <c r="AA534" s="6">
        <f t="shared" si="206"/>
        <v>0</v>
      </c>
      <c r="AB534" s="27" t="str">
        <f t="shared" si="199"/>
        <v>n.m.</v>
      </c>
      <c r="AC534" s="6">
        <f t="shared" si="207"/>
        <v>6101.4699999999993</v>
      </c>
      <c r="AD534" s="27" t="str">
        <f t="shared" si="200"/>
        <v>n.m.</v>
      </c>
      <c r="AE534" s="38" t="str">
        <f t="shared" si="194"/>
        <v>117-MLLSHSVB</v>
      </c>
    </row>
    <row r="535" spans="1:31" x14ac:dyDescent="0.25">
      <c r="A535" s="7">
        <f t="shared" si="209"/>
        <v>523</v>
      </c>
      <c r="B535" t="s">
        <v>285</v>
      </c>
      <c r="C535" t="s">
        <v>1672</v>
      </c>
      <c r="D535" t="s">
        <v>1673</v>
      </c>
      <c r="E535" s="42">
        <v>44593</v>
      </c>
      <c r="F535" s="57">
        <v>44986</v>
      </c>
      <c r="G535" s="3"/>
      <c r="H535" s="3"/>
      <c r="I535" s="3">
        <v>4781.0900000000074</v>
      </c>
      <c r="J535" s="3"/>
      <c r="K535" s="3"/>
      <c r="L535" s="3">
        <f t="shared" si="201"/>
        <v>4781.0900000000074</v>
      </c>
      <c r="M535" s="81">
        <f>SUMIFS('2018-21 Gen Lookup Tables'!S:S,'2018-21 Gen Lookup Tables'!$A:$A,'Schedule C1'!$B535,'2018-21 Gen Lookup Tables'!$B:$B,'Schedule C1'!$C535)</f>
        <v>0</v>
      </c>
      <c r="N535" s="81">
        <f>SUMIFS('2018-21 Gen Lookup Tables'!T:T,'2018-21 Gen Lookup Tables'!$A:$A,'Schedule C1'!$B535,'2018-21 Gen Lookup Tables'!$B:$B,'Schedule C1'!$C535)</f>
        <v>0</v>
      </c>
      <c r="O535" s="81">
        <f>SUMIF('2022 Gen Lookup Table'!A:A,'Schedule C1'!C535,'2022 Gen Lookup Table'!C:C)</f>
        <v>0</v>
      </c>
      <c r="P535" s="81">
        <f>SUMIF('2023-24 Gen Lookup Tables'!J:J,'Schedule C1'!AE535,'2023-24 Gen Lookup Tables'!D:D)</f>
        <v>0</v>
      </c>
      <c r="Q535" s="81">
        <f>SUMIF('2023-24 Gen Lookup Tables'!J:J,'Schedule C1'!AE535,'2023-24 Gen Lookup Tables'!F:F)</f>
        <v>0</v>
      </c>
      <c r="R535" s="3">
        <f t="shared" si="208"/>
        <v>0</v>
      </c>
      <c r="S535" s="6">
        <f t="shared" si="202"/>
        <v>0</v>
      </c>
      <c r="T535" s="27" t="str">
        <f t="shared" si="195"/>
        <v>n.m.</v>
      </c>
      <c r="U535" s="6">
        <f t="shared" si="203"/>
        <v>0</v>
      </c>
      <c r="V535" s="27" t="str">
        <f t="shared" si="196"/>
        <v>n.m.</v>
      </c>
      <c r="W535" s="6">
        <f t="shared" si="204"/>
        <v>4781.0900000000074</v>
      </c>
      <c r="X535" s="27" t="str">
        <f t="shared" si="197"/>
        <v>n.m.</v>
      </c>
      <c r="Y535" s="6">
        <f t="shared" si="205"/>
        <v>0</v>
      </c>
      <c r="Z535" s="27" t="str">
        <f t="shared" si="198"/>
        <v>n.m.</v>
      </c>
      <c r="AA535" s="6">
        <f t="shared" si="206"/>
        <v>0</v>
      </c>
      <c r="AB535" s="27" t="str">
        <f t="shared" si="199"/>
        <v>n.m.</v>
      </c>
      <c r="AC535" s="6">
        <f t="shared" si="207"/>
        <v>4781.0900000000074</v>
      </c>
      <c r="AD535" s="27" t="str">
        <f t="shared" si="200"/>
        <v>n.m.</v>
      </c>
      <c r="AE535" s="38" t="str">
        <f t="shared" si="194"/>
        <v>117-MLPVPOTHR</v>
      </c>
    </row>
    <row r="536" spans="1:31" x14ac:dyDescent="0.25">
      <c r="A536" s="7">
        <f t="shared" si="209"/>
        <v>524</v>
      </c>
      <c r="B536" t="s">
        <v>285</v>
      </c>
      <c r="C536" t="s">
        <v>1674</v>
      </c>
      <c r="D536" t="s">
        <v>432</v>
      </c>
      <c r="E536" s="42">
        <v>44805</v>
      </c>
      <c r="F536" s="57">
        <v>44927</v>
      </c>
      <c r="G536" s="3"/>
      <c r="H536" s="3"/>
      <c r="I536" s="3">
        <v>694.05</v>
      </c>
      <c r="J536" s="3">
        <v>2.9</v>
      </c>
      <c r="K536" s="3"/>
      <c r="L536" s="3">
        <f t="shared" si="201"/>
        <v>696.94999999999993</v>
      </c>
      <c r="M536" s="81">
        <f>SUMIFS('2018-21 Gen Lookup Tables'!S:S,'2018-21 Gen Lookup Tables'!$A:$A,'Schedule C1'!$B536,'2018-21 Gen Lookup Tables'!$B:$B,'Schedule C1'!$C536)</f>
        <v>0</v>
      </c>
      <c r="N536" s="81">
        <f>SUMIFS('2018-21 Gen Lookup Tables'!T:T,'2018-21 Gen Lookup Tables'!$A:$A,'Schedule C1'!$B536,'2018-21 Gen Lookup Tables'!$B:$B,'Schedule C1'!$C536)</f>
        <v>0</v>
      </c>
      <c r="O536" s="81">
        <f>SUMIF('2022 Gen Lookup Table'!A:A,'Schedule C1'!C536,'2022 Gen Lookup Table'!C:C)</f>
        <v>0</v>
      </c>
      <c r="P536" s="81">
        <f>SUMIF('2023-24 Gen Lookup Tables'!J:J,'Schedule C1'!AE536,'2023-24 Gen Lookup Tables'!D:D)</f>
        <v>0</v>
      </c>
      <c r="Q536" s="81">
        <f>SUMIF('2023-24 Gen Lookup Tables'!J:J,'Schedule C1'!AE536,'2023-24 Gen Lookup Tables'!F:F)</f>
        <v>0</v>
      </c>
      <c r="R536" s="3">
        <f t="shared" si="208"/>
        <v>0</v>
      </c>
      <c r="S536" s="6">
        <f t="shared" si="202"/>
        <v>0</v>
      </c>
      <c r="T536" s="27" t="str">
        <f t="shared" si="195"/>
        <v>n.m.</v>
      </c>
      <c r="U536" s="6">
        <f t="shared" si="203"/>
        <v>0</v>
      </c>
      <c r="V536" s="27" t="str">
        <f t="shared" si="196"/>
        <v>n.m.</v>
      </c>
      <c r="W536" s="6">
        <f t="shared" si="204"/>
        <v>694.05</v>
      </c>
      <c r="X536" s="27" t="str">
        <f t="shared" si="197"/>
        <v>n.m.</v>
      </c>
      <c r="Y536" s="6">
        <f t="shared" si="205"/>
        <v>2.9</v>
      </c>
      <c r="Z536" s="27" t="str">
        <f t="shared" si="198"/>
        <v>n.m.</v>
      </c>
      <c r="AA536" s="6">
        <f t="shared" si="206"/>
        <v>0</v>
      </c>
      <c r="AB536" s="27" t="str">
        <f t="shared" si="199"/>
        <v>n.m.</v>
      </c>
      <c r="AC536" s="6">
        <f t="shared" si="207"/>
        <v>696.94999999999993</v>
      </c>
      <c r="AD536" s="27" t="str">
        <f t="shared" si="200"/>
        <v>n.m.</v>
      </c>
      <c r="AE536" s="38" t="str">
        <f t="shared" si="194"/>
        <v>117-MLLSTORB</v>
      </c>
    </row>
    <row r="537" spans="1:31" x14ac:dyDescent="0.25">
      <c r="A537" s="62">
        <f t="shared" si="209"/>
        <v>525</v>
      </c>
      <c r="B537" s="38" t="s">
        <v>285</v>
      </c>
      <c r="C537" s="38" t="s">
        <v>1781</v>
      </c>
      <c r="D537" s="38" t="s">
        <v>1849</v>
      </c>
      <c r="E537" s="51">
        <v>44927</v>
      </c>
      <c r="F537" s="63">
        <v>44927</v>
      </c>
      <c r="G537" s="39"/>
      <c r="H537" s="39"/>
      <c r="I537" s="39"/>
      <c r="J537" s="39">
        <v>30116.67</v>
      </c>
      <c r="K537" s="39"/>
      <c r="L537" s="39">
        <f t="shared" si="201"/>
        <v>30116.67</v>
      </c>
      <c r="M537" s="81">
        <f>SUMIFS('2018-21 Gen Lookup Tables'!S:S,'2018-21 Gen Lookup Tables'!$A:$A,'Schedule C1'!$B537,'2018-21 Gen Lookup Tables'!$B:$B,'Schedule C1'!$C537)</f>
        <v>0</v>
      </c>
      <c r="N537" s="81">
        <f>SUMIFS('2018-21 Gen Lookup Tables'!T:T,'2018-21 Gen Lookup Tables'!$A:$A,'Schedule C1'!$B537,'2018-21 Gen Lookup Tables'!$B:$B,'Schedule C1'!$C537)</f>
        <v>0</v>
      </c>
      <c r="O537" s="81">
        <f>SUMIF('2022 Gen Lookup Table'!A:A,'Schedule C1'!C537,'2022 Gen Lookup Table'!C:C)</f>
        <v>0</v>
      </c>
      <c r="P537" s="81">
        <f>SUMIF('2023-24 Gen Lookup Tables'!J:J,'Schedule C1'!AE537,'2023-24 Gen Lookup Tables'!D:D)</f>
        <v>0</v>
      </c>
      <c r="Q537" s="81">
        <f>SUMIF('2023-24 Gen Lookup Tables'!J:J,'Schedule C1'!AE537,'2023-24 Gen Lookup Tables'!F:F)</f>
        <v>0</v>
      </c>
      <c r="R537" s="39">
        <f t="shared" si="208"/>
        <v>0</v>
      </c>
      <c r="S537" s="40">
        <f t="shared" si="202"/>
        <v>0</v>
      </c>
      <c r="T537" s="41" t="str">
        <f t="shared" si="195"/>
        <v>n.m.</v>
      </c>
      <c r="U537" s="40">
        <f t="shared" si="203"/>
        <v>0</v>
      </c>
      <c r="V537" s="41" t="str">
        <f t="shared" si="196"/>
        <v>n.m.</v>
      </c>
      <c r="W537" s="40">
        <f t="shared" si="204"/>
        <v>0</v>
      </c>
      <c r="X537" s="41" t="str">
        <f t="shared" si="197"/>
        <v>n.m.</v>
      </c>
      <c r="Y537" s="40">
        <f t="shared" si="205"/>
        <v>30116.67</v>
      </c>
      <c r="Z537" s="41" t="str">
        <f t="shared" si="198"/>
        <v>n.m.</v>
      </c>
      <c r="AA537" s="40">
        <f t="shared" si="206"/>
        <v>0</v>
      </c>
      <c r="AB537" s="41" t="str">
        <f t="shared" si="199"/>
        <v>n.m.</v>
      </c>
      <c r="AC537" s="40">
        <f t="shared" si="207"/>
        <v>30116.67</v>
      </c>
      <c r="AD537" s="41" t="str">
        <f t="shared" si="200"/>
        <v>n.m.</v>
      </c>
      <c r="AE537" s="38" t="str">
        <f t="shared" si="194"/>
        <v>117-000027036</v>
      </c>
    </row>
    <row r="538" spans="1:31" x14ac:dyDescent="0.25">
      <c r="A538" s="62">
        <f t="shared" si="209"/>
        <v>526</v>
      </c>
      <c r="B538" s="38" t="s">
        <v>285</v>
      </c>
      <c r="C538" s="38" t="s">
        <v>1782</v>
      </c>
      <c r="D538" s="38" t="s">
        <v>1839</v>
      </c>
      <c r="E538" s="51" t="s">
        <v>1014</v>
      </c>
      <c r="F538" s="63" t="s">
        <v>2052</v>
      </c>
      <c r="G538" s="39"/>
      <c r="H538" s="39"/>
      <c r="I538" s="39"/>
      <c r="J538" s="39">
        <v>35205.949999999997</v>
      </c>
      <c r="K538" s="39">
        <v>69006.790000000008</v>
      </c>
      <c r="L538" s="39">
        <f t="shared" si="201"/>
        <v>104212.74</v>
      </c>
      <c r="M538" s="81">
        <f>SUMIFS('2018-21 Gen Lookup Tables'!S:S,'2018-21 Gen Lookup Tables'!$A:$A,'Schedule C1'!$B538,'2018-21 Gen Lookup Tables'!$B:$B,'Schedule C1'!$C538)</f>
        <v>0</v>
      </c>
      <c r="N538" s="81">
        <f>SUMIFS('2018-21 Gen Lookup Tables'!T:T,'2018-21 Gen Lookup Tables'!$A:$A,'Schedule C1'!$B538,'2018-21 Gen Lookup Tables'!$B:$B,'Schedule C1'!$C538)</f>
        <v>0</v>
      </c>
      <c r="O538" s="81">
        <f>SUMIF('2022 Gen Lookup Table'!A:A,'Schedule C1'!C538,'2022 Gen Lookup Table'!C:C)</f>
        <v>0</v>
      </c>
      <c r="P538" s="81">
        <f>SUMIF('2023-24 Gen Lookup Tables'!J:J,'Schedule C1'!AE538,'2023-24 Gen Lookup Tables'!D:D)</f>
        <v>276067.299</v>
      </c>
      <c r="Q538" s="81">
        <f>SUMIF('2023-24 Gen Lookup Tables'!J:J,'Schedule C1'!AE538,'2023-24 Gen Lookup Tables'!F:F)</f>
        <v>0</v>
      </c>
      <c r="R538" s="39">
        <f t="shared" si="208"/>
        <v>276067.299</v>
      </c>
      <c r="S538" s="40">
        <f t="shared" si="202"/>
        <v>0</v>
      </c>
      <c r="T538" s="41" t="str">
        <f t="shared" si="195"/>
        <v>n.m.</v>
      </c>
      <c r="U538" s="40">
        <f t="shared" si="203"/>
        <v>0</v>
      </c>
      <c r="V538" s="41" t="str">
        <f t="shared" si="196"/>
        <v>n.m.</v>
      </c>
      <c r="W538" s="40">
        <f t="shared" si="204"/>
        <v>0</v>
      </c>
      <c r="X538" s="41" t="str">
        <f t="shared" si="197"/>
        <v>n.m.</v>
      </c>
      <c r="Y538" s="40">
        <f t="shared" si="205"/>
        <v>-240861.34899999999</v>
      </c>
      <c r="Z538" s="41">
        <f t="shared" si="198"/>
        <v>-0.87247330586590044</v>
      </c>
      <c r="AA538" s="40">
        <f t="shared" si="206"/>
        <v>69006.790000000008</v>
      </c>
      <c r="AB538" s="41" t="str">
        <f t="shared" si="199"/>
        <v>n.m.</v>
      </c>
      <c r="AC538" s="40">
        <f t="shared" si="207"/>
        <v>-171854.55900000001</v>
      </c>
      <c r="AD538" s="41">
        <f t="shared" si="200"/>
        <v>-0.62250965479254394</v>
      </c>
      <c r="AE538" s="38" t="str">
        <f t="shared" si="194"/>
        <v>117-BSPPB0008</v>
      </c>
    </row>
    <row r="539" spans="1:31" x14ac:dyDescent="0.25">
      <c r="A539" s="62">
        <f t="shared" si="209"/>
        <v>527</v>
      </c>
      <c r="B539" s="38" t="s">
        <v>285</v>
      </c>
      <c r="C539" s="38" t="s">
        <v>1783</v>
      </c>
      <c r="D539" s="38" t="s">
        <v>1840</v>
      </c>
      <c r="E539" s="51">
        <v>45139</v>
      </c>
      <c r="F539" s="63" t="s">
        <v>2052</v>
      </c>
      <c r="G539" s="39"/>
      <c r="H539" s="39"/>
      <c r="I539" s="39"/>
      <c r="J539" s="39">
        <v>455863.04000000004</v>
      </c>
      <c r="K539" s="39">
        <v>7610058.4099999974</v>
      </c>
      <c r="L539" s="39">
        <f t="shared" si="201"/>
        <v>8065921.4499999974</v>
      </c>
      <c r="M539" s="81">
        <f>SUMIFS('2018-21 Gen Lookup Tables'!S:S,'2018-21 Gen Lookup Tables'!$A:$A,'Schedule C1'!$B539,'2018-21 Gen Lookup Tables'!$B:$B,'Schedule C1'!$C539)</f>
        <v>0</v>
      </c>
      <c r="N539" s="81">
        <f>SUMIFS('2018-21 Gen Lookup Tables'!T:T,'2018-21 Gen Lookup Tables'!$A:$A,'Schedule C1'!$B539,'2018-21 Gen Lookup Tables'!$B:$B,'Schedule C1'!$C539)</f>
        <v>0</v>
      </c>
      <c r="O539" s="81">
        <f>SUMIF('2022 Gen Lookup Table'!A:A,'Schedule C1'!C539,'2022 Gen Lookup Table'!C:C)</f>
        <v>929084.29099999962</v>
      </c>
      <c r="P539" s="81">
        <f>SUMIF('2023-24 Gen Lookup Tables'!J:J,'Schedule C1'!AE539,'2023-24 Gen Lookup Tables'!D:D)</f>
        <v>126466.588</v>
      </c>
      <c r="Q539" s="81">
        <f>SUMIF('2023-24 Gen Lookup Tables'!J:J,'Schedule C1'!AE539,'2023-24 Gen Lookup Tables'!F:F)</f>
        <v>7214366.5519999992</v>
      </c>
      <c r="R539" s="39">
        <f t="shared" si="208"/>
        <v>8269917.4309999989</v>
      </c>
      <c r="S539" s="40">
        <f t="shared" si="202"/>
        <v>0</v>
      </c>
      <c r="T539" s="41" t="str">
        <f t="shared" si="195"/>
        <v>n.m.</v>
      </c>
      <c r="U539" s="40">
        <f t="shared" si="203"/>
        <v>0</v>
      </c>
      <c r="V539" s="41" t="str">
        <f t="shared" si="196"/>
        <v>n.m.</v>
      </c>
      <c r="W539" s="40">
        <f t="shared" si="204"/>
        <v>-929084.29099999962</v>
      </c>
      <c r="X539" s="41">
        <f t="shared" si="197"/>
        <v>-1</v>
      </c>
      <c r="Y539" s="40">
        <f t="shared" si="205"/>
        <v>329396.45200000005</v>
      </c>
      <c r="Z539" s="41">
        <f t="shared" si="198"/>
        <v>2.6046124688680621</v>
      </c>
      <c r="AA539" s="40">
        <f t="shared" si="206"/>
        <v>395691.85799999814</v>
      </c>
      <c r="AB539" s="41">
        <f t="shared" si="199"/>
        <v>5.4847761774774621E-2</v>
      </c>
      <c r="AC539" s="40">
        <f t="shared" si="207"/>
        <v>-203995.98100000154</v>
      </c>
      <c r="AD539" s="41">
        <f t="shared" si="200"/>
        <v>-2.4667233101423401E-2</v>
      </c>
      <c r="AE539" s="38" t="str">
        <f t="shared" si="194"/>
        <v>117-BSPPBS368</v>
      </c>
    </row>
    <row r="540" spans="1:31" x14ac:dyDescent="0.25">
      <c r="A540" s="62">
        <f t="shared" si="209"/>
        <v>528</v>
      </c>
      <c r="B540" s="38" t="s">
        <v>285</v>
      </c>
      <c r="C540" s="38" t="s">
        <v>1784</v>
      </c>
      <c r="D540" s="38" t="s">
        <v>1841</v>
      </c>
      <c r="E540" s="51">
        <v>45047</v>
      </c>
      <c r="F540" s="63">
        <v>45597</v>
      </c>
      <c r="G540" s="39"/>
      <c r="H540" s="39"/>
      <c r="I540" s="39"/>
      <c r="J540" s="39">
        <v>3063.59</v>
      </c>
      <c r="K540" s="39">
        <v>4542.91</v>
      </c>
      <c r="L540" s="39">
        <f t="shared" si="201"/>
        <v>7606.5</v>
      </c>
      <c r="M540" s="81">
        <f>SUMIFS('2018-21 Gen Lookup Tables'!S:S,'2018-21 Gen Lookup Tables'!$A:$A,'Schedule C1'!$B540,'2018-21 Gen Lookup Tables'!$B:$B,'Schedule C1'!$C540)</f>
        <v>0</v>
      </c>
      <c r="N540" s="81">
        <f>SUMIFS('2018-21 Gen Lookup Tables'!T:T,'2018-21 Gen Lookup Tables'!$A:$A,'Schedule C1'!$B540,'2018-21 Gen Lookup Tables'!$B:$B,'Schedule C1'!$C540)</f>
        <v>0</v>
      </c>
      <c r="O540" s="81">
        <f>SUMIF('2022 Gen Lookup Table'!A:A,'Schedule C1'!C540,'2022 Gen Lookup Table'!C:C)</f>
        <v>0</v>
      </c>
      <c r="P540" s="81">
        <f>SUMIF('2023-24 Gen Lookup Tables'!J:J,'Schedule C1'!AE540,'2023-24 Gen Lookup Tables'!D:D)</f>
        <v>13438.669000000004</v>
      </c>
      <c r="Q540" s="81">
        <f>SUMIF('2023-24 Gen Lookup Tables'!J:J,'Schedule C1'!AE540,'2023-24 Gen Lookup Tables'!F:F)</f>
        <v>13935.217000000001</v>
      </c>
      <c r="R540" s="39">
        <f t="shared" si="208"/>
        <v>27373.886000000006</v>
      </c>
      <c r="S540" s="40">
        <f t="shared" si="202"/>
        <v>0</v>
      </c>
      <c r="T540" s="41" t="str">
        <f t="shared" si="195"/>
        <v>n.m.</v>
      </c>
      <c r="U540" s="40">
        <f t="shared" si="203"/>
        <v>0</v>
      </c>
      <c r="V540" s="41" t="str">
        <f t="shared" si="196"/>
        <v>n.m.</v>
      </c>
      <c r="W540" s="40">
        <f t="shared" si="204"/>
        <v>0</v>
      </c>
      <c r="X540" s="41" t="str">
        <f t="shared" si="197"/>
        <v>n.m.</v>
      </c>
      <c r="Y540" s="40">
        <f t="shared" si="205"/>
        <v>-10375.079000000003</v>
      </c>
      <c r="Z540" s="41">
        <f t="shared" si="198"/>
        <v>-0.77203173915512024</v>
      </c>
      <c r="AA540" s="40">
        <f t="shared" si="206"/>
        <v>-9392.3070000000007</v>
      </c>
      <c r="AB540" s="41">
        <f t="shared" si="199"/>
        <v>-0.67399790042738483</v>
      </c>
      <c r="AC540" s="40">
        <f t="shared" si="207"/>
        <v>-19767.386000000006</v>
      </c>
      <c r="AD540" s="41">
        <f t="shared" si="200"/>
        <v>-0.72212567846596576</v>
      </c>
      <c r="AE540" s="38" t="str">
        <f t="shared" si="194"/>
        <v>117-ITPCLC117</v>
      </c>
    </row>
    <row r="541" spans="1:31" x14ac:dyDescent="0.25">
      <c r="A541" s="62">
        <f t="shared" si="209"/>
        <v>529</v>
      </c>
      <c r="B541" s="38" t="s">
        <v>285</v>
      </c>
      <c r="C541" s="38" t="s">
        <v>1785</v>
      </c>
      <c r="D541" s="38" t="s">
        <v>1842</v>
      </c>
      <c r="E541" s="51">
        <v>45017</v>
      </c>
      <c r="F541" s="63">
        <v>45597</v>
      </c>
      <c r="G541" s="39"/>
      <c r="H541" s="39"/>
      <c r="I541" s="39"/>
      <c r="J541" s="39">
        <v>1313951.8599999999</v>
      </c>
      <c r="K541" s="39">
        <v>37317.65</v>
      </c>
      <c r="L541" s="39">
        <f t="shared" si="201"/>
        <v>1351269.5099999998</v>
      </c>
      <c r="M541" s="81">
        <f>SUMIFS('2018-21 Gen Lookup Tables'!S:S,'2018-21 Gen Lookup Tables'!$A:$A,'Schedule C1'!$B541,'2018-21 Gen Lookup Tables'!$B:$B,'Schedule C1'!$C541)</f>
        <v>0</v>
      </c>
      <c r="N541" s="81">
        <f>SUMIFS('2018-21 Gen Lookup Tables'!T:T,'2018-21 Gen Lookup Tables'!$A:$A,'Schedule C1'!$B541,'2018-21 Gen Lookup Tables'!$B:$B,'Schedule C1'!$C541)</f>
        <v>0</v>
      </c>
      <c r="O541" s="81">
        <f>SUMIF('2022 Gen Lookup Table'!A:A,'Schedule C1'!C541,'2022 Gen Lookup Table'!C:C)</f>
        <v>201896.44901800004</v>
      </c>
      <c r="P541" s="81">
        <f>SUMIF('2023-24 Gen Lookup Tables'!J:J,'Schedule C1'!AE541,'2023-24 Gen Lookup Tables'!D:D)</f>
        <v>1361072.7890000003</v>
      </c>
      <c r="Q541" s="81">
        <f>SUMIF('2023-24 Gen Lookup Tables'!J:J,'Schedule C1'!AE541,'2023-24 Gen Lookup Tables'!F:F)</f>
        <v>0</v>
      </c>
      <c r="R541" s="39">
        <f t="shared" si="208"/>
        <v>1562969.2380180005</v>
      </c>
      <c r="S541" s="40">
        <f t="shared" si="202"/>
        <v>0</v>
      </c>
      <c r="T541" s="41" t="str">
        <f t="shared" si="195"/>
        <v>n.m.</v>
      </c>
      <c r="U541" s="40">
        <f t="shared" si="203"/>
        <v>0</v>
      </c>
      <c r="V541" s="41" t="str">
        <f t="shared" si="196"/>
        <v>n.m.</v>
      </c>
      <c r="W541" s="40">
        <f t="shared" si="204"/>
        <v>-201896.44901800004</v>
      </c>
      <c r="X541" s="41">
        <f t="shared" si="197"/>
        <v>-1</v>
      </c>
      <c r="Y541" s="40">
        <f t="shared" si="205"/>
        <v>-47120.929000000469</v>
      </c>
      <c r="Z541" s="41">
        <f t="shared" si="198"/>
        <v>-3.462043277980812E-2</v>
      </c>
      <c r="AA541" s="40">
        <f t="shared" si="206"/>
        <v>37317.65</v>
      </c>
      <c r="AB541" s="41" t="str">
        <f t="shared" si="199"/>
        <v>n.m.</v>
      </c>
      <c r="AC541" s="40">
        <f t="shared" si="207"/>
        <v>-211699.72801800072</v>
      </c>
      <c r="AD541" s="41">
        <f t="shared" si="200"/>
        <v>-0.13544714948226166</v>
      </c>
      <c r="AE541" s="38" t="str">
        <f t="shared" si="194"/>
        <v>117-ML1E25C02</v>
      </c>
    </row>
    <row r="542" spans="1:31" x14ac:dyDescent="0.25">
      <c r="A542" s="62">
        <f t="shared" si="209"/>
        <v>530</v>
      </c>
      <c r="B542" s="38" t="s">
        <v>285</v>
      </c>
      <c r="C542" s="38" t="s">
        <v>1786</v>
      </c>
      <c r="D542" s="38" t="s">
        <v>1843</v>
      </c>
      <c r="E542" s="51">
        <v>44986</v>
      </c>
      <c r="F542" s="63" t="s">
        <v>2052</v>
      </c>
      <c r="G542" s="39"/>
      <c r="H542" s="39"/>
      <c r="I542" s="39"/>
      <c r="J542" s="39">
        <v>214513.32</v>
      </c>
      <c r="K542" s="39">
        <v>1587642.3800000006</v>
      </c>
      <c r="L542" s="39">
        <f t="shared" si="201"/>
        <v>1802155.7000000007</v>
      </c>
      <c r="M542" s="81">
        <f>SUMIFS('2018-21 Gen Lookup Tables'!S:S,'2018-21 Gen Lookup Tables'!$A:$A,'Schedule C1'!$B542,'2018-21 Gen Lookup Tables'!$B:$B,'Schedule C1'!$C542)</f>
        <v>0</v>
      </c>
      <c r="N542" s="81">
        <f>SUMIFS('2018-21 Gen Lookup Tables'!T:T,'2018-21 Gen Lookup Tables'!$A:$A,'Schedule C1'!$B542,'2018-21 Gen Lookup Tables'!$B:$B,'Schedule C1'!$C542)</f>
        <v>0</v>
      </c>
      <c r="O542" s="81">
        <f>SUMIF('2022 Gen Lookup Table'!A:A,'Schedule C1'!C542,'2022 Gen Lookup Table'!C:C)</f>
        <v>0</v>
      </c>
      <c r="P542" s="81">
        <f>SUMIF('2023-24 Gen Lookup Tables'!J:J,'Schedule C1'!AE542,'2023-24 Gen Lookup Tables'!D:D)</f>
        <v>205228.20199999996</v>
      </c>
      <c r="Q542" s="81">
        <f>SUMIF('2023-24 Gen Lookup Tables'!J:J,'Schedule C1'!AE542,'2023-24 Gen Lookup Tables'!F:F)</f>
        <v>1563565.7790000001</v>
      </c>
      <c r="R542" s="39">
        <f t="shared" si="208"/>
        <v>1768793.9810000001</v>
      </c>
      <c r="S542" s="40">
        <f t="shared" si="202"/>
        <v>0</v>
      </c>
      <c r="T542" s="41" t="str">
        <f t="shared" si="195"/>
        <v>n.m.</v>
      </c>
      <c r="U542" s="40">
        <f t="shared" si="203"/>
        <v>0</v>
      </c>
      <c r="V542" s="41" t="str">
        <f t="shared" si="196"/>
        <v>n.m.</v>
      </c>
      <c r="W542" s="40">
        <f t="shared" si="204"/>
        <v>0</v>
      </c>
      <c r="X542" s="41" t="str">
        <f t="shared" si="197"/>
        <v>n.m.</v>
      </c>
      <c r="Y542" s="40">
        <f t="shared" si="205"/>
        <v>9285.1180000000459</v>
      </c>
      <c r="Z542" s="41">
        <f t="shared" si="198"/>
        <v>4.5242895028627925E-2</v>
      </c>
      <c r="AA542" s="40">
        <f t="shared" si="206"/>
        <v>24076.60100000049</v>
      </c>
      <c r="AB542" s="41">
        <f t="shared" si="199"/>
        <v>1.5398521330774462E-2</v>
      </c>
      <c r="AC542" s="40">
        <f t="shared" si="207"/>
        <v>33361.719000000507</v>
      </c>
      <c r="AD542" s="41">
        <f t="shared" si="200"/>
        <v>1.8861280261220262E-2</v>
      </c>
      <c r="AE542" s="38" t="str">
        <f t="shared" si="194"/>
        <v>117-MLKP26265</v>
      </c>
    </row>
    <row r="543" spans="1:31" x14ac:dyDescent="0.25">
      <c r="A543" s="62">
        <f t="shared" si="209"/>
        <v>531</v>
      </c>
      <c r="B543" s="38" t="s">
        <v>285</v>
      </c>
      <c r="C543" s="38" t="s">
        <v>1787</v>
      </c>
      <c r="D543" s="38" t="s">
        <v>1844</v>
      </c>
      <c r="E543" s="51">
        <v>45261</v>
      </c>
      <c r="F543" s="63" t="s">
        <v>2052</v>
      </c>
      <c r="G543" s="39"/>
      <c r="H543" s="39"/>
      <c r="I543" s="39"/>
      <c r="J543" s="39">
        <v>55003.28</v>
      </c>
      <c r="K543" s="39">
        <v>48563.850000000006</v>
      </c>
      <c r="L543" s="39">
        <f t="shared" si="201"/>
        <v>103567.13</v>
      </c>
      <c r="M543" s="81">
        <f>SUMIFS('2018-21 Gen Lookup Tables'!S:S,'2018-21 Gen Lookup Tables'!$A:$A,'Schedule C1'!$B543,'2018-21 Gen Lookup Tables'!$B:$B,'Schedule C1'!$C543)</f>
        <v>0</v>
      </c>
      <c r="N543" s="81">
        <f>SUMIFS('2018-21 Gen Lookup Tables'!T:T,'2018-21 Gen Lookup Tables'!$A:$A,'Schedule C1'!$B543,'2018-21 Gen Lookup Tables'!$B:$B,'Schedule C1'!$C543)</f>
        <v>0</v>
      </c>
      <c r="O543" s="81">
        <f>SUMIF('2022 Gen Lookup Table'!A:A,'Schedule C1'!C543,'2022 Gen Lookup Table'!C:C)</f>
        <v>0</v>
      </c>
      <c r="P543" s="81">
        <f>SUMIF('2023-24 Gen Lookup Tables'!J:J,'Schedule C1'!AE543,'2023-24 Gen Lookup Tables'!D:D)</f>
        <v>0</v>
      </c>
      <c r="Q543" s="81">
        <f>SUMIF('2023-24 Gen Lookup Tables'!J:J,'Schedule C1'!AE543,'2023-24 Gen Lookup Tables'!F:F)</f>
        <v>127102.03200000001</v>
      </c>
      <c r="R543" s="39">
        <f t="shared" si="208"/>
        <v>127102.03200000001</v>
      </c>
      <c r="S543" s="40">
        <f t="shared" si="202"/>
        <v>0</v>
      </c>
      <c r="T543" s="41" t="str">
        <f t="shared" si="195"/>
        <v>n.m.</v>
      </c>
      <c r="U543" s="40">
        <f t="shared" si="203"/>
        <v>0</v>
      </c>
      <c r="V543" s="41" t="str">
        <f t="shared" si="196"/>
        <v>n.m.</v>
      </c>
      <c r="W543" s="40">
        <f t="shared" si="204"/>
        <v>0</v>
      </c>
      <c r="X543" s="41" t="str">
        <f t="shared" si="197"/>
        <v>n.m.</v>
      </c>
      <c r="Y543" s="40">
        <f t="shared" si="205"/>
        <v>55003.28</v>
      </c>
      <c r="Z543" s="41" t="str">
        <f t="shared" si="198"/>
        <v>n.m.</v>
      </c>
      <c r="AA543" s="40">
        <f t="shared" si="206"/>
        <v>-78538.182000000001</v>
      </c>
      <c r="AB543" s="41">
        <f t="shared" si="199"/>
        <v>-0.6179144484487864</v>
      </c>
      <c r="AC543" s="40">
        <f t="shared" si="207"/>
        <v>-23534.902000000002</v>
      </c>
      <c r="AD543" s="41">
        <f t="shared" si="200"/>
        <v>-0.18516542678090309</v>
      </c>
      <c r="AE543" s="38" t="str">
        <f t="shared" si="194"/>
        <v>117-MLL1CGRPL</v>
      </c>
    </row>
    <row r="544" spans="1:31" x14ac:dyDescent="0.25">
      <c r="A544" s="62">
        <f t="shared" si="209"/>
        <v>532</v>
      </c>
      <c r="B544" s="38" t="s">
        <v>285</v>
      </c>
      <c r="C544" s="38" t="s">
        <v>1788</v>
      </c>
      <c r="D544" s="38" t="s">
        <v>1845</v>
      </c>
      <c r="E544" s="51">
        <v>45261</v>
      </c>
      <c r="F544" s="63" t="s">
        <v>2052</v>
      </c>
      <c r="G544" s="39"/>
      <c r="H544" s="39"/>
      <c r="I544" s="39"/>
      <c r="J544" s="39">
        <v>77406.399999999994</v>
      </c>
      <c r="K544" s="39">
        <v>53219.53</v>
      </c>
      <c r="L544" s="39">
        <f t="shared" si="201"/>
        <v>130625.93</v>
      </c>
      <c r="M544" s="81">
        <f>SUMIFS('2018-21 Gen Lookup Tables'!S:S,'2018-21 Gen Lookup Tables'!$A:$A,'Schedule C1'!$B544,'2018-21 Gen Lookup Tables'!$B:$B,'Schedule C1'!$C544)</f>
        <v>0</v>
      </c>
      <c r="N544" s="81">
        <f>SUMIFS('2018-21 Gen Lookup Tables'!T:T,'2018-21 Gen Lookup Tables'!$A:$A,'Schedule C1'!$B544,'2018-21 Gen Lookup Tables'!$B:$B,'Schedule C1'!$C544)</f>
        <v>0</v>
      </c>
      <c r="O544" s="81">
        <f>SUMIF('2022 Gen Lookup Table'!A:A,'Schedule C1'!C544,'2022 Gen Lookup Table'!C:C)</f>
        <v>0</v>
      </c>
      <c r="P544" s="81">
        <f>SUMIF('2023-24 Gen Lookup Tables'!J:J,'Schedule C1'!AE544,'2023-24 Gen Lookup Tables'!D:D)</f>
        <v>133452.94500000001</v>
      </c>
      <c r="Q544" s="81">
        <f>SUMIF('2023-24 Gen Lookup Tables'!J:J,'Schedule C1'!AE544,'2023-24 Gen Lookup Tables'!F:F)</f>
        <v>0</v>
      </c>
      <c r="R544" s="39">
        <f t="shared" si="208"/>
        <v>133452.94500000001</v>
      </c>
      <c r="S544" s="40">
        <f t="shared" si="202"/>
        <v>0</v>
      </c>
      <c r="T544" s="41" t="str">
        <f t="shared" si="195"/>
        <v>n.m.</v>
      </c>
      <c r="U544" s="40">
        <f t="shared" si="203"/>
        <v>0</v>
      </c>
      <c r="V544" s="41" t="str">
        <f t="shared" si="196"/>
        <v>n.m.</v>
      </c>
      <c r="W544" s="40">
        <f t="shared" si="204"/>
        <v>0</v>
      </c>
      <c r="X544" s="41" t="str">
        <f t="shared" si="197"/>
        <v>n.m.</v>
      </c>
      <c r="Y544" s="40">
        <f t="shared" si="205"/>
        <v>-56046.545000000013</v>
      </c>
      <c r="Z544" s="41">
        <f t="shared" si="198"/>
        <v>-0.41997233556741675</v>
      </c>
      <c r="AA544" s="40">
        <f t="shared" si="206"/>
        <v>53219.53</v>
      </c>
      <c r="AB544" s="41" t="str">
        <f t="shared" si="199"/>
        <v>n.m.</v>
      </c>
      <c r="AC544" s="40">
        <f t="shared" si="207"/>
        <v>-2827.015000000014</v>
      </c>
      <c r="AD544" s="41">
        <f t="shared" si="200"/>
        <v>-2.1183608949206883E-2</v>
      </c>
      <c r="AE544" s="38" t="str">
        <f t="shared" si="194"/>
        <v>117-MLL2CGRPL</v>
      </c>
    </row>
    <row r="545" spans="1:31" x14ac:dyDescent="0.25">
      <c r="A545" s="62">
        <f t="shared" si="209"/>
        <v>533</v>
      </c>
      <c r="B545" s="38" t="s">
        <v>285</v>
      </c>
      <c r="C545" s="38" t="s">
        <v>1789</v>
      </c>
      <c r="D545" s="38" t="s">
        <v>1846</v>
      </c>
      <c r="E545" s="51">
        <v>45047</v>
      </c>
      <c r="F545" s="63" t="s">
        <v>2052</v>
      </c>
      <c r="G545" s="39"/>
      <c r="H545" s="39"/>
      <c r="I545" s="39"/>
      <c r="J545" s="39">
        <v>620898.88000000059</v>
      </c>
      <c r="K545" s="39">
        <v>-31228.129999999997</v>
      </c>
      <c r="L545" s="39">
        <f t="shared" si="201"/>
        <v>589670.75000000058</v>
      </c>
      <c r="M545" s="81">
        <f>SUMIFS('2018-21 Gen Lookup Tables'!S:S,'2018-21 Gen Lookup Tables'!$A:$A,'Schedule C1'!$B545,'2018-21 Gen Lookup Tables'!$B:$B,'Schedule C1'!$C545)</f>
        <v>0</v>
      </c>
      <c r="N545" s="81">
        <f>SUMIFS('2018-21 Gen Lookup Tables'!T:T,'2018-21 Gen Lookup Tables'!$A:$A,'Schedule C1'!$B545,'2018-21 Gen Lookup Tables'!$B:$B,'Schedule C1'!$C545)</f>
        <v>0</v>
      </c>
      <c r="O545" s="81">
        <f>SUMIF('2022 Gen Lookup Table'!A:A,'Schedule C1'!C545,'2022 Gen Lookup Table'!C:C)</f>
        <v>0</v>
      </c>
      <c r="P545" s="81">
        <f>SUMIF('2023-24 Gen Lookup Tables'!J:J,'Schedule C1'!AE545,'2023-24 Gen Lookup Tables'!D:D)</f>
        <v>334628.8170000001</v>
      </c>
      <c r="Q545" s="81">
        <f>SUMIF('2023-24 Gen Lookup Tables'!J:J,'Schedule C1'!AE545,'2023-24 Gen Lookup Tables'!F:F)</f>
        <v>-36333.618000000002</v>
      </c>
      <c r="R545" s="39">
        <f t="shared" si="208"/>
        <v>298295.19900000008</v>
      </c>
      <c r="S545" s="40">
        <f t="shared" si="202"/>
        <v>0</v>
      </c>
      <c r="T545" s="41" t="str">
        <f t="shared" si="195"/>
        <v>n.m.</v>
      </c>
      <c r="U545" s="40">
        <f t="shared" si="203"/>
        <v>0</v>
      </c>
      <c r="V545" s="41" t="str">
        <f t="shared" si="196"/>
        <v>n.m.</v>
      </c>
      <c r="W545" s="40">
        <f t="shared" si="204"/>
        <v>0</v>
      </c>
      <c r="X545" s="41" t="str">
        <f t="shared" si="197"/>
        <v>n.m.</v>
      </c>
      <c r="Y545" s="40">
        <f t="shared" si="205"/>
        <v>286270.06300000049</v>
      </c>
      <c r="Z545" s="41">
        <f t="shared" si="198"/>
        <v>0.85548538696235599</v>
      </c>
      <c r="AA545" s="40">
        <f t="shared" si="206"/>
        <v>5105.4880000000048</v>
      </c>
      <c r="AB545" s="41">
        <f t="shared" si="199"/>
        <v>-0.1405169174179132</v>
      </c>
      <c r="AC545" s="40">
        <f t="shared" si="207"/>
        <v>291375.5510000005</v>
      </c>
      <c r="AD545" s="41">
        <f t="shared" si="200"/>
        <v>0.97680268397481118</v>
      </c>
      <c r="AE545" s="38" t="str">
        <f t="shared" si="194"/>
        <v>117-MLLEC1VHL</v>
      </c>
    </row>
    <row r="546" spans="1:31" x14ac:dyDescent="0.25">
      <c r="A546" s="62">
        <f t="shared" si="209"/>
        <v>534</v>
      </c>
      <c r="B546" s="38" t="s">
        <v>285</v>
      </c>
      <c r="C546" s="38" t="s">
        <v>1790</v>
      </c>
      <c r="D546" s="38" t="s">
        <v>1847</v>
      </c>
      <c r="E546" s="51">
        <v>45261</v>
      </c>
      <c r="F546" s="63" t="s">
        <v>2052</v>
      </c>
      <c r="G546" s="39"/>
      <c r="H546" s="39"/>
      <c r="I546" s="39"/>
      <c r="J546" s="39">
        <v>12123.230000000001</v>
      </c>
      <c r="K546" s="39">
        <v>946794.26999999979</v>
      </c>
      <c r="L546" s="39">
        <f t="shared" si="201"/>
        <v>958917.49999999977</v>
      </c>
      <c r="M546" s="81">
        <f>SUMIFS('2018-21 Gen Lookup Tables'!S:S,'2018-21 Gen Lookup Tables'!$A:$A,'Schedule C1'!$B546,'2018-21 Gen Lookup Tables'!$B:$B,'Schedule C1'!$C546)</f>
        <v>0</v>
      </c>
      <c r="N546" s="81">
        <f>SUMIFS('2018-21 Gen Lookup Tables'!T:T,'2018-21 Gen Lookup Tables'!$A:$A,'Schedule C1'!$B546,'2018-21 Gen Lookup Tables'!$B:$B,'Schedule C1'!$C546)</f>
        <v>0</v>
      </c>
      <c r="O546" s="81">
        <f>SUMIF('2022 Gen Lookup Table'!A:A,'Schedule C1'!C546,'2022 Gen Lookup Table'!C:C)</f>
        <v>0</v>
      </c>
      <c r="P546" s="81">
        <f>SUMIF('2023-24 Gen Lookup Tables'!J:J,'Schedule C1'!AE546,'2023-24 Gen Lookup Tables'!D:D)</f>
        <v>15528.804000000002</v>
      </c>
      <c r="Q546" s="81">
        <f>SUMIF('2023-24 Gen Lookup Tables'!J:J,'Schedule C1'!AE546,'2023-24 Gen Lookup Tables'!F:F)</f>
        <v>920069.3979999997</v>
      </c>
      <c r="R546" s="39">
        <f t="shared" si="208"/>
        <v>935598.2019999997</v>
      </c>
      <c r="S546" s="40">
        <f t="shared" si="202"/>
        <v>0</v>
      </c>
      <c r="T546" s="41" t="str">
        <f t="shared" si="195"/>
        <v>n.m.</v>
      </c>
      <c r="U546" s="40">
        <f t="shared" si="203"/>
        <v>0</v>
      </c>
      <c r="V546" s="41" t="str">
        <f t="shared" si="196"/>
        <v>n.m.</v>
      </c>
      <c r="W546" s="40">
        <f t="shared" si="204"/>
        <v>0</v>
      </c>
      <c r="X546" s="41" t="str">
        <f t="shared" si="197"/>
        <v>n.m.</v>
      </c>
      <c r="Y546" s="40">
        <f t="shared" si="205"/>
        <v>-3405.5740000000005</v>
      </c>
      <c r="Z546" s="41">
        <f t="shared" si="198"/>
        <v>-0.21930690863249996</v>
      </c>
      <c r="AA546" s="40">
        <f t="shared" si="206"/>
        <v>26724.87200000009</v>
      </c>
      <c r="AB546" s="41">
        <f t="shared" si="199"/>
        <v>2.9046582853525252E-2</v>
      </c>
      <c r="AC546" s="40">
        <f t="shared" si="207"/>
        <v>23319.298000000068</v>
      </c>
      <c r="AD546" s="41">
        <f t="shared" si="200"/>
        <v>2.4924479279835206E-2</v>
      </c>
      <c r="AE546" s="38" t="str">
        <f t="shared" si="194"/>
        <v>117-MLLHAULRD</v>
      </c>
    </row>
    <row r="547" spans="1:31" x14ac:dyDescent="0.25">
      <c r="A547" s="62">
        <f t="shared" si="209"/>
        <v>535</v>
      </c>
      <c r="B547" s="38" t="s">
        <v>285</v>
      </c>
      <c r="C547" s="38" t="s">
        <v>1791</v>
      </c>
      <c r="D547" s="38" t="s">
        <v>1848</v>
      </c>
      <c r="E547" s="51">
        <v>45261</v>
      </c>
      <c r="F547" s="63" t="s">
        <v>2052</v>
      </c>
      <c r="G547" s="39"/>
      <c r="H547" s="39"/>
      <c r="I547" s="39"/>
      <c r="J547" s="39">
        <v>205327.47</v>
      </c>
      <c r="K547" s="39">
        <v>-205114.52000000008</v>
      </c>
      <c r="L547" s="39">
        <f t="shared" si="201"/>
        <v>212.94999999992433</v>
      </c>
      <c r="M547" s="81">
        <f>SUMIFS('2018-21 Gen Lookup Tables'!S:S,'2018-21 Gen Lookup Tables'!$A:$A,'Schedule C1'!$B547,'2018-21 Gen Lookup Tables'!$B:$B,'Schedule C1'!$C547)</f>
        <v>0</v>
      </c>
      <c r="N547" s="81">
        <f>SUMIFS('2018-21 Gen Lookup Tables'!T:T,'2018-21 Gen Lookup Tables'!$A:$A,'Schedule C1'!$B547,'2018-21 Gen Lookup Tables'!$B:$B,'Schedule C1'!$C547)</f>
        <v>0</v>
      </c>
      <c r="O547" s="81">
        <f>SUMIF('2022 Gen Lookup Table'!A:A,'Schedule C1'!C547,'2022 Gen Lookup Table'!C:C)</f>
        <v>0</v>
      </c>
      <c r="P547" s="81">
        <f>SUMIF('2023-24 Gen Lookup Tables'!J:J,'Schedule C1'!AE547,'2023-24 Gen Lookup Tables'!D:D)</f>
        <v>299894.26199999999</v>
      </c>
      <c r="Q547" s="81">
        <f>SUMIF('2023-24 Gen Lookup Tables'!J:J,'Schedule C1'!AE547,'2023-24 Gen Lookup Tables'!F:F)</f>
        <v>0</v>
      </c>
      <c r="R547" s="39">
        <f t="shared" si="208"/>
        <v>299894.26199999999</v>
      </c>
      <c r="S547" s="40">
        <f t="shared" si="202"/>
        <v>0</v>
      </c>
      <c r="T547" s="41" t="str">
        <f t="shared" si="195"/>
        <v>n.m.</v>
      </c>
      <c r="U547" s="40">
        <f t="shared" si="203"/>
        <v>0</v>
      </c>
      <c r="V547" s="41" t="str">
        <f t="shared" si="196"/>
        <v>n.m.</v>
      </c>
      <c r="W547" s="40">
        <f t="shared" si="204"/>
        <v>0</v>
      </c>
      <c r="X547" s="41" t="str">
        <f t="shared" si="197"/>
        <v>n.m.</v>
      </c>
      <c r="Y547" s="40">
        <f t="shared" si="205"/>
        <v>-94566.791999999987</v>
      </c>
      <c r="Z547" s="41">
        <f t="shared" si="198"/>
        <v>-0.31533378254499578</v>
      </c>
      <c r="AA547" s="40">
        <f t="shared" si="206"/>
        <v>-205114.52000000008</v>
      </c>
      <c r="AB547" s="41" t="str">
        <f t="shared" si="199"/>
        <v>n.m.</v>
      </c>
      <c r="AC547" s="40">
        <f t="shared" si="207"/>
        <v>-299681.31200000003</v>
      </c>
      <c r="AD547" s="41">
        <f t="shared" si="200"/>
        <v>-0.99928991639059783</v>
      </c>
      <c r="AE547" s="38" t="str">
        <f t="shared" si="194"/>
        <v>117-MLLPCT1PC</v>
      </c>
    </row>
    <row r="548" spans="1:31" x14ac:dyDescent="0.25">
      <c r="A548" s="62">
        <f t="shared" si="209"/>
        <v>536</v>
      </c>
      <c r="B548" s="38" t="s">
        <v>285</v>
      </c>
      <c r="C548" s="38" t="s">
        <v>1913</v>
      </c>
      <c r="D548" s="38" t="s">
        <v>1921</v>
      </c>
      <c r="E548" s="51" t="s">
        <v>1014</v>
      </c>
      <c r="F548" s="63" t="s">
        <v>2052</v>
      </c>
      <c r="G548" s="39"/>
      <c r="H548" s="39"/>
      <c r="I548" s="39"/>
      <c r="J548" s="39"/>
      <c r="K548" s="39">
        <v>117749.87</v>
      </c>
      <c r="L548" s="39">
        <f t="shared" si="201"/>
        <v>117749.87</v>
      </c>
      <c r="M548" s="81">
        <f>SUMIFS('2018-21 Gen Lookup Tables'!S:S,'2018-21 Gen Lookup Tables'!$A:$A,'Schedule C1'!$B548,'2018-21 Gen Lookup Tables'!$B:$B,'Schedule C1'!$C548)</f>
        <v>0</v>
      </c>
      <c r="N548" s="81">
        <f>SUMIFS('2018-21 Gen Lookup Tables'!T:T,'2018-21 Gen Lookup Tables'!$A:$A,'Schedule C1'!$B548,'2018-21 Gen Lookup Tables'!$B:$B,'Schedule C1'!$C548)</f>
        <v>0</v>
      </c>
      <c r="O548" s="81">
        <f>SUMIF('2022 Gen Lookup Table'!A:A,'Schedule C1'!C548,'2022 Gen Lookup Table'!C:C)</f>
        <v>0</v>
      </c>
      <c r="P548" s="81">
        <f>SUMIF('2023-24 Gen Lookup Tables'!J:J,'Schedule C1'!AE548,'2023-24 Gen Lookup Tables'!D:D)</f>
        <v>0</v>
      </c>
      <c r="Q548" s="81">
        <f>SUMIF('2023-24 Gen Lookup Tables'!J:J,'Schedule C1'!AE548,'2023-24 Gen Lookup Tables'!F:F)</f>
        <v>0</v>
      </c>
      <c r="R548" s="39">
        <f t="shared" si="208"/>
        <v>0</v>
      </c>
      <c r="S548" s="40">
        <f t="shared" si="202"/>
        <v>0</v>
      </c>
      <c r="T548" s="41" t="str">
        <f t="shared" si="195"/>
        <v>n.m.</v>
      </c>
      <c r="U548" s="40">
        <f t="shared" si="203"/>
        <v>0</v>
      </c>
      <c r="V548" s="41" t="str">
        <f t="shared" si="196"/>
        <v>n.m.</v>
      </c>
      <c r="W548" s="40">
        <f t="shared" si="204"/>
        <v>0</v>
      </c>
      <c r="X548" s="41" t="str">
        <f t="shared" si="197"/>
        <v>n.m.</v>
      </c>
      <c r="Y548" s="40">
        <f t="shared" si="205"/>
        <v>0</v>
      </c>
      <c r="Z548" s="41" t="str">
        <f t="shared" si="198"/>
        <v>n.m.</v>
      </c>
      <c r="AA548" s="40">
        <f t="shared" si="206"/>
        <v>117749.87</v>
      </c>
      <c r="AB548" s="41" t="str">
        <f t="shared" si="199"/>
        <v>n.m.</v>
      </c>
      <c r="AC548" s="40">
        <f t="shared" si="207"/>
        <v>117749.87</v>
      </c>
      <c r="AD548" s="41" t="str">
        <f t="shared" si="200"/>
        <v>n.m.</v>
      </c>
      <c r="AE548" s="38" t="str">
        <f t="shared" si="194"/>
        <v>117-BSPPBENEW</v>
      </c>
    </row>
    <row r="549" spans="1:31" x14ac:dyDescent="0.25">
      <c r="A549" s="62">
        <f t="shared" si="209"/>
        <v>537</v>
      </c>
      <c r="B549" s="38" t="s">
        <v>285</v>
      </c>
      <c r="C549" s="38" t="s">
        <v>1914</v>
      </c>
      <c r="D549" s="38" t="s">
        <v>1922</v>
      </c>
      <c r="E549" s="51">
        <v>45536</v>
      </c>
      <c r="F549" s="63" t="s">
        <v>2052</v>
      </c>
      <c r="G549" s="39"/>
      <c r="H549" s="39"/>
      <c r="I549" s="39"/>
      <c r="J549" s="39"/>
      <c r="K549" s="39">
        <v>271192.94000000006</v>
      </c>
      <c r="L549" s="39">
        <f t="shared" si="201"/>
        <v>271192.94000000006</v>
      </c>
      <c r="M549" s="81">
        <f>SUMIFS('2018-21 Gen Lookup Tables'!S:S,'2018-21 Gen Lookup Tables'!$A:$A,'Schedule C1'!$B549,'2018-21 Gen Lookup Tables'!$B:$B,'Schedule C1'!$C549)</f>
        <v>0</v>
      </c>
      <c r="N549" s="81">
        <f>SUMIFS('2018-21 Gen Lookup Tables'!T:T,'2018-21 Gen Lookup Tables'!$A:$A,'Schedule C1'!$B549,'2018-21 Gen Lookup Tables'!$B:$B,'Schedule C1'!$C549)</f>
        <v>0</v>
      </c>
      <c r="O549" s="81">
        <f>SUMIF('2022 Gen Lookup Table'!A:A,'Schedule C1'!C549,'2022 Gen Lookup Table'!C:C)</f>
        <v>0</v>
      </c>
      <c r="P549" s="81">
        <f>SUMIF('2023-24 Gen Lookup Tables'!J:J,'Schedule C1'!AE549,'2023-24 Gen Lookup Tables'!D:D)</f>
        <v>0</v>
      </c>
      <c r="Q549" s="81">
        <f>SUMIF('2023-24 Gen Lookup Tables'!J:J,'Schedule C1'!AE549,'2023-24 Gen Lookup Tables'!F:F)</f>
        <v>0</v>
      </c>
      <c r="R549" s="39">
        <f t="shared" si="208"/>
        <v>0</v>
      </c>
      <c r="S549" s="40">
        <f t="shared" si="202"/>
        <v>0</v>
      </c>
      <c r="T549" s="41" t="str">
        <f t="shared" si="195"/>
        <v>n.m.</v>
      </c>
      <c r="U549" s="40">
        <f t="shared" si="203"/>
        <v>0</v>
      </c>
      <c r="V549" s="41" t="str">
        <f t="shared" si="196"/>
        <v>n.m.</v>
      </c>
      <c r="W549" s="40">
        <f t="shared" si="204"/>
        <v>0</v>
      </c>
      <c r="X549" s="41" t="str">
        <f t="shared" si="197"/>
        <v>n.m.</v>
      </c>
      <c r="Y549" s="40">
        <f t="shared" si="205"/>
        <v>0</v>
      </c>
      <c r="Z549" s="41" t="str">
        <f t="shared" si="198"/>
        <v>n.m.</v>
      </c>
      <c r="AA549" s="40">
        <f t="shared" si="206"/>
        <v>271192.94000000006</v>
      </c>
      <c r="AB549" s="41" t="str">
        <f t="shared" si="199"/>
        <v>n.m.</v>
      </c>
      <c r="AC549" s="40">
        <f t="shared" si="207"/>
        <v>271192.94000000006</v>
      </c>
      <c r="AD549" s="41" t="str">
        <f t="shared" si="200"/>
        <v>n.m.</v>
      </c>
      <c r="AE549" s="38" t="str">
        <f t="shared" si="194"/>
        <v>117-MLLEP2LA0</v>
      </c>
    </row>
    <row r="550" spans="1:31" x14ac:dyDescent="0.25">
      <c r="A550" s="62">
        <f t="shared" si="209"/>
        <v>538</v>
      </c>
      <c r="B550" s="38" t="s">
        <v>285</v>
      </c>
      <c r="C550" s="38" t="s">
        <v>1915</v>
      </c>
      <c r="D550" s="38" t="s">
        <v>1923</v>
      </c>
      <c r="E550" s="51">
        <v>45536</v>
      </c>
      <c r="F550" s="63" t="s">
        <v>2052</v>
      </c>
      <c r="G550" s="39"/>
      <c r="H550" s="39"/>
      <c r="I550" s="39"/>
      <c r="J550" s="39"/>
      <c r="K550" s="39">
        <v>86765.7</v>
      </c>
      <c r="L550" s="39">
        <f t="shared" si="201"/>
        <v>86765.7</v>
      </c>
      <c r="M550" s="81">
        <f>SUMIFS('2018-21 Gen Lookup Tables'!S:S,'2018-21 Gen Lookup Tables'!$A:$A,'Schedule C1'!$B550,'2018-21 Gen Lookup Tables'!$B:$B,'Schedule C1'!$C550)</f>
        <v>0</v>
      </c>
      <c r="N550" s="81">
        <f>SUMIFS('2018-21 Gen Lookup Tables'!T:T,'2018-21 Gen Lookup Tables'!$A:$A,'Schedule C1'!$B550,'2018-21 Gen Lookup Tables'!$B:$B,'Schedule C1'!$C550)</f>
        <v>0</v>
      </c>
      <c r="O550" s="81">
        <f>SUMIF('2022 Gen Lookup Table'!A:A,'Schedule C1'!C550,'2022 Gen Lookup Table'!C:C)</f>
        <v>0</v>
      </c>
      <c r="P550" s="81">
        <f>SUMIF('2023-24 Gen Lookup Tables'!J:J,'Schedule C1'!AE550,'2023-24 Gen Lookup Tables'!D:D)</f>
        <v>0</v>
      </c>
      <c r="Q550" s="81">
        <f>SUMIF('2023-24 Gen Lookup Tables'!J:J,'Schedule C1'!AE550,'2023-24 Gen Lookup Tables'!F:F)</f>
        <v>0</v>
      </c>
      <c r="R550" s="39">
        <f t="shared" si="208"/>
        <v>0</v>
      </c>
      <c r="S550" s="40">
        <f t="shared" si="202"/>
        <v>0</v>
      </c>
      <c r="T550" s="41" t="str">
        <f t="shared" si="195"/>
        <v>n.m.</v>
      </c>
      <c r="U550" s="40">
        <f t="shared" si="203"/>
        <v>0</v>
      </c>
      <c r="V550" s="41" t="str">
        <f t="shared" si="196"/>
        <v>n.m.</v>
      </c>
      <c r="W550" s="40">
        <f t="shared" si="204"/>
        <v>0</v>
      </c>
      <c r="X550" s="41" t="str">
        <f t="shared" si="197"/>
        <v>n.m.</v>
      </c>
      <c r="Y550" s="40">
        <f t="shared" si="205"/>
        <v>0</v>
      </c>
      <c r="Z550" s="41" t="str">
        <f t="shared" si="198"/>
        <v>n.m.</v>
      </c>
      <c r="AA550" s="40">
        <f t="shared" si="206"/>
        <v>86765.7</v>
      </c>
      <c r="AB550" s="41" t="str">
        <f t="shared" si="199"/>
        <v>n.m.</v>
      </c>
      <c r="AC550" s="40">
        <f t="shared" si="207"/>
        <v>86765.7</v>
      </c>
      <c r="AD550" s="41" t="str">
        <f t="shared" si="200"/>
        <v>n.m.</v>
      </c>
      <c r="AE550" s="38" t="str">
        <f t="shared" si="194"/>
        <v>117-MLLEP2LA1</v>
      </c>
    </row>
    <row r="551" spans="1:31" x14ac:dyDescent="0.25">
      <c r="A551" s="62">
        <f t="shared" si="209"/>
        <v>539</v>
      </c>
      <c r="B551" s="38" t="s">
        <v>285</v>
      </c>
      <c r="C551" s="38" t="s">
        <v>1916</v>
      </c>
      <c r="D551" s="38" t="s">
        <v>1924</v>
      </c>
      <c r="E551" s="51">
        <v>45536</v>
      </c>
      <c r="F551" s="63" t="s">
        <v>2052</v>
      </c>
      <c r="G551" s="39"/>
      <c r="H551" s="39"/>
      <c r="I551" s="39"/>
      <c r="J551" s="39"/>
      <c r="K551" s="39">
        <v>271192.94000000006</v>
      </c>
      <c r="L551" s="39">
        <f t="shared" si="201"/>
        <v>271192.94000000006</v>
      </c>
      <c r="M551" s="81">
        <f>SUMIFS('2018-21 Gen Lookup Tables'!S:S,'2018-21 Gen Lookup Tables'!$A:$A,'Schedule C1'!$B551,'2018-21 Gen Lookup Tables'!$B:$B,'Schedule C1'!$C551)</f>
        <v>0</v>
      </c>
      <c r="N551" s="81">
        <f>SUMIFS('2018-21 Gen Lookup Tables'!T:T,'2018-21 Gen Lookup Tables'!$A:$A,'Schedule C1'!$B551,'2018-21 Gen Lookup Tables'!$B:$B,'Schedule C1'!$C551)</f>
        <v>0</v>
      </c>
      <c r="O551" s="81">
        <f>SUMIF('2022 Gen Lookup Table'!A:A,'Schedule C1'!C551,'2022 Gen Lookup Table'!C:C)</f>
        <v>0</v>
      </c>
      <c r="P551" s="81">
        <f>SUMIF('2023-24 Gen Lookup Tables'!J:J,'Schedule C1'!AE551,'2023-24 Gen Lookup Tables'!D:D)</f>
        <v>0</v>
      </c>
      <c r="Q551" s="81">
        <f>SUMIF('2023-24 Gen Lookup Tables'!J:J,'Schedule C1'!AE551,'2023-24 Gen Lookup Tables'!F:F)</f>
        <v>0</v>
      </c>
      <c r="R551" s="39">
        <f t="shared" si="208"/>
        <v>0</v>
      </c>
      <c r="S551" s="40">
        <f t="shared" si="202"/>
        <v>0</v>
      </c>
      <c r="T551" s="41" t="str">
        <f t="shared" si="195"/>
        <v>n.m.</v>
      </c>
      <c r="U551" s="40">
        <f t="shared" si="203"/>
        <v>0</v>
      </c>
      <c r="V551" s="41" t="str">
        <f t="shared" si="196"/>
        <v>n.m.</v>
      </c>
      <c r="W551" s="40">
        <f t="shared" si="204"/>
        <v>0</v>
      </c>
      <c r="X551" s="41" t="str">
        <f t="shared" si="197"/>
        <v>n.m.</v>
      </c>
      <c r="Y551" s="40">
        <f t="shared" si="205"/>
        <v>0</v>
      </c>
      <c r="Z551" s="41" t="str">
        <f t="shared" si="198"/>
        <v>n.m.</v>
      </c>
      <c r="AA551" s="40">
        <f t="shared" si="206"/>
        <v>271192.94000000006</v>
      </c>
      <c r="AB551" s="41" t="str">
        <f t="shared" si="199"/>
        <v>n.m.</v>
      </c>
      <c r="AC551" s="40">
        <f t="shared" si="207"/>
        <v>271192.94000000006</v>
      </c>
      <c r="AD551" s="41" t="str">
        <f t="shared" si="200"/>
        <v>n.m.</v>
      </c>
      <c r="AE551" s="38" t="str">
        <f t="shared" ref="AE551:AE556" si="210">CONCATENATE(B551,"-",C551)</f>
        <v>117-MLLEP2LB0</v>
      </c>
    </row>
    <row r="552" spans="1:31" x14ac:dyDescent="0.25">
      <c r="A552" s="62">
        <f t="shared" si="209"/>
        <v>540</v>
      </c>
      <c r="B552" s="38" t="s">
        <v>285</v>
      </c>
      <c r="C552" s="38" t="s">
        <v>1917</v>
      </c>
      <c r="D552" s="38" t="s">
        <v>1925</v>
      </c>
      <c r="E552" s="51">
        <v>45536</v>
      </c>
      <c r="F552" s="63" t="s">
        <v>2052</v>
      </c>
      <c r="G552" s="39"/>
      <c r="H552" s="39"/>
      <c r="I552" s="39"/>
      <c r="J552" s="39"/>
      <c r="K552" s="39">
        <v>86765.7</v>
      </c>
      <c r="L552" s="39">
        <f t="shared" si="201"/>
        <v>86765.7</v>
      </c>
      <c r="M552" s="81">
        <f>SUMIFS('2018-21 Gen Lookup Tables'!S:S,'2018-21 Gen Lookup Tables'!$A:$A,'Schedule C1'!$B552,'2018-21 Gen Lookup Tables'!$B:$B,'Schedule C1'!$C552)</f>
        <v>0</v>
      </c>
      <c r="N552" s="81">
        <f>SUMIFS('2018-21 Gen Lookup Tables'!T:T,'2018-21 Gen Lookup Tables'!$A:$A,'Schedule C1'!$B552,'2018-21 Gen Lookup Tables'!$B:$B,'Schedule C1'!$C552)</f>
        <v>0</v>
      </c>
      <c r="O552" s="81">
        <f>SUMIF('2022 Gen Lookup Table'!A:A,'Schedule C1'!C552,'2022 Gen Lookup Table'!C:C)</f>
        <v>0</v>
      </c>
      <c r="P552" s="81">
        <f>SUMIF('2023-24 Gen Lookup Tables'!J:J,'Schedule C1'!AE552,'2023-24 Gen Lookup Tables'!D:D)</f>
        <v>0</v>
      </c>
      <c r="Q552" s="81">
        <f>SUMIF('2023-24 Gen Lookup Tables'!J:J,'Schedule C1'!AE552,'2023-24 Gen Lookup Tables'!F:F)</f>
        <v>0</v>
      </c>
      <c r="R552" s="39">
        <f t="shared" si="208"/>
        <v>0</v>
      </c>
      <c r="S552" s="40">
        <f t="shared" si="202"/>
        <v>0</v>
      </c>
      <c r="T552" s="41" t="str">
        <f t="shared" si="195"/>
        <v>n.m.</v>
      </c>
      <c r="U552" s="40">
        <f t="shared" si="203"/>
        <v>0</v>
      </c>
      <c r="V552" s="41" t="str">
        <f t="shared" si="196"/>
        <v>n.m.</v>
      </c>
      <c r="W552" s="40">
        <f t="shared" si="204"/>
        <v>0</v>
      </c>
      <c r="X552" s="41" t="str">
        <f t="shared" si="197"/>
        <v>n.m.</v>
      </c>
      <c r="Y552" s="40">
        <f t="shared" si="205"/>
        <v>0</v>
      </c>
      <c r="Z552" s="41" t="str">
        <f t="shared" si="198"/>
        <v>n.m.</v>
      </c>
      <c r="AA552" s="40">
        <f t="shared" si="206"/>
        <v>86765.7</v>
      </c>
      <c r="AB552" s="41" t="str">
        <f t="shared" si="199"/>
        <v>n.m.</v>
      </c>
      <c r="AC552" s="40">
        <f t="shared" si="207"/>
        <v>86765.7</v>
      </c>
      <c r="AD552" s="41" t="str">
        <f t="shared" si="200"/>
        <v>n.m.</v>
      </c>
      <c r="AE552" s="38" t="str">
        <f t="shared" si="210"/>
        <v>117-MLLEP2LB1</v>
      </c>
    </row>
    <row r="553" spans="1:31" x14ac:dyDescent="0.25">
      <c r="A553" s="62">
        <f t="shared" si="209"/>
        <v>541</v>
      </c>
      <c r="B553" s="38" t="s">
        <v>285</v>
      </c>
      <c r="C553" s="38" t="s">
        <v>1918</v>
      </c>
      <c r="D553" s="38" t="s">
        <v>1926</v>
      </c>
      <c r="E553" s="51">
        <v>45323</v>
      </c>
      <c r="F553" s="63" t="s">
        <v>2052</v>
      </c>
      <c r="G553" s="39"/>
      <c r="H553" s="39"/>
      <c r="I553" s="39"/>
      <c r="J553" s="39"/>
      <c r="K553" s="39">
        <v>629643.8600000001</v>
      </c>
      <c r="L553" s="39">
        <f t="shared" si="201"/>
        <v>629643.8600000001</v>
      </c>
      <c r="M553" s="81">
        <f>SUMIFS('2018-21 Gen Lookup Tables'!S:S,'2018-21 Gen Lookup Tables'!$A:$A,'Schedule C1'!$B553,'2018-21 Gen Lookup Tables'!$B:$B,'Schedule C1'!$C553)</f>
        <v>0</v>
      </c>
      <c r="N553" s="81">
        <f>SUMIFS('2018-21 Gen Lookup Tables'!T:T,'2018-21 Gen Lookup Tables'!$A:$A,'Schedule C1'!$B553,'2018-21 Gen Lookup Tables'!$B:$B,'Schedule C1'!$C553)</f>
        <v>0</v>
      </c>
      <c r="O553" s="81">
        <f>SUMIF('2022 Gen Lookup Table'!A:A,'Schedule C1'!C553,'2022 Gen Lookup Table'!C:C)</f>
        <v>0</v>
      </c>
      <c r="P553" s="81">
        <f>SUMIF('2023-24 Gen Lookup Tables'!J:J,'Schedule C1'!AE553,'2023-24 Gen Lookup Tables'!D:D)</f>
        <v>0</v>
      </c>
      <c r="Q553" s="81">
        <f>SUMIF('2023-24 Gen Lookup Tables'!J:J,'Schedule C1'!AE553,'2023-24 Gen Lookup Tables'!F:F)</f>
        <v>613812.85999999987</v>
      </c>
      <c r="R553" s="39">
        <f t="shared" si="208"/>
        <v>613812.85999999987</v>
      </c>
      <c r="S553" s="40">
        <f t="shared" si="202"/>
        <v>0</v>
      </c>
      <c r="T553" s="41" t="str">
        <f t="shared" si="195"/>
        <v>n.m.</v>
      </c>
      <c r="U553" s="40">
        <f t="shared" si="203"/>
        <v>0</v>
      </c>
      <c r="V553" s="41" t="str">
        <f t="shared" si="196"/>
        <v>n.m.</v>
      </c>
      <c r="W553" s="40">
        <f t="shared" si="204"/>
        <v>0</v>
      </c>
      <c r="X553" s="41" t="str">
        <f t="shared" si="197"/>
        <v>n.m.</v>
      </c>
      <c r="Y553" s="40">
        <f t="shared" si="205"/>
        <v>0</v>
      </c>
      <c r="Z553" s="41" t="str">
        <f t="shared" si="198"/>
        <v>n.m.</v>
      </c>
      <c r="AA553" s="40">
        <f t="shared" si="206"/>
        <v>15831.000000000233</v>
      </c>
      <c r="AB553" s="41">
        <f t="shared" si="199"/>
        <v>2.5791248492252568E-2</v>
      </c>
      <c r="AC553" s="40">
        <f t="shared" si="207"/>
        <v>15831.000000000233</v>
      </c>
      <c r="AD553" s="41">
        <f t="shared" si="200"/>
        <v>2.5791248492252568E-2</v>
      </c>
      <c r="AE553" s="38" t="str">
        <f t="shared" si="210"/>
        <v>117-MLLPCT1BP</v>
      </c>
    </row>
    <row r="554" spans="1:31" x14ac:dyDescent="0.25">
      <c r="A554" s="62">
        <f t="shared" si="209"/>
        <v>542</v>
      </c>
      <c r="B554" s="38" t="s">
        <v>285</v>
      </c>
      <c r="C554" s="38" t="s">
        <v>1919</v>
      </c>
      <c r="D554" s="38" t="s">
        <v>1927</v>
      </c>
      <c r="E554" s="51">
        <v>45505</v>
      </c>
      <c r="F554" s="63" t="s">
        <v>2052</v>
      </c>
      <c r="G554" s="39"/>
      <c r="H554" s="39"/>
      <c r="I554" s="39"/>
      <c r="J554" s="39"/>
      <c r="K554" s="39">
        <v>91557.19</v>
      </c>
      <c r="L554" s="39">
        <f t="shared" si="201"/>
        <v>91557.19</v>
      </c>
      <c r="M554" s="81">
        <f>SUMIFS('2018-21 Gen Lookup Tables'!S:S,'2018-21 Gen Lookup Tables'!$A:$A,'Schedule C1'!$B554,'2018-21 Gen Lookup Tables'!$B:$B,'Schedule C1'!$C554)</f>
        <v>0</v>
      </c>
      <c r="N554" s="81">
        <f>SUMIFS('2018-21 Gen Lookup Tables'!T:T,'2018-21 Gen Lookup Tables'!$A:$A,'Schedule C1'!$B554,'2018-21 Gen Lookup Tables'!$B:$B,'Schedule C1'!$C554)</f>
        <v>0</v>
      </c>
      <c r="O554" s="81">
        <f>SUMIF('2022 Gen Lookup Table'!A:A,'Schedule C1'!C554,'2022 Gen Lookup Table'!C:C)</f>
        <v>0</v>
      </c>
      <c r="P554" s="81">
        <f>SUMIF('2023-24 Gen Lookup Tables'!J:J,'Schedule C1'!AE554,'2023-24 Gen Lookup Tables'!D:D)</f>
        <v>0</v>
      </c>
      <c r="Q554" s="81">
        <f>SUMIF('2023-24 Gen Lookup Tables'!J:J,'Schedule C1'!AE554,'2023-24 Gen Lookup Tables'!F:F)</f>
        <v>82328.756999999998</v>
      </c>
      <c r="R554" s="39">
        <f t="shared" si="208"/>
        <v>82328.756999999998</v>
      </c>
      <c r="S554" s="40">
        <f t="shared" si="202"/>
        <v>0</v>
      </c>
      <c r="T554" s="41" t="str">
        <f t="shared" si="195"/>
        <v>n.m.</v>
      </c>
      <c r="U554" s="40">
        <f t="shared" si="203"/>
        <v>0</v>
      </c>
      <c r="V554" s="41" t="str">
        <f t="shared" si="196"/>
        <v>n.m.</v>
      </c>
      <c r="W554" s="40">
        <f t="shared" si="204"/>
        <v>0</v>
      </c>
      <c r="X554" s="41" t="str">
        <f t="shared" si="197"/>
        <v>n.m.</v>
      </c>
      <c r="Y554" s="40">
        <f t="shared" si="205"/>
        <v>0</v>
      </c>
      <c r="Z554" s="41" t="str">
        <f t="shared" si="198"/>
        <v>n.m.</v>
      </c>
      <c r="AA554" s="40">
        <f t="shared" si="206"/>
        <v>9228.4330000000045</v>
      </c>
      <c r="AB554" s="41">
        <f t="shared" si="199"/>
        <v>0.11209246120404812</v>
      </c>
      <c r="AC554" s="40">
        <f t="shared" si="207"/>
        <v>9228.4330000000045</v>
      </c>
      <c r="AD554" s="41">
        <f t="shared" si="200"/>
        <v>0.11209246120404812</v>
      </c>
      <c r="AE554" s="38" t="str">
        <f t="shared" si="210"/>
        <v>117-MLLVC1CL1</v>
      </c>
    </row>
    <row r="555" spans="1:31" x14ac:dyDescent="0.25">
      <c r="A555" s="62">
        <f t="shared" si="209"/>
        <v>543</v>
      </c>
      <c r="B555" s="38" t="s">
        <v>285</v>
      </c>
      <c r="C555" s="38" t="s">
        <v>1920</v>
      </c>
      <c r="D555" s="38" t="s">
        <v>1928</v>
      </c>
      <c r="E555" s="51">
        <v>45352</v>
      </c>
      <c r="F555" s="63" t="s">
        <v>2052</v>
      </c>
      <c r="G555" s="39"/>
      <c r="H555" s="39"/>
      <c r="I555" s="39"/>
      <c r="J555" s="39"/>
      <c r="K555" s="39">
        <v>104961.62</v>
      </c>
      <c r="L555" s="39">
        <f t="shared" si="201"/>
        <v>104961.62</v>
      </c>
      <c r="M555" s="81">
        <f>SUMIFS('2018-21 Gen Lookup Tables'!S:S,'2018-21 Gen Lookup Tables'!$A:$A,'Schedule C1'!$B555,'2018-21 Gen Lookup Tables'!$B:$B,'Schedule C1'!$C555)</f>
        <v>0</v>
      </c>
      <c r="N555" s="81">
        <f>SUMIFS('2018-21 Gen Lookup Tables'!T:T,'2018-21 Gen Lookup Tables'!$A:$A,'Schedule C1'!$B555,'2018-21 Gen Lookup Tables'!$B:$B,'Schedule C1'!$C555)</f>
        <v>0</v>
      </c>
      <c r="O555" s="81">
        <f>SUMIF('2022 Gen Lookup Table'!A:A,'Schedule C1'!C555,'2022 Gen Lookup Table'!C:C)</f>
        <v>0</v>
      </c>
      <c r="P555" s="81">
        <f>SUMIF('2023-24 Gen Lookup Tables'!J:J,'Schedule C1'!AE555,'2023-24 Gen Lookup Tables'!D:D)</f>
        <v>0</v>
      </c>
      <c r="Q555" s="81">
        <f>SUMIF('2023-24 Gen Lookup Tables'!J:J,'Schedule C1'!AE555,'2023-24 Gen Lookup Tables'!F:F)</f>
        <v>0</v>
      </c>
      <c r="R555" s="39">
        <f t="shared" si="208"/>
        <v>0</v>
      </c>
      <c r="S555" s="40">
        <f t="shared" si="202"/>
        <v>0</v>
      </c>
      <c r="T555" s="41" t="str">
        <f t="shared" si="195"/>
        <v>n.m.</v>
      </c>
      <c r="U555" s="40">
        <f t="shared" si="203"/>
        <v>0</v>
      </c>
      <c r="V555" s="41" t="str">
        <f t="shared" si="196"/>
        <v>n.m.</v>
      </c>
      <c r="W555" s="40">
        <f t="shared" si="204"/>
        <v>0</v>
      </c>
      <c r="X555" s="41" t="str">
        <f t="shared" si="197"/>
        <v>n.m.</v>
      </c>
      <c r="Y555" s="40">
        <f t="shared" si="205"/>
        <v>0</v>
      </c>
      <c r="Z555" s="41" t="str">
        <f t="shared" si="198"/>
        <v>n.m.</v>
      </c>
      <c r="AA555" s="40">
        <f t="shared" si="206"/>
        <v>104961.62</v>
      </c>
      <c r="AB555" s="41" t="str">
        <f t="shared" si="199"/>
        <v>n.m.</v>
      </c>
      <c r="AC555" s="40">
        <f t="shared" si="207"/>
        <v>104961.62</v>
      </c>
      <c r="AD555" s="41" t="str">
        <f t="shared" si="200"/>
        <v>n.m.</v>
      </c>
      <c r="AE555" s="38" t="str">
        <f t="shared" si="210"/>
        <v>117-XHWCAP117</v>
      </c>
    </row>
    <row r="556" spans="1:31" x14ac:dyDescent="0.25">
      <c r="A556" s="7">
        <f t="shared" si="209"/>
        <v>544</v>
      </c>
      <c r="B556" s="44" t="s">
        <v>285</v>
      </c>
      <c r="C556" s="45" t="s">
        <v>1016</v>
      </c>
      <c r="D556" s="45" t="s">
        <v>1015</v>
      </c>
      <c r="E556" s="45" t="s">
        <v>1016</v>
      </c>
      <c r="F556" s="57" t="s">
        <v>1016</v>
      </c>
      <c r="G556" s="46">
        <v>0</v>
      </c>
      <c r="H556" s="46">
        <v>0</v>
      </c>
      <c r="I556" s="46">
        <v>0</v>
      </c>
      <c r="J556" s="46"/>
      <c r="K556" s="46"/>
      <c r="L556" s="46">
        <f>SUM(G556:I556)</f>
        <v>0</v>
      </c>
      <c r="M556" s="46">
        <f>SUMIFS('2018-21 Gen Lookup Tables'!S:S,'2018-21 Gen Lookup Tables'!$A:$A,'Schedule C1'!$B556,'2018-21 Gen Lookup Tables'!$W:$W,'Schedule C1'!$C556)</f>
        <v>18628497.272000007</v>
      </c>
      <c r="N556" s="46">
        <f>SUMIFS('2018-21 Gen Lookup Tables'!T:T,'2018-21 Gen Lookup Tables'!$A:$A,'Schedule C1'!$B556,'2018-21 Gen Lookup Tables'!$W:$W,'Schedule C1'!$C556)</f>
        <v>17847865.802999996</v>
      </c>
      <c r="O556" s="46">
        <f>SUMIF('2022 Gen Lookup Table'!E:E,'Schedule C1'!C556,'2022 Gen Lookup Table'!C:C)</f>
        <v>25719393.548438508</v>
      </c>
      <c r="P556" s="46">
        <f>SUMIF('2023-24 Gen Lookup Tables'!J:J,'Schedule C1'!AE556,'2023-24 Gen Lookup Tables'!D:D)</f>
        <v>1745271.9809999999</v>
      </c>
      <c r="Q556" s="46">
        <f>SUMIF('2023-24 Gen Lookup Tables'!J:J,'Schedule C1'!AE556,'2023-24 Gen Lookup Tables'!F:F)</f>
        <v>2508058.5449999999</v>
      </c>
      <c r="R556" s="47">
        <f t="shared" si="208"/>
        <v>66449087.149438508</v>
      </c>
      <c r="S556" s="48">
        <f t="shared" ref="S556:S557" si="211">G556-M556</f>
        <v>-18628497.272000007</v>
      </c>
      <c r="T556" s="49">
        <f t="shared" ref="T556:T557" si="212">IFERROR(S556/M556,"n.m.")</f>
        <v>-1</v>
      </c>
      <c r="U556" s="48">
        <f t="shared" ref="U556:U557" si="213">H556-N556</f>
        <v>-17847865.802999996</v>
      </c>
      <c r="V556" s="49">
        <f t="shared" ref="V556:V557" si="214">IFERROR(U556/N556,"n.m.")</f>
        <v>-1</v>
      </c>
      <c r="W556" s="48">
        <f t="shared" ref="W556:W557" si="215">I556-O556</f>
        <v>-25719393.548438508</v>
      </c>
      <c r="X556" s="49">
        <f t="shared" ref="X556:X557" si="216">IFERROR(W556/O556,"n.m.")</f>
        <v>-1</v>
      </c>
      <c r="Y556" s="48">
        <f t="shared" ref="Y556:Y557" si="217">J556-P556</f>
        <v>-1745271.9809999999</v>
      </c>
      <c r="Z556" s="49">
        <f t="shared" ref="Z556:Z557" si="218">IFERROR(Y556/P556,"n.m.")</f>
        <v>-1</v>
      </c>
      <c r="AA556" s="48">
        <f t="shared" ref="AA556:AA557" si="219">K556-Q556</f>
        <v>-2508058.5449999999</v>
      </c>
      <c r="AB556" s="49">
        <f t="shared" ref="AB556:AB557" si="220">IFERROR(AA556/Q556,"n.m.")</f>
        <v>-1</v>
      </c>
      <c r="AC556" s="48">
        <f t="shared" ref="AC556:AC557" si="221">L556-R556</f>
        <v>-66449087.149438508</v>
      </c>
      <c r="AD556" s="49">
        <f t="shared" ref="AD556:AD557" si="222">IFERROR(AC556/R556,"n.m.")</f>
        <v>-1</v>
      </c>
      <c r="AE556" s="38" t="str">
        <f t="shared" si="210"/>
        <v>117-Other</v>
      </c>
    </row>
    <row r="557" spans="1:31" s="52" customFormat="1" x14ac:dyDescent="0.25">
      <c r="A557" s="7">
        <f t="shared" si="209"/>
        <v>545</v>
      </c>
      <c r="B557" s="8" t="s">
        <v>487</v>
      </c>
      <c r="C557" s="8"/>
      <c r="D557" s="8"/>
      <c r="E557" s="10"/>
      <c r="F557" s="57"/>
      <c r="G557" s="9">
        <f t="shared" ref="G557:R557" si="223">SUM(G333:G556)</f>
        <v>12568377.775999999</v>
      </c>
      <c r="H557" s="9">
        <f t="shared" si="223"/>
        <v>15618138.527000008</v>
      </c>
      <c r="I557" s="9">
        <f t="shared" si="223"/>
        <v>27830170.899999965</v>
      </c>
      <c r="J557" s="9">
        <f t="shared" si="223"/>
        <v>16376185.510000005</v>
      </c>
      <c r="K557" s="9">
        <f t="shared" si="223"/>
        <v>21141090.670000017</v>
      </c>
      <c r="L557" s="9">
        <f t="shared" si="223"/>
        <v>93533963.383000031</v>
      </c>
      <c r="M557" s="9">
        <f t="shared" si="223"/>
        <v>28410698.052000009</v>
      </c>
      <c r="N557" s="9">
        <f t="shared" si="223"/>
        <v>31548078.316999994</v>
      </c>
      <c r="O557" s="9">
        <f t="shared" si="223"/>
        <v>34523302.123580508</v>
      </c>
      <c r="P557" s="9">
        <f t="shared" si="223"/>
        <v>16438697.567000002</v>
      </c>
      <c r="Q557" s="9">
        <f t="shared" si="223"/>
        <v>20992579.962999992</v>
      </c>
      <c r="R557" s="9">
        <f t="shared" si="223"/>
        <v>131913356.02258052</v>
      </c>
      <c r="S557" s="11">
        <f t="shared" si="211"/>
        <v>-15842320.27600001</v>
      </c>
      <c r="T557" s="28">
        <f t="shared" si="212"/>
        <v>-0.55761812846005621</v>
      </c>
      <c r="U557" s="11">
        <f t="shared" si="213"/>
        <v>-15929939.789999986</v>
      </c>
      <c r="V557" s="28">
        <f t="shared" si="214"/>
        <v>-0.50494168392551442</v>
      </c>
      <c r="W557" s="11">
        <f t="shared" si="215"/>
        <v>-6693131.223580543</v>
      </c>
      <c r="X557" s="28">
        <f t="shared" si="216"/>
        <v>-0.19387285722616096</v>
      </c>
      <c r="Y557" s="11">
        <f t="shared" si="217"/>
        <v>-62512.056999996305</v>
      </c>
      <c r="Z557" s="28">
        <f t="shared" si="218"/>
        <v>-3.8027378230673608E-3</v>
      </c>
      <c r="AA557" s="11">
        <f t="shared" si="219"/>
        <v>148510.70700002462</v>
      </c>
      <c r="AB557" s="28">
        <f t="shared" si="220"/>
        <v>7.0744380758238808E-3</v>
      </c>
      <c r="AC557" s="11">
        <f t="shared" si="221"/>
        <v>-38379392.639580488</v>
      </c>
      <c r="AD557" s="28">
        <f t="shared" si="222"/>
        <v>-0.29094394833689791</v>
      </c>
    </row>
    <row r="558" spans="1:31" x14ac:dyDescent="0.25">
      <c r="A558" s="7">
        <f t="shared" si="209"/>
        <v>546</v>
      </c>
      <c r="B558" t="s">
        <v>488</v>
      </c>
      <c r="C558" t="s">
        <v>489</v>
      </c>
      <c r="D558" t="s">
        <v>490</v>
      </c>
      <c r="E558" s="42" t="s">
        <v>993</v>
      </c>
      <c r="F558" s="57">
        <v>44774</v>
      </c>
      <c r="G558" s="3">
        <v>1649849.1700000009</v>
      </c>
      <c r="H558" s="3">
        <v>149872.53000000003</v>
      </c>
      <c r="I558" s="3">
        <v>32172.700000000084</v>
      </c>
      <c r="J558" s="3"/>
      <c r="K558" s="3"/>
      <c r="L558" s="3">
        <f t="shared" ref="L558:L604" si="224">SUM(G558:K558)</f>
        <v>1831894.4000000011</v>
      </c>
      <c r="M558" s="39">
        <v>0</v>
      </c>
      <c r="N558" s="39">
        <v>0</v>
      </c>
      <c r="O558" s="39">
        <v>0</v>
      </c>
      <c r="P558" s="39"/>
      <c r="Q558" s="39"/>
      <c r="R558" s="3">
        <f t="shared" si="208"/>
        <v>0</v>
      </c>
      <c r="S558" s="6">
        <f t="shared" ref="S558:S604" si="225">G558-M558</f>
        <v>1649849.1700000009</v>
      </c>
      <c r="T558" s="27" t="str">
        <f t="shared" ref="T558:T603" si="226">IFERROR(S558/M558,"n.m.")</f>
        <v>n.m.</v>
      </c>
      <c r="U558" s="6">
        <f t="shared" ref="U558:U604" si="227">H558-N558</f>
        <v>149872.53000000003</v>
      </c>
      <c r="V558" s="27" t="str">
        <f t="shared" ref="V558:V603" si="228">IFERROR(U558/N558,"n.m.")</f>
        <v>n.m.</v>
      </c>
      <c r="W558" s="6">
        <f t="shared" ref="W558:W604" si="229">I558-O558</f>
        <v>32172.700000000084</v>
      </c>
      <c r="X558" s="27" t="str">
        <f t="shared" ref="X558:X603" si="230">IFERROR(W558/O558,"n.m.")</f>
        <v>n.m.</v>
      </c>
      <c r="Y558" s="6">
        <f t="shared" ref="Y558:Y604" si="231">J558-P558</f>
        <v>0</v>
      </c>
      <c r="Z558" s="27" t="str">
        <f t="shared" ref="Z558:Z603" si="232">IFERROR(Y558/P558,"n.m.")</f>
        <v>n.m.</v>
      </c>
      <c r="AA558" s="6">
        <f t="shared" ref="AA558:AA604" si="233">K558-Q558</f>
        <v>0</v>
      </c>
      <c r="AB558" s="27" t="str">
        <f t="shared" ref="AB558:AB603" si="234">IFERROR(AA558/Q558,"n.m.")</f>
        <v>n.m.</v>
      </c>
      <c r="AC558" s="6">
        <f t="shared" ref="AC558:AC604" si="235">L558-R558</f>
        <v>1831894.4000000011</v>
      </c>
      <c r="AD558" s="27" t="str">
        <f t="shared" ref="AD558:AD603" si="236">IFERROR(AC558/R558,"n.m.")</f>
        <v>n.m.</v>
      </c>
    </row>
    <row r="559" spans="1:31" x14ac:dyDescent="0.25">
      <c r="A559" s="7">
        <f t="shared" si="209"/>
        <v>547</v>
      </c>
      <c r="B559" t="s">
        <v>488</v>
      </c>
      <c r="C559" t="s">
        <v>491</v>
      </c>
      <c r="D559" t="s">
        <v>492</v>
      </c>
      <c r="E559" s="42" t="s">
        <v>999</v>
      </c>
      <c r="F559" s="57" t="s">
        <v>2052</v>
      </c>
      <c r="G559" s="3">
        <v>7759601.4700000016</v>
      </c>
      <c r="H559" s="3">
        <v>929158.47000000137</v>
      </c>
      <c r="I559" s="3">
        <v>31122.11</v>
      </c>
      <c r="J559" s="3">
        <v>63950.89</v>
      </c>
      <c r="K559" s="3">
        <v>3139.1899999999996</v>
      </c>
      <c r="L559" s="3">
        <f t="shared" si="224"/>
        <v>8786972.1300000027</v>
      </c>
      <c r="M559" s="39">
        <v>4740944.6229999997</v>
      </c>
      <c r="N559" s="39">
        <v>50.264000000000003</v>
      </c>
      <c r="O559" s="39">
        <v>0</v>
      </c>
      <c r="P559" s="39">
        <v>0</v>
      </c>
      <c r="Q559" s="39">
        <v>0</v>
      </c>
      <c r="R559" s="3">
        <f t="shared" si="208"/>
        <v>4740994.8870000001</v>
      </c>
      <c r="S559" s="6">
        <f t="shared" si="225"/>
        <v>3018656.8470000019</v>
      </c>
      <c r="T559" s="27">
        <f t="shared" si="226"/>
        <v>0.63672054559663693</v>
      </c>
      <c r="U559" s="6">
        <f t="shared" si="227"/>
        <v>929108.2060000014</v>
      </c>
      <c r="V559" s="27">
        <f t="shared" si="228"/>
        <v>18484.565613560429</v>
      </c>
      <c r="W559" s="6">
        <f t="shared" si="229"/>
        <v>31122.11</v>
      </c>
      <c r="X559" s="27" t="str">
        <f t="shared" si="230"/>
        <v>n.m.</v>
      </c>
      <c r="Y559" s="6">
        <f t="shared" si="231"/>
        <v>63950.89</v>
      </c>
      <c r="Z559" s="27" t="str">
        <f t="shared" si="232"/>
        <v>n.m.</v>
      </c>
      <c r="AA559" s="6">
        <f t="shared" si="233"/>
        <v>3139.1899999999996</v>
      </c>
      <c r="AB559" s="27" t="str">
        <f t="shared" si="234"/>
        <v>n.m.</v>
      </c>
      <c r="AC559" s="6">
        <f t="shared" si="235"/>
        <v>4045977.2430000026</v>
      </c>
      <c r="AD559" s="27">
        <f t="shared" si="236"/>
        <v>0.85340257465668989</v>
      </c>
    </row>
    <row r="560" spans="1:31" x14ac:dyDescent="0.25">
      <c r="A560" s="7">
        <f t="shared" si="209"/>
        <v>548</v>
      </c>
      <c r="B560" t="s">
        <v>488</v>
      </c>
      <c r="C560" t="s">
        <v>493</v>
      </c>
      <c r="D560" t="s">
        <v>494</v>
      </c>
      <c r="E560" s="42" t="s">
        <v>973</v>
      </c>
      <c r="F560" s="57" t="s">
        <v>2052</v>
      </c>
      <c r="G560" s="3">
        <v>3895557.4</v>
      </c>
      <c r="H560" s="3">
        <v>5272577.2700000033</v>
      </c>
      <c r="I560" s="3">
        <v>4991667.5799999936</v>
      </c>
      <c r="J560" s="3">
        <v>4446843.6300000008</v>
      </c>
      <c r="K560" s="3">
        <v>5609964.8400000008</v>
      </c>
      <c r="L560" s="3">
        <f t="shared" si="224"/>
        <v>24216610.719999995</v>
      </c>
      <c r="M560" s="39">
        <v>2130907.3679999998</v>
      </c>
      <c r="N560" s="39">
        <v>2292232.4240000001</v>
      </c>
      <c r="O560" s="39">
        <v>4375672.4440000001</v>
      </c>
      <c r="P560" s="39">
        <v>497289.32999999996</v>
      </c>
      <c r="Q560" s="39">
        <v>4999914.2120000003</v>
      </c>
      <c r="R560" s="3">
        <f t="shared" si="208"/>
        <v>14296015.778000001</v>
      </c>
      <c r="S560" s="6">
        <f t="shared" si="225"/>
        <v>1764650.0320000001</v>
      </c>
      <c r="T560" s="27">
        <f t="shared" si="226"/>
        <v>0.82812141836847797</v>
      </c>
      <c r="U560" s="6">
        <f t="shared" si="227"/>
        <v>2980344.8460000032</v>
      </c>
      <c r="V560" s="27">
        <f t="shared" si="228"/>
        <v>1.3001931282340167</v>
      </c>
      <c r="W560" s="6">
        <f t="shared" si="229"/>
        <v>615995.13599999342</v>
      </c>
      <c r="X560" s="27">
        <f t="shared" si="230"/>
        <v>0.14077725055600468</v>
      </c>
      <c r="Y560" s="6">
        <f t="shared" si="231"/>
        <v>3949554.3000000007</v>
      </c>
      <c r="Z560" s="27">
        <f t="shared" si="232"/>
        <v>7.9421657810353601</v>
      </c>
      <c r="AA560" s="6">
        <f t="shared" si="233"/>
        <v>610050.62800000049</v>
      </c>
      <c r="AB560" s="27">
        <f t="shared" si="234"/>
        <v>0.12201221903684943</v>
      </c>
      <c r="AC560" s="6">
        <f t="shared" si="235"/>
        <v>9920594.9419999942</v>
      </c>
      <c r="AD560" s="27">
        <f t="shared" si="236"/>
        <v>0.69394124181554839</v>
      </c>
    </row>
    <row r="561" spans="1:30" x14ac:dyDescent="0.25">
      <c r="A561" s="7">
        <f t="shared" si="209"/>
        <v>549</v>
      </c>
      <c r="B561" t="s">
        <v>488</v>
      </c>
      <c r="C561" t="s">
        <v>495</v>
      </c>
      <c r="D561" t="s">
        <v>496</v>
      </c>
      <c r="E561" s="42" t="s">
        <v>987</v>
      </c>
      <c r="F561" s="57">
        <v>44652</v>
      </c>
      <c r="G561" s="3">
        <v>672595.74999999953</v>
      </c>
      <c r="H561" s="3">
        <v>54309.390000000029</v>
      </c>
      <c r="I561" s="3">
        <v>19736.499999999996</v>
      </c>
      <c r="J561" s="3"/>
      <c r="K561" s="3"/>
      <c r="L561" s="3">
        <f t="shared" si="224"/>
        <v>746641.63999999955</v>
      </c>
      <c r="M561" s="39">
        <v>0</v>
      </c>
      <c r="N561" s="39">
        <v>0</v>
      </c>
      <c r="O561" s="39">
        <v>0</v>
      </c>
      <c r="P561" s="39"/>
      <c r="Q561" s="39"/>
      <c r="R561" s="3">
        <f t="shared" si="208"/>
        <v>0</v>
      </c>
      <c r="S561" s="6">
        <f t="shared" si="225"/>
        <v>672595.74999999953</v>
      </c>
      <c r="T561" s="27" t="str">
        <f t="shared" si="226"/>
        <v>n.m.</v>
      </c>
      <c r="U561" s="6">
        <f t="shared" si="227"/>
        <v>54309.390000000029</v>
      </c>
      <c r="V561" s="27" t="str">
        <f t="shared" si="228"/>
        <v>n.m.</v>
      </c>
      <c r="W561" s="6">
        <f t="shared" si="229"/>
        <v>19736.499999999996</v>
      </c>
      <c r="X561" s="27" t="str">
        <f t="shared" si="230"/>
        <v>n.m.</v>
      </c>
      <c r="Y561" s="6">
        <f t="shared" si="231"/>
        <v>0</v>
      </c>
      <c r="Z561" s="27" t="str">
        <f t="shared" si="232"/>
        <v>n.m.</v>
      </c>
      <c r="AA561" s="6">
        <f t="shared" si="233"/>
        <v>0</v>
      </c>
      <c r="AB561" s="27" t="str">
        <f t="shared" si="234"/>
        <v>n.m.</v>
      </c>
      <c r="AC561" s="6">
        <f t="shared" si="235"/>
        <v>746641.63999999955</v>
      </c>
      <c r="AD561" s="27" t="str">
        <f t="shared" si="236"/>
        <v>n.m.</v>
      </c>
    </row>
    <row r="562" spans="1:30" x14ac:dyDescent="0.25">
      <c r="A562" s="7">
        <f t="shared" si="209"/>
        <v>550</v>
      </c>
      <c r="B562" t="s">
        <v>488</v>
      </c>
      <c r="C562" t="s">
        <v>497</v>
      </c>
      <c r="D562" t="s">
        <v>498</v>
      </c>
      <c r="E562" s="42" t="s">
        <v>1014</v>
      </c>
      <c r="F562" s="57" t="s">
        <v>2052</v>
      </c>
      <c r="G562" s="3">
        <v>1168885.5799999994</v>
      </c>
      <c r="H562" s="3">
        <v>1491211.43</v>
      </c>
      <c r="I562" s="3">
        <v>1708697.8500000024</v>
      </c>
      <c r="J562" s="3">
        <v>1410625.3600000027</v>
      </c>
      <c r="K562" s="3">
        <v>936796.43</v>
      </c>
      <c r="L562" s="3">
        <f t="shared" si="224"/>
        <v>6716216.6500000041</v>
      </c>
      <c r="M562" s="39">
        <v>77613.764999999985</v>
      </c>
      <c r="N562" s="39">
        <v>366038.17800000001</v>
      </c>
      <c r="O562" s="39">
        <v>181343.93</v>
      </c>
      <c r="P562" s="39">
        <v>84042.22</v>
      </c>
      <c r="Q562" s="39">
        <v>0</v>
      </c>
      <c r="R562" s="3">
        <f t="shared" si="208"/>
        <v>709038.09299999988</v>
      </c>
      <c r="S562" s="6">
        <f t="shared" si="225"/>
        <v>1091271.8149999995</v>
      </c>
      <c r="T562" s="27">
        <f t="shared" si="226"/>
        <v>14.060287050885879</v>
      </c>
      <c r="U562" s="6">
        <f t="shared" si="227"/>
        <v>1125173.2519999999</v>
      </c>
      <c r="V562" s="27">
        <f t="shared" si="228"/>
        <v>3.0739232124579088</v>
      </c>
      <c r="W562" s="6">
        <f t="shared" si="229"/>
        <v>1527353.9200000025</v>
      </c>
      <c r="X562" s="27">
        <f t="shared" si="230"/>
        <v>8.4224154621552678</v>
      </c>
      <c r="Y562" s="6">
        <f t="shared" si="231"/>
        <v>1326583.1400000027</v>
      </c>
      <c r="Z562" s="27">
        <f t="shared" si="232"/>
        <v>15.784722726267853</v>
      </c>
      <c r="AA562" s="6">
        <f t="shared" si="233"/>
        <v>936796.43</v>
      </c>
      <c r="AB562" s="27" t="str">
        <f t="shared" si="234"/>
        <v>n.m.</v>
      </c>
      <c r="AC562" s="6">
        <f t="shared" si="235"/>
        <v>6007178.5570000038</v>
      </c>
      <c r="AD562" s="27">
        <f t="shared" si="236"/>
        <v>8.4722931197999891</v>
      </c>
    </row>
    <row r="563" spans="1:30" x14ac:dyDescent="0.25">
      <c r="A563" s="7">
        <f t="shared" si="209"/>
        <v>551</v>
      </c>
      <c r="B563" t="s">
        <v>488</v>
      </c>
      <c r="C563" t="s">
        <v>499</v>
      </c>
      <c r="D563" t="s">
        <v>1029</v>
      </c>
      <c r="E563" s="42" t="s">
        <v>972</v>
      </c>
      <c r="F563" s="57" t="s">
        <v>2052</v>
      </c>
      <c r="G563" s="3">
        <v>1574464.7999999996</v>
      </c>
      <c r="H563" s="3">
        <v>9504583.2199999932</v>
      </c>
      <c r="I563" s="3">
        <v>356890.09000000043</v>
      </c>
      <c r="J563" s="3">
        <v>117373.91999999998</v>
      </c>
      <c r="K563" s="3">
        <v>26488.48</v>
      </c>
      <c r="L563" s="3">
        <f t="shared" si="224"/>
        <v>11579800.509999992</v>
      </c>
      <c r="M563" s="39">
        <v>5768479.1449999996</v>
      </c>
      <c r="N563" s="39">
        <v>4255913.9709999999</v>
      </c>
      <c r="O563" s="39">
        <v>0</v>
      </c>
      <c r="P563" s="39">
        <v>0</v>
      </c>
      <c r="Q563" s="39">
        <v>0</v>
      </c>
      <c r="R563" s="3">
        <f t="shared" si="208"/>
        <v>10024393.116</v>
      </c>
      <c r="S563" s="6">
        <f t="shared" si="225"/>
        <v>-4194014.3449999997</v>
      </c>
      <c r="T563" s="27">
        <f t="shared" si="226"/>
        <v>-0.72705720859462342</v>
      </c>
      <c r="U563" s="6">
        <f t="shared" si="227"/>
        <v>5248669.2489999933</v>
      </c>
      <c r="V563" s="27">
        <f t="shared" si="228"/>
        <v>1.2332648838215892</v>
      </c>
      <c r="W563" s="6">
        <f t="shared" si="229"/>
        <v>356890.09000000043</v>
      </c>
      <c r="X563" s="27" t="str">
        <f t="shared" si="230"/>
        <v>n.m.</v>
      </c>
      <c r="Y563" s="6">
        <f t="shared" si="231"/>
        <v>117373.91999999998</v>
      </c>
      <c r="Z563" s="27" t="str">
        <f t="shared" si="232"/>
        <v>n.m.</v>
      </c>
      <c r="AA563" s="6">
        <f t="shared" si="233"/>
        <v>26488.48</v>
      </c>
      <c r="AB563" s="27" t="str">
        <f t="shared" si="234"/>
        <v>n.m.</v>
      </c>
      <c r="AC563" s="6">
        <f t="shared" si="235"/>
        <v>1555407.3939999919</v>
      </c>
      <c r="AD563" s="27">
        <f t="shared" si="236"/>
        <v>0.15516225032290443</v>
      </c>
    </row>
    <row r="564" spans="1:30" x14ac:dyDescent="0.25">
      <c r="A564" s="7">
        <f t="shared" si="209"/>
        <v>552</v>
      </c>
      <c r="B564" t="s">
        <v>488</v>
      </c>
      <c r="C564" t="s">
        <v>500</v>
      </c>
      <c r="D564" t="s">
        <v>501</v>
      </c>
      <c r="E564" s="42" t="s">
        <v>986</v>
      </c>
      <c r="F564" s="57">
        <v>44136</v>
      </c>
      <c r="G564" s="3">
        <v>127831.69999999991</v>
      </c>
      <c r="H564" s="3">
        <v>0</v>
      </c>
      <c r="I564" s="3">
        <v>0</v>
      </c>
      <c r="J564" s="3"/>
      <c r="K564" s="3"/>
      <c r="L564" s="3">
        <f t="shared" si="224"/>
        <v>127831.69999999991</v>
      </c>
      <c r="M564" s="39">
        <v>0</v>
      </c>
      <c r="N564" s="39">
        <v>1.4590000000000001</v>
      </c>
      <c r="O564" s="39">
        <v>0</v>
      </c>
      <c r="P564" s="39"/>
      <c r="Q564" s="39"/>
      <c r="R564" s="3">
        <f t="shared" si="208"/>
        <v>1.4590000000000001</v>
      </c>
      <c r="S564" s="6">
        <f t="shared" si="225"/>
        <v>127831.69999999991</v>
      </c>
      <c r="T564" s="27" t="str">
        <f t="shared" si="226"/>
        <v>n.m.</v>
      </c>
      <c r="U564" s="6">
        <f t="shared" si="227"/>
        <v>-1.4590000000000001</v>
      </c>
      <c r="V564" s="27">
        <f t="shared" si="228"/>
        <v>-1</v>
      </c>
      <c r="W564" s="6">
        <f t="shared" si="229"/>
        <v>0</v>
      </c>
      <c r="X564" s="27" t="str">
        <f t="shared" si="230"/>
        <v>n.m.</v>
      </c>
      <c r="Y564" s="6">
        <f t="shared" si="231"/>
        <v>0</v>
      </c>
      <c r="Z564" s="27" t="str">
        <f t="shared" si="232"/>
        <v>n.m.</v>
      </c>
      <c r="AA564" s="6">
        <f t="shared" si="233"/>
        <v>0</v>
      </c>
      <c r="AB564" s="27" t="str">
        <f t="shared" si="234"/>
        <v>n.m.</v>
      </c>
      <c r="AC564" s="6">
        <f t="shared" si="235"/>
        <v>127830.24099999991</v>
      </c>
      <c r="AD564" s="27">
        <f t="shared" si="236"/>
        <v>87614.969842357707</v>
      </c>
    </row>
    <row r="565" spans="1:30" x14ac:dyDescent="0.25">
      <c r="A565" s="7">
        <f t="shared" si="209"/>
        <v>553</v>
      </c>
      <c r="B565" t="s">
        <v>488</v>
      </c>
      <c r="C565" t="s">
        <v>502</v>
      </c>
      <c r="D565" t="s">
        <v>503</v>
      </c>
      <c r="E565" s="42" t="s">
        <v>987</v>
      </c>
      <c r="F565" s="57">
        <v>43952</v>
      </c>
      <c r="G565" s="3">
        <v>27498.730000000003</v>
      </c>
      <c r="H565" s="3">
        <v>0</v>
      </c>
      <c r="I565" s="3">
        <v>0</v>
      </c>
      <c r="J565" s="3"/>
      <c r="K565" s="3"/>
      <c r="L565" s="3">
        <f t="shared" si="224"/>
        <v>27498.730000000003</v>
      </c>
      <c r="M565" s="39">
        <v>0</v>
      </c>
      <c r="N565" s="39">
        <v>0</v>
      </c>
      <c r="O565" s="39">
        <v>0</v>
      </c>
      <c r="P565" s="39"/>
      <c r="Q565" s="39"/>
      <c r="R565" s="3">
        <f t="shared" si="208"/>
        <v>0</v>
      </c>
      <c r="S565" s="6">
        <f t="shared" si="225"/>
        <v>27498.730000000003</v>
      </c>
      <c r="T565" s="27" t="str">
        <f t="shared" si="226"/>
        <v>n.m.</v>
      </c>
      <c r="U565" s="6">
        <f t="shared" si="227"/>
        <v>0</v>
      </c>
      <c r="V565" s="27" t="str">
        <f t="shared" si="228"/>
        <v>n.m.</v>
      </c>
      <c r="W565" s="6">
        <f t="shared" si="229"/>
        <v>0</v>
      </c>
      <c r="X565" s="27" t="str">
        <f t="shared" si="230"/>
        <v>n.m.</v>
      </c>
      <c r="Y565" s="6">
        <f t="shared" si="231"/>
        <v>0</v>
      </c>
      <c r="Z565" s="27" t="str">
        <f t="shared" si="232"/>
        <v>n.m.</v>
      </c>
      <c r="AA565" s="6">
        <f t="shared" si="233"/>
        <v>0</v>
      </c>
      <c r="AB565" s="27" t="str">
        <f t="shared" si="234"/>
        <v>n.m.</v>
      </c>
      <c r="AC565" s="6">
        <f t="shared" si="235"/>
        <v>27498.730000000003</v>
      </c>
      <c r="AD565" s="27" t="str">
        <f t="shared" si="236"/>
        <v>n.m.</v>
      </c>
    </row>
    <row r="566" spans="1:30" x14ac:dyDescent="0.25">
      <c r="A566" s="7">
        <f t="shared" si="209"/>
        <v>554</v>
      </c>
      <c r="B566" t="s">
        <v>488</v>
      </c>
      <c r="C566" t="s">
        <v>504</v>
      </c>
      <c r="D566" t="s">
        <v>505</v>
      </c>
      <c r="E566" s="42" t="s">
        <v>1014</v>
      </c>
      <c r="F566" s="57">
        <v>44531</v>
      </c>
      <c r="G566" s="3">
        <v>2658289.5900000036</v>
      </c>
      <c r="H566" s="3">
        <v>78987.719999999972</v>
      </c>
      <c r="I566" s="3">
        <v>0</v>
      </c>
      <c r="J566" s="3"/>
      <c r="K566" s="3"/>
      <c r="L566" s="3">
        <f t="shared" si="224"/>
        <v>2737277.3100000033</v>
      </c>
      <c r="M566" s="39">
        <v>1970204.4180000003</v>
      </c>
      <c r="N566" s="39">
        <v>94.591000000000008</v>
      </c>
      <c r="O566" s="39">
        <v>0</v>
      </c>
      <c r="P566" s="39"/>
      <c r="Q566" s="39"/>
      <c r="R566" s="3">
        <f t="shared" si="208"/>
        <v>1970299.0090000003</v>
      </c>
      <c r="S566" s="6">
        <f t="shared" si="225"/>
        <v>688085.17200000328</v>
      </c>
      <c r="T566" s="27">
        <f t="shared" si="226"/>
        <v>0.34924557356261249</v>
      </c>
      <c r="U566" s="6">
        <f t="shared" si="227"/>
        <v>78893.128999999972</v>
      </c>
      <c r="V566" s="27">
        <f t="shared" si="228"/>
        <v>834.04477170132429</v>
      </c>
      <c r="W566" s="6">
        <f t="shared" si="229"/>
        <v>0</v>
      </c>
      <c r="X566" s="27" t="str">
        <f t="shared" si="230"/>
        <v>n.m.</v>
      </c>
      <c r="Y566" s="6">
        <f t="shared" si="231"/>
        <v>0</v>
      </c>
      <c r="Z566" s="27" t="str">
        <f t="shared" si="232"/>
        <v>n.m.</v>
      </c>
      <c r="AA566" s="6">
        <f t="shared" si="233"/>
        <v>0</v>
      </c>
      <c r="AB566" s="27" t="str">
        <f t="shared" si="234"/>
        <v>n.m.</v>
      </c>
      <c r="AC566" s="6">
        <f t="shared" si="235"/>
        <v>766978.301000003</v>
      </c>
      <c r="AD566" s="27">
        <f t="shared" si="236"/>
        <v>0.38927000292675012</v>
      </c>
    </row>
    <row r="567" spans="1:30" x14ac:dyDescent="0.25">
      <c r="A567" s="7">
        <f t="shared" si="209"/>
        <v>555</v>
      </c>
      <c r="B567" t="s">
        <v>488</v>
      </c>
      <c r="C567" t="s">
        <v>506</v>
      </c>
      <c r="D567" t="s">
        <v>507</v>
      </c>
      <c r="E567" s="42" t="s">
        <v>987</v>
      </c>
      <c r="F567" s="57">
        <v>44562</v>
      </c>
      <c r="G567" s="3">
        <v>2544172.1999999988</v>
      </c>
      <c r="H567" s="3">
        <v>30584.950000000033</v>
      </c>
      <c r="I567" s="3">
        <v>0.91999999999999993</v>
      </c>
      <c r="J567" s="3"/>
      <c r="K567" s="3"/>
      <c r="L567" s="3">
        <f t="shared" si="224"/>
        <v>2574758.0699999989</v>
      </c>
      <c r="M567" s="39">
        <v>2664711.2439999999</v>
      </c>
      <c r="N567" s="39">
        <v>0</v>
      </c>
      <c r="O567" s="39">
        <v>0</v>
      </c>
      <c r="P567" s="39"/>
      <c r="Q567" s="39"/>
      <c r="R567" s="3">
        <f t="shared" si="208"/>
        <v>2664711.2439999999</v>
      </c>
      <c r="S567" s="6">
        <f t="shared" si="225"/>
        <v>-120539.04400000116</v>
      </c>
      <c r="T567" s="27">
        <f t="shared" si="226"/>
        <v>-4.5235311807766423E-2</v>
      </c>
      <c r="U567" s="6">
        <f t="shared" si="227"/>
        <v>30584.950000000033</v>
      </c>
      <c r="V567" s="27" t="str">
        <f t="shared" si="228"/>
        <v>n.m.</v>
      </c>
      <c r="W567" s="6">
        <f t="shared" si="229"/>
        <v>0.91999999999999993</v>
      </c>
      <c r="X567" s="27" t="str">
        <f t="shared" si="230"/>
        <v>n.m.</v>
      </c>
      <c r="Y567" s="6">
        <f t="shared" si="231"/>
        <v>0</v>
      </c>
      <c r="Z567" s="27" t="str">
        <f t="shared" si="232"/>
        <v>n.m.</v>
      </c>
      <c r="AA567" s="6">
        <f t="shared" si="233"/>
        <v>0</v>
      </c>
      <c r="AB567" s="27" t="str">
        <f t="shared" si="234"/>
        <v>n.m.</v>
      </c>
      <c r="AC567" s="6">
        <f t="shared" si="235"/>
        <v>-89953.174000001047</v>
      </c>
      <c r="AD567" s="27">
        <f t="shared" si="236"/>
        <v>-3.3757193843251952E-2</v>
      </c>
    </row>
    <row r="568" spans="1:30" x14ac:dyDescent="0.25">
      <c r="A568" s="7">
        <f t="shared" si="209"/>
        <v>556</v>
      </c>
      <c r="B568" t="s">
        <v>488</v>
      </c>
      <c r="C568" t="s">
        <v>508</v>
      </c>
      <c r="D568" t="s">
        <v>509</v>
      </c>
      <c r="E568" s="42" t="s">
        <v>995</v>
      </c>
      <c r="F568" s="57">
        <v>44593</v>
      </c>
      <c r="G568" s="3">
        <v>266821.52000000008</v>
      </c>
      <c r="H568" s="3">
        <v>-11286.96</v>
      </c>
      <c r="I568" s="3">
        <v>-109909.37</v>
      </c>
      <c r="J568" s="3"/>
      <c r="K568" s="3">
        <v>46169.81</v>
      </c>
      <c r="L568" s="3">
        <f t="shared" si="224"/>
        <v>191795.00000000009</v>
      </c>
      <c r="M568" s="39">
        <v>0</v>
      </c>
      <c r="N568" s="39">
        <v>0</v>
      </c>
      <c r="O568" s="39">
        <v>0</v>
      </c>
      <c r="P568" s="39">
        <v>0</v>
      </c>
      <c r="Q568" s="39">
        <v>0</v>
      </c>
      <c r="R568" s="3">
        <f t="shared" si="208"/>
        <v>0</v>
      </c>
      <c r="S568" s="6">
        <f t="shared" si="225"/>
        <v>266821.52000000008</v>
      </c>
      <c r="T568" s="27" t="str">
        <f t="shared" si="226"/>
        <v>n.m.</v>
      </c>
      <c r="U568" s="6">
        <f t="shared" si="227"/>
        <v>-11286.96</v>
      </c>
      <c r="V568" s="27" t="str">
        <f t="shared" si="228"/>
        <v>n.m.</v>
      </c>
      <c r="W568" s="6">
        <f t="shared" si="229"/>
        <v>-109909.37</v>
      </c>
      <c r="X568" s="27" t="str">
        <f t="shared" si="230"/>
        <v>n.m.</v>
      </c>
      <c r="Y568" s="6">
        <f t="shared" si="231"/>
        <v>0</v>
      </c>
      <c r="Z568" s="27" t="str">
        <f t="shared" si="232"/>
        <v>n.m.</v>
      </c>
      <c r="AA568" s="6">
        <f t="shared" si="233"/>
        <v>46169.81</v>
      </c>
      <c r="AB568" s="27" t="str">
        <f t="shared" si="234"/>
        <v>n.m.</v>
      </c>
      <c r="AC568" s="6">
        <f t="shared" si="235"/>
        <v>191795.00000000009</v>
      </c>
      <c r="AD568" s="27" t="str">
        <f t="shared" si="236"/>
        <v>n.m.</v>
      </c>
    </row>
    <row r="569" spans="1:30" x14ac:dyDescent="0.25">
      <c r="A569" s="7">
        <f t="shared" si="209"/>
        <v>557</v>
      </c>
      <c r="B569" t="s">
        <v>488</v>
      </c>
      <c r="C569" t="s">
        <v>510</v>
      </c>
      <c r="D569" t="s">
        <v>511</v>
      </c>
      <c r="E569" s="42" t="s">
        <v>1014</v>
      </c>
      <c r="F569" s="57">
        <v>44562</v>
      </c>
      <c r="G569" s="3">
        <v>362457.77000000019</v>
      </c>
      <c r="H569" s="3">
        <v>140415.32999999999</v>
      </c>
      <c r="I569" s="3">
        <v>1325.48</v>
      </c>
      <c r="J569" s="3"/>
      <c r="K569" s="3"/>
      <c r="L569" s="3">
        <f t="shared" si="224"/>
        <v>504198.58000000019</v>
      </c>
      <c r="M569" s="39">
        <v>410389.6129999999</v>
      </c>
      <c r="N569" s="39">
        <v>58.185000000000002</v>
      </c>
      <c r="O569" s="39">
        <v>0</v>
      </c>
      <c r="P569" s="39"/>
      <c r="Q569" s="39"/>
      <c r="R569" s="3">
        <f t="shared" si="208"/>
        <v>410447.79799999989</v>
      </c>
      <c r="S569" s="6">
        <f t="shared" si="225"/>
        <v>-47931.842999999702</v>
      </c>
      <c r="T569" s="27">
        <f t="shared" si="226"/>
        <v>-0.11679594580772129</v>
      </c>
      <c r="U569" s="6">
        <f t="shared" si="227"/>
        <v>140357.14499999999</v>
      </c>
      <c r="V569" s="27">
        <f t="shared" si="228"/>
        <v>2412.2565094096412</v>
      </c>
      <c r="W569" s="6">
        <f t="shared" si="229"/>
        <v>1325.48</v>
      </c>
      <c r="X569" s="27" t="str">
        <f t="shared" si="230"/>
        <v>n.m.</v>
      </c>
      <c r="Y569" s="6">
        <f t="shared" si="231"/>
        <v>0</v>
      </c>
      <c r="Z569" s="27" t="str">
        <f t="shared" si="232"/>
        <v>n.m.</v>
      </c>
      <c r="AA569" s="6">
        <f t="shared" si="233"/>
        <v>0</v>
      </c>
      <c r="AB569" s="27" t="str">
        <f t="shared" si="234"/>
        <v>n.m.</v>
      </c>
      <c r="AC569" s="6">
        <f t="shared" si="235"/>
        <v>93750.782000000298</v>
      </c>
      <c r="AD569" s="27">
        <f t="shared" si="236"/>
        <v>0.22841097566322019</v>
      </c>
    </row>
    <row r="570" spans="1:30" x14ac:dyDescent="0.25">
      <c r="A570" s="7">
        <f t="shared" si="209"/>
        <v>558</v>
      </c>
      <c r="B570" t="s">
        <v>488</v>
      </c>
      <c r="C570" t="s">
        <v>512</v>
      </c>
      <c r="D570" t="s">
        <v>513</v>
      </c>
      <c r="E570" s="42" t="s">
        <v>994</v>
      </c>
      <c r="F570" s="57" t="s">
        <v>2052</v>
      </c>
      <c r="G570" s="3">
        <v>1196028.1300000004</v>
      </c>
      <c r="H570" s="3">
        <v>124658.0500000001</v>
      </c>
      <c r="I570" s="3">
        <v>1076570.7600000007</v>
      </c>
      <c r="J570" s="3">
        <v>569026.14000000013</v>
      </c>
      <c r="K570" s="3">
        <v>323243.29999999993</v>
      </c>
      <c r="L570" s="3">
        <f t="shared" si="224"/>
        <v>3289526.3800000013</v>
      </c>
      <c r="M570" s="39">
        <v>538107.92999999993</v>
      </c>
      <c r="N570" s="39">
        <v>808466.39599999995</v>
      </c>
      <c r="O570" s="39">
        <v>1543278.6</v>
      </c>
      <c r="P570" s="39">
        <v>45163.418000000034</v>
      </c>
      <c r="Q570" s="39">
        <v>0</v>
      </c>
      <c r="R570" s="3">
        <f t="shared" ref="R570:R611" si="237">SUM(M570:Q570)</f>
        <v>2935016.344</v>
      </c>
      <c r="S570" s="6">
        <f t="shared" si="225"/>
        <v>657920.20000000042</v>
      </c>
      <c r="T570" s="27">
        <f t="shared" si="226"/>
        <v>1.222654719100684</v>
      </c>
      <c r="U570" s="6">
        <f t="shared" si="227"/>
        <v>-683808.3459999999</v>
      </c>
      <c r="V570" s="27">
        <f t="shared" si="228"/>
        <v>-0.84580923756786541</v>
      </c>
      <c r="W570" s="6">
        <f t="shared" si="229"/>
        <v>-466707.83999999939</v>
      </c>
      <c r="X570" s="27">
        <f t="shared" si="230"/>
        <v>-0.30241321301286711</v>
      </c>
      <c r="Y570" s="6">
        <f t="shared" si="231"/>
        <v>523862.72200000007</v>
      </c>
      <c r="Z570" s="27">
        <f t="shared" si="232"/>
        <v>11.599270940919478</v>
      </c>
      <c r="AA570" s="6">
        <f t="shared" si="233"/>
        <v>323243.29999999993</v>
      </c>
      <c r="AB570" s="27" t="str">
        <f t="shared" si="234"/>
        <v>n.m.</v>
      </c>
      <c r="AC570" s="6">
        <f t="shared" si="235"/>
        <v>354510.03600000124</v>
      </c>
      <c r="AD570" s="27">
        <f t="shared" si="236"/>
        <v>0.1207863924590129</v>
      </c>
    </row>
    <row r="571" spans="1:30" x14ac:dyDescent="0.25">
      <c r="A571" s="7">
        <f t="shared" si="209"/>
        <v>559</v>
      </c>
      <c r="B571" t="s">
        <v>488</v>
      </c>
      <c r="C571" t="s">
        <v>514</v>
      </c>
      <c r="D571" t="s">
        <v>515</v>
      </c>
      <c r="E571" s="42" t="s">
        <v>981</v>
      </c>
      <c r="F571" s="57">
        <v>45566</v>
      </c>
      <c r="G571" s="3">
        <v>17240.090000000004</v>
      </c>
      <c r="H571" s="3">
        <v>6138.7999999999993</v>
      </c>
      <c r="I571" s="3">
        <v>3781.0899999999992</v>
      </c>
      <c r="J571" s="3">
        <v>18486.009999999998</v>
      </c>
      <c r="K571" s="3">
        <v>-10100.44</v>
      </c>
      <c r="L571" s="3">
        <f t="shared" si="224"/>
        <v>35545.550000000003</v>
      </c>
      <c r="M571" s="39">
        <v>0</v>
      </c>
      <c r="N571" s="39">
        <v>0</v>
      </c>
      <c r="O571" s="39">
        <v>0</v>
      </c>
      <c r="P571" s="39">
        <v>0</v>
      </c>
      <c r="Q571" s="39">
        <v>0</v>
      </c>
      <c r="R571" s="3">
        <f t="shared" si="237"/>
        <v>0</v>
      </c>
      <c r="S571" s="6">
        <f t="shared" si="225"/>
        <v>17240.090000000004</v>
      </c>
      <c r="T571" s="27" t="str">
        <f t="shared" si="226"/>
        <v>n.m.</v>
      </c>
      <c r="U571" s="6">
        <f t="shared" si="227"/>
        <v>6138.7999999999993</v>
      </c>
      <c r="V571" s="27" t="str">
        <f t="shared" si="228"/>
        <v>n.m.</v>
      </c>
      <c r="W571" s="6">
        <f t="shared" si="229"/>
        <v>3781.0899999999992</v>
      </c>
      <c r="X571" s="27" t="str">
        <f t="shared" si="230"/>
        <v>n.m.</v>
      </c>
      <c r="Y571" s="6">
        <f t="shared" si="231"/>
        <v>18486.009999999998</v>
      </c>
      <c r="Z571" s="27" t="str">
        <f t="shared" si="232"/>
        <v>n.m.</v>
      </c>
      <c r="AA571" s="6">
        <f t="shared" si="233"/>
        <v>-10100.44</v>
      </c>
      <c r="AB571" s="27" t="str">
        <f t="shared" si="234"/>
        <v>n.m.</v>
      </c>
      <c r="AC571" s="6">
        <f t="shared" si="235"/>
        <v>35545.550000000003</v>
      </c>
      <c r="AD571" s="27" t="str">
        <f t="shared" si="236"/>
        <v>n.m.</v>
      </c>
    </row>
    <row r="572" spans="1:30" x14ac:dyDescent="0.25">
      <c r="A572" s="7">
        <f t="shared" si="209"/>
        <v>560</v>
      </c>
      <c r="B572" t="s">
        <v>488</v>
      </c>
      <c r="C572" t="s">
        <v>516</v>
      </c>
      <c r="D572" t="s">
        <v>517</v>
      </c>
      <c r="E572" s="42" t="s">
        <v>1010</v>
      </c>
      <c r="F572" s="57" t="s">
        <v>2052</v>
      </c>
      <c r="G572" s="3">
        <v>2222368.9799999995</v>
      </c>
      <c r="H572" s="3">
        <v>2478689.6099999985</v>
      </c>
      <c r="I572" s="3">
        <v>463876.45000000013</v>
      </c>
      <c r="J572" s="3">
        <v>474967.15</v>
      </c>
      <c r="K572" s="3">
        <v>91071.660000000033</v>
      </c>
      <c r="L572" s="3">
        <f t="shared" si="224"/>
        <v>5730973.8499999987</v>
      </c>
      <c r="M572" s="39">
        <v>4044446.6439999999</v>
      </c>
      <c r="N572" s="39">
        <v>2076661.5349999997</v>
      </c>
      <c r="O572" s="39">
        <v>1195941.7660000001</v>
      </c>
      <c r="P572" s="39">
        <v>0</v>
      </c>
      <c r="Q572" s="39">
        <v>0</v>
      </c>
      <c r="R572" s="3">
        <f t="shared" si="237"/>
        <v>7317049.9449999994</v>
      </c>
      <c r="S572" s="6">
        <f t="shared" si="225"/>
        <v>-1822077.6640000003</v>
      </c>
      <c r="T572" s="27">
        <f t="shared" si="226"/>
        <v>-0.45051346312185403</v>
      </c>
      <c r="U572" s="6">
        <f t="shared" si="227"/>
        <v>402028.07499999879</v>
      </c>
      <c r="V572" s="27">
        <f t="shared" si="228"/>
        <v>0.19359345190548774</v>
      </c>
      <c r="W572" s="6">
        <f t="shared" si="229"/>
        <v>-732065.31599999988</v>
      </c>
      <c r="X572" s="27">
        <f t="shared" si="230"/>
        <v>-0.61212455055273973</v>
      </c>
      <c r="Y572" s="6">
        <f t="shared" si="231"/>
        <v>474967.15</v>
      </c>
      <c r="Z572" s="27" t="str">
        <f t="shared" si="232"/>
        <v>n.m.</v>
      </c>
      <c r="AA572" s="6">
        <f t="shared" si="233"/>
        <v>91071.660000000033</v>
      </c>
      <c r="AB572" s="27" t="str">
        <f t="shared" si="234"/>
        <v>n.m.</v>
      </c>
      <c r="AC572" s="6">
        <f t="shared" si="235"/>
        <v>-1586076.0950000007</v>
      </c>
      <c r="AD572" s="27">
        <f t="shared" si="236"/>
        <v>-0.21676442103334595</v>
      </c>
    </row>
    <row r="573" spans="1:30" x14ac:dyDescent="0.25">
      <c r="A573" s="7">
        <f t="shared" si="209"/>
        <v>561</v>
      </c>
      <c r="B573" t="s">
        <v>488</v>
      </c>
      <c r="C573" t="s">
        <v>518</v>
      </c>
      <c r="D573" t="s">
        <v>519</v>
      </c>
      <c r="E573" s="42" t="s">
        <v>981</v>
      </c>
      <c r="F573" s="57">
        <v>44136</v>
      </c>
      <c r="G573" s="3">
        <v>31390.819999999989</v>
      </c>
      <c r="H573" s="3">
        <v>0</v>
      </c>
      <c r="I573" s="3">
        <v>0</v>
      </c>
      <c r="J573" s="3"/>
      <c r="K573" s="3"/>
      <c r="L573" s="3">
        <f t="shared" si="224"/>
        <v>31390.819999999989</v>
      </c>
      <c r="M573" s="39">
        <v>0</v>
      </c>
      <c r="N573" s="39">
        <v>0</v>
      </c>
      <c r="O573" s="39">
        <v>0</v>
      </c>
      <c r="P573" s="39"/>
      <c r="Q573" s="39"/>
      <c r="R573" s="3">
        <f t="shared" si="237"/>
        <v>0</v>
      </c>
      <c r="S573" s="6">
        <f t="shared" si="225"/>
        <v>31390.819999999989</v>
      </c>
      <c r="T573" s="27" t="str">
        <f t="shared" si="226"/>
        <v>n.m.</v>
      </c>
      <c r="U573" s="6">
        <f t="shared" si="227"/>
        <v>0</v>
      </c>
      <c r="V573" s="27" t="str">
        <f t="shared" si="228"/>
        <v>n.m.</v>
      </c>
      <c r="W573" s="6">
        <f t="shared" si="229"/>
        <v>0</v>
      </c>
      <c r="X573" s="27" t="str">
        <f t="shared" si="230"/>
        <v>n.m.</v>
      </c>
      <c r="Y573" s="6">
        <f t="shared" si="231"/>
        <v>0</v>
      </c>
      <c r="Z573" s="27" t="str">
        <f t="shared" si="232"/>
        <v>n.m.</v>
      </c>
      <c r="AA573" s="6">
        <f t="shared" si="233"/>
        <v>0</v>
      </c>
      <c r="AB573" s="27" t="str">
        <f t="shared" si="234"/>
        <v>n.m.</v>
      </c>
      <c r="AC573" s="6">
        <f t="shared" si="235"/>
        <v>31390.819999999989</v>
      </c>
      <c r="AD573" s="27" t="str">
        <f t="shared" si="236"/>
        <v>n.m.</v>
      </c>
    </row>
    <row r="574" spans="1:30" x14ac:dyDescent="0.25">
      <c r="A574" s="7">
        <f t="shared" si="209"/>
        <v>562</v>
      </c>
      <c r="B574" t="s">
        <v>488</v>
      </c>
      <c r="C574" t="s">
        <v>520</v>
      </c>
      <c r="D574" t="s">
        <v>521</v>
      </c>
      <c r="E574" s="42" t="s">
        <v>987</v>
      </c>
      <c r="F574" s="57">
        <v>44652</v>
      </c>
      <c r="G574" s="3">
        <v>2231041.98</v>
      </c>
      <c r="H574" s="3">
        <v>897183.32000000053</v>
      </c>
      <c r="I574" s="3">
        <v>3934.41</v>
      </c>
      <c r="J574" s="3"/>
      <c r="K574" s="3"/>
      <c r="L574" s="3">
        <f t="shared" si="224"/>
        <v>3132159.7100000009</v>
      </c>
      <c r="M574" s="39">
        <v>0</v>
      </c>
      <c r="N574" s="39">
        <v>0</v>
      </c>
      <c r="O574" s="39">
        <v>0</v>
      </c>
      <c r="P574" s="39"/>
      <c r="Q574" s="39"/>
      <c r="R574" s="3">
        <f t="shared" si="237"/>
        <v>0</v>
      </c>
      <c r="S574" s="6">
        <f t="shared" si="225"/>
        <v>2231041.98</v>
      </c>
      <c r="T574" s="27" t="str">
        <f t="shared" si="226"/>
        <v>n.m.</v>
      </c>
      <c r="U574" s="6">
        <f t="shared" si="227"/>
        <v>897183.32000000053</v>
      </c>
      <c r="V574" s="27" t="str">
        <f t="shared" si="228"/>
        <v>n.m.</v>
      </c>
      <c r="W574" s="6">
        <f t="shared" si="229"/>
        <v>3934.41</v>
      </c>
      <c r="X574" s="27" t="str">
        <f t="shared" si="230"/>
        <v>n.m.</v>
      </c>
      <c r="Y574" s="6">
        <f t="shared" si="231"/>
        <v>0</v>
      </c>
      <c r="Z574" s="27" t="str">
        <f t="shared" si="232"/>
        <v>n.m.</v>
      </c>
      <c r="AA574" s="6">
        <f t="shared" si="233"/>
        <v>0</v>
      </c>
      <c r="AB574" s="27" t="str">
        <f t="shared" si="234"/>
        <v>n.m.</v>
      </c>
      <c r="AC574" s="6">
        <f t="shared" si="235"/>
        <v>3132159.7100000009</v>
      </c>
      <c r="AD574" s="27" t="str">
        <f t="shared" si="236"/>
        <v>n.m.</v>
      </c>
    </row>
    <row r="575" spans="1:30" x14ac:dyDescent="0.25">
      <c r="A575" s="7">
        <f t="shared" si="209"/>
        <v>563</v>
      </c>
      <c r="B575" t="s">
        <v>488</v>
      </c>
      <c r="C575" t="s">
        <v>522</v>
      </c>
      <c r="D575" t="s">
        <v>523</v>
      </c>
      <c r="E575" s="42" t="s">
        <v>1014</v>
      </c>
      <c r="F575" s="57">
        <v>45474</v>
      </c>
      <c r="G575" s="3">
        <v>190781.65999999997</v>
      </c>
      <c r="H575" s="3">
        <v>163208.89000000001</v>
      </c>
      <c r="I575" s="3">
        <v>750338.15000000014</v>
      </c>
      <c r="J575" s="3">
        <v>336560.61999999982</v>
      </c>
      <c r="K575" s="3">
        <v>13874.65</v>
      </c>
      <c r="L575" s="3">
        <f t="shared" si="224"/>
        <v>1454763.97</v>
      </c>
      <c r="M575" s="39">
        <v>110960.90300000001</v>
      </c>
      <c r="N575" s="39">
        <v>164479.45600000001</v>
      </c>
      <c r="O575" s="39">
        <v>2990477.0419999999</v>
      </c>
      <c r="P575" s="39">
        <v>154.97700000000017</v>
      </c>
      <c r="Q575" s="39">
        <v>67.790999999999997</v>
      </c>
      <c r="R575" s="3">
        <f t="shared" si="237"/>
        <v>3266140.1690000002</v>
      </c>
      <c r="S575" s="6">
        <f t="shared" si="225"/>
        <v>79820.756999999969</v>
      </c>
      <c r="T575" s="27">
        <f t="shared" si="226"/>
        <v>0.71935929540876176</v>
      </c>
      <c r="U575" s="6">
        <f t="shared" si="227"/>
        <v>-1270.5659999999916</v>
      </c>
      <c r="V575" s="27">
        <f t="shared" si="228"/>
        <v>-7.7247701986562474E-3</v>
      </c>
      <c r="W575" s="6">
        <f t="shared" si="229"/>
        <v>-2240138.892</v>
      </c>
      <c r="X575" s="27">
        <f t="shared" si="230"/>
        <v>-0.7490908174642994</v>
      </c>
      <c r="Y575" s="6">
        <f t="shared" si="231"/>
        <v>336405.64299999981</v>
      </c>
      <c r="Z575" s="27">
        <f t="shared" si="232"/>
        <v>2170.6810881614656</v>
      </c>
      <c r="AA575" s="6">
        <f t="shared" si="233"/>
        <v>13806.859</v>
      </c>
      <c r="AB575" s="27">
        <f t="shared" si="234"/>
        <v>203.66802377896772</v>
      </c>
      <c r="AC575" s="6">
        <f t="shared" si="235"/>
        <v>-1811376.1990000003</v>
      </c>
      <c r="AD575" s="27">
        <f t="shared" si="236"/>
        <v>-0.55459230323069464</v>
      </c>
    </row>
    <row r="576" spans="1:30" x14ac:dyDescent="0.25">
      <c r="A576" s="7">
        <f t="shared" si="209"/>
        <v>564</v>
      </c>
      <c r="B576" t="s">
        <v>488</v>
      </c>
      <c r="C576" t="s">
        <v>524</v>
      </c>
      <c r="D576" t="s">
        <v>525</v>
      </c>
      <c r="E576" s="42" t="s">
        <v>999</v>
      </c>
      <c r="F576" s="57">
        <v>45108</v>
      </c>
      <c r="G576" s="3">
        <v>-5405.03</v>
      </c>
      <c r="H576" s="3">
        <v>1335.1</v>
      </c>
      <c r="I576" s="3">
        <v>1157.5</v>
      </c>
      <c r="J576" s="3">
        <v>-1818.3900000000006</v>
      </c>
      <c r="K576" s="3"/>
      <c r="L576" s="3">
        <f t="shared" si="224"/>
        <v>-4730.8200000000006</v>
      </c>
      <c r="M576" s="39">
        <v>0</v>
      </c>
      <c r="N576" s="39">
        <v>0</v>
      </c>
      <c r="O576" s="39">
        <v>0</v>
      </c>
      <c r="P576" s="39">
        <v>0</v>
      </c>
      <c r="Q576" s="39">
        <v>0</v>
      </c>
      <c r="R576" s="3">
        <f t="shared" si="237"/>
        <v>0</v>
      </c>
      <c r="S576" s="6">
        <f t="shared" si="225"/>
        <v>-5405.03</v>
      </c>
      <c r="T576" s="27" t="str">
        <f t="shared" si="226"/>
        <v>n.m.</v>
      </c>
      <c r="U576" s="6">
        <f t="shared" si="227"/>
        <v>1335.1</v>
      </c>
      <c r="V576" s="27" t="str">
        <f t="shared" si="228"/>
        <v>n.m.</v>
      </c>
      <c r="W576" s="6">
        <f t="shared" si="229"/>
        <v>1157.5</v>
      </c>
      <c r="X576" s="27" t="str">
        <f t="shared" si="230"/>
        <v>n.m.</v>
      </c>
      <c r="Y576" s="6">
        <f t="shared" si="231"/>
        <v>-1818.3900000000006</v>
      </c>
      <c r="Z576" s="27" t="str">
        <f t="shared" si="232"/>
        <v>n.m.</v>
      </c>
      <c r="AA576" s="6">
        <f t="shared" si="233"/>
        <v>0</v>
      </c>
      <c r="AB576" s="27" t="str">
        <f t="shared" si="234"/>
        <v>n.m.</v>
      </c>
      <c r="AC576" s="6">
        <f t="shared" si="235"/>
        <v>-4730.8200000000006</v>
      </c>
      <c r="AD576" s="27" t="str">
        <f t="shared" si="236"/>
        <v>n.m.</v>
      </c>
    </row>
    <row r="577" spans="1:30" x14ac:dyDescent="0.25">
      <c r="A577" s="7">
        <f t="shared" si="209"/>
        <v>565</v>
      </c>
      <c r="B577" t="s">
        <v>488</v>
      </c>
      <c r="C577" t="s">
        <v>526</v>
      </c>
      <c r="D577" t="s">
        <v>527</v>
      </c>
      <c r="E577" s="42" t="s">
        <v>981</v>
      </c>
      <c r="F577" s="57" t="s">
        <v>2052</v>
      </c>
      <c r="G577" s="3">
        <v>-409986.8</v>
      </c>
      <c r="H577" s="3">
        <v>1658639.8899999987</v>
      </c>
      <c r="I577" s="3">
        <v>4484340.7099999981</v>
      </c>
      <c r="J577" s="3">
        <v>6509111.1600000011</v>
      </c>
      <c r="K577" s="3">
        <v>449726.62999999971</v>
      </c>
      <c r="L577" s="3">
        <f t="shared" si="224"/>
        <v>12691831.589999996</v>
      </c>
      <c r="M577" s="39">
        <v>1673016.8909999998</v>
      </c>
      <c r="N577" s="39">
        <v>168726.99999999997</v>
      </c>
      <c r="O577" s="39">
        <v>15048669.244000001</v>
      </c>
      <c r="P577" s="39">
        <v>1276622.571</v>
      </c>
      <c r="Q577" s="39">
        <v>0</v>
      </c>
      <c r="R577" s="3">
        <f t="shared" si="237"/>
        <v>18167035.706</v>
      </c>
      <c r="S577" s="6">
        <f t="shared" si="225"/>
        <v>-2083003.6909999999</v>
      </c>
      <c r="T577" s="27">
        <f t="shared" si="226"/>
        <v>-1.2450583746078867</v>
      </c>
      <c r="U577" s="6">
        <f t="shared" si="227"/>
        <v>1489912.8899999987</v>
      </c>
      <c r="V577" s="27">
        <f t="shared" si="228"/>
        <v>8.8303169617192214</v>
      </c>
      <c r="W577" s="6">
        <f t="shared" si="229"/>
        <v>-10564328.534000002</v>
      </c>
      <c r="X577" s="27">
        <f t="shared" si="230"/>
        <v>-0.70201081322935355</v>
      </c>
      <c r="Y577" s="6">
        <f t="shared" si="231"/>
        <v>5232488.5890000015</v>
      </c>
      <c r="Z577" s="27">
        <f t="shared" si="232"/>
        <v>4.0986965982446204</v>
      </c>
      <c r="AA577" s="6">
        <f t="shared" si="233"/>
        <v>449726.62999999971</v>
      </c>
      <c r="AB577" s="27" t="str">
        <f t="shared" si="234"/>
        <v>n.m.</v>
      </c>
      <c r="AC577" s="6">
        <f t="shared" si="235"/>
        <v>-5475204.1160000041</v>
      </c>
      <c r="AD577" s="27">
        <f t="shared" si="236"/>
        <v>-0.30138126024554002</v>
      </c>
    </row>
    <row r="578" spans="1:30" x14ac:dyDescent="0.25">
      <c r="A578" s="7">
        <f t="shared" si="209"/>
        <v>566</v>
      </c>
      <c r="B578" t="s">
        <v>488</v>
      </c>
      <c r="C578" t="s">
        <v>528</v>
      </c>
      <c r="D578" t="s">
        <v>529</v>
      </c>
      <c r="E578" s="42" t="s">
        <v>998</v>
      </c>
      <c r="F578" s="57">
        <v>44593</v>
      </c>
      <c r="G578" s="3">
        <v>25631.850000000002</v>
      </c>
      <c r="H578" s="3">
        <v>3212.2200000000003</v>
      </c>
      <c r="I578" s="3">
        <v>5391.69</v>
      </c>
      <c r="J578" s="3"/>
      <c r="K578" s="3"/>
      <c r="L578" s="3">
        <f t="shared" si="224"/>
        <v>34235.760000000002</v>
      </c>
      <c r="M578" s="39">
        <v>0</v>
      </c>
      <c r="N578" s="39">
        <v>0</v>
      </c>
      <c r="O578" s="39">
        <v>0</v>
      </c>
      <c r="P578" s="39"/>
      <c r="Q578" s="39"/>
      <c r="R578" s="3">
        <f t="shared" si="237"/>
        <v>0</v>
      </c>
      <c r="S578" s="6">
        <f t="shared" si="225"/>
        <v>25631.850000000002</v>
      </c>
      <c r="T578" s="27" t="str">
        <f t="shared" si="226"/>
        <v>n.m.</v>
      </c>
      <c r="U578" s="6">
        <f t="shared" si="227"/>
        <v>3212.2200000000003</v>
      </c>
      <c r="V578" s="27" t="str">
        <f t="shared" si="228"/>
        <v>n.m.</v>
      </c>
      <c r="W578" s="6">
        <f t="shared" si="229"/>
        <v>5391.69</v>
      </c>
      <c r="X578" s="27" t="str">
        <f t="shared" si="230"/>
        <v>n.m.</v>
      </c>
      <c r="Y578" s="6">
        <f t="shared" si="231"/>
        <v>0</v>
      </c>
      <c r="Z578" s="27" t="str">
        <f t="shared" si="232"/>
        <v>n.m.</v>
      </c>
      <c r="AA578" s="6">
        <f t="shared" si="233"/>
        <v>0</v>
      </c>
      <c r="AB578" s="27" t="str">
        <f t="shared" si="234"/>
        <v>n.m.</v>
      </c>
      <c r="AC578" s="6">
        <f t="shared" si="235"/>
        <v>34235.760000000002</v>
      </c>
      <c r="AD578" s="27" t="str">
        <f t="shared" si="236"/>
        <v>n.m.</v>
      </c>
    </row>
    <row r="579" spans="1:30" x14ac:dyDescent="0.25">
      <c r="A579" s="7">
        <f t="shared" si="209"/>
        <v>567</v>
      </c>
      <c r="B579" t="s">
        <v>488</v>
      </c>
      <c r="C579" t="s">
        <v>530</v>
      </c>
      <c r="D579" t="s">
        <v>531</v>
      </c>
      <c r="E579" s="42" t="s">
        <v>981</v>
      </c>
      <c r="F579" s="57" t="s">
        <v>2052</v>
      </c>
      <c r="G579" s="3">
        <v>562667.61999999976</v>
      </c>
      <c r="H579" s="3">
        <v>201841.75</v>
      </c>
      <c r="I579" s="3">
        <v>508365.30000000005</v>
      </c>
      <c r="J579" s="3">
        <v>1974808.3099999998</v>
      </c>
      <c r="K579" s="3">
        <v>4155332.1099999975</v>
      </c>
      <c r="L579" s="3">
        <f t="shared" si="224"/>
        <v>7403015.0899999971</v>
      </c>
      <c r="M579" s="39">
        <v>507280.61599999998</v>
      </c>
      <c r="N579" s="39">
        <v>1466686.8670000001</v>
      </c>
      <c r="O579" s="39">
        <v>3732671.034</v>
      </c>
      <c r="P579" s="39">
        <v>-2026615.966</v>
      </c>
      <c r="Q579" s="39">
        <v>-2175863.0419999999</v>
      </c>
      <c r="R579" s="3">
        <f t="shared" si="237"/>
        <v>1504159.5090000001</v>
      </c>
      <c r="S579" s="6">
        <f t="shared" si="225"/>
        <v>55387.003999999783</v>
      </c>
      <c r="T579" s="27">
        <f t="shared" si="226"/>
        <v>0.10918415222867452</v>
      </c>
      <c r="U579" s="6">
        <f t="shared" si="227"/>
        <v>-1264845.1170000001</v>
      </c>
      <c r="V579" s="27">
        <f t="shared" si="228"/>
        <v>-0.8623825203992912</v>
      </c>
      <c r="W579" s="6">
        <f t="shared" si="229"/>
        <v>-3224305.7340000002</v>
      </c>
      <c r="X579" s="27">
        <f t="shared" si="230"/>
        <v>-0.86380656227955188</v>
      </c>
      <c r="Y579" s="6">
        <f t="shared" si="231"/>
        <v>4001424.2759999996</v>
      </c>
      <c r="Z579" s="27">
        <f t="shared" si="232"/>
        <v>-1.9744363723225495</v>
      </c>
      <c r="AA579" s="6">
        <f t="shared" si="233"/>
        <v>6331195.151999997</v>
      </c>
      <c r="AB579" s="27">
        <f t="shared" si="234"/>
        <v>-2.9097397353560073</v>
      </c>
      <c r="AC579" s="6">
        <f t="shared" si="235"/>
        <v>5898855.5809999965</v>
      </c>
      <c r="AD579" s="27">
        <f t="shared" si="236"/>
        <v>3.9216955021756248</v>
      </c>
    </row>
    <row r="580" spans="1:30" x14ac:dyDescent="0.25">
      <c r="A580" s="7">
        <f t="shared" si="209"/>
        <v>568</v>
      </c>
      <c r="B580" t="s">
        <v>488</v>
      </c>
      <c r="C580" t="s">
        <v>532</v>
      </c>
      <c r="D580" t="s">
        <v>533</v>
      </c>
      <c r="E580" s="42" t="s">
        <v>986</v>
      </c>
      <c r="F580" s="57" t="s">
        <v>1005</v>
      </c>
      <c r="G580" s="3">
        <v>19567.91</v>
      </c>
      <c r="H580" s="3">
        <v>109099.23000000001</v>
      </c>
      <c r="I580" s="3">
        <v>1028235.3099999999</v>
      </c>
      <c r="J580" s="3">
        <v>17039.919999999995</v>
      </c>
      <c r="K580" s="3"/>
      <c r="L580" s="3">
        <f t="shared" si="224"/>
        <v>1173942.3699999999</v>
      </c>
      <c r="M580" s="39">
        <v>0</v>
      </c>
      <c r="N580" s="39">
        <v>0</v>
      </c>
      <c r="O580" s="39">
        <v>8.5999999999999993E-2</v>
      </c>
      <c r="P580" s="39">
        <v>0</v>
      </c>
      <c r="Q580" s="39">
        <v>0</v>
      </c>
      <c r="R580" s="3">
        <f t="shared" si="237"/>
        <v>8.5999999999999993E-2</v>
      </c>
      <c r="S580" s="6">
        <f t="shared" si="225"/>
        <v>19567.91</v>
      </c>
      <c r="T580" s="27" t="str">
        <f t="shared" si="226"/>
        <v>n.m.</v>
      </c>
      <c r="U580" s="6">
        <f t="shared" si="227"/>
        <v>109099.23000000001</v>
      </c>
      <c r="V580" s="27" t="str">
        <f t="shared" si="228"/>
        <v>n.m.</v>
      </c>
      <c r="W580" s="6">
        <f t="shared" si="229"/>
        <v>1028235.2239999999</v>
      </c>
      <c r="X580" s="27">
        <f t="shared" si="230"/>
        <v>11956223.534883721</v>
      </c>
      <c r="Y580" s="6">
        <f t="shared" si="231"/>
        <v>17039.919999999995</v>
      </c>
      <c r="Z580" s="27" t="str">
        <f t="shared" si="232"/>
        <v>n.m.</v>
      </c>
      <c r="AA580" s="6">
        <f t="shared" si="233"/>
        <v>0</v>
      </c>
      <c r="AB580" s="27" t="str">
        <f t="shared" si="234"/>
        <v>n.m.</v>
      </c>
      <c r="AC580" s="6">
        <f t="shared" si="235"/>
        <v>1173942.284</v>
      </c>
      <c r="AD580" s="27">
        <f t="shared" si="236"/>
        <v>13650491.674418606</v>
      </c>
    </row>
    <row r="581" spans="1:30" x14ac:dyDescent="0.25">
      <c r="A581" s="7">
        <f t="shared" si="209"/>
        <v>569</v>
      </c>
      <c r="B581" t="s">
        <v>488</v>
      </c>
      <c r="C581" t="s">
        <v>534</v>
      </c>
      <c r="D581" t="s">
        <v>535</v>
      </c>
      <c r="E581" s="42" t="s">
        <v>985</v>
      </c>
      <c r="F581" s="57">
        <v>44105</v>
      </c>
      <c r="G581" s="3">
        <v>26273.190000000133</v>
      </c>
      <c r="H581" s="3">
        <v>0</v>
      </c>
      <c r="I581" s="3">
        <v>0</v>
      </c>
      <c r="J581" s="3"/>
      <c r="K581" s="3"/>
      <c r="L581" s="3">
        <f t="shared" si="224"/>
        <v>26273.190000000133</v>
      </c>
      <c r="M581" s="39">
        <v>0</v>
      </c>
      <c r="N581" s="39">
        <v>0</v>
      </c>
      <c r="O581" s="39">
        <v>0</v>
      </c>
      <c r="P581" s="39"/>
      <c r="Q581" s="39"/>
      <c r="R581" s="3">
        <f t="shared" si="237"/>
        <v>0</v>
      </c>
      <c r="S581" s="6">
        <f t="shared" si="225"/>
        <v>26273.190000000133</v>
      </c>
      <c r="T581" s="27" t="str">
        <f t="shared" si="226"/>
        <v>n.m.</v>
      </c>
      <c r="U581" s="6">
        <f t="shared" si="227"/>
        <v>0</v>
      </c>
      <c r="V581" s="27" t="str">
        <f t="shared" si="228"/>
        <v>n.m.</v>
      </c>
      <c r="W581" s="6">
        <f t="shared" si="229"/>
        <v>0</v>
      </c>
      <c r="X581" s="27" t="str">
        <f t="shared" si="230"/>
        <v>n.m.</v>
      </c>
      <c r="Y581" s="6">
        <f t="shared" si="231"/>
        <v>0</v>
      </c>
      <c r="Z581" s="27" t="str">
        <f t="shared" si="232"/>
        <v>n.m.</v>
      </c>
      <c r="AA581" s="6">
        <f t="shared" si="233"/>
        <v>0</v>
      </c>
      <c r="AB581" s="27" t="str">
        <f t="shared" si="234"/>
        <v>n.m.</v>
      </c>
      <c r="AC581" s="6">
        <f t="shared" si="235"/>
        <v>26273.190000000133</v>
      </c>
      <c r="AD581" s="27" t="str">
        <f t="shared" si="236"/>
        <v>n.m.</v>
      </c>
    </row>
    <row r="582" spans="1:30" x14ac:dyDescent="0.25">
      <c r="A582" s="7">
        <f t="shared" si="209"/>
        <v>570</v>
      </c>
      <c r="B582" t="s">
        <v>488</v>
      </c>
      <c r="C582" t="s">
        <v>536</v>
      </c>
      <c r="D582" t="s">
        <v>537</v>
      </c>
      <c r="E582" s="42" t="s">
        <v>983</v>
      </c>
      <c r="F582" s="57">
        <v>45505</v>
      </c>
      <c r="G582" s="3">
        <v>380808.60999999987</v>
      </c>
      <c r="H582" s="3">
        <v>771314.29000000015</v>
      </c>
      <c r="I582" s="3">
        <v>2824.4800000000105</v>
      </c>
      <c r="J582" s="3">
        <v>25267.55</v>
      </c>
      <c r="K582" s="3">
        <v>-6617.44</v>
      </c>
      <c r="L582" s="3">
        <f t="shared" si="224"/>
        <v>1173597.49</v>
      </c>
      <c r="M582" s="39">
        <v>141643.967</v>
      </c>
      <c r="N582" s="39">
        <v>77886.353999999992</v>
      </c>
      <c r="O582" s="39">
        <v>0</v>
      </c>
      <c r="P582" s="39">
        <v>0</v>
      </c>
      <c r="Q582" s="39">
        <v>0</v>
      </c>
      <c r="R582" s="3">
        <f t="shared" si="237"/>
        <v>219530.321</v>
      </c>
      <c r="S582" s="6">
        <f t="shared" si="225"/>
        <v>239164.64299999987</v>
      </c>
      <c r="T582" s="27">
        <f t="shared" si="226"/>
        <v>1.6884915613807954</v>
      </c>
      <c r="U582" s="6">
        <f t="shared" si="227"/>
        <v>693427.93600000022</v>
      </c>
      <c r="V582" s="27">
        <f t="shared" si="228"/>
        <v>8.9030735217108798</v>
      </c>
      <c r="W582" s="6">
        <f t="shared" si="229"/>
        <v>2824.4800000000105</v>
      </c>
      <c r="X582" s="27" t="str">
        <f t="shared" si="230"/>
        <v>n.m.</v>
      </c>
      <c r="Y582" s="6">
        <f t="shared" si="231"/>
        <v>25267.55</v>
      </c>
      <c r="Z582" s="27" t="str">
        <f t="shared" si="232"/>
        <v>n.m.</v>
      </c>
      <c r="AA582" s="6">
        <f t="shared" si="233"/>
        <v>-6617.44</v>
      </c>
      <c r="AB582" s="27" t="str">
        <f t="shared" si="234"/>
        <v>n.m.</v>
      </c>
      <c r="AC582" s="6">
        <f t="shared" si="235"/>
        <v>954067.16899999999</v>
      </c>
      <c r="AD582" s="27">
        <f t="shared" si="236"/>
        <v>4.3459471322870247</v>
      </c>
    </row>
    <row r="583" spans="1:30" x14ac:dyDescent="0.25">
      <c r="A583" s="7">
        <f t="shared" si="209"/>
        <v>571</v>
      </c>
      <c r="B583" t="s">
        <v>488</v>
      </c>
      <c r="C583" t="s">
        <v>538</v>
      </c>
      <c r="D583" t="s">
        <v>539</v>
      </c>
      <c r="E583" s="42" t="s">
        <v>987</v>
      </c>
      <c r="F583" s="57" t="s">
        <v>2052</v>
      </c>
      <c r="G583" s="3">
        <v>1950.82</v>
      </c>
      <c r="H583" s="3">
        <v>1824.3600000000001</v>
      </c>
      <c r="I583" s="3">
        <v>1581.71</v>
      </c>
      <c r="J583" s="3">
        <v>-359.96000000000038</v>
      </c>
      <c r="K583" s="3"/>
      <c r="L583" s="3">
        <f t="shared" si="224"/>
        <v>4996.93</v>
      </c>
      <c r="M583" s="39">
        <v>0</v>
      </c>
      <c r="N583" s="39">
        <v>0</v>
      </c>
      <c r="O583" s="39">
        <v>0</v>
      </c>
      <c r="P583" s="39">
        <v>0</v>
      </c>
      <c r="Q583" s="39">
        <v>0</v>
      </c>
      <c r="R583" s="3">
        <f t="shared" si="237"/>
        <v>0</v>
      </c>
      <c r="S583" s="6">
        <f t="shared" si="225"/>
        <v>1950.82</v>
      </c>
      <c r="T583" s="27" t="str">
        <f t="shared" si="226"/>
        <v>n.m.</v>
      </c>
      <c r="U583" s="6">
        <f t="shared" si="227"/>
        <v>1824.3600000000001</v>
      </c>
      <c r="V583" s="27" t="str">
        <f t="shared" si="228"/>
        <v>n.m.</v>
      </c>
      <c r="W583" s="6">
        <f t="shared" si="229"/>
        <v>1581.71</v>
      </c>
      <c r="X583" s="27" t="str">
        <f t="shared" si="230"/>
        <v>n.m.</v>
      </c>
      <c r="Y583" s="6">
        <f t="shared" si="231"/>
        <v>-359.96000000000038</v>
      </c>
      <c r="Z583" s="27" t="str">
        <f t="shared" si="232"/>
        <v>n.m.</v>
      </c>
      <c r="AA583" s="6">
        <f t="shared" si="233"/>
        <v>0</v>
      </c>
      <c r="AB583" s="27" t="str">
        <f t="shared" si="234"/>
        <v>n.m.</v>
      </c>
      <c r="AC583" s="6">
        <f t="shared" si="235"/>
        <v>4996.93</v>
      </c>
      <c r="AD583" s="27" t="str">
        <f t="shared" si="236"/>
        <v>n.m.</v>
      </c>
    </row>
    <row r="584" spans="1:30" x14ac:dyDescent="0.25">
      <c r="A584" s="7">
        <f t="shared" si="209"/>
        <v>572</v>
      </c>
      <c r="B584" t="s">
        <v>488</v>
      </c>
      <c r="C584" t="s">
        <v>540</v>
      </c>
      <c r="D584" t="s">
        <v>541</v>
      </c>
      <c r="E584" s="42" t="s">
        <v>1008</v>
      </c>
      <c r="F584" s="57">
        <v>44013</v>
      </c>
      <c r="G584" s="3">
        <v>0.09</v>
      </c>
      <c r="H584" s="3">
        <v>0</v>
      </c>
      <c r="I584" s="3">
        <v>0</v>
      </c>
      <c r="J584" s="3"/>
      <c r="K584" s="3"/>
      <c r="L584" s="3">
        <f t="shared" si="224"/>
        <v>0.09</v>
      </c>
      <c r="M584" s="39">
        <v>0</v>
      </c>
      <c r="N584" s="39">
        <v>0</v>
      </c>
      <c r="O584" s="39">
        <v>0</v>
      </c>
      <c r="P584" s="39"/>
      <c r="Q584" s="39"/>
      <c r="R584" s="3">
        <f t="shared" si="237"/>
        <v>0</v>
      </c>
      <c r="S584" s="6">
        <f t="shared" si="225"/>
        <v>0.09</v>
      </c>
      <c r="T584" s="27" t="str">
        <f t="shared" si="226"/>
        <v>n.m.</v>
      </c>
      <c r="U584" s="6">
        <f t="shared" si="227"/>
        <v>0</v>
      </c>
      <c r="V584" s="27" t="str">
        <f t="shared" si="228"/>
        <v>n.m.</v>
      </c>
      <c r="W584" s="6">
        <f t="shared" si="229"/>
        <v>0</v>
      </c>
      <c r="X584" s="27" t="str">
        <f t="shared" si="230"/>
        <v>n.m.</v>
      </c>
      <c r="Y584" s="6">
        <f t="shared" si="231"/>
        <v>0</v>
      </c>
      <c r="Z584" s="27" t="str">
        <f t="shared" si="232"/>
        <v>n.m.</v>
      </c>
      <c r="AA584" s="6">
        <f t="shared" si="233"/>
        <v>0</v>
      </c>
      <c r="AB584" s="27" t="str">
        <f t="shared" si="234"/>
        <v>n.m.</v>
      </c>
      <c r="AC584" s="6">
        <f t="shared" si="235"/>
        <v>0.09</v>
      </c>
      <c r="AD584" s="27" t="str">
        <f t="shared" si="236"/>
        <v>n.m.</v>
      </c>
    </row>
    <row r="585" spans="1:30" x14ac:dyDescent="0.25">
      <c r="A585" s="7">
        <f t="shared" si="209"/>
        <v>573</v>
      </c>
      <c r="B585" t="s">
        <v>488</v>
      </c>
      <c r="C585" t="s">
        <v>542</v>
      </c>
      <c r="D585" t="s">
        <v>543</v>
      </c>
      <c r="E585" s="42" t="s">
        <v>996</v>
      </c>
      <c r="F585" s="57">
        <v>44075</v>
      </c>
      <c r="G585" s="3">
        <v>79958.689999999988</v>
      </c>
      <c r="H585" s="3">
        <v>0</v>
      </c>
      <c r="I585" s="3">
        <v>0</v>
      </c>
      <c r="J585" s="3"/>
      <c r="K585" s="3"/>
      <c r="L585" s="3">
        <f t="shared" si="224"/>
        <v>79958.689999999988</v>
      </c>
      <c r="M585" s="39">
        <v>0</v>
      </c>
      <c r="N585" s="39">
        <v>0</v>
      </c>
      <c r="O585" s="39">
        <v>0</v>
      </c>
      <c r="P585" s="39"/>
      <c r="Q585" s="39"/>
      <c r="R585" s="3">
        <f t="shared" si="237"/>
        <v>0</v>
      </c>
      <c r="S585" s="6">
        <f t="shared" si="225"/>
        <v>79958.689999999988</v>
      </c>
      <c r="T585" s="27" t="str">
        <f t="shared" si="226"/>
        <v>n.m.</v>
      </c>
      <c r="U585" s="6">
        <f t="shared" si="227"/>
        <v>0</v>
      </c>
      <c r="V585" s="27" t="str">
        <f t="shared" si="228"/>
        <v>n.m.</v>
      </c>
      <c r="W585" s="6">
        <f t="shared" si="229"/>
        <v>0</v>
      </c>
      <c r="X585" s="27" t="str">
        <f t="shared" si="230"/>
        <v>n.m.</v>
      </c>
      <c r="Y585" s="6">
        <f t="shared" si="231"/>
        <v>0</v>
      </c>
      <c r="Z585" s="27" t="str">
        <f t="shared" si="232"/>
        <v>n.m.</v>
      </c>
      <c r="AA585" s="6">
        <f t="shared" si="233"/>
        <v>0</v>
      </c>
      <c r="AB585" s="27" t="str">
        <f t="shared" si="234"/>
        <v>n.m.</v>
      </c>
      <c r="AC585" s="6">
        <f t="shared" si="235"/>
        <v>79958.689999999988</v>
      </c>
      <c r="AD585" s="27" t="str">
        <f t="shared" si="236"/>
        <v>n.m.</v>
      </c>
    </row>
    <row r="586" spans="1:30" x14ac:dyDescent="0.25">
      <c r="A586" s="7">
        <f t="shared" si="209"/>
        <v>574</v>
      </c>
      <c r="B586" t="s">
        <v>488</v>
      </c>
      <c r="C586" t="s">
        <v>544</v>
      </c>
      <c r="D586" t="s">
        <v>545</v>
      </c>
      <c r="E586" s="42" t="s">
        <v>1014</v>
      </c>
      <c r="F586" s="57">
        <v>44044</v>
      </c>
      <c r="G586" s="3">
        <v>54323.239999999794</v>
      </c>
      <c r="H586" s="3">
        <v>0</v>
      </c>
      <c r="I586" s="3">
        <v>0</v>
      </c>
      <c r="J586" s="3"/>
      <c r="K586" s="3"/>
      <c r="L586" s="3">
        <f t="shared" si="224"/>
        <v>54323.239999999794</v>
      </c>
      <c r="M586" s="39">
        <v>0</v>
      </c>
      <c r="N586" s="39">
        <v>0</v>
      </c>
      <c r="O586" s="39">
        <v>0</v>
      </c>
      <c r="P586" s="39"/>
      <c r="Q586" s="39"/>
      <c r="R586" s="3">
        <f t="shared" si="237"/>
        <v>0</v>
      </c>
      <c r="S586" s="6">
        <f t="shared" si="225"/>
        <v>54323.239999999794</v>
      </c>
      <c r="T586" s="27" t="str">
        <f t="shared" si="226"/>
        <v>n.m.</v>
      </c>
      <c r="U586" s="6">
        <f t="shared" si="227"/>
        <v>0</v>
      </c>
      <c r="V586" s="27" t="str">
        <f t="shared" si="228"/>
        <v>n.m.</v>
      </c>
      <c r="W586" s="6">
        <f t="shared" si="229"/>
        <v>0</v>
      </c>
      <c r="X586" s="27" t="str">
        <f t="shared" si="230"/>
        <v>n.m.</v>
      </c>
      <c r="Y586" s="6">
        <f t="shared" si="231"/>
        <v>0</v>
      </c>
      <c r="Z586" s="27" t="str">
        <f t="shared" si="232"/>
        <v>n.m.</v>
      </c>
      <c r="AA586" s="6">
        <f t="shared" si="233"/>
        <v>0</v>
      </c>
      <c r="AB586" s="27" t="str">
        <f t="shared" si="234"/>
        <v>n.m.</v>
      </c>
      <c r="AC586" s="6">
        <f t="shared" si="235"/>
        <v>54323.239999999794</v>
      </c>
      <c r="AD586" s="27" t="str">
        <f t="shared" si="236"/>
        <v>n.m.</v>
      </c>
    </row>
    <row r="587" spans="1:30" x14ac:dyDescent="0.25">
      <c r="A587" s="7">
        <f t="shared" si="209"/>
        <v>575</v>
      </c>
      <c r="B587" t="s">
        <v>488</v>
      </c>
      <c r="C587" t="s">
        <v>546</v>
      </c>
      <c r="D587" t="s">
        <v>547</v>
      </c>
      <c r="E587" s="42" t="s">
        <v>965</v>
      </c>
      <c r="F587" s="57" t="s">
        <v>2052</v>
      </c>
      <c r="G587" s="3">
        <v>119628.59999999999</v>
      </c>
      <c r="H587" s="3">
        <v>29872.65</v>
      </c>
      <c r="I587" s="3">
        <v>6465.02</v>
      </c>
      <c r="J587" s="3">
        <v>8292.9699999999993</v>
      </c>
      <c r="K587" s="3">
        <v>3711.68</v>
      </c>
      <c r="L587" s="3">
        <f t="shared" si="224"/>
        <v>167970.91999999998</v>
      </c>
      <c r="M587" s="39">
        <v>107831.05099999998</v>
      </c>
      <c r="N587" s="39">
        <v>0</v>
      </c>
      <c r="O587" s="39">
        <v>0</v>
      </c>
      <c r="P587" s="39">
        <v>0</v>
      </c>
      <c r="Q587" s="39">
        <v>0</v>
      </c>
      <c r="R587" s="3">
        <f t="shared" si="237"/>
        <v>107831.05099999998</v>
      </c>
      <c r="S587" s="6">
        <f t="shared" si="225"/>
        <v>11797.549000000014</v>
      </c>
      <c r="T587" s="27">
        <f t="shared" si="226"/>
        <v>0.10940771596485706</v>
      </c>
      <c r="U587" s="6">
        <f t="shared" si="227"/>
        <v>29872.65</v>
      </c>
      <c r="V587" s="27" t="str">
        <f t="shared" si="228"/>
        <v>n.m.</v>
      </c>
      <c r="W587" s="6">
        <f t="shared" si="229"/>
        <v>6465.02</v>
      </c>
      <c r="X587" s="27" t="str">
        <f t="shared" si="230"/>
        <v>n.m.</v>
      </c>
      <c r="Y587" s="6">
        <f t="shared" si="231"/>
        <v>8292.9699999999993</v>
      </c>
      <c r="Z587" s="27" t="str">
        <f t="shared" si="232"/>
        <v>n.m.</v>
      </c>
      <c r="AA587" s="6">
        <f t="shared" si="233"/>
        <v>3711.68</v>
      </c>
      <c r="AB587" s="27" t="str">
        <f t="shared" si="234"/>
        <v>n.m.</v>
      </c>
      <c r="AC587" s="6">
        <f t="shared" si="235"/>
        <v>60139.869000000006</v>
      </c>
      <c r="AD587" s="27">
        <f t="shared" si="236"/>
        <v>0.55772310890301924</v>
      </c>
    </row>
    <row r="588" spans="1:30" x14ac:dyDescent="0.25">
      <c r="A588" s="7">
        <f t="shared" si="209"/>
        <v>576</v>
      </c>
      <c r="B588" t="s">
        <v>488</v>
      </c>
      <c r="C588" t="s">
        <v>548</v>
      </c>
      <c r="D588" t="s">
        <v>549</v>
      </c>
      <c r="E588" s="42" t="s">
        <v>971</v>
      </c>
      <c r="F588" s="57">
        <v>44044</v>
      </c>
      <c r="G588" s="3">
        <v>6803.1000000000067</v>
      </c>
      <c r="H588" s="3">
        <v>0</v>
      </c>
      <c r="I588" s="3">
        <v>0</v>
      </c>
      <c r="J588" s="3"/>
      <c r="K588" s="3"/>
      <c r="L588" s="3">
        <f t="shared" si="224"/>
        <v>6803.1000000000067</v>
      </c>
      <c r="M588" s="39">
        <v>936.62800000000004</v>
      </c>
      <c r="N588" s="39">
        <v>0</v>
      </c>
      <c r="O588" s="39">
        <v>0</v>
      </c>
      <c r="P588" s="39"/>
      <c r="Q588" s="39"/>
      <c r="R588" s="3">
        <f t="shared" si="237"/>
        <v>936.62800000000004</v>
      </c>
      <c r="S588" s="6">
        <f t="shared" si="225"/>
        <v>5866.472000000007</v>
      </c>
      <c r="T588" s="27">
        <f t="shared" si="226"/>
        <v>6.2633959266645958</v>
      </c>
      <c r="U588" s="6">
        <f t="shared" si="227"/>
        <v>0</v>
      </c>
      <c r="V588" s="27" t="str">
        <f t="shared" si="228"/>
        <v>n.m.</v>
      </c>
      <c r="W588" s="6">
        <f t="shared" si="229"/>
        <v>0</v>
      </c>
      <c r="X588" s="27" t="str">
        <f t="shared" si="230"/>
        <v>n.m.</v>
      </c>
      <c r="Y588" s="6">
        <f t="shared" si="231"/>
        <v>0</v>
      </c>
      <c r="Z588" s="27" t="str">
        <f t="shared" si="232"/>
        <v>n.m.</v>
      </c>
      <c r="AA588" s="6">
        <f t="shared" si="233"/>
        <v>0</v>
      </c>
      <c r="AB588" s="27" t="str">
        <f t="shared" si="234"/>
        <v>n.m.</v>
      </c>
      <c r="AC588" s="6">
        <f t="shared" si="235"/>
        <v>5866.472000000007</v>
      </c>
      <c r="AD588" s="27">
        <f t="shared" si="236"/>
        <v>6.2633959266645958</v>
      </c>
    </row>
    <row r="589" spans="1:30" x14ac:dyDescent="0.25">
      <c r="A589" s="7">
        <f t="shared" si="209"/>
        <v>577</v>
      </c>
      <c r="B589" t="s">
        <v>488</v>
      </c>
      <c r="C589" t="s">
        <v>550</v>
      </c>
      <c r="D589" t="s">
        <v>551</v>
      </c>
      <c r="E589" s="42" t="s">
        <v>1014</v>
      </c>
      <c r="F589" s="57">
        <v>44228</v>
      </c>
      <c r="G589" s="3">
        <v>8148.7099999999991</v>
      </c>
      <c r="H589" s="3">
        <v>-498.38999999999993</v>
      </c>
      <c r="I589" s="3">
        <v>0</v>
      </c>
      <c r="J589" s="3"/>
      <c r="K589" s="3"/>
      <c r="L589" s="3">
        <f t="shared" si="224"/>
        <v>7650.3199999999988</v>
      </c>
      <c r="M589" s="39">
        <v>0</v>
      </c>
      <c r="N589" s="39">
        <v>0</v>
      </c>
      <c r="O589" s="39">
        <v>0</v>
      </c>
      <c r="P589" s="39"/>
      <c r="Q589" s="39"/>
      <c r="R589" s="3">
        <f t="shared" si="237"/>
        <v>0</v>
      </c>
      <c r="S589" s="6">
        <f t="shared" si="225"/>
        <v>8148.7099999999991</v>
      </c>
      <c r="T589" s="27" t="str">
        <f t="shared" si="226"/>
        <v>n.m.</v>
      </c>
      <c r="U589" s="6">
        <f t="shared" si="227"/>
        <v>-498.38999999999993</v>
      </c>
      <c r="V589" s="27" t="str">
        <f t="shared" si="228"/>
        <v>n.m.</v>
      </c>
      <c r="W589" s="6">
        <f t="shared" si="229"/>
        <v>0</v>
      </c>
      <c r="X589" s="27" t="str">
        <f t="shared" si="230"/>
        <v>n.m.</v>
      </c>
      <c r="Y589" s="6">
        <f t="shared" si="231"/>
        <v>0</v>
      </c>
      <c r="Z589" s="27" t="str">
        <f t="shared" si="232"/>
        <v>n.m.</v>
      </c>
      <c r="AA589" s="6">
        <f t="shared" si="233"/>
        <v>0</v>
      </c>
      <c r="AB589" s="27" t="str">
        <f t="shared" si="234"/>
        <v>n.m.</v>
      </c>
      <c r="AC589" s="6">
        <f t="shared" si="235"/>
        <v>7650.3199999999988</v>
      </c>
      <c r="AD589" s="27" t="str">
        <f t="shared" si="236"/>
        <v>n.m.</v>
      </c>
    </row>
    <row r="590" spans="1:30" x14ac:dyDescent="0.25">
      <c r="A590" s="7">
        <f t="shared" si="209"/>
        <v>578</v>
      </c>
      <c r="B590" t="s">
        <v>488</v>
      </c>
      <c r="C590" t="s">
        <v>552</v>
      </c>
      <c r="D590" t="s">
        <v>553</v>
      </c>
      <c r="E590" s="42" t="s">
        <v>1001</v>
      </c>
      <c r="F590" s="57">
        <v>44774</v>
      </c>
      <c r="G590" s="3">
        <v>14352.959999999997</v>
      </c>
      <c r="H590" s="3">
        <v>0</v>
      </c>
      <c r="I590" s="3">
        <v>-231452.54</v>
      </c>
      <c r="J590" s="3">
        <v>-4039.82</v>
      </c>
      <c r="K590" s="3"/>
      <c r="L590" s="3">
        <f t="shared" si="224"/>
        <v>-221139.40000000002</v>
      </c>
      <c r="M590" s="39">
        <v>0</v>
      </c>
      <c r="N590" s="39">
        <v>0</v>
      </c>
      <c r="O590" s="39">
        <v>0</v>
      </c>
      <c r="P590" s="39">
        <v>0</v>
      </c>
      <c r="Q590" s="39">
        <v>0</v>
      </c>
      <c r="R590" s="3">
        <f t="shared" si="237"/>
        <v>0</v>
      </c>
      <c r="S590" s="6">
        <f t="shared" si="225"/>
        <v>14352.959999999997</v>
      </c>
      <c r="T590" s="27" t="str">
        <f t="shared" si="226"/>
        <v>n.m.</v>
      </c>
      <c r="U590" s="6">
        <f t="shared" si="227"/>
        <v>0</v>
      </c>
      <c r="V590" s="27" t="str">
        <f t="shared" si="228"/>
        <v>n.m.</v>
      </c>
      <c r="W590" s="6">
        <f t="shared" si="229"/>
        <v>-231452.54</v>
      </c>
      <c r="X590" s="27" t="str">
        <f t="shared" si="230"/>
        <v>n.m.</v>
      </c>
      <c r="Y590" s="6">
        <f t="shared" si="231"/>
        <v>-4039.82</v>
      </c>
      <c r="Z590" s="27" t="str">
        <f t="shared" si="232"/>
        <v>n.m.</v>
      </c>
      <c r="AA590" s="6">
        <f t="shared" si="233"/>
        <v>0</v>
      </c>
      <c r="AB590" s="27" t="str">
        <f t="shared" si="234"/>
        <v>n.m.</v>
      </c>
      <c r="AC590" s="6">
        <f t="shared" si="235"/>
        <v>-221139.40000000002</v>
      </c>
      <c r="AD590" s="27" t="str">
        <f t="shared" si="236"/>
        <v>n.m.</v>
      </c>
    </row>
    <row r="591" spans="1:30" x14ac:dyDescent="0.25">
      <c r="A591" s="7">
        <f t="shared" ref="A591:A654" si="238">A590+1</f>
        <v>579</v>
      </c>
      <c r="B591" t="s">
        <v>488</v>
      </c>
      <c r="C591" t="s">
        <v>554</v>
      </c>
      <c r="D591" t="s">
        <v>555</v>
      </c>
      <c r="E591" s="42" t="s">
        <v>995</v>
      </c>
      <c r="F591" s="57">
        <v>44501</v>
      </c>
      <c r="G591" s="3">
        <v>1016529.8699999991</v>
      </c>
      <c r="H591" s="3">
        <v>30238.680000000011</v>
      </c>
      <c r="I591" s="3">
        <v>0</v>
      </c>
      <c r="J591" s="3">
        <v>232.36</v>
      </c>
      <c r="K591" s="3"/>
      <c r="L591" s="3">
        <f t="shared" si="224"/>
        <v>1047000.9099999991</v>
      </c>
      <c r="M591" s="39">
        <v>15239.766</v>
      </c>
      <c r="N591" s="39">
        <v>313.38</v>
      </c>
      <c r="O591" s="39">
        <v>0</v>
      </c>
      <c r="P591" s="39">
        <v>0</v>
      </c>
      <c r="Q591" s="39">
        <v>0</v>
      </c>
      <c r="R591" s="3">
        <f t="shared" si="237"/>
        <v>15553.145999999999</v>
      </c>
      <c r="S591" s="6">
        <f t="shared" si="225"/>
        <v>1001290.1039999991</v>
      </c>
      <c r="T591" s="27">
        <f t="shared" si="226"/>
        <v>65.702459210987826</v>
      </c>
      <c r="U591" s="6">
        <f t="shared" si="227"/>
        <v>29925.30000000001</v>
      </c>
      <c r="V591" s="27">
        <f t="shared" si="228"/>
        <v>95.492054374880368</v>
      </c>
      <c r="W591" s="6">
        <f t="shared" si="229"/>
        <v>0</v>
      </c>
      <c r="X591" s="27" t="str">
        <f t="shared" si="230"/>
        <v>n.m.</v>
      </c>
      <c r="Y591" s="6">
        <f t="shared" si="231"/>
        <v>232.36</v>
      </c>
      <c r="Z591" s="27" t="str">
        <f t="shared" si="232"/>
        <v>n.m.</v>
      </c>
      <c r="AA591" s="6">
        <f t="shared" si="233"/>
        <v>0</v>
      </c>
      <c r="AB591" s="27" t="str">
        <f t="shared" si="234"/>
        <v>n.m.</v>
      </c>
      <c r="AC591" s="6">
        <f t="shared" si="235"/>
        <v>1031447.7639999992</v>
      </c>
      <c r="AD591" s="27">
        <f t="shared" si="236"/>
        <v>66.317628857852895</v>
      </c>
    </row>
    <row r="592" spans="1:30" x14ac:dyDescent="0.25">
      <c r="A592" s="7">
        <f t="shared" si="238"/>
        <v>580</v>
      </c>
      <c r="B592" t="s">
        <v>488</v>
      </c>
      <c r="C592" t="s">
        <v>556</v>
      </c>
      <c r="D592" t="s">
        <v>557</v>
      </c>
      <c r="E592" s="42" t="s">
        <v>995</v>
      </c>
      <c r="F592" s="57" t="s">
        <v>2052</v>
      </c>
      <c r="G592" s="3">
        <v>145910.11000000002</v>
      </c>
      <c r="H592" s="3">
        <v>157179.14999999991</v>
      </c>
      <c r="I592" s="3">
        <v>186285.14999999982</v>
      </c>
      <c r="J592" s="3">
        <v>270557.60000000003</v>
      </c>
      <c r="K592" s="3">
        <v>332125.26000000013</v>
      </c>
      <c r="L592" s="3">
        <f t="shared" si="224"/>
        <v>1092057.27</v>
      </c>
      <c r="M592" s="39">
        <v>0</v>
      </c>
      <c r="N592" s="39">
        <v>0</v>
      </c>
      <c r="O592" s="39">
        <v>0</v>
      </c>
      <c r="P592" s="39">
        <v>0</v>
      </c>
      <c r="Q592" s="39">
        <v>0</v>
      </c>
      <c r="R592" s="3">
        <f t="shared" si="237"/>
        <v>0</v>
      </c>
      <c r="S592" s="6">
        <f t="shared" si="225"/>
        <v>145910.11000000002</v>
      </c>
      <c r="T592" s="27" t="str">
        <f t="shared" si="226"/>
        <v>n.m.</v>
      </c>
      <c r="U592" s="6">
        <f t="shared" si="227"/>
        <v>157179.14999999991</v>
      </c>
      <c r="V592" s="27" t="str">
        <f t="shared" si="228"/>
        <v>n.m.</v>
      </c>
      <c r="W592" s="6">
        <f t="shared" si="229"/>
        <v>186285.14999999982</v>
      </c>
      <c r="X592" s="27" t="str">
        <f t="shared" si="230"/>
        <v>n.m.</v>
      </c>
      <c r="Y592" s="6">
        <f t="shared" si="231"/>
        <v>270557.60000000003</v>
      </c>
      <c r="Z592" s="27" t="str">
        <f t="shared" si="232"/>
        <v>n.m.</v>
      </c>
      <c r="AA592" s="6">
        <f t="shared" si="233"/>
        <v>332125.26000000013</v>
      </c>
      <c r="AB592" s="27" t="str">
        <f t="shared" si="234"/>
        <v>n.m.</v>
      </c>
      <c r="AC592" s="6">
        <f t="shared" si="235"/>
        <v>1092057.27</v>
      </c>
      <c r="AD592" s="27" t="str">
        <f t="shared" si="236"/>
        <v>n.m.</v>
      </c>
    </row>
    <row r="593" spans="1:30" x14ac:dyDescent="0.25">
      <c r="A593" s="7">
        <f t="shared" si="238"/>
        <v>581</v>
      </c>
      <c r="B593" t="s">
        <v>488</v>
      </c>
      <c r="C593" t="s">
        <v>558</v>
      </c>
      <c r="D593" t="s">
        <v>559</v>
      </c>
      <c r="E593" s="42" t="s">
        <v>983</v>
      </c>
      <c r="F593" s="57">
        <v>44501</v>
      </c>
      <c r="G593" s="3">
        <v>11387.14</v>
      </c>
      <c r="H593" s="3">
        <v>-838479.48</v>
      </c>
      <c r="I593" s="3">
        <v>0</v>
      </c>
      <c r="J593" s="3"/>
      <c r="K593" s="3"/>
      <c r="L593" s="3">
        <f t="shared" si="224"/>
        <v>-827092.34</v>
      </c>
      <c r="M593" s="39">
        <v>40058.572</v>
      </c>
      <c r="N593" s="39">
        <v>36201.649000000005</v>
      </c>
      <c r="O593" s="39">
        <v>0</v>
      </c>
      <c r="P593" s="39"/>
      <c r="Q593" s="39"/>
      <c r="R593" s="3">
        <f t="shared" si="237"/>
        <v>76260.221000000005</v>
      </c>
      <c r="S593" s="6">
        <f t="shared" si="225"/>
        <v>-28671.432000000001</v>
      </c>
      <c r="T593" s="27">
        <f t="shared" si="226"/>
        <v>-0.71573774521967481</v>
      </c>
      <c r="U593" s="6">
        <f t="shared" si="227"/>
        <v>-874681.12899999996</v>
      </c>
      <c r="V593" s="27">
        <f t="shared" si="228"/>
        <v>-24.161361516985036</v>
      </c>
      <c r="W593" s="6">
        <f t="shared" si="229"/>
        <v>0</v>
      </c>
      <c r="X593" s="27" t="str">
        <f t="shared" si="230"/>
        <v>n.m.</v>
      </c>
      <c r="Y593" s="6">
        <f t="shared" si="231"/>
        <v>0</v>
      </c>
      <c r="Z593" s="27" t="str">
        <f t="shared" si="232"/>
        <v>n.m.</v>
      </c>
      <c r="AA593" s="6">
        <f t="shared" si="233"/>
        <v>0</v>
      </c>
      <c r="AB593" s="27" t="str">
        <f t="shared" si="234"/>
        <v>n.m.</v>
      </c>
      <c r="AC593" s="6">
        <f t="shared" si="235"/>
        <v>-903352.56099999999</v>
      </c>
      <c r="AD593" s="27">
        <f t="shared" si="236"/>
        <v>-11.845658839619674</v>
      </c>
    </row>
    <row r="594" spans="1:30" x14ac:dyDescent="0.25">
      <c r="A594" s="7">
        <f t="shared" si="238"/>
        <v>582</v>
      </c>
      <c r="B594" t="s">
        <v>488</v>
      </c>
      <c r="C594" t="s">
        <v>560</v>
      </c>
      <c r="D594" t="s">
        <v>561</v>
      </c>
      <c r="E594" s="42" t="s">
        <v>996</v>
      </c>
      <c r="F594" s="57">
        <v>44562</v>
      </c>
      <c r="G594" s="3">
        <v>679640.70000000019</v>
      </c>
      <c r="H594" s="3">
        <v>4515.880000000001</v>
      </c>
      <c r="I594" s="3">
        <v>-1020</v>
      </c>
      <c r="J594" s="3"/>
      <c r="K594" s="3"/>
      <c r="L594" s="3">
        <f t="shared" si="224"/>
        <v>683136.58000000019</v>
      </c>
      <c r="M594" s="39">
        <v>0</v>
      </c>
      <c r="N594" s="39">
        <v>0</v>
      </c>
      <c r="O594" s="39">
        <v>0</v>
      </c>
      <c r="P594" s="39"/>
      <c r="Q594" s="39"/>
      <c r="R594" s="3">
        <f t="shared" si="237"/>
        <v>0</v>
      </c>
      <c r="S594" s="6">
        <f t="shared" si="225"/>
        <v>679640.70000000019</v>
      </c>
      <c r="T594" s="27" t="str">
        <f t="shared" si="226"/>
        <v>n.m.</v>
      </c>
      <c r="U594" s="6">
        <f t="shared" si="227"/>
        <v>4515.880000000001</v>
      </c>
      <c r="V594" s="27" t="str">
        <f t="shared" si="228"/>
        <v>n.m.</v>
      </c>
      <c r="W594" s="6">
        <f t="shared" si="229"/>
        <v>-1020</v>
      </c>
      <c r="X594" s="27" t="str">
        <f t="shared" si="230"/>
        <v>n.m.</v>
      </c>
      <c r="Y594" s="6">
        <f t="shared" si="231"/>
        <v>0</v>
      </c>
      <c r="Z594" s="27" t="str">
        <f t="shared" si="232"/>
        <v>n.m.</v>
      </c>
      <c r="AA594" s="6">
        <f t="shared" si="233"/>
        <v>0</v>
      </c>
      <c r="AB594" s="27" t="str">
        <f t="shared" si="234"/>
        <v>n.m.</v>
      </c>
      <c r="AC594" s="6">
        <f t="shared" si="235"/>
        <v>683136.58000000019</v>
      </c>
      <c r="AD594" s="27" t="str">
        <f t="shared" si="236"/>
        <v>n.m.</v>
      </c>
    </row>
    <row r="595" spans="1:30" x14ac:dyDescent="0.25">
      <c r="A595" s="7">
        <f t="shared" si="238"/>
        <v>583</v>
      </c>
      <c r="B595" t="s">
        <v>488</v>
      </c>
      <c r="C595" t="s">
        <v>562</v>
      </c>
      <c r="D595" t="s">
        <v>563</v>
      </c>
      <c r="E595" s="42" t="s">
        <v>980</v>
      </c>
      <c r="F595" s="57">
        <v>44136</v>
      </c>
      <c r="G595" s="3">
        <v>284359.79999999993</v>
      </c>
      <c r="H595" s="3">
        <v>0</v>
      </c>
      <c r="I595" s="3">
        <v>0</v>
      </c>
      <c r="J595" s="3"/>
      <c r="K595" s="3"/>
      <c r="L595" s="3">
        <f t="shared" si="224"/>
        <v>284359.79999999993</v>
      </c>
      <c r="M595" s="39">
        <v>0</v>
      </c>
      <c r="N595" s="39">
        <v>0</v>
      </c>
      <c r="O595" s="39">
        <v>0</v>
      </c>
      <c r="P595" s="39"/>
      <c r="Q595" s="39"/>
      <c r="R595" s="3">
        <f t="shared" si="237"/>
        <v>0</v>
      </c>
      <c r="S595" s="6">
        <f t="shared" si="225"/>
        <v>284359.79999999993</v>
      </c>
      <c r="T595" s="27" t="str">
        <f t="shared" si="226"/>
        <v>n.m.</v>
      </c>
      <c r="U595" s="6">
        <f t="shared" si="227"/>
        <v>0</v>
      </c>
      <c r="V595" s="27" t="str">
        <f t="shared" si="228"/>
        <v>n.m.</v>
      </c>
      <c r="W595" s="6">
        <f t="shared" si="229"/>
        <v>0</v>
      </c>
      <c r="X595" s="27" t="str">
        <f t="shared" si="230"/>
        <v>n.m.</v>
      </c>
      <c r="Y595" s="6">
        <f t="shared" si="231"/>
        <v>0</v>
      </c>
      <c r="Z595" s="27" t="str">
        <f t="shared" si="232"/>
        <v>n.m.</v>
      </c>
      <c r="AA595" s="6">
        <f t="shared" si="233"/>
        <v>0</v>
      </c>
      <c r="AB595" s="27" t="str">
        <f t="shared" si="234"/>
        <v>n.m.</v>
      </c>
      <c r="AC595" s="6">
        <f t="shared" si="235"/>
        <v>284359.79999999993</v>
      </c>
      <c r="AD595" s="27" t="str">
        <f t="shared" si="236"/>
        <v>n.m.</v>
      </c>
    </row>
    <row r="596" spans="1:30" x14ac:dyDescent="0.25">
      <c r="A596" s="7">
        <f t="shared" si="238"/>
        <v>584</v>
      </c>
      <c r="B596" t="s">
        <v>488</v>
      </c>
      <c r="C596" t="s">
        <v>564</v>
      </c>
      <c r="D596" t="s">
        <v>565</v>
      </c>
      <c r="E596" s="42" t="s">
        <v>997</v>
      </c>
      <c r="F596" s="57" t="s">
        <v>2052</v>
      </c>
      <c r="G596" s="3">
        <v>353886.19000000024</v>
      </c>
      <c r="H596" s="3">
        <v>2439862.5000000005</v>
      </c>
      <c r="I596" s="3">
        <v>12680322.119999994</v>
      </c>
      <c r="J596" s="3">
        <v>1827658.4000000004</v>
      </c>
      <c r="K596" s="3">
        <v>4251909.8500000006</v>
      </c>
      <c r="L596" s="3">
        <f t="shared" si="224"/>
        <v>21553639.059999995</v>
      </c>
      <c r="M596" s="39">
        <v>30334.550000000003</v>
      </c>
      <c r="N596" s="39">
        <v>5228954.2939999998</v>
      </c>
      <c r="O596" s="39">
        <v>94954.388000000006</v>
      </c>
      <c r="P596" s="39">
        <v>1883.7969999999998</v>
      </c>
      <c r="Q596" s="39">
        <v>-3527410.8619999997</v>
      </c>
      <c r="R596" s="3">
        <f t="shared" si="237"/>
        <v>1828716.1670000004</v>
      </c>
      <c r="S596" s="6">
        <f t="shared" si="225"/>
        <v>323551.64000000025</v>
      </c>
      <c r="T596" s="27">
        <f t="shared" si="226"/>
        <v>10.666109765926977</v>
      </c>
      <c r="U596" s="6">
        <f t="shared" si="227"/>
        <v>-2789091.7939999993</v>
      </c>
      <c r="V596" s="27">
        <f t="shared" si="228"/>
        <v>-0.53339379867985504</v>
      </c>
      <c r="W596" s="6">
        <f t="shared" si="229"/>
        <v>12585367.731999993</v>
      </c>
      <c r="X596" s="27">
        <f t="shared" si="230"/>
        <v>132.54119158769149</v>
      </c>
      <c r="Y596" s="6">
        <f t="shared" si="231"/>
        <v>1825774.6030000004</v>
      </c>
      <c r="Z596" s="27">
        <f t="shared" si="232"/>
        <v>969.19923059650296</v>
      </c>
      <c r="AA596" s="6">
        <f t="shared" si="233"/>
        <v>7779320.7120000003</v>
      </c>
      <c r="AB596" s="27">
        <f t="shared" si="234"/>
        <v>-2.2053911541195457</v>
      </c>
      <c r="AC596" s="6">
        <f t="shared" si="235"/>
        <v>19724922.892999995</v>
      </c>
      <c r="AD596" s="27">
        <f t="shared" si="236"/>
        <v>10.786213437024857</v>
      </c>
    </row>
    <row r="597" spans="1:30" x14ac:dyDescent="0.25">
      <c r="A597" s="7">
        <f t="shared" si="238"/>
        <v>585</v>
      </c>
      <c r="B597" t="s">
        <v>488</v>
      </c>
      <c r="C597" t="s">
        <v>566</v>
      </c>
      <c r="D597" t="s">
        <v>567</v>
      </c>
      <c r="E597" s="42" t="s">
        <v>995</v>
      </c>
      <c r="F597" s="57">
        <v>44044</v>
      </c>
      <c r="G597" s="3">
        <v>81055.420000000013</v>
      </c>
      <c r="H597" s="3">
        <v>0</v>
      </c>
      <c r="I597" s="3">
        <v>0</v>
      </c>
      <c r="J597" s="3">
        <v>22926.180000000004</v>
      </c>
      <c r="K597" s="3"/>
      <c r="L597" s="3">
        <f t="shared" si="224"/>
        <v>103981.60000000002</v>
      </c>
      <c r="M597" s="39">
        <v>0</v>
      </c>
      <c r="N597" s="39">
        <v>0</v>
      </c>
      <c r="O597" s="39">
        <v>0</v>
      </c>
      <c r="P597" s="39">
        <v>0</v>
      </c>
      <c r="Q597" s="39">
        <v>0</v>
      </c>
      <c r="R597" s="3">
        <f t="shared" si="237"/>
        <v>0</v>
      </c>
      <c r="S597" s="6">
        <f t="shared" si="225"/>
        <v>81055.420000000013</v>
      </c>
      <c r="T597" s="27" t="str">
        <f t="shared" si="226"/>
        <v>n.m.</v>
      </c>
      <c r="U597" s="6">
        <f t="shared" si="227"/>
        <v>0</v>
      </c>
      <c r="V597" s="27" t="str">
        <f t="shared" si="228"/>
        <v>n.m.</v>
      </c>
      <c r="W597" s="6">
        <f t="shared" si="229"/>
        <v>0</v>
      </c>
      <c r="X597" s="27" t="str">
        <f t="shared" si="230"/>
        <v>n.m.</v>
      </c>
      <c r="Y597" s="6">
        <f t="shared" si="231"/>
        <v>22926.180000000004</v>
      </c>
      <c r="Z597" s="27" t="str">
        <f t="shared" si="232"/>
        <v>n.m.</v>
      </c>
      <c r="AA597" s="6">
        <f t="shared" si="233"/>
        <v>0</v>
      </c>
      <c r="AB597" s="27" t="str">
        <f t="shared" si="234"/>
        <v>n.m.</v>
      </c>
      <c r="AC597" s="6">
        <f t="shared" si="235"/>
        <v>103981.60000000002</v>
      </c>
      <c r="AD597" s="27" t="str">
        <f t="shared" si="236"/>
        <v>n.m.</v>
      </c>
    </row>
    <row r="598" spans="1:30" x14ac:dyDescent="0.25">
      <c r="A598" s="7">
        <f t="shared" si="238"/>
        <v>586</v>
      </c>
      <c r="B598" t="s">
        <v>488</v>
      </c>
      <c r="C598" t="s">
        <v>568</v>
      </c>
      <c r="D598" t="s">
        <v>569</v>
      </c>
      <c r="E598" s="42" t="s">
        <v>989</v>
      </c>
      <c r="F598" s="57">
        <v>44501</v>
      </c>
      <c r="G598" s="3">
        <v>129437.84999999999</v>
      </c>
      <c r="H598" s="3">
        <v>244.45999999999998</v>
      </c>
      <c r="I598" s="3">
        <v>0</v>
      </c>
      <c r="J598" s="3"/>
      <c r="K598" s="3"/>
      <c r="L598" s="3">
        <f t="shared" si="224"/>
        <v>129682.31</v>
      </c>
      <c r="M598" s="39">
        <v>0</v>
      </c>
      <c r="N598" s="39">
        <v>0</v>
      </c>
      <c r="O598" s="39">
        <v>0</v>
      </c>
      <c r="P598" s="39"/>
      <c r="Q598" s="39"/>
      <c r="R598" s="3">
        <f t="shared" si="237"/>
        <v>0</v>
      </c>
      <c r="S598" s="6">
        <f t="shared" si="225"/>
        <v>129437.84999999999</v>
      </c>
      <c r="T598" s="27" t="str">
        <f t="shared" si="226"/>
        <v>n.m.</v>
      </c>
      <c r="U598" s="6">
        <f t="shared" si="227"/>
        <v>244.45999999999998</v>
      </c>
      <c r="V598" s="27" t="str">
        <f t="shared" si="228"/>
        <v>n.m.</v>
      </c>
      <c r="W598" s="6">
        <f t="shared" si="229"/>
        <v>0</v>
      </c>
      <c r="X598" s="27" t="str">
        <f t="shared" si="230"/>
        <v>n.m.</v>
      </c>
      <c r="Y598" s="6">
        <f t="shared" si="231"/>
        <v>0</v>
      </c>
      <c r="Z598" s="27" t="str">
        <f t="shared" si="232"/>
        <v>n.m.</v>
      </c>
      <c r="AA598" s="6">
        <f t="shared" si="233"/>
        <v>0</v>
      </c>
      <c r="AB598" s="27" t="str">
        <f t="shared" si="234"/>
        <v>n.m.</v>
      </c>
      <c r="AC598" s="6">
        <f t="shared" si="235"/>
        <v>129682.31</v>
      </c>
      <c r="AD598" s="27" t="str">
        <f t="shared" si="236"/>
        <v>n.m.</v>
      </c>
    </row>
    <row r="599" spans="1:30" x14ac:dyDescent="0.25">
      <c r="A599" s="7">
        <f t="shared" si="238"/>
        <v>587</v>
      </c>
      <c r="B599" t="s">
        <v>488</v>
      </c>
      <c r="C599" t="s">
        <v>570</v>
      </c>
      <c r="D599" t="s">
        <v>571</v>
      </c>
      <c r="E599" s="42" t="s">
        <v>975</v>
      </c>
      <c r="F599" s="57">
        <v>45352</v>
      </c>
      <c r="G599" s="3">
        <v>2216.6</v>
      </c>
      <c r="H599" s="3">
        <v>1996.73</v>
      </c>
      <c r="I599" s="3">
        <v>1731.1200000000001</v>
      </c>
      <c r="J599" s="3">
        <v>3017.84</v>
      </c>
      <c r="K599" s="3">
        <v>-15803.120000000004</v>
      </c>
      <c r="L599" s="3">
        <f t="shared" si="224"/>
        <v>-6840.8300000000036</v>
      </c>
      <c r="M599" s="39">
        <v>0</v>
      </c>
      <c r="N599" s="39">
        <v>0</v>
      </c>
      <c r="O599" s="39">
        <v>0</v>
      </c>
      <c r="P599" s="39">
        <v>0</v>
      </c>
      <c r="Q599" s="39">
        <v>0</v>
      </c>
      <c r="R599" s="3">
        <f t="shared" si="237"/>
        <v>0</v>
      </c>
      <c r="S599" s="6">
        <f t="shared" si="225"/>
        <v>2216.6</v>
      </c>
      <c r="T599" s="27" t="str">
        <f t="shared" si="226"/>
        <v>n.m.</v>
      </c>
      <c r="U599" s="6">
        <f t="shared" si="227"/>
        <v>1996.73</v>
      </c>
      <c r="V599" s="27" t="str">
        <f t="shared" si="228"/>
        <v>n.m.</v>
      </c>
      <c r="W599" s="6">
        <f t="shared" si="229"/>
        <v>1731.1200000000001</v>
      </c>
      <c r="X599" s="27" t="str">
        <f t="shared" si="230"/>
        <v>n.m.</v>
      </c>
      <c r="Y599" s="6">
        <f t="shared" si="231"/>
        <v>3017.84</v>
      </c>
      <c r="Z599" s="27" t="str">
        <f t="shared" si="232"/>
        <v>n.m.</v>
      </c>
      <c r="AA599" s="6">
        <f t="shared" si="233"/>
        <v>-15803.120000000004</v>
      </c>
      <c r="AB599" s="27" t="str">
        <f t="shared" si="234"/>
        <v>n.m.</v>
      </c>
      <c r="AC599" s="6">
        <f t="shared" si="235"/>
        <v>-6840.8300000000036</v>
      </c>
      <c r="AD599" s="27" t="str">
        <f t="shared" si="236"/>
        <v>n.m.</v>
      </c>
    </row>
    <row r="600" spans="1:30" x14ac:dyDescent="0.25">
      <c r="A600" s="7">
        <f t="shared" si="238"/>
        <v>588</v>
      </c>
      <c r="B600" t="s">
        <v>488</v>
      </c>
      <c r="C600" t="s">
        <v>572</v>
      </c>
      <c r="D600" t="s">
        <v>573</v>
      </c>
      <c r="E600" s="42" t="s">
        <v>979</v>
      </c>
      <c r="F600" s="57">
        <v>44501</v>
      </c>
      <c r="G600" s="3">
        <v>352699.12999999995</v>
      </c>
      <c r="H600" s="3">
        <v>181012.62000000002</v>
      </c>
      <c r="I600" s="3">
        <v>0</v>
      </c>
      <c r="J600" s="3"/>
      <c r="K600" s="3"/>
      <c r="L600" s="3">
        <f t="shared" si="224"/>
        <v>533711.75</v>
      </c>
      <c r="M600" s="39">
        <v>9160.0619999999999</v>
      </c>
      <c r="N600" s="39">
        <v>0</v>
      </c>
      <c r="O600" s="39">
        <v>0</v>
      </c>
      <c r="P600" s="39"/>
      <c r="Q600" s="39"/>
      <c r="R600" s="3">
        <f t="shared" si="237"/>
        <v>9160.0619999999999</v>
      </c>
      <c r="S600" s="6">
        <f t="shared" si="225"/>
        <v>343539.06799999997</v>
      </c>
      <c r="T600" s="27">
        <f t="shared" si="226"/>
        <v>37.504011217391323</v>
      </c>
      <c r="U600" s="6">
        <f t="shared" si="227"/>
        <v>181012.62000000002</v>
      </c>
      <c r="V600" s="27" t="str">
        <f t="shared" si="228"/>
        <v>n.m.</v>
      </c>
      <c r="W600" s="6">
        <f t="shared" si="229"/>
        <v>0</v>
      </c>
      <c r="X600" s="27" t="str">
        <f t="shared" si="230"/>
        <v>n.m.</v>
      </c>
      <c r="Y600" s="6">
        <f t="shared" si="231"/>
        <v>0</v>
      </c>
      <c r="Z600" s="27" t="str">
        <f t="shared" si="232"/>
        <v>n.m.</v>
      </c>
      <c r="AA600" s="6">
        <f t="shared" si="233"/>
        <v>0</v>
      </c>
      <c r="AB600" s="27" t="str">
        <f t="shared" si="234"/>
        <v>n.m.</v>
      </c>
      <c r="AC600" s="6">
        <f t="shared" si="235"/>
        <v>524551.68799999997</v>
      </c>
      <c r="AD600" s="27">
        <f t="shared" si="236"/>
        <v>57.265080520197351</v>
      </c>
    </row>
    <row r="601" spans="1:30" x14ac:dyDescent="0.25">
      <c r="A601" s="7">
        <f t="shared" si="238"/>
        <v>589</v>
      </c>
      <c r="B601" t="s">
        <v>488</v>
      </c>
      <c r="C601" t="s">
        <v>574</v>
      </c>
      <c r="D601" t="s">
        <v>575</v>
      </c>
      <c r="E601" s="42" t="s">
        <v>1014</v>
      </c>
      <c r="F601" s="57">
        <v>44317</v>
      </c>
      <c r="G601" s="3">
        <v>367362.02000000014</v>
      </c>
      <c r="H601" s="3">
        <v>5655.2100000000019</v>
      </c>
      <c r="I601" s="3">
        <v>0</v>
      </c>
      <c r="J601" s="3"/>
      <c r="K601" s="3"/>
      <c r="L601" s="3">
        <f t="shared" si="224"/>
        <v>373017.23000000016</v>
      </c>
      <c r="M601" s="39">
        <v>14368.075999999999</v>
      </c>
      <c r="N601" s="39">
        <v>0</v>
      </c>
      <c r="O601" s="39">
        <v>0</v>
      </c>
      <c r="P601" s="39"/>
      <c r="Q601" s="39"/>
      <c r="R601" s="3">
        <f t="shared" si="237"/>
        <v>14368.075999999999</v>
      </c>
      <c r="S601" s="6">
        <f t="shared" si="225"/>
        <v>352993.94400000013</v>
      </c>
      <c r="T601" s="27">
        <f t="shared" si="226"/>
        <v>24.567934078299707</v>
      </c>
      <c r="U601" s="6">
        <f t="shared" si="227"/>
        <v>5655.2100000000019</v>
      </c>
      <c r="V601" s="27" t="str">
        <f t="shared" si="228"/>
        <v>n.m.</v>
      </c>
      <c r="W601" s="6">
        <f t="shared" si="229"/>
        <v>0</v>
      </c>
      <c r="X601" s="27" t="str">
        <f t="shared" si="230"/>
        <v>n.m.</v>
      </c>
      <c r="Y601" s="6">
        <f t="shared" si="231"/>
        <v>0</v>
      </c>
      <c r="Z601" s="27" t="str">
        <f t="shared" si="232"/>
        <v>n.m.</v>
      </c>
      <c r="AA601" s="6">
        <f t="shared" si="233"/>
        <v>0</v>
      </c>
      <c r="AB601" s="27" t="str">
        <f t="shared" si="234"/>
        <v>n.m.</v>
      </c>
      <c r="AC601" s="6">
        <f t="shared" si="235"/>
        <v>358649.15400000016</v>
      </c>
      <c r="AD601" s="27">
        <f t="shared" si="236"/>
        <v>24.961529574314625</v>
      </c>
    </row>
    <row r="602" spans="1:30" x14ac:dyDescent="0.25">
      <c r="A602" s="7">
        <f t="shared" si="238"/>
        <v>590</v>
      </c>
      <c r="B602" t="s">
        <v>488</v>
      </c>
      <c r="C602" t="s">
        <v>576</v>
      </c>
      <c r="D602" t="s">
        <v>577</v>
      </c>
      <c r="E602" s="42" t="s">
        <v>993</v>
      </c>
      <c r="F602" s="57" t="s">
        <v>2052</v>
      </c>
      <c r="G602" s="3">
        <v>33312.700000000004</v>
      </c>
      <c r="H602" s="3">
        <v>-531539.09</v>
      </c>
      <c r="I602" s="3">
        <v>1314.21</v>
      </c>
      <c r="J602" s="3">
        <v>-51037.999999999833</v>
      </c>
      <c r="K602" s="3">
        <v>-3773.9500000000062</v>
      </c>
      <c r="L602" s="3">
        <f t="shared" si="224"/>
        <v>-551724.12999999977</v>
      </c>
      <c r="M602" s="39">
        <v>4296127.7589999996</v>
      </c>
      <c r="N602" s="39">
        <v>25163.696</v>
      </c>
      <c r="O602" s="39">
        <v>0</v>
      </c>
      <c r="P602" s="39">
        <v>0</v>
      </c>
      <c r="Q602" s="39">
        <v>0</v>
      </c>
      <c r="R602" s="3">
        <f t="shared" si="237"/>
        <v>4321291.4550000001</v>
      </c>
      <c r="S602" s="6">
        <f t="shared" si="225"/>
        <v>-4262815.0589999994</v>
      </c>
      <c r="T602" s="27">
        <f t="shared" si="226"/>
        <v>-0.99224587771389872</v>
      </c>
      <c r="U602" s="6">
        <f t="shared" si="227"/>
        <v>-556702.78599999996</v>
      </c>
      <c r="V602" s="27">
        <f t="shared" si="228"/>
        <v>-22.12325192610815</v>
      </c>
      <c r="W602" s="6">
        <f t="shared" si="229"/>
        <v>1314.21</v>
      </c>
      <c r="X602" s="27" t="str">
        <f t="shared" si="230"/>
        <v>n.m.</v>
      </c>
      <c r="Y602" s="6">
        <f t="shared" si="231"/>
        <v>-51037.999999999833</v>
      </c>
      <c r="Z602" s="27" t="str">
        <f t="shared" si="232"/>
        <v>n.m.</v>
      </c>
      <c r="AA602" s="6">
        <f t="shared" si="233"/>
        <v>-3773.9500000000062</v>
      </c>
      <c r="AB602" s="27" t="str">
        <f t="shared" si="234"/>
        <v>n.m.</v>
      </c>
      <c r="AC602" s="6">
        <f t="shared" si="235"/>
        <v>-4873015.585</v>
      </c>
      <c r="AD602" s="27">
        <f t="shared" si="236"/>
        <v>-1.1276757505818362</v>
      </c>
    </row>
    <row r="603" spans="1:30" x14ac:dyDescent="0.25">
      <c r="A603" s="7">
        <f t="shared" si="238"/>
        <v>591</v>
      </c>
      <c r="B603" t="s">
        <v>488</v>
      </c>
      <c r="C603" t="s">
        <v>579</v>
      </c>
      <c r="D603" t="s">
        <v>580</v>
      </c>
      <c r="E603" s="42" t="s">
        <v>978</v>
      </c>
      <c r="F603" s="57">
        <v>45536</v>
      </c>
      <c r="G603" s="3">
        <v>9803.7100000000009</v>
      </c>
      <c r="H603" s="3">
        <v>18818.09</v>
      </c>
      <c r="I603" s="3">
        <v>111300.47999999995</v>
      </c>
      <c r="J603" s="3">
        <v>29386.080000000002</v>
      </c>
      <c r="K603" s="3">
        <v>-35112.590000000004</v>
      </c>
      <c r="L603" s="3">
        <f t="shared" si="224"/>
        <v>134195.76999999999</v>
      </c>
      <c r="M603" s="39">
        <v>0</v>
      </c>
      <c r="N603" s="39">
        <v>22361.846000000001</v>
      </c>
      <c r="O603" s="39">
        <v>0</v>
      </c>
      <c r="P603" s="39">
        <v>5414.1629999999986</v>
      </c>
      <c r="Q603" s="39">
        <v>0</v>
      </c>
      <c r="R603" s="3">
        <f t="shared" si="237"/>
        <v>27776.008999999998</v>
      </c>
      <c r="S603" s="6">
        <f t="shared" si="225"/>
        <v>9803.7100000000009</v>
      </c>
      <c r="T603" s="27" t="str">
        <f t="shared" si="226"/>
        <v>n.m.</v>
      </c>
      <c r="U603" s="6">
        <f t="shared" si="227"/>
        <v>-3543.7560000000012</v>
      </c>
      <c r="V603" s="27">
        <f t="shared" si="228"/>
        <v>-0.15847332103083087</v>
      </c>
      <c r="W603" s="6">
        <f t="shared" si="229"/>
        <v>111300.47999999995</v>
      </c>
      <c r="X603" s="27" t="str">
        <f t="shared" si="230"/>
        <v>n.m.</v>
      </c>
      <c r="Y603" s="6">
        <f t="shared" si="231"/>
        <v>23971.917000000001</v>
      </c>
      <c r="Z603" s="27">
        <f t="shared" si="232"/>
        <v>4.4276311961793553</v>
      </c>
      <c r="AA603" s="6">
        <f t="shared" si="233"/>
        <v>-35112.590000000004</v>
      </c>
      <c r="AB603" s="27" t="str">
        <f t="shared" si="234"/>
        <v>n.m.</v>
      </c>
      <c r="AC603" s="6">
        <f t="shared" si="235"/>
        <v>106419.761</v>
      </c>
      <c r="AD603" s="27">
        <f t="shared" si="236"/>
        <v>3.8313553613839915</v>
      </c>
    </row>
    <row r="604" spans="1:30" x14ac:dyDescent="0.25">
      <c r="A604" s="7">
        <f t="shared" si="238"/>
        <v>592</v>
      </c>
      <c r="B604" t="s">
        <v>488</v>
      </c>
      <c r="C604" t="s">
        <v>581</v>
      </c>
      <c r="D604" t="s">
        <v>582</v>
      </c>
      <c r="E604" s="42" t="s">
        <v>983</v>
      </c>
      <c r="F604" s="57">
        <v>43952</v>
      </c>
      <c r="G604" s="3">
        <v>13034.64</v>
      </c>
      <c r="H604" s="3">
        <v>0</v>
      </c>
      <c r="I604" s="3">
        <v>0</v>
      </c>
      <c r="J604" s="3"/>
      <c r="K604" s="3"/>
      <c r="L604" s="3">
        <f t="shared" si="224"/>
        <v>13034.64</v>
      </c>
      <c r="M604" s="39">
        <v>0</v>
      </c>
      <c r="N604" s="39">
        <v>0</v>
      </c>
      <c r="O604" s="39">
        <v>0</v>
      </c>
      <c r="P604" s="39"/>
      <c r="Q604" s="39"/>
      <c r="R604" s="3">
        <f t="shared" si="237"/>
        <v>0</v>
      </c>
      <c r="S604" s="6">
        <f t="shared" si="225"/>
        <v>13034.64</v>
      </c>
      <c r="T604" s="27" t="str">
        <f t="shared" ref="T604:T645" si="239">IFERROR(S604/M604,"n.m.")</f>
        <v>n.m.</v>
      </c>
      <c r="U604" s="6">
        <f t="shared" si="227"/>
        <v>0</v>
      </c>
      <c r="V604" s="27" t="str">
        <f t="shared" ref="V604:V645" si="240">IFERROR(U604/N604,"n.m.")</f>
        <v>n.m.</v>
      </c>
      <c r="W604" s="6">
        <f t="shared" si="229"/>
        <v>0</v>
      </c>
      <c r="X604" s="27" t="str">
        <f t="shared" ref="X604:X645" si="241">IFERROR(W604/O604,"n.m.")</f>
        <v>n.m.</v>
      </c>
      <c r="Y604" s="6">
        <f t="shared" si="231"/>
        <v>0</v>
      </c>
      <c r="Z604" s="27" t="str">
        <f t="shared" ref="Z604:Z645" si="242">IFERROR(Y604/P604,"n.m.")</f>
        <v>n.m.</v>
      </c>
      <c r="AA604" s="6">
        <f t="shared" si="233"/>
        <v>0</v>
      </c>
      <c r="AB604" s="27" t="str">
        <f t="shared" ref="AB604:AB645" si="243">IFERROR(AA604/Q604,"n.m.")</f>
        <v>n.m.</v>
      </c>
      <c r="AC604" s="6">
        <f t="shared" si="235"/>
        <v>13034.64</v>
      </c>
      <c r="AD604" s="27" t="str">
        <f t="shared" ref="AD604:AD645" si="244">IFERROR(AC604/R604,"n.m.")</f>
        <v>n.m.</v>
      </c>
    </row>
    <row r="605" spans="1:30" x14ac:dyDescent="0.25">
      <c r="A605" s="7">
        <f t="shared" si="238"/>
        <v>593</v>
      </c>
      <c r="B605" t="s">
        <v>488</v>
      </c>
      <c r="C605" t="s">
        <v>583</v>
      </c>
      <c r="D605" t="s">
        <v>584</v>
      </c>
      <c r="E605" s="42" t="s">
        <v>1000</v>
      </c>
      <c r="F605" s="57">
        <v>44013</v>
      </c>
      <c r="G605" s="3">
        <v>0.19999999999999998</v>
      </c>
      <c r="H605" s="3">
        <v>0</v>
      </c>
      <c r="I605" s="3">
        <v>0</v>
      </c>
      <c r="J605" s="3"/>
      <c r="K605" s="3"/>
      <c r="L605" s="3">
        <f t="shared" ref="L605:L647" si="245">SUM(G605:K605)</f>
        <v>0.19999999999999998</v>
      </c>
      <c r="M605" s="39">
        <v>0</v>
      </c>
      <c r="N605" s="39">
        <v>0</v>
      </c>
      <c r="O605" s="39">
        <v>0</v>
      </c>
      <c r="P605" s="39"/>
      <c r="Q605" s="39"/>
      <c r="R605" s="3">
        <f t="shared" si="237"/>
        <v>0</v>
      </c>
      <c r="S605" s="6">
        <f t="shared" ref="S605:S647" si="246">G605-M605</f>
        <v>0.19999999999999998</v>
      </c>
      <c r="T605" s="27" t="str">
        <f t="shared" si="239"/>
        <v>n.m.</v>
      </c>
      <c r="U605" s="6">
        <f t="shared" ref="U605:U647" si="247">H605-N605</f>
        <v>0</v>
      </c>
      <c r="V605" s="27" t="str">
        <f t="shared" si="240"/>
        <v>n.m.</v>
      </c>
      <c r="W605" s="6">
        <f t="shared" ref="W605:W647" si="248">I605-O605</f>
        <v>0</v>
      </c>
      <c r="X605" s="27" t="str">
        <f t="shared" si="241"/>
        <v>n.m.</v>
      </c>
      <c r="Y605" s="6">
        <f t="shared" ref="Y605:Y647" si="249">J605-P605</f>
        <v>0</v>
      </c>
      <c r="Z605" s="27" t="str">
        <f t="shared" si="242"/>
        <v>n.m.</v>
      </c>
      <c r="AA605" s="6">
        <f t="shared" ref="AA605:AA647" si="250">K605-Q605</f>
        <v>0</v>
      </c>
      <c r="AB605" s="27" t="str">
        <f t="shared" si="243"/>
        <v>n.m.</v>
      </c>
      <c r="AC605" s="6">
        <f t="shared" ref="AC605:AC647" si="251">L605-R605</f>
        <v>0.19999999999999998</v>
      </c>
      <c r="AD605" s="27" t="str">
        <f t="shared" si="244"/>
        <v>n.m.</v>
      </c>
    </row>
    <row r="606" spans="1:30" x14ac:dyDescent="0.25">
      <c r="A606" s="7">
        <f t="shared" si="238"/>
        <v>594</v>
      </c>
      <c r="B606" t="s">
        <v>488</v>
      </c>
      <c r="C606" t="s">
        <v>585</v>
      </c>
      <c r="D606" t="s">
        <v>586</v>
      </c>
      <c r="E606" s="42" t="s">
        <v>966</v>
      </c>
      <c r="F606" s="57">
        <v>44044</v>
      </c>
      <c r="G606" s="3">
        <v>35485.020000000011</v>
      </c>
      <c r="H606" s="3">
        <v>0</v>
      </c>
      <c r="I606" s="3">
        <v>0</v>
      </c>
      <c r="J606" s="3"/>
      <c r="K606" s="3"/>
      <c r="L606" s="3">
        <f t="shared" si="245"/>
        <v>35485.020000000011</v>
      </c>
      <c r="M606" s="39">
        <v>0</v>
      </c>
      <c r="N606" s="39">
        <v>0</v>
      </c>
      <c r="O606" s="39">
        <v>0</v>
      </c>
      <c r="P606" s="39"/>
      <c r="Q606" s="39"/>
      <c r="R606" s="3">
        <f t="shared" si="237"/>
        <v>0</v>
      </c>
      <c r="S606" s="6">
        <f t="shared" si="246"/>
        <v>35485.020000000011</v>
      </c>
      <c r="T606" s="27" t="str">
        <f t="shared" si="239"/>
        <v>n.m.</v>
      </c>
      <c r="U606" s="6">
        <f t="shared" si="247"/>
        <v>0</v>
      </c>
      <c r="V606" s="27" t="str">
        <f t="shared" si="240"/>
        <v>n.m.</v>
      </c>
      <c r="W606" s="6">
        <f t="shared" si="248"/>
        <v>0</v>
      </c>
      <c r="X606" s="27" t="str">
        <f t="shared" si="241"/>
        <v>n.m.</v>
      </c>
      <c r="Y606" s="6">
        <f t="shared" si="249"/>
        <v>0</v>
      </c>
      <c r="Z606" s="27" t="str">
        <f t="shared" si="242"/>
        <v>n.m.</v>
      </c>
      <c r="AA606" s="6">
        <f t="shared" si="250"/>
        <v>0</v>
      </c>
      <c r="AB606" s="27" t="str">
        <f t="shared" si="243"/>
        <v>n.m.</v>
      </c>
      <c r="AC606" s="6">
        <f t="shared" si="251"/>
        <v>35485.020000000011</v>
      </c>
      <c r="AD606" s="27" t="str">
        <f t="shared" si="244"/>
        <v>n.m.</v>
      </c>
    </row>
    <row r="607" spans="1:30" x14ac:dyDescent="0.25">
      <c r="A607" s="7">
        <f t="shared" si="238"/>
        <v>595</v>
      </c>
      <c r="B607" t="s">
        <v>488</v>
      </c>
      <c r="C607" t="s">
        <v>588</v>
      </c>
      <c r="D607" t="s">
        <v>589</v>
      </c>
      <c r="E607" s="42" t="s">
        <v>966</v>
      </c>
      <c r="F607" s="57">
        <v>44713</v>
      </c>
      <c r="G607" s="3">
        <v>18.659999999999997</v>
      </c>
      <c r="H607" s="3">
        <v>0</v>
      </c>
      <c r="I607" s="3">
        <v>28913.279999999999</v>
      </c>
      <c r="J607" s="3"/>
      <c r="K607" s="3"/>
      <c r="L607" s="3">
        <f t="shared" si="245"/>
        <v>28931.94</v>
      </c>
      <c r="M607" s="39">
        <v>0</v>
      </c>
      <c r="N607" s="39">
        <v>0</v>
      </c>
      <c r="O607" s="39">
        <v>0</v>
      </c>
      <c r="P607" s="39"/>
      <c r="Q607" s="39"/>
      <c r="R607" s="3">
        <f t="shared" si="237"/>
        <v>0</v>
      </c>
      <c r="S607" s="6">
        <f t="shared" si="246"/>
        <v>18.659999999999997</v>
      </c>
      <c r="T607" s="27" t="str">
        <f t="shared" si="239"/>
        <v>n.m.</v>
      </c>
      <c r="U607" s="6">
        <f t="shared" si="247"/>
        <v>0</v>
      </c>
      <c r="V607" s="27" t="str">
        <f t="shared" si="240"/>
        <v>n.m.</v>
      </c>
      <c r="W607" s="6">
        <f t="shared" si="248"/>
        <v>28913.279999999999</v>
      </c>
      <c r="X607" s="27" t="str">
        <f t="shared" si="241"/>
        <v>n.m.</v>
      </c>
      <c r="Y607" s="6">
        <f t="shared" si="249"/>
        <v>0</v>
      </c>
      <c r="Z607" s="27" t="str">
        <f t="shared" si="242"/>
        <v>n.m.</v>
      </c>
      <c r="AA607" s="6">
        <f t="shared" si="250"/>
        <v>0</v>
      </c>
      <c r="AB607" s="27" t="str">
        <f t="shared" si="243"/>
        <v>n.m.</v>
      </c>
      <c r="AC607" s="6">
        <f t="shared" si="251"/>
        <v>28931.94</v>
      </c>
      <c r="AD607" s="27" t="str">
        <f t="shared" si="244"/>
        <v>n.m.</v>
      </c>
    </row>
    <row r="608" spans="1:30" x14ac:dyDescent="0.25">
      <c r="A608" s="7">
        <f t="shared" si="238"/>
        <v>596</v>
      </c>
      <c r="B608" t="s">
        <v>488</v>
      </c>
      <c r="C608" t="s">
        <v>590</v>
      </c>
      <c r="D608" t="s">
        <v>591</v>
      </c>
      <c r="E608" s="42" t="s">
        <v>961</v>
      </c>
      <c r="F608" s="57">
        <v>44075</v>
      </c>
      <c r="G608" s="3">
        <v>57527.510000000024</v>
      </c>
      <c r="H608" s="3">
        <v>0</v>
      </c>
      <c r="I608" s="3">
        <v>0</v>
      </c>
      <c r="J608" s="3"/>
      <c r="K608" s="3"/>
      <c r="L608" s="3">
        <f t="shared" si="245"/>
        <v>57527.510000000024</v>
      </c>
      <c r="M608" s="39">
        <v>0</v>
      </c>
      <c r="N608" s="39">
        <v>0</v>
      </c>
      <c r="O608" s="39">
        <v>0</v>
      </c>
      <c r="P608" s="39"/>
      <c r="Q608" s="39"/>
      <c r="R608" s="3">
        <f t="shared" si="237"/>
        <v>0</v>
      </c>
      <c r="S608" s="6">
        <f t="shared" si="246"/>
        <v>57527.510000000024</v>
      </c>
      <c r="T608" s="27" t="str">
        <f t="shared" si="239"/>
        <v>n.m.</v>
      </c>
      <c r="U608" s="6">
        <f t="shared" si="247"/>
        <v>0</v>
      </c>
      <c r="V608" s="27" t="str">
        <f t="shared" si="240"/>
        <v>n.m.</v>
      </c>
      <c r="W608" s="6">
        <f t="shared" si="248"/>
        <v>0</v>
      </c>
      <c r="X608" s="27" t="str">
        <f t="shared" si="241"/>
        <v>n.m.</v>
      </c>
      <c r="Y608" s="6">
        <f t="shared" si="249"/>
        <v>0</v>
      </c>
      <c r="Z608" s="27" t="str">
        <f t="shared" si="242"/>
        <v>n.m.</v>
      </c>
      <c r="AA608" s="6">
        <f t="shared" si="250"/>
        <v>0</v>
      </c>
      <c r="AB608" s="27" t="str">
        <f t="shared" si="243"/>
        <v>n.m.</v>
      </c>
      <c r="AC608" s="6">
        <f t="shared" si="251"/>
        <v>57527.510000000024</v>
      </c>
      <c r="AD608" s="27" t="str">
        <f t="shared" si="244"/>
        <v>n.m.</v>
      </c>
    </row>
    <row r="609" spans="1:30" x14ac:dyDescent="0.25">
      <c r="A609" s="7">
        <f t="shared" si="238"/>
        <v>597</v>
      </c>
      <c r="B609" t="s">
        <v>488</v>
      </c>
      <c r="C609" t="s">
        <v>592</v>
      </c>
      <c r="D609" t="s">
        <v>593</v>
      </c>
      <c r="E609" s="42" t="s">
        <v>991</v>
      </c>
      <c r="F609" s="57">
        <v>43922</v>
      </c>
      <c r="G609" s="3">
        <v>40914.090000000004</v>
      </c>
      <c r="H609" s="3">
        <v>0</v>
      </c>
      <c r="I609" s="3">
        <v>0</v>
      </c>
      <c r="J609" s="3"/>
      <c r="K609" s="3"/>
      <c r="L609" s="3">
        <f t="shared" si="245"/>
        <v>40914.090000000004</v>
      </c>
      <c r="M609" s="39">
        <v>0</v>
      </c>
      <c r="N609" s="39">
        <v>0</v>
      </c>
      <c r="O609" s="39">
        <v>0</v>
      </c>
      <c r="P609" s="39"/>
      <c r="Q609" s="39"/>
      <c r="R609" s="3">
        <f t="shared" si="237"/>
        <v>0</v>
      </c>
      <c r="S609" s="6">
        <f t="shared" si="246"/>
        <v>40914.090000000004</v>
      </c>
      <c r="T609" s="27" t="str">
        <f t="shared" si="239"/>
        <v>n.m.</v>
      </c>
      <c r="U609" s="6">
        <f t="shared" si="247"/>
        <v>0</v>
      </c>
      <c r="V609" s="27" t="str">
        <f t="shared" si="240"/>
        <v>n.m.</v>
      </c>
      <c r="W609" s="6">
        <f t="shared" si="248"/>
        <v>0</v>
      </c>
      <c r="X609" s="27" t="str">
        <f t="shared" si="241"/>
        <v>n.m.</v>
      </c>
      <c r="Y609" s="6">
        <f t="shared" si="249"/>
        <v>0</v>
      </c>
      <c r="Z609" s="27" t="str">
        <f t="shared" si="242"/>
        <v>n.m.</v>
      </c>
      <c r="AA609" s="6">
        <f t="shared" si="250"/>
        <v>0</v>
      </c>
      <c r="AB609" s="27" t="str">
        <f t="shared" si="243"/>
        <v>n.m.</v>
      </c>
      <c r="AC609" s="6">
        <f t="shared" si="251"/>
        <v>40914.090000000004</v>
      </c>
      <c r="AD609" s="27" t="str">
        <f t="shared" si="244"/>
        <v>n.m.</v>
      </c>
    </row>
    <row r="610" spans="1:30" x14ac:dyDescent="0.25">
      <c r="A610" s="7">
        <f t="shared" si="238"/>
        <v>598</v>
      </c>
      <c r="B610" t="s">
        <v>488</v>
      </c>
      <c r="C610" t="s">
        <v>594</v>
      </c>
      <c r="D610" t="s">
        <v>595</v>
      </c>
      <c r="E610" s="42" t="s">
        <v>998</v>
      </c>
      <c r="F610" s="57">
        <v>44013</v>
      </c>
      <c r="G610" s="3">
        <v>17165.790000000008</v>
      </c>
      <c r="H610" s="3">
        <v>0</v>
      </c>
      <c r="I610" s="3">
        <v>0</v>
      </c>
      <c r="J610" s="3"/>
      <c r="K610" s="3"/>
      <c r="L610" s="3">
        <f t="shared" si="245"/>
        <v>17165.790000000008</v>
      </c>
      <c r="M610" s="39">
        <v>0</v>
      </c>
      <c r="N610" s="39">
        <v>0</v>
      </c>
      <c r="O610" s="39">
        <v>0</v>
      </c>
      <c r="P610" s="39"/>
      <c r="Q610" s="39"/>
      <c r="R610" s="3">
        <f t="shared" si="237"/>
        <v>0</v>
      </c>
      <c r="S610" s="6">
        <f t="shared" si="246"/>
        <v>17165.790000000008</v>
      </c>
      <c r="T610" s="27" t="str">
        <f t="shared" si="239"/>
        <v>n.m.</v>
      </c>
      <c r="U610" s="6">
        <f t="shared" si="247"/>
        <v>0</v>
      </c>
      <c r="V610" s="27" t="str">
        <f t="shared" si="240"/>
        <v>n.m.</v>
      </c>
      <c r="W610" s="6">
        <f t="shared" si="248"/>
        <v>0</v>
      </c>
      <c r="X610" s="27" t="str">
        <f t="shared" si="241"/>
        <v>n.m.</v>
      </c>
      <c r="Y610" s="6">
        <f t="shared" si="249"/>
        <v>0</v>
      </c>
      <c r="Z610" s="27" t="str">
        <f t="shared" si="242"/>
        <v>n.m.</v>
      </c>
      <c r="AA610" s="6">
        <f t="shared" si="250"/>
        <v>0</v>
      </c>
      <c r="AB610" s="27" t="str">
        <f t="shared" si="243"/>
        <v>n.m.</v>
      </c>
      <c r="AC610" s="6">
        <f t="shared" si="251"/>
        <v>17165.790000000008</v>
      </c>
      <c r="AD610" s="27" t="str">
        <f t="shared" si="244"/>
        <v>n.m.</v>
      </c>
    </row>
    <row r="611" spans="1:30" x14ac:dyDescent="0.25">
      <c r="A611" s="7">
        <f t="shared" si="238"/>
        <v>599</v>
      </c>
      <c r="B611" t="s">
        <v>488</v>
      </c>
      <c r="C611" t="s">
        <v>596</v>
      </c>
      <c r="D611" t="s">
        <v>597</v>
      </c>
      <c r="E611" s="42" t="s">
        <v>987</v>
      </c>
      <c r="F611" s="57" t="s">
        <v>2052</v>
      </c>
      <c r="G611" s="3">
        <v>657467.33999999973</v>
      </c>
      <c r="H611" s="3">
        <v>101609.79000000007</v>
      </c>
      <c r="I611" s="3">
        <v>736488.89999999956</v>
      </c>
      <c r="J611" s="3">
        <v>-13277.510000000002</v>
      </c>
      <c r="K611" s="3"/>
      <c r="L611" s="3">
        <f t="shared" si="245"/>
        <v>1482288.5199999993</v>
      </c>
      <c r="M611" s="39">
        <v>460343.97899999999</v>
      </c>
      <c r="N611" s="39">
        <v>34574.449999999997</v>
      </c>
      <c r="O611" s="39">
        <v>1310890.8740000001</v>
      </c>
      <c r="P611" s="39">
        <v>0</v>
      </c>
      <c r="Q611" s="39">
        <v>0</v>
      </c>
      <c r="R611" s="3">
        <f t="shared" si="237"/>
        <v>1805809.3030000001</v>
      </c>
      <c r="S611" s="6">
        <f t="shared" si="246"/>
        <v>197123.36099999974</v>
      </c>
      <c r="T611" s="27">
        <f t="shared" si="239"/>
        <v>0.42820883946002419</v>
      </c>
      <c r="U611" s="6">
        <f t="shared" si="247"/>
        <v>67035.340000000069</v>
      </c>
      <c r="V611" s="27">
        <f t="shared" si="240"/>
        <v>1.9388693095624103</v>
      </c>
      <c r="W611" s="6">
        <f t="shared" si="248"/>
        <v>-574401.97400000051</v>
      </c>
      <c r="X611" s="27">
        <f t="shared" si="241"/>
        <v>-0.43817680433405815</v>
      </c>
      <c r="Y611" s="6">
        <f t="shared" si="249"/>
        <v>-13277.510000000002</v>
      </c>
      <c r="Z611" s="27" t="str">
        <f t="shared" si="242"/>
        <v>n.m.</v>
      </c>
      <c r="AA611" s="6">
        <f t="shared" si="250"/>
        <v>0</v>
      </c>
      <c r="AB611" s="27" t="str">
        <f t="shared" si="243"/>
        <v>n.m.</v>
      </c>
      <c r="AC611" s="6">
        <f t="shared" si="251"/>
        <v>-323520.78300000075</v>
      </c>
      <c r="AD611" s="27">
        <f t="shared" si="244"/>
        <v>-0.17915556336016988</v>
      </c>
    </row>
    <row r="612" spans="1:30" x14ac:dyDescent="0.25">
      <c r="A612" s="7">
        <f t="shared" si="238"/>
        <v>600</v>
      </c>
      <c r="B612" t="s">
        <v>488</v>
      </c>
      <c r="C612" t="s">
        <v>598</v>
      </c>
      <c r="D612" t="s">
        <v>599</v>
      </c>
      <c r="E612" s="42" t="s">
        <v>989</v>
      </c>
      <c r="F612" s="57">
        <v>44317</v>
      </c>
      <c r="G612" s="3">
        <v>468.19</v>
      </c>
      <c r="H612" s="3">
        <v>-9277.3000000000011</v>
      </c>
      <c r="I612" s="3">
        <v>0</v>
      </c>
      <c r="J612" s="3"/>
      <c r="K612" s="3"/>
      <c r="L612" s="3">
        <f t="shared" si="245"/>
        <v>-8809.11</v>
      </c>
      <c r="M612" s="39">
        <v>215341.22300000003</v>
      </c>
      <c r="N612" s="39">
        <v>288320.88299999991</v>
      </c>
      <c r="O612" s="39">
        <v>550404.17599999998</v>
      </c>
      <c r="P612" s="39">
        <v>16107.334999999999</v>
      </c>
      <c r="Q612" s="39">
        <v>0</v>
      </c>
      <c r="R612" s="3">
        <f t="shared" ref="R612:R656" si="252">SUM(M612:Q612)</f>
        <v>1070173.6169999999</v>
      </c>
      <c r="S612" s="6">
        <f t="shared" si="246"/>
        <v>-214873.03300000002</v>
      </c>
      <c r="T612" s="27">
        <f t="shared" si="239"/>
        <v>-0.99782582269443132</v>
      </c>
      <c r="U612" s="6">
        <f t="shared" si="247"/>
        <v>-297598.1829999999</v>
      </c>
      <c r="V612" s="27">
        <f t="shared" si="240"/>
        <v>-1.0321769963502783</v>
      </c>
      <c r="W612" s="6">
        <f t="shared" si="248"/>
        <v>-550404.17599999998</v>
      </c>
      <c r="X612" s="27">
        <f t="shared" si="241"/>
        <v>-1</v>
      </c>
      <c r="Y612" s="6">
        <f t="shared" si="249"/>
        <v>-16107.334999999999</v>
      </c>
      <c r="Z612" s="27">
        <f t="shared" si="242"/>
        <v>-1</v>
      </c>
      <c r="AA612" s="6">
        <f t="shared" si="250"/>
        <v>0</v>
      </c>
      <c r="AB612" s="27" t="str">
        <f t="shared" si="243"/>
        <v>n.m.</v>
      </c>
      <c r="AC612" s="6">
        <f t="shared" si="251"/>
        <v>-1078982.727</v>
      </c>
      <c r="AD612" s="27">
        <f t="shared" si="244"/>
        <v>-1.0082314774538121</v>
      </c>
    </row>
    <row r="613" spans="1:30" x14ac:dyDescent="0.25">
      <c r="A613" s="7">
        <f t="shared" si="238"/>
        <v>601</v>
      </c>
      <c r="B613" t="s">
        <v>488</v>
      </c>
      <c r="C613" t="s">
        <v>600</v>
      </c>
      <c r="D613" t="s">
        <v>601</v>
      </c>
      <c r="E613" s="42" t="s">
        <v>985</v>
      </c>
      <c r="F613" s="57" t="s">
        <v>1002</v>
      </c>
      <c r="G613" s="3">
        <v>118297.41</v>
      </c>
      <c r="H613" s="3">
        <v>0</v>
      </c>
      <c r="I613" s="3">
        <v>318566.37</v>
      </c>
      <c r="J613" s="3">
        <v>446343.34</v>
      </c>
      <c r="K613" s="3">
        <v>3549.9300000000003</v>
      </c>
      <c r="L613" s="3">
        <f t="shared" si="245"/>
        <v>886757.05000000016</v>
      </c>
      <c r="M613" s="39">
        <v>0</v>
      </c>
      <c r="N613" s="39">
        <v>0</v>
      </c>
      <c r="O613" s="39">
        <v>0</v>
      </c>
      <c r="P613" s="39">
        <v>0</v>
      </c>
      <c r="Q613" s="39">
        <v>0</v>
      </c>
      <c r="R613" s="3">
        <f t="shared" si="252"/>
        <v>0</v>
      </c>
      <c r="S613" s="6">
        <f t="shared" si="246"/>
        <v>118297.41</v>
      </c>
      <c r="T613" s="27" t="str">
        <f t="shared" si="239"/>
        <v>n.m.</v>
      </c>
      <c r="U613" s="6">
        <f t="shared" si="247"/>
        <v>0</v>
      </c>
      <c r="V613" s="27" t="str">
        <f t="shared" si="240"/>
        <v>n.m.</v>
      </c>
      <c r="W613" s="6">
        <f t="shared" si="248"/>
        <v>318566.37</v>
      </c>
      <c r="X613" s="27" t="str">
        <f t="shared" si="241"/>
        <v>n.m.</v>
      </c>
      <c r="Y613" s="6">
        <f t="shared" si="249"/>
        <v>446343.34</v>
      </c>
      <c r="Z613" s="27" t="str">
        <f t="shared" si="242"/>
        <v>n.m.</v>
      </c>
      <c r="AA613" s="6">
        <f t="shared" si="250"/>
        <v>3549.9300000000003</v>
      </c>
      <c r="AB613" s="27" t="str">
        <f t="shared" si="243"/>
        <v>n.m.</v>
      </c>
      <c r="AC613" s="6">
        <f t="shared" si="251"/>
        <v>886757.05000000016</v>
      </c>
      <c r="AD613" s="27" t="str">
        <f t="shared" si="244"/>
        <v>n.m.</v>
      </c>
    </row>
    <row r="614" spans="1:30" x14ac:dyDescent="0.25">
      <c r="A614" s="7">
        <f t="shared" si="238"/>
        <v>602</v>
      </c>
      <c r="B614" t="s">
        <v>488</v>
      </c>
      <c r="C614" t="s">
        <v>602</v>
      </c>
      <c r="D614" t="s">
        <v>603</v>
      </c>
      <c r="E614" s="42" t="s">
        <v>1002</v>
      </c>
      <c r="F614" s="57">
        <v>44348</v>
      </c>
      <c r="G614" s="3">
        <v>961822.1</v>
      </c>
      <c r="H614" s="3">
        <v>15275.57</v>
      </c>
      <c r="I614" s="3">
        <v>0</v>
      </c>
      <c r="J614" s="3"/>
      <c r="K614" s="3"/>
      <c r="L614" s="3">
        <f t="shared" si="245"/>
        <v>977097.66999999993</v>
      </c>
      <c r="M614" s="39">
        <v>0</v>
      </c>
      <c r="N614" s="39">
        <v>0</v>
      </c>
      <c r="O614" s="39">
        <v>0</v>
      </c>
      <c r="P614" s="39"/>
      <c r="Q614" s="39"/>
      <c r="R614" s="3">
        <f t="shared" si="252"/>
        <v>0</v>
      </c>
      <c r="S614" s="6">
        <f t="shared" si="246"/>
        <v>961822.1</v>
      </c>
      <c r="T614" s="27" t="str">
        <f t="shared" si="239"/>
        <v>n.m.</v>
      </c>
      <c r="U614" s="6">
        <f t="shared" si="247"/>
        <v>15275.57</v>
      </c>
      <c r="V614" s="27" t="str">
        <f t="shared" si="240"/>
        <v>n.m.</v>
      </c>
      <c r="W614" s="6">
        <f t="shared" si="248"/>
        <v>0</v>
      </c>
      <c r="X614" s="27" t="str">
        <f t="shared" si="241"/>
        <v>n.m.</v>
      </c>
      <c r="Y614" s="6">
        <f t="shared" si="249"/>
        <v>0</v>
      </c>
      <c r="Z614" s="27" t="str">
        <f t="shared" si="242"/>
        <v>n.m.</v>
      </c>
      <c r="AA614" s="6">
        <f t="shared" si="250"/>
        <v>0</v>
      </c>
      <c r="AB614" s="27" t="str">
        <f t="shared" si="243"/>
        <v>n.m.</v>
      </c>
      <c r="AC614" s="6">
        <f t="shared" si="251"/>
        <v>977097.66999999993</v>
      </c>
      <c r="AD614" s="27" t="str">
        <f t="shared" si="244"/>
        <v>n.m.</v>
      </c>
    </row>
    <row r="615" spans="1:30" x14ac:dyDescent="0.25">
      <c r="A615" s="7">
        <f t="shared" si="238"/>
        <v>603</v>
      </c>
      <c r="B615" t="s">
        <v>488</v>
      </c>
      <c r="C615" t="s">
        <v>604</v>
      </c>
      <c r="D615" t="s">
        <v>605</v>
      </c>
      <c r="E615" s="42" t="s">
        <v>966</v>
      </c>
      <c r="F615" s="57">
        <v>44866</v>
      </c>
      <c r="G615" s="3">
        <v>577726.27999999991</v>
      </c>
      <c r="H615" s="3">
        <v>2053926.99</v>
      </c>
      <c r="I615" s="3">
        <v>146160.24999999991</v>
      </c>
      <c r="J615" s="3"/>
      <c r="K615" s="3"/>
      <c r="L615" s="3">
        <f t="shared" si="245"/>
        <v>2777813.52</v>
      </c>
      <c r="M615" s="39">
        <v>2071315.594</v>
      </c>
      <c r="N615" s="39">
        <v>1110458.9749999999</v>
      </c>
      <c r="O615" s="39">
        <v>106826.95600000001</v>
      </c>
      <c r="P615" s="39"/>
      <c r="Q615" s="39"/>
      <c r="R615" s="3">
        <f t="shared" si="252"/>
        <v>3288601.5250000004</v>
      </c>
      <c r="S615" s="6">
        <f t="shared" si="246"/>
        <v>-1493589.3140000002</v>
      </c>
      <c r="T615" s="27">
        <f t="shared" si="239"/>
        <v>-0.7210824455367858</v>
      </c>
      <c r="U615" s="6">
        <f t="shared" si="247"/>
        <v>943468.01500000013</v>
      </c>
      <c r="V615" s="27">
        <f t="shared" si="240"/>
        <v>0.84961987452080368</v>
      </c>
      <c r="W615" s="6">
        <f t="shared" si="248"/>
        <v>39333.293999999907</v>
      </c>
      <c r="X615" s="27">
        <f t="shared" si="241"/>
        <v>0.36819633801041662</v>
      </c>
      <c r="Y615" s="6">
        <f t="shared" si="249"/>
        <v>0</v>
      </c>
      <c r="Z615" s="27" t="str">
        <f t="shared" si="242"/>
        <v>n.m.</v>
      </c>
      <c r="AA615" s="6">
        <f t="shared" si="250"/>
        <v>0</v>
      </c>
      <c r="AB615" s="27" t="str">
        <f t="shared" si="243"/>
        <v>n.m.</v>
      </c>
      <c r="AC615" s="6">
        <f t="shared" si="251"/>
        <v>-510788.00500000035</v>
      </c>
      <c r="AD615" s="27">
        <f t="shared" si="244"/>
        <v>-0.15532073470044391</v>
      </c>
    </row>
    <row r="616" spans="1:30" x14ac:dyDescent="0.25">
      <c r="A616" s="7">
        <f t="shared" si="238"/>
        <v>604</v>
      </c>
      <c r="B616" t="s">
        <v>488</v>
      </c>
      <c r="C616" t="s">
        <v>606</v>
      </c>
      <c r="D616" t="s">
        <v>607</v>
      </c>
      <c r="E616" s="42" t="s">
        <v>981</v>
      </c>
      <c r="F616" s="57" t="s">
        <v>1005</v>
      </c>
      <c r="G616" s="3">
        <v>1648.9900000000002</v>
      </c>
      <c r="H616" s="3">
        <v>0</v>
      </c>
      <c r="I616" s="3">
        <v>0</v>
      </c>
      <c r="J616" s="3"/>
      <c r="K616" s="3"/>
      <c r="L616" s="3">
        <f t="shared" si="245"/>
        <v>1648.9900000000002</v>
      </c>
      <c r="M616" s="39">
        <v>0</v>
      </c>
      <c r="N616" s="39">
        <v>0</v>
      </c>
      <c r="O616" s="39">
        <v>0</v>
      </c>
      <c r="P616" s="39"/>
      <c r="Q616" s="39"/>
      <c r="R616" s="3">
        <f t="shared" si="252"/>
        <v>0</v>
      </c>
      <c r="S616" s="6">
        <f t="shared" si="246"/>
        <v>1648.9900000000002</v>
      </c>
      <c r="T616" s="27" t="str">
        <f t="shared" si="239"/>
        <v>n.m.</v>
      </c>
      <c r="U616" s="6">
        <f t="shared" si="247"/>
        <v>0</v>
      </c>
      <c r="V616" s="27" t="str">
        <f t="shared" si="240"/>
        <v>n.m.</v>
      </c>
      <c r="W616" s="6">
        <f t="shared" si="248"/>
        <v>0</v>
      </c>
      <c r="X616" s="27" t="str">
        <f t="shared" si="241"/>
        <v>n.m.</v>
      </c>
      <c r="Y616" s="6">
        <f t="shared" si="249"/>
        <v>0</v>
      </c>
      <c r="Z616" s="27" t="str">
        <f t="shared" si="242"/>
        <v>n.m.</v>
      </c>
      <c r="AA616" s="6">
        <f t="shared" si="250"/>
        <v>0</v>
      </c>
      <c r="AB616" s="27" t="str">
        <f t="shared" si="243"/>
        <v>n.m.</v>
      </c>
      <c r="AC616" s="6">
        <f t="shared" si="251"/>
        <v>1648.9900000000002</v>
      </c>
      <c r="AD616" s="27" t="str">
        <f t="shared" si="244"/>
        <v>n.m.</v>
      </c>
    </row>
    <row r="617" spans="1:30" x14ac:dyDescent="0.25">
      <c r="A617" s="7">
        <f t="shared" si="238"/>
        <v>605</v>
      </c>
      <c r="B617" t="s">
        <v>488</v>
      </c>
      <c r="C617" t="s">
        <v>608</v>
      </c>
      <c r="D617" t="s">
        <v>609</v>
      </c>
      <c r="E617" s="42" t="s">
        <v>987</v>
      </c>
      <c r="F617" s="57" t="s">
        <v>2052</v>
      </c>
      <c r="G617" s="3">
        <v>33864.94</v>
      </c>
      <c r="H617" s="3">
        <v>5496.2</v>
      </c>
      <c r="I617" s="3">
        <v>6118.42</v>
      </c>
      <c r="J617" s="3">
        <v>6048.29</v>
      </c>
      <c r="K617" s="3">
        <v>5438.43</v>
      </c>
      <c r="L617" s="3">
        <f t="shared" si="245"/>
        <v>56966.28</v>
      </c>
      <c r="M617" s="39">
        <v>14687.865</v>
      </c>
      <c r="N617" s="39">
        <v>14501.141999999998</v>
      </c>
      <c r="O617" s="39">
        <v>0</v>
      </c>
      <c r="P617" s="39">
        <v>0</v>
      </c>
      <c r="Q617" s="39">
        <v>0</v>
      </c>
      <c r="R617" s="3">
        <f t="shared" si="252"/>
        <v>29189.006999999998</v>
      </c>
      <c r="S617" s="6">
        <f t="shared" si="246"/>
        <v>19177.075000000004</v>
      </c>
      <c r="T617" s="27">
        <f t="shared" si="239"/>
        <v>1.3056407449278711</v>
      </c>
      <c r="U617" s="6">
        <f t="shared" si="247"/>
        <v>-9004.9419999999991</v>
      </c>
      <c r="V617" s="27">
        <f t="shared" si="240"/>
        <v>-0.62098157510629171</v>
      </c>
      <c r="W617" s="6">
        <f t="shared" si="248"/>
        <v>6118.42</v>
      </c>
      <c r="X617" s="27" t="str">
        <f t="shared" si="241"/>
        <v>n.m.</v>
      </c>
      <c r="Y617" s="6">
        <f t="shared" si="249"/>
        <v>6048.29</v>
      </c>
      <c r="Z617" s="27" t="str">
        <f t="shared" si="242"/>
        <v>n.m.</v>
      </c>
      <c r="AA617" s="6">
        <f t="shared" si="250"/>
        <v>5438.43</v>
      </c>
      <c r="AB617" s="27" t="str">
        <f t="shared" si="243"/>
        <v>n.m.</v>
      </c>
      <c r="AC617" s="6">
        <f t="shared" si="251"/>
        <v>27777.273000000001</v>
      </c>
      <c r="AD617" s="27">
        <f t="shared" si="244"/>
        <v>0.95163473700903911</v>
      </c>
    </row>
    <row r="618" spans="1:30" x14ac:dyDescent="0.25">
      <c r="A618" s="7">
        <f t="shared" si="238"/>
        <v>606</v>
      </c>
      <c r="B618" t="s">
        <v>488</v>
      </c>
      <c r="C618" t="s">
        <v>610</v>
      </c>
      <c r="D618" t="s">
        <v>611</v>
      </c>
      <c r="E618" s="42" t="s">
        <v>981</v>
      </c>
      <c r="F618" s="57" t="s">
        <v>1005</v>
      </c>
      <c r="G618" s="3">
        <v>324.46000000000009</v>
      </c>
      <c r="H618" s="3">
        <v>0</v>
      </c>
      <c r="I618" s="3">
        <v>256720.94999999998</v>
      </c>
      <c r="J618" s="3">
        <v>-219471.52</v>
      </c>
      <c r="K618" s="3"/>
      <c r="L618" s="3">
        <f t="shared" si="245"/>
        <v>37573.889999999985</v>
      </c>
      <c r="M618" s="39">
        <v>0</v>
      </c>
      <c r="N618" s="39">
        <v>0</v>
      </c>
      <c r="O618" s="39">
        <v>0</v>
      </c>
      <c r="P618" s="39">
        <v>0</v>
      </c>
      <c r="Q618" s="39">
        <v>0</v>
      </c>
      <c r="R618" s="3">
        <f t="shared" si="252"/>
        <v>0</v>
      </c>
      <c r="S618" s="6">
        <f t="shared" si="246"/>
        <v>324.46000000000009</v>
      </c>
      <c r="T618" s="27" t="str">
        <f t="shared" si="239"/>
        <v>n.m.</v>
      </c>
      <c r="U618" s="6">
        <f t="shared" si="247"/>
        <v>0</v>
      </c>
      <c r="V618" s="27" t="str">
        <f t="shared" si="240"/>
        <v>n.m.</v>
      </c>
      <c r="W618" s="6">
        <f t="shared" si="248"/>
        <v>256720.94999999998</v>
      </c>
      <c r="X618" s="27" t="str">
        <f t="shared" si="241"/>
        <v>n.m.</v>
      </c>
      <c r="Y618" s="6">
        <f t="shared" si="249"/>
        <v>-219471.52</v>
      </c>
      <c r="Z618" s="27" t="str">
        <f t="shared" si="242"/>
        <v>n.m.</v>
      </c>
      <c r="AA618" s="6">
        <f t="shared" si="250"/>
        <v>0</v>
      </c>
      <c r="AB618" s="27" t="str">
        <f t="shared" si="243"/>
        <v>n.m.</v>
      </c>
      <c r="AC618" s="6">
        <f t="shared" si="251"/>
        <v>37573.889999999985</v>
      </c>
      <c r="AD618" s="27" t="str">
        <f t="shared" si="244"/>
        <v>n.m.</v>
      </c>
    </row>
    <row r="619" spans="1:30" x14ac:dyDescent="0.25">
      <c r="A619" s="7">
        <f t="shared" si="238"/>
        <v>607</v>
      </c>
      <c r="B619" t="s">
        <v>488</v>
      </c>
      <c r="C619" t="s">
        <v>612</v>
      </c>
      <c r="D619" t="s">
        <v>613</v>
      </c>
      <c r="E619" s="42" t="s">
        <v>976</v>
      </c>
      <c r="F619" s="57" t="s">
        <v>2052</v>
      </c>
      <c r="G619" s="3">
        <v>199742.43999999997</v>
      </c>
      <c r="H619" s="3">
        <v>11828.07</v>
      </c>
      <c r="I619" s="3">
        <v>19761.62</v>
      </c>
      <c r="J619" s="3">
        <v>728.06</v>
      </c>
      <c r="K619" s="3">
        <v>51389.41</v>
      </c>
      <c r="L619" s="3">
        <f t="shared" si="245"/>
        <v>283449.59999999998</v>
      </c>
      <c r="M619" s="39">
        <v>508222.69099999999</v>
      </c>
      <c r="N619" s="39">
        <v>0</v>
      </c>
      <c r="O619" s="39">
        <v>0</v>
      </c>
      <c r="P619" s="39">
        <v>0</v>
      </c>
      <c r="Q619" s="39">
        <v>0</v>
      </c>
      <c r="R619" s="3">
        <f t="shared" si="252"/>
        <v>508222.69099999999</v>
      </c>
      <c r="S619" s="6">
        <f t="shared" si="246"/>
        <v>-308480.25100000005</v>
      </c>
      <c r="T619" s="27">
        <f t="shared" si="239"/>
        <v>-0.60697850856092539</v>
      </c>
      <c r="U619" s="6">
        <f t="shared" si="247"/>
        <v>11828.07</v>
      </c>
      <c r="V619" s="27" t="str">
        <f t="shared" si="240"/>
        <v>n.m.</v>
      </c>
      <c r="W619" s="6">
        <f t="shared" si="248"/>
        <v>19761.62</v>
      </c>
      <c r="X619" s="27" t="str">
        <f t="shared" si="241"/>
        <v>n.m.</v>
      </c>
      <c r="Y619" s="6">
        <f t="shared" si="249"/>
        <v>728.06</v>
      </c>
      <c r="Z619" s="27" t="str">
        <f t="shared" si="242"/>
        <v>n.m.</v>
      </c>
      <c r="AA619" s="6">
        <f t="shared" si="250"/>
        <v>51389.41</v>
      </c>
      <c r="AB619" s="27" t="str">
        <f t="shared" si="243"/>
        <v>n.m.</v>
      </c>
      <c r="AC619" s="6">
        <f t="shared" si="251"/>
        <v>-224773.09100000001</v>
      </c>
      <c r="AD619" s="27">
        <f t="shared" si="244"/>
        <v>-0.44227283625948927</v>
      </c>
    </row>
    <row r="620" spans="1:30" x14ac:dyDescent="0.25">
      <c r="A620" s="7">
        <f t="shared" si="238"/>
        <v>608</v>
      </c>
      <c r="B620" t="s">
        <v>488</v>
      </c>
      <c r="C620" t="s">
        <v>614</v>
      </c>
      <c r="D620" t="s">
        <v>615</v>
      </c>
      <c r="E620" s="42" t="s">
        <v>985</v>
      </c>
      <c r="F620" s="57">
        <v>44166</v>
      </c>
      <c r="G620" s="3">
        <v>141.67000000000002</v>
      </c>
      <c r="H620" s="3">
        <v>0</v>
      </c>
      <c r="I620" s="3">
        <v>0</v>
      </c>
      <c r="J620" s="3"/>
      <c r="K620" s="3"/>
      <c r="L620" s="3">
        <f t="shared" si="245"/>
        <v>141.67000000000002</v>
      </c>
      <c r="M620" s="39">
        <v>0</v>
      </c>
      <c r="N620" s="39">
        <v>0</v>
      </c>
      <c r="O620" s="39">
        <v>0</v>
      </c>
      <c r="P620" s="39"/>
      <c r="Q620" s="39"/>
      <c r="R620" s="3">
        <f t="shared" si="252"/>
        <v>0</v>
      </c>
      <c r="S620" s="6">
        <f t="shared" si="246"/>
        <v>141.67000000000002</v>
      </c>
      <c r="T620" s="27" t="str">
        <f t="shared" si="239"/>
        <v>n.m.</v>
      </c>
      <c r="U620" s="6">
        <f t="shared" si="247"/>
        <v>0</v>
      </c>
      <c r="V620" s="27" t="str">
        <f t="shared" si="240"/>
        <v>n.m.</v>
      </c>
      <c r="W620" s="6">
        <f t="shared" si="248"/>
        <v>0</v>
      </c>
      <c r="X620" s="27" t="str">
        <f t="shared" si="241"/>
        <v>n.m.</v>
      </c>
      <c r="Y620" s="6">
        <f t="shared" si="249"/>
        <v>0</v>
      </c>
      <c r="Z620" s="27" t="str">
        <f t="shared" si="242"/>
        <v>n.m.</v>
      </c>
      <c r="AA620" s="6">
        <f t="shared" si="250"/>
        <v>0</v>
      </c>
      <c r="AB620" s="27" t="str">
        <f t="shared" si="243"/>
        <v>n.m.</v>
      </c>
      <c r="AC620" s="6">
        <f t="shared" si="251"/>
        <v>141.67000000000002</v>
      </c>
      <c r="AD620" s="27" t="str">
        <f t="shared" si="244"/>
        <v>n.m.</v>
      </c>
    </row>
    <row r="621" spans="1:30" x14ac:dyDescent="0.25">
      <c r="A621" s="7">
        <f t="shared" si="238"/>
        <v>609</v>
      </c>
      <c r="B621" t="s">
        <v>488</v>
      </c>
      <c r="C621" t="s">
        <v>616</v>
      </c>
      <c r="D621" t="s">
        <v>617</v>
      </c>
      <c r="E621" s="42" t="s">
        <v>985</v>
      </c>
      <c r="F621" s="57">
        <v>44136</v>
      </c>
      <c r="G621" s="3">
        <v>-266738.74000000005</v>
      </c>
      <c r="H621" s="3">
        <v>0</v>
      </c>
      <c r="I621" s="3">
        <v>0</v>
      </c>
      <c r="J621" s="3"/>
      <c r="K621" s="3"/>
      <c r="L621" s="3">
        <f t="shared" si="245"/>
        <v>-266738.74000000005</v>
      </c>
      <c r="M621" s="39">
        <v>480560.88600000006</v>
      </c>
      <c r="N621" s="39">
        <v>0</v>
      </c>
      <c r="O621" s="39">
        <v>0</v>
      </c>
      <c r="P621" s="39"/>
      <c r="Q621" s="39"/>
      <c r="R621" s="3">
        <f t="shared" si="252"/>
        <v>480560.88600000006</v>
      </c>
      <c r="S621" s="6">
        <f t="shared" si="246"/>
        <v>-747299.62600000016</v>
      </c>
      <c r="T621" s="27">
        <f t="shared" si="239"/>
        <v>-1.5550571171537253</v>
      </c>
      <c r="U621" s="6">
        <f t="shared" si="247"/>
        <v>0</v>
      </c>
      <c r="V621" s="27" t="str">
        <f t="shared" si="240"/>
        <v>n.m.</v>
      </c>
      <c r="W621" s="6">
        <f t="shared" si="248"/>
        <v>0</v>
      </c>
      <c r="X621" s="27" t="str">
        <f t="shared" si="241"/>
        <v>n.m.</v>
      </c>
      <c r="Y621" s="6">
        <f t="shared" si="249"/>
        <v>0</v>
      </c>
      <c r="Z621" s="27" t="str">
        <f t="shared" si="242"/>
        <v>n.m.</v>
      </c>
      <c r="AA621" s="6">
        <f t="shared" si="250"/>
        <v>0</v>
      </c>
      <c r="AB621" s="27" t="str">
        <f t="shared" si="243"/>
        <v>n.m.</v>
      </c>
      <c r="AC621" s="6">
        <f t="shared" si="251"/>
        <v>-747299.62600000016</v>
      </c>
      <c r="AD621" s="27">
        <f t="shared" si="244"/>
        <v>-1.5550571171537253</v>
      </c>
    </row>
    <row r="622" spans="1:30" x14ac:dyDescent="0.25">
      <c r="A622" s="7">
        <f t="shared" si="238"/>
        <v>610</v>
      </c>
      <c r="B622" t="s">
        <v>488</v>
      </c>
      <c r="C622" t="s">
        <v>618</v>
      </c>
      <c r="D622" t="s">
        <v>619</v>
      </c>
      <c r="E622" s="42" t="s">
        <v>967</v>
      </c>
      <c r="F622" s="57" t="s">
        <v>2052</v>
      </c>
      <c r="G622" s="3">
        <v>454889.49999999994</v>
      </c>
      <c r="H622" s="3">
        <v>2468027.9900000035</v>
      </c>
      <c r="I622" s="3">
        <v>508877.25000000006</v>
      </c>
      <c r="J622" s="3">
        <v>843987.11999999976</v>
      </c>
      <c r="K622" s="3">
        <v>816825.97000000009</v>
      </c>
      <c r="L622" s="3">
        <f t="shared" si="245"/>
        <v>5092607.8300000029</v>
      </c>
      <c r="M622" s="39">
        <v>3308317.1259999997</v>
      </c>
      <c r="N622" s="39">
        <v>3780787.9950000001</v>
      </c>
      <c r="O622" s="39">
        <v>1606694.534</v>
      </c>
      <c r="P622" s="39">
        <v>0</v>
      </c>
      <c r="Q622" s="39">
        <v>0</v>
      </c>
      <c r="R622" s="3">
        <f t="shared" si="252"/>
        <v>8695799.6549999993</v>
      </c>
      <c r="S622" s="6">
        <f t="shared" si="246"/>
        <v>-2853427.6259999997</v>
      </c>
      <c r="T622" s="27">
        <f t="shared" si="239"/>
        <v>-0.86250124075922696</v>
      </c>
      <c r="U622" s="6">
        <f t="shared" si="247"/>
        <v>-1312760.0049999966</v>
      </c>
      <c r="V622" s="27">
        <f t="shared" si="240"/>
        <v>-0.34721862393133118</v>
      </c>
      <c r="W622" s="6">
        <f t="shared" si="248"/>
        <v>-1097817.284</v>
      </c>
      <c r="X622" s="27">
        <f t="shared" si="241"/>
        <v>-0.68327691466460172</v>
      </c>
      <c r="Y622" s="6">
        <f t="shared" si="249"/>
        <v>843987.11999999976</v>
      </c>
      <c r="Z622" s="27" t="str">
        <f t="shared" si="242"/>
        <v>n.m.</v>
      </c>
      <c r="AA622" s="6">
        <f t="shared" si="250"/>
        <v>816825.97000000009</v>
      </c>
      <c r="AB622" s="27" t="str">
        <f t="shared" si="243"/>
        <v>n.m.</v>
      </c>
      <c r="AC622" s="6">
        <f t="shared" si="251"/>
        <v>-3603191.8249999965</v>
      </c>
      <c r="AD622" s="27">
        <f t="shared" si="244"/>
        <v>-0.4143600321941866</v>
      </c>
    </row>
    <row r="623" spans="1:30" x14ac:dyDescent="0.25">
      <c r="A623" s="7">
        <f t="shared" si="238"/>
        <v>611</v>
      </c>
      <c r="B623" t="s">
        <v>488</v>
      </c>
      <c r="C623" t="s">
        <v>620</v>
      </c>
      <c r="D623" t="s">
        <v>621</v>
      </c>
      <c r="E623" s="42" t="s">
        <v>987</v>
      </c>
      <c r="F623" s="57">
        <v>44896</v>
      </c>
      <c r="G623" s="3">
        <v>372725.25000000012</v>
      </c>
      <c r="H623" s="3">
        <v>113729.98000000003</v>
      </c>
      <c r="I623" s="3">
        <v>-748630.83000000019</v>
      </c>
      <c r="J623" s="3"/>
      <c r="K623" s="3"/>
      <c r="L623" s="3">
        <f t="shared" si="245"/>
        <v>-262175.60000000003</v>
      </c>
      <c r="M623" s="39">
        <v>631384.23600000003</v>
      </c>
      <c r="N623" s="39">
        <v>11687.59</v>
      </c>
      <c r="O623" s="39">
        <v>956318.76</v>
      </c>
      <c r="P623" s="39"/>
      <c r="Q623" s="39"/>
      <c r="R623" s="3">
        <f t="shared" si="252"/>
        <v>1599390.5860000001</v>
      </c>
      <c r="S623" s="6">
        <f t="shared" si="246"/>
        <v>-258658.98599999992</v>
      </c>
      <c r="T623" s="27">
        <f t="shared" si="239"/>
        <v>-0.40966969279860183</v>
      </c>
      <c r="U623" s="6">
        <f t="shared" si="247"/>
        <v>102042.39000000003</v>
      </c>
      <c r="V623" s="27">
        <f t="shared" si="240"/>
        <v>8.7308324470656498</v>
      </c>
      <c r="W623" s="6">
        <f t="shared" si="248"/>
        <v>-1704949.5900000003</v>
      </c>
      <c r="X623" s="27">
        <f t="shared" si="241"/>
        <v>-1.7828256239582714</v>
      </c>
      <c r="Y623" s="6">
        <f t="shared" si="249"/>
        <v>0</v>
      </c>
      <c r="Z623" s="27" t="str">
        <f t="shared" si="242"/>
        <v>n.m.</v>
      </c>
      <c r="AA623" s="6">
        <f t="shared" si="250"/>
        <v>0</v>
      </c>
      <c r="AB623" s="27" t="str">
        <f t="shared" si="243"/>
        <v>n.m.</v>
      </c>
      <c r="AC623" s="6">
        <f t="shared" si="251"/>
        <v>-1861566.1860000002</v>
      </c>
      <c r="AD623" s="27">
        <f t="shared" si="244"/>
        <v>-1.1639221852966439</v>
      </c>
    </row>
    <row r="624" spans="1:30" x14ac:dyDescent="0.25">
      <c r="A624" s="7">
        <f t="shared" si="238"/>
        <v>612</v>
      </c>
      <c r="B624" t="s">
        <v>488</v>
      </c>
      <c r="C624" t="s">
        <v>622</v>
      </c>
      <c r="D624" t="s">
        <v>623</v>
      </c>
      <c r="E624" s="42" t="s">
        <v>995</v>
      </c>
      <c r="F624" s="57" t="s">
        <v>2052</v>
      </c>
      <c r="G624" s="3">
        <v>-256.80999999999949</v>
      </c>
      <c r="H624" s="3">
        <v>53079.710000000021</v>
      </c>
      <c r="I624" s="3">
        <v>15225.76</v>
      </c>
      <c r="J624" s="3">
        <v>14952.16</v>
      </c>
      <c r="K624" s="3">
        <v>27734.66</v>
      </c>
      <c r="L624" s="3">
        <f t="shared" si="245"/>
        <v>110735.48000000003</v>
      </c>
      <c r="M624" s="39">
        <v>1341509.8589999999</v>
      </c>
      <c r="N624" s="39">
        <v>114408.45999999999</v>
      </c>
      <c r="O624" s="39">
        <v>72574.706000000006</v>
      </c>
      <c r="P624" s="39">
        <v>0</v>
      </c>
      <c r="Q624" s="39">
        <v>0</v>
      </c>
      <c r="R624" s="3">
        <f t="shared" si="252"/>
        <v>1528493.0249999999</v>
      </c>
      <c r="S624" s="6">
        <f t="shared" si="246"/>
        <v>-1341766.669</v>
      </c>
      <c r="T624" s="27">
        <f t="shared" si="239"/>
        <v>-1.0001914335539743</v>
      </c>
      <c r="U624" s="6">
        <f t="shared" si="247"/>
        <v>-61328.749999999971</v>
      </c>
      <c r="V624" s="27">
        <f t="shared" si="240"/>
        <v>-0.53605083050676472</v>
      </c>
      <c r="W624" s="6">
        <f t="shared" si="248"/>
        <v>-57348.946000000004</v>
      </c>
      <c r="X624" s="27">
        <f t="shared" si="241"/>
        <v>-0.79020569508059735</v>
      </c>
      <c r="Y624" s="6">
        <f t="shared" si="249"/>
        <v>14952.16</v>
      </c>
      <c r="Z624" s="27" t="str">
        <f t="shared" si="242"/>
        <v>n.m.</v>
      </c>
      <c r="AA624" s="6">
        <f t="shared" si="250"/>
        <v>27734.66</v>
      </c>
      <c r="AB624" s="27" t="str">
        <f t="shared" si="243"/>
        <v>n.m.</v>
      </c>
      <c r="AC624" s="6">
        <f t="shared" si="251"/>
        <v>-1417757.5449999999</v>
      </c>
      <c r="AD624" s="27">
        <f t="shared" si="244"/>
        <v>-0.92755251205676914</v>
      </c>
    </row>
    <row r="625" spans="1:30" x14ac:dyDescent="0.25">
      <c r="A625" s="7">
        <f t="shared" si="238"/>
        <v>613</v>
      </c>
      <c r="B625" t="s">
        <v>488</v>
      </c>
      <c r="C625" t="s">
        <v>624</v>
      </c>
      <c r="D625" t="s">
        <v>625</v>
      </c>
      <c r="E625" s="42" t="s">
        <v>982</v>
      </c>
      <c r="F625" s="57">
        <v>44075</v>
      </c>
      <c r="G625" s="3">
        <v>3932.0799999999995</v>
      </c>
      <c r="H625" s="3">
        <v>0</v>
      </c>
      <c r="I625" s="3">
        <v>0</v>
      </c>
      <c r="J625" s="3"/>
      <c r="K625" s="3"/>
      <c r="L625" s="3">
        <f t="shared" si="245"/>
        <v>3932.0799999999995</v>
      </c>
      <c r="M625" s="39">
        <v>0</v>
      </c>
      <c r="N625" s="39">
        <v>0</v>
      </c>
      <c r="O625" s="39">
        <v>0</v>
      </c>
      <c r="P625" s="39"/>
      <c r="Q625" s="39"/>
      <c r="R625" s="3">
        <f t="shared" si="252"/>
        <v>0</v>
      </c>
      <c r="S625" s="6">
        <f t="shared" si="246"/>
        <v>3932.0799999999995</v>
      </c>
      <c r="T625" s="27" t="str">
        <f t="shared" si="239"/>
        <v>n.m.</v>
      </c>
      <c r="U625" s="6">
        <f t="shared" si="247"/>
        <v>0</v>
      </c>
      <c r="V625" s="27" t="str">
        <f t="shared" si="240"/>
        <v>n.m.</v>
      </c>
      <c r="W625" s="6">
        <f t="shared" si="248"/>
        <v>0</v>
      </c>
      <c r="X625" s="27" t="str">
        <f t="shared" si="241"/>
        <v>n.m.</v>
      </c>
      <c r="Y625" s="6">
        <f t="shared" si="249"/>
        <v>0</v>
      </c>
      <c r="Z625" s="27" t="str">
        <f t="shared" si="242"/>
        <v>n.m.</v>
      </c>
      <c r="AA625" s="6">
        <f t="shared" si="250"/>
        <v>0</v>
      </c>
      <c r="AB625" s="27" t="str">
        <f t="shared" si="243"/>
        <v>n.m.</v>
      </c>
      <c r="AC625" s="6">
        <f t="shared" si="251"/>
        <v>3932.0799999999995</v>
      </c>
      <c r="AD625" s="27" t="str">
        <f t="shared" si="244"/>
        <v>n.m.</v>
      </c>
    </row>
    <row r="626" spans="1:30" x14ac:dyDescent="0.25">
      <c r="A626" s="7">
        <f t="shared" si="238"/>
        <v>614</v>
      </c>
      <c r="B626" t="s">
        <v>488</v>
      </c>
      <c r="C626" t="s">
        <v>626</v>
      </c>
      <c r="D626" t="s">
        <v>627</v>
      </c>
      <c r="E626" s="42" t="s">
        <v>1001</v>
      </c>
      <c r="F626" s="57" t="s">
        <v>1006</v>
      </c>
      <c r="G626" s="3">
        <v>0</v>
      </c>
      <c r="H626" s="3">
        <v>14180.389999999994</v>
      </c>
      <c r="I626" s="3">
        <v>437.27</v>
      </c>
      <c r="J626" s="3"/>
      <c r="K626" s="3"/>
      <c r="L626" s="3">
        <f t="shared" si="245"/>
        <v>14617.659999999994</v>
      </c>
      <c r="M626" s="39">
        <v>0</v>
      </c>
      <c r="N626" s="39">
        <v>0</v>
      </c>
      <c r="O626" s="39">
        <v>0</v>
      </c>
      <c r="P626" s="39"/>
      <c r="Q626" s="39"/>
      <c r="R626" s="3">
        <f t="shared" si="252"/>
        <v>0</v>
      </c>
      <c r="S626" s="6">
        <f t="shared" si="246"/>
        <v>0</v>
      </c>
      <c r="T626" s="27" t="str">
        <f t="shared" si="239"/>
        <v>n.m.</v>
      </c>
      <c r="U626" s="6">
        <f t="shared" si="247"/>
        <v>14180.389999999994</v>
      </c>
      <c r="V626" s="27" t="str">
        <f t="shared" si="240"/>
        <v>n.m.</v>
      </c>
      <c r="W626" s="6">
        <f t="shared" si="248"/>
        <v>437.27</v>
      </c>
      <c r="X626" s="27" t="str">
        <f t="shared" si="241"/>
        <v>n.m.</v>
      </c>
      <c r="Y626" s="6">
        <f t="shared" si="249"/>
        <v>0</v>
      </c>
      <c r="Z626" s="27" t="str">
        <f t="shared" si="242"/>
        <v>n.m.</v>
      </c>
      <c r="AA626" s="6">
        <f t="shared" si="250"/>
        <v>0</v>
      </c>
      <c r="AB626" s="27" t="str">
        <f t="shared" si="243"/>
        <v>n.m.</v>
      </c>
      <c r="AC626" s="6">
        <f t="shared" si="251"/>
        <v>14617.659999999994</v>
      </c>
      <c r="AD626" s="27" t="str">
        <f t="shared" si="244"/>
        <v>n.m.</v>
      </c>
    </row>
    <row r="627" spans="1:30" x14ac:dyDescent="0.25">
      <c r="A627" s="7">
        <f t="shared" si="238"/>
        <v>615</v>
      </c>
      <c r="B627" t="s">
        <v>488</v>
      </c>
      <c r="C627" t="s">
        <v>628</v>
      </c>
      <c r="D627" t="s">
        <v>629</v>
      </c>
      <c r="E627" s="42" t="s">
        <v>1014</v>
      </c>
      <c r="F627" s="57">
        <v>44136</v>
      </c>
      <c r="G627" s="3">
        <v>189477.92999999993</v>
      </c>
      <c r="H627" s="3">
        <v>0</v>
      </c>
      <c r="I627" s="3">
        <v>0</v>
      </c>
      <c r="J627" s="3"/>
      <c r="K627" s="3"/>
      <c r="L627" s="3">
        <f t="shared" si="245"/>
        <v>189477.92999999993</v>
      </c>
      <c r="M627" s="39">
        <v>0.129</v>
      </c>
      <c r="N627" s="39">
        <v>0</v>
      </c>
      <c r="O627" s="39">
        <v>0</v>
      </c>
      <c r="P627" s="39"/>
      <c r="Q627" s="39"/>
      <c r="R627" s="3">
        <f t="shared" si="252"/>
        <v>0.129</v>
      </c>
      <c r="S627" s="6">
        <f t="shared" si="246"/>
        <v>189477.80099999995</v>
      </c>
      <c r="T627" s="27">
        <f t="shared" si="239"/>
        <v>1468820.1627906973</v>
      </c>
      <c r="U627" s="6">
        <f t="shared" si="247"/>
        <v>0</v>
      </c>
      <c r="V627" s="27" t="str">
        <f t="shared" si="240"/>
        <v>n.m.</v>
      </c>
      <c r="W627" s="6">
        <f t="shared" si="248"/>
        <v>0</v>
      </c>
      <c r="X627" s="27" t="str">
        <f t="shared" si="241"/>
        <v>n.m.</v>
      </c>
      <c r="Y627" s="6">
        <f t="shared" si="249"/>
        <v>0</v>
      </c>
      <c r="Z627" s="27" t="str">
        <f t="shared" si="242"/>
        <v>n.m.</v>
      </c>
      <c r="AA627" s="6">
        <f t="shared" si="250"/>
        <v>0</v>
      </c>
      <c r="AB627" s="27" t="str">
        <f t="shared" si="243"/>
        <v>n.m.</v>
      </c>
      <c r="AC627" s="6">
        <f t="shared" si="251"/>
        <v>189477.80099999995</v>
      </c>
      <c r="AD627" s="27">
        <f t="shared" si="244"/>
        <v>1468820.1627906973</v>
      </c>
    </row>
    <row r="628" spans="1:30" x14ac:dyDescent="0.25">
      <c r="A628" s="7">
        <f t="shared" si="238"/>
        <v>616</v>
      </c>
      <c r="B628" t="s">
        <v>488</v>
      </c>
      <c r="C628" t="s">
        <v>630</v>
      </c>
      <c r="D628" t="s">
        <v>631</v>
      </c>
      <c r="E628" s="42" t="s">
        <v>1009</v>
      </c>
      <c r="F628" s="57" t="s">
        <v>2052</v>
      </c>
      <c r="G628" s="3">
        <v>280899.11999999994</v>
      </c>
      <c r="H628" s="3">
        <v>976874.26000000013</v>
      </c>
      <c r="I628" s="3">
        <v>368923.52999999985</v>
      </c>
      <c r="J628" s="3">
        <v>903997.08</v>
      </c>
      <c r="K628" s="3">
        <v>74938.55</v>
      </c>
      <c r="L628" s="3">
        <f t="shared" si="245"/>
        <v>2605632.5399999996</v>
      </c>
      <c r="M628" s="39">
        <v>14200.471</v>
      </c>
      <c r="N628" s="39">
        <v>2032448.4640000004</v>
      </c>
      <c r="O628" s="39">
        <v>3211833.2119999998</v>
      </c>
      <c r="P628" s="39">
        <v>19514.986000000004</v>
      </c>
      <c r="Q628" s="39">
        <v>0</v>
      </c>
      <c r="R628" s="3">
        <f t="shared" si="252"/>
        <v>5277997.1329999994</v>
      </c>
      <c r="S628" s="6">
        <f t="shared" si="246"/>
        <v>266698.64899999992</v>
      </c>
      <c r="T628" s="27">
        <f t="shared" si="239"/>
        <v>18.780972053673427</v>
      </c>
      <c r="U628" s="6">
        <f t="shared" si="247"/>
        <v>-1055574.2040000004</v>
      </c>
      <c r="V628" s="27">
        <f t="shared" si="240"/>
        <v>-0.51936087074137005</v>
      </c>
      <c r="W628" s="6">
        <f t="shared" si="248"/>
        <v>-2842909.682</v>
      </c>
      <c r="X628" s="27">
        <f t="shared" si="241"/>
        <v>-0.88513614946702912</v>
      </c>
      <c r="Y628" s="6">
        <f t="shared" si="249"/>
        <v>884482.09399999992</v>
      </c>
      <c r="Z628" s="27">
        <f t="shared" si="242"/>
        <v>45.323224623374045</v>
      </c>
      <c r="AA628" s="6">
        <f t="shared" si="250"/>
        <v>74938.55</v>
      </c>
      <c r="AB628" s="27" t="str">
        <f t="shared" si="243"/>
        <v>n.m.</v>
      </c>
      <c r="AC628" s="6">
        <f t="shared" si="251"/>
        <v>-2672364.5929999999</v>
      </c>
      <c r="AD628" s="27">
        <f t="shared" si="244"/>
        <v>-0.50632172122477737</v>
      </c>
    </row>
    <row r="629" spans="1:30" x14ac:dyDescent="0.25">
      <c r="A629" s="7">
        <f t="shared" si="238"/>
        <v>617</v>
      </c>
      <c r="B629" t="s">
        <v>488</v>
      </c>
      <c r="C629" t="s">
        <v>632</v>
      </c>
      <c r="D629" t="s">
        <v>633</v>
      </c>
      <c r="E629" s="42" t="s">
        <v>993</v>
      </c>
      <c r="F629" s="57">
        <v>45505</v>
      </c>
      <c r="G629" s="3">
        <v>30897.510000000006</v>
      </c>
      <c r="H629" s="3">
        <v>-235215.62</v>
      </c>
      <c r="I629" s="3">
        <v>3898.96</v>
      </c>
      <c r="J629" s="3">
        <v>34884.260000000024</v>
      </c>
      <c r="K629" s="3">
        <v>-59511.999999999993</v>
      </c>
      <c r="L629" s="3">
        <f t="shared" si="245"/>
        <v>-225046.88999999996</v>
      </c>
      <c r="M629" s="39">
        <v>3673380.0680000004</v>
      </c>
      <c r="N629" s="39">
        <v>254.02800000000002</v>
      </c>
      <c r="O629" s="39">
        <v>0</v>
      </c>
      <c r="P629" s="39">
        <v>0</v>
      </c>
      <c r="Q629" s="39">
        <v>0</v>
      </c>
      <c r="R629" s="3">
        <f t="shared" si="252"/>
        <v>3673634.0960000004</v>
      </c>
      <c r="S629" s="6">
        <f t="shared" si="246"/>
        <v>-3642482.5580000007</v>
      </c>
      <c r="T629" s="27">
        <f t="shared" si="239"/>
        <v>-0.99158880664999571</v>
      </c>
      <c r="U629" s="6">
        <f t="shared" si="247"/>
        <v>-235469.64799999999</v>
      </c>
      <c r="V629" s="27">
        <f t="shared" si="240"/>
        <v>-926.94367550033837</v>
      </c>
      <c r="W629" s="6">
        <f t="shared" si="248"/>
        <v>3898.96</v>
      </c>
      <c r="X629" s="27" t="str">
        <f t="shared" si="241"/>
        <v>n.m.</v>
      </c>
      <c r="Y629" s="6">
        <f t="shared" si="249"/>
        <v>34884.260000000024</v>
      </c>
      <c r="Z629" s="27" t="str">
        <f t="shared" si="242"/>
        <v>n.m.</v>
      </c>
      <c r="AA629" s="6">
        <f t="shared" si="250"/>
        <v>-59511.999999999993</v>
      </c>
      <c r="AB629" s="27" t="str">
        <f t="shared" si="243"/>
        <v>n.m.</v>
      </c>
      <c r="AC629" s="6">
        <f t="shared" si="251"/>
        <v>-3898680.9860000005</v>
      </c>
      <c r="AD629" s="27">
        <f t="shared" si="244"/>
        <v>-1.0612600177696085</v>
      </c>
    </row>
    <row r="630" spans="1:30" x14ac:dyDescent="0.25">
      <c r="A630" s="7">
        <f t="shared" si="238"/>
        <v>618</v>
      </c>
      <c r="B630" t="s">
        <v>488</v>
      </c>
      <c r="C630" t="s">
        <v>634</v>
      </c>
      <c r="D630" t="s">
        <v>635</v>
      </c>
      <c r="E630" s="42" t="s">
        <v>977</v>
      </c>
      <c r="F630" s="57">
        <v>43862</v>
      </c>
      <c r="G630" s="3">
        <v>-3413.880000000001</v>
      </c>
      <c r="H630" s="3">
        <v>0</v>
      </c>
      <c r="I630" s="3">
        <v>0</v>
      </c>
      <c r="J630" s="3"/>
      <c r="K630" s="3"/>
      <c r="L630" s="3">
        <f t="shared" si="245"/>
        <v>-3413.880000000001</v>
      </c>
      <c r="M630" s="39">
        <v>0</v>
      </c>
      <c r="N630" s="39">
        <v>0</v>
      </c>
      <c r="O630" s="39">
        <v>0</v>
      </c>
      <c r="P630" s="39"/>
      <c r="Q630" s="39"/>
      <c r="R630" s="3">
        <f t="shared" si="252"/>
        <v>0</v>
      </c>
      <c r="S630" s="6">
        <f t="shared" si="246"/>
        <v>-3413.880000000001</v>
      </c>
      <c r="T630" s="27" t="str">
        <f t="shared" si="239"/>
        <v>n.m.</v>
      </c>
      <c r="U630" s="6">
        <f t="shared" si="247"/>
        <v>0</v>
      </c>
      <c r="V630" s="27" t="str">
        <f t="shared" si="240"/>
        <v>n.m.</v>
      </c>
      <c r="W630" s="6">
        <f t="shared" si="248"/>
        <v>0</v>
      </c>
      <c r="X630" s="27" t="str">
        <f t="shared" si="241"/>
        <v>n.m.</v>
      </c>
      <c r="Y630" s="6">
        <f t="shared" si="249"/>
        <v>0</v>
      </c>
      <c r="Z630" s="27" t="str">
        <f t="shared" si="242"/>
        <v>n.m.</v>
      </c>
      <c r="AA630" s="6">
        <f t="shared" si="250"/>
        <v>0</v>
      </c>
      <c r="AB630" s="27" t="str">
        <f t="shared" si="243"/>
        <v>n.m.</v>
      </c>
      <c r="AC630" s="6">
        <f t="shared" si="251"/>
        <v>-3413.880000000001</v>
      </c>
      <c r="AD630" s="27" t="str">
        <f t="shared" si="244"/>
        <v>n.m.</v>
      </c>
    </row>
    <row r="631" spans="1:30" x14ac:dyDescent="0.25">
      <c r="A631" s="7">
        <f t="shared" si="238"/>
        <v>619</v>
      </c>
      <c r="B631" t="s">
        <v>488</v>
      </c>
      <c r="C631" t="s">
        <v>636</v>
      </c>
      <c r="D631" t="s">
        <v>637</v>
      </c>
      <c r="E631" s="42" t="s">
        <v>983</v>
      </c>
      <c r="F631" s="57" t="s">
        <v>2052</v>
      </c>
      <c r="G631" s="3">
        <v>29237.79</v>
      </c>
      <c r="H631" s="3">
        <v>150437.62000000005</v>
      </c>
      <c r="I631" s="3">
        <v>323771.56999999989</v>
      </c>
      <c r="J631" s="3">
        <v>825384.41999999993</v>
      </c>
      <c r="K631" s="3">
        <v>16464142.659999989</v>
      </c>
      <c r="L631" s="3">
        <f t="shared" si="245"/>
        <v>17792974.059999987</v>
      </c>
      <c r="M631" s="39">
        <v>44354.525000000001</v>
      </c>
      <c r="N631" s="39">
        <v>121819.22500000001</v>
      </c>
      <c r="O631" s="39">
        <v>2859.0039999999999</v>
      </c>
      <c r="P631" s="39">
        <v>0</v>
      </c>
      <c r="Q631" s="39">
        <v>2447603.9840000006</v>
      </c>
      <c r="R631" s="3">
        <f t="shared" si="252"/>
        <v>2616636.7380000008</v>
      </c>
      <c r="S631" s="6">
        <f t="shared" si="246"/>
        <v>-15116.735000000001</v>
      </c>
      <c r="T631" s="27">
        <f t="shared" si="239"/>
        <v>-0.34081607231731148</v>
      </c>
      <c r="U631" s="6">
        <f t="shared" si="247"/>
        <v>28618.395000000048</v>
      </c>
      <c r="V631" s="27">
        <f t="shared" si="240"/>
        <v>0.23492511136891608</v>
      </c>
      <c r="W631" s="6">
        <f t="shared" si="248"/>
        <v>320912.56599999988</v>
      </c>
      <c r="X631" s="27">
        <f t="shared" si="241"/>
        <v>112.24628087263952</v>
      </c>
      <c r="Y631" s="6">
        <f t="shared" si="249"/>
        <v>825384.41999999993</v>
      </c>
      <c r="Z631" s="27" t="str">
        <f t="shared" si="242"/>
        <v>n.m.</v>
      </c>
      <c r="AA631" s="6">
        <f t="shared" si="250"/>
        <v>14016538.675999988</v>
      </c>
      <c r="AB631" s="27">
        <f t="shared" si="243"/>
        <v>5.7266366485861973</v>
      </c>
      <c r="AC631" s="6">
        <f t="shared" si="251"/>
        <v>15176337.321999986</v>
      </c>
      <c r="AD631" s="27">
        <f t="shared" si="244"/>
        <v>5.7999404738159646</v>
      </c>
    </row>
    <row r="632" spans="1:30" x14ac:dyDescent="0.25">
      <c r="A632" s="7">
        <f t="shared" si="238"/>
        <v>620</v>
      </c>
      <c r="B632" t="s">
        <v>488</v>
      </c>
      <c r="C632" t="s">
        <v>638</v>
      </c>
      <c r="D632" t="s">
        <v>639</v>
      </c>
      <c r="E632" s="42" t="s">
        <v>996</v>
      </c>
      <c r="F632" s="57">
        <v>44075</v>
      </c>
      <c r="G632" s="3">
        <v>16768.41</v>
      </c>
      <c r="H632" s="3">
        <v>0</v>
      </c>
      <c r="I632" s="3">
        <v>0</v>
      </c>
      <c r="J632" s="3"/>
      <c r="K632" s="3"/>
      <c r="L632" s="3">
        <f t="shared" si="245"/>
        <v>16768.41</v>
      </c>
      <c r="M632" s="39">
        <v>0</v>
      </c>
      <c r="N632" s="39">
        <v>0</v>
      </c>
      <c r="O632" s="39">
        <v>0</v>
      </c>
      <c r="P632" s="39"/>
      <c r="Q632" s="39"/>
      <c r="R632" s="3">
        <f t="shared" si="252"/>
        <v>0</v>
      </c>
      <c r="S632" s="6">
        <f t="shared" si="246"/>
        <v>16768.41</v>
      </c>
      <c r="T632" s="27" t="str">
        <f t="shared" si="239"/>
        <v>n.m.</v>
      </c>
      <c r="U632" s="6">
        <f t="shared" si="247"/>
        <v>0</v>
      </c>
      <c r="V632" s="27" t="str">
        <f t="shared" si="240"/>
        <v>n.m.</v>
      </c>
      <c r="W632" s="6">
        <f t="shared" si="248"/>
        <v>0</v>
      </c>
      <c r="X632" s="27" t="str">
        <f t="shared" si="241"/>
        <v>n.m.</v>
      </c>
      <c r="Y632" s="6">
        <f t="shared" si="249"/>
        <v>0</v>
      </c>
      <c r="Z632" s="27" t="str">
        <f t="shared" si="242"/>
        <v>n.m.</v>
      </c>
      <c r="AA632" s="6">
        <f t="shared" si="250"/>
        <v>0</v>
      </c>
      <c r="AB632" s="27" t="str">
        <f t="shared" si="243"/>
        <v>n.m.</v>
      </c>
      <c r="AC632" s="6">
        <f t="shared" si="251"/>
        <v>16768.41</v>
      </c>
      <c r="AD632" s="27" t="str">
        <f t="shared" si="244"/>
        <v>n.m.</v>
      </c>
    </row>
    <row r="633" spans="1:30" x14ac:dyDescent="0.25">
      <c r="A633" s="7">
        <f t="shared" si="238"/>
        <v>621</v>
      </c>
      <c r="B633" t="s">
        <v>488</v>
      </c>
      <c r="C633" t="s">
        <v>640</v>
      </c>
      <c r="D633" t="s">
        <v>641</v>
      </c>
      <c r="E633" s="42" t="s">
        <v>961</v>
      </c>
      <c r="F633" s="57">
        <v>44075</v>
      </c>
      <c r="G633" s="3">
        <v>15426.489999999994</v>
      </c>
      <c r="H633" s="3">
        <v>0</v>
      </c>
      <c r="I633" s="3">
        <v>0</v>
      </c>
      <c r="J633" s="3"/>
      <c r="K633" s="3"/>
      <c r="L633" s="3">
        <f t="shared" si="245"/>
        <v>15426.489999999994</v>
      </c>
      <c r="M633" s="39">
        <v>0</v>
      </c>
      <c r="N633" s="39">
        <v>0</v>
      </c>
      <c r="O633" s="39">
        <v>0</v>
      </c>
      <c r="P633" s="39"/>
      <c r="Q633" s="39"/>
      <c r="R633" s="3">
        <f t="shared" si="252"/>
        <v>0</v>
      </c>
      <c r="S633" s="6">
        <f t="shared" si="246"/>
        <v>15426.489999999994</v>
      </c>
      <c r="T633" s="27" t="str">
        <f t="shared" si="239"/>
        <v>n.m.</v>
      </c>
      <c r="U633" s="6">
        <f t="shared" si="247"/>
        <v>0</v>
      </c>
      <c r="V633" s="27" t="str">
        <f t="shared" si="240"/>
        <v>n.m.</v>
      </c>
      <c r="W633" s="6">
        <f t="shared" si="248"/>
        <v>0</v>
      </c>
      <c r="X633" s="27" t="str">
        <f t="shared" si="241"/>
        <v>n.m.</v>
      </c>
      <c r="Y633" s="6">
        <f t="shared" si="249"/>
        <v>0</v>
      </c>
      <c r="Z633" s="27" t="str">
        <f t="shared" si="242"/>
        <v>n.m.</v>
      </c>
      <c r="AA633" s="6">
        <f t="shared" si="250"/>
        <v>0</v>
      </c>
      <c r="AB633" s="27" t="str">
        <f t="shared" si="243"/>
        <v>n.m.</v>
      </c>
      <c r="AC633" s="6">
        <f t="shared" si="251"/>
        <v>15426.489999999994</v>
      </c>
      <c r="AD633" s="27" t="str">
        <f t="shared" si="244"/>
        <v>n.m.</v>
      </c>
    </row>
    <row r="634" spans="1:30" x14ac:dyDescent="0.25">
      <c r="A634" s="7">
        <f t="shared" si="238"/>
        <v>622</v>
      </c>
      <c r="B634" t="s">
        <v>488</v>
      </c>
      <c r="C634" t="s">
        <v>642</v>
      </c>
      <c r="D634" t="s">
        <v>643</v>
      </c>
      <c r="E634" s="42" t="s">
        <v>976</v>
      </c>
      <c r="F634" s="57" t="s">
        <v>2052</v>
      </c>
      <c r="G634" s="3">
        <v>234870.58000000007</v>
      </c>
      <c r="H634" s="3">
        <v>313894.04999999958</v>
      </c>
      <c r="I634" s="3">
        <v>55581.48000000001</v>
      </c>
      <c r="J634" s="3">
        <v>16949.14</v>
      </c>
      <c r="K634" s="3">
        <v>36181.18</v>
      </c>
      <c r="L634" s="3">
        <f t="shared" si="245"/>
        <v>657476.4299999997</v>
      </c>
      <c r="M634" s="39">
        <v>324485.00299999997</v>
      </c>
      <c r="N634" s="39">
        <v>237756.89000000004</v>
      </c>
      <c r="O634" s="39">
        <v>0</v>
      </c>
      <c r="P634" s="39">
        <v>0</v>
      </c>
      <c r="Q634" s="39">
        <v>0</v>
      </c>
      <c r="R634" s="3">
        <f t="shared" si="252"/>
        <v>562241.89300000004</v>
      </c>
      <c r="S634" s="6">
        <f t="shared" si="246"/>
        <v>-89614.422999999893</v>
      </c>
      <c r="T634" s="27">
        <f t="shared" si="239"/>
        <v>-0.2761743136708229</v>
      </c>
      <c r="U634" s="6">
        <f t="shared" si="247"/>
        <v>76137.159999999538</v>
      </c>
      <c r="V634" s="27">
        <f t="shared" si="240"/>
        <v>0.32023114030470168</v>
      </c>
      <c r="W634" s="6">
        <f t="shared" si="248"/>
        <v>55581.48000000001</v>
      </c>
      <c r="X634" s="27" t="str">
        <f t="shared" si="241"/>
        <v>n.m.</v>
      </c>
      <c r="Y634" s="6">
        <f t="shared" si="249"/>
        <v>16949.14</v>
      </c>
      <c r="Z634" s="27" t="str">
        <f t="shared" si="242"/>
        <v>n.m.</v>
      </c>
      <c r="AA634" s="6">
        <f t="shared" si="250"/>
        <v>36181.18</v>
      </c>
      <c r="AB634" s="27" t="str">
        <f t="shared" si="243"/>
        <v>n.m.</v>
      </c>
      <c r="AC634" s="6">
        <f t="shared" si="251"/>
        <v>95234.536999999662</v>
      </c>
      <c r="AD634" s="27">
        <f t="shared" si="244"/>
        <v>0.16938356637184923</v>
      </c>
    </row>
    <row r="635" spans="1:30" x14ac:dyDescent="0.25">
      <c r="A635" s="7">
        <f t="shared" si="238"/>
        <v>623</v>
      </c>
      <c r="B635" t="s">
        <v>488</v>
      </c>
      <c r="C635" t="s">
        <v>644</v>
      </c>
      <c r="D635" t="s">
        <v>645</v>
      </c>
      <c r="E635" s="42" t="s">
        <v>987</v>
      </c>
      <c r="F635" s="57" t="s">
        <v>2052</v>
      </c>
      <c r="G635" s="3">
        <v>14331.929999999998</v>
      </c>
      <c r="H635" s="3">
        <v>2431.67</v>
      </c>
      <c r="I635" s="3">
        <v>2706.96</v>
      </c>
      <c r="J635" s="3">
        <v>2675.9399999999996</v>
      </c>
      <c r="K635" s="3">
        <v>2406.12</v>
      </c>
      <c r="L635" s="3">
        <f t="shared" si="245"/>
        <v>24552.619999999995</v>
      </c>
      <c r="M635" s="39">
        <v>6389.0590000000011</v>
      </c>
      <c r="N635" s="39">
        <v>7140.06</v>
      </c>
      <c r="O635" s="39">
        <v>0</v>
      </c>
      <c r="P635" s="39">
        <v>0</v>
      </c>
      <c r="Q635" s="39">
        <v>0</v>
      </c>
      <c r="R635" s="3">
        <f t="shared" si="252"/>
        <v>13529.119000000002</v>
      </c>
      <c r="S635" s="6">
        <f t="shared" si="246"/>
        <v>7942.8709999999974</v>
      </c>
      <c r="T635" s="27">
        <f t="shared" si="239"/>
        <v>1.243198881087183</v>
      </c>
      <c r="U635" s="6">
        <f t="shared" si="247"/>
        <v>-4708.3900000000003</v>
      </c>
      <c r="V635" s="27">
        <f t="shared" si="240"/>
        <v>-0.65943283389775442</v>
      </c>
      <c r="W635" s="6">
        <f t="shared" si="248"/>
        <v>2706.96</v>
      </c>
      <c r="X635" s="27" t="str">
        <f t="shared" si="241"/>
        <v>n.m.</v>
      </c>
      <c r="Y635" s="6">
        <f t="shared" si="249"/>
        <v>2675.9399999999996</v>
      </c>
      <c r="Z635" s="27" t="str">
        <f t="shared" si="242"/>
        <v>n.m.</v>
      </c>
      <c r="AA635" s="6">
        <f t="shared" si="250"/>
        <v>2406.12</v>
      </c>
      <c r="AB635" s="27" t="str">
        <f t="shared" si="243"/>
        <v>n.m.</v>
      </c>
      <c r="AC635" s="6">
        <f t="shared" si="251"/>
        <v>11023.500999999993</v>
      </c>
      <c r="AD635" s="27">
        <f t="shared" si="244"/>
        <v>0.81479814021888575</v>
      </c>
    </row>
    <row r="636" spans="1:30" x14ac:dyDescent="0.25">
      <c r="A636" s="7">
        <f t="shared" si="238"/>
        <v>624</v>
      </c>
      <c r="B636" t="s">
        <v>488</v>
      </c>
      <c r="C636" t="s">
        <v>646</v>
      </c>
      <c r="D636" t="s">
        <v>647</v>
      </c>
      <c r="E636" s="42" t="s">
        <v>999</v>
      </c>
      <c r="F636" s="57" t="s">
        <v>1005</v>
      </c>
      <c r="G636" s="3">
        <v>270.75</v>
      </c>
      <c r="H636" s="3">
        <v>0</v>
      </c>
      <c r="I636" s="3">
        <v>0</v>
      </c>
      <c r="J636" s="3"/>
      <c r="K636" s="3"/>
      <c r="L636" s="3">
        <f t="shared" si="245"/>
        <v>270.75</v>
      </c>
      <c r="M636" s="39">
        <v>0.49000000000000005</v>
      </c>
      <c r="N636" s="39">
        <v>0</v>
      </c>
      <c r="O636" s="39">
        <v>0</v>
      </c>
      <c r="P636" s="39"/>
      <c r="Q636" s="39"/>
      <c r="R636" s="3">
        <f t="shared" si="252"/>
        <v>0.49000000000000005</v>
      </c>
      <c r="S636" s="6">
        <f t="shared" si="246"/>
        <v>270.26</v>
      </c>
      <c r="T636" s="27">
        <f t="shared" si="239"/>
        <v>551.55102040816314</v>
      </c>
      <c r="U636" s="6">
        <f t="shared" si="247"/>
        <v>0</v>
      </c>
      <c r="V636" s="27" t="str">
        <f t="shared" si="240"/>
        <v>n.m.</v>
      </c>
      <c r="W636" s="6">
        <f t="shared" si="248"/>
        <v>0</v>
      </c>
      <c r="X636" s="27" t="str">
        <f t="shared" si="241"/>
        <v>n.m.</v>
      </c>
      <c r="Y636" s="6">
        <f t="shared" si="249"/>
        <v>0</v>
      </c>
      <c r="Z636" s="27" t="str">
        <f t="shared" si="242"/>
        <v>n.m.</v>
      </c>
      <c r="AA636" s="6">
        <f t="shared" si="250"/>
        <v>0</v>
      </c>
      <c r="AB636" s="27" t="str">
        <f t="shared" si="243"/>
        <v>n.m.</v>
      </c>
      <c r="AC636" s="6">
        <f t="shared" si="251"/>
        <v>270.26</v>
      </c>
      <c r="AD636" s="27">
        <f t="shared" si="244"/>
        <v>551.55102040816314</v>
      </c>
    </row>
    <row r="637" spans="1:30" x14ac:dyDescent="0.25">
      <c r="A637" s="7">
        <f t="shared" si="238"/>
        <v>625</v>
      </c>
      <c r="B637" t="s">
        <v>488</v>
      </c>
      <c r="C637" t="s">
        <v>648</v>
      </c>
      <c r="D637" t="s">
        <v>649</v>
      </c>
      <c r="E637" s="42" t="s">
        <v>999</v>
      </c>
      <c r="F637" s="57">
        <v>44378</v>
      </c>
      <c r="G637" s="3">
        <v>7687.1600000000008</v>
      </c>
      <c r="H637" s="3">
        <v>1499.1599999999999</v>
      </c>
      <c r="I637" s="3">
        <v>0</v>
      </c>
      <c r="J637" s="3"/>
      <c r="K637" s="3"/>
      <c r="L637" s="3">
        <f t="shared" si="245"/>
        <v>9186.32</v>
      </c>
      <c r="M637" s="39">
        <v>0</v>
      </c>
      <c r="N637" s="39">
        <v>0</v>
      </c>
      <c r="O637" s="39">
        <v>0</v>
      </c>
      <c r="P637" s="39"/>
      <c r="Q637" s="39"/>
      <c r="R637" s="3">
        <f t="shared" si="252"/>
        <v>0</v>
      </c>
      <c r="S637" s="6">
        <f t="shared" si="246"/>
        <v>7687.1600000000008</v>
      </c>
      <c r="T637" s="27" t="str">
        <f t="shared" si="239"/>
        <v>n.m.</v>
      </c>
      <c r="U637" s="6">
        <f t="shared" si="247"/>
        <v>1499.1599999999999</v>
      </c>
      <c r="V637" s="27" t="str">
        <f t="shared" si="240"/>
        <v>n.m.</v>
      </c>
      <c r="W637" s="6">
        <f t="shared" si="248"/>
        <v>0</v>
      </c>
      <c r="X637" s="27" t="str">
        <f t="shared" si="241"/>
        <v>n.m.</v>
      </c>
      <c r="Y637" s="6">
        <f t="shared" si="249"/>
        <v>0</v>
      </c>
      <c r="Z637" s="27" t="str">
        <f t="shared" si="242"/>
        <v>n.m.</v>
      </c>
      <c r="AA637" s="6">
        <f t="shared" si="250"/>
        <v>0</v>
      </c>
      <c r="AB637" s="27" t="str">
        <f t="shared" si="243"/>
        <v>n.m.</v>
      </c>
      <c r="AC637" s="6">
        <f t="shared" si="251"/>
        <v>9186.32</v>
      </c>
      <c r="AD637" s="27" t="str">
        <f t="shared" si="244"/>
        <v>n.m.</v>
      </c>
    </row>
    <row r="638" spans="1:30" x14ac:dyDescent="0.25">
      <c r="A638" s="7">
        <f t="shared" si="238"/>
        <v>626</v>
      </c>
      <c r="B638" t="s">
        <v>488</v>
      </c>
      <c r="C638" t="s">
        <v>650</v>
      </c>
      <c r="D638" t="s">
        <v>651</v>
      </c>
      <c r="E638" s="42" t="s">
        <v>970</v>
      </c>
      <c r="F638" s="57" t="s">
        <v>2052</v>
      </c>
      <c r="G638" s="3">
        <v>11958.02</v>
      </c>
      <c r="H638" s="3">
        <v>52596.459999999992</v>
      </c>
      <c r="I638" s="3">
        <v>78813.350000000006</v>
      </c>
      <c r="J638" s="3">
        <v>310698.58</v>
      </c>
      <c r="K638" s="3">
        <v>1601602.5999999994</v>
      </c>
      <c r="L638" s="3">
        <f t="shared" si="245"/>
        <v>2055669.0099999993</v>
      </c>
      <c r="M638" s="39">
        <v>21844.555999999997</v>
      </c>
      <c r="N638" s="39">
        <v>5039.7449999999999</v>
      </c>
      <c r="O638" s="39">
        <v>0</v>
      </c>
      <c r="P638" s="39">
        <v>24114.444999999985</v>
      </c>
      <c r="Q638" s="39">
        <v>40379.738000000005</v>
      </c>
      <c r="R638" s="3">
        <f t="shared" si="252"/>
        <v>91378.483999999997</v>
      </c>
      <c r="S638" s="6">
        <f t="shared" si="246"/>
        <v>-9886.5359999999964</v>
      </c>
      <c r="T638" s="27">
        <f t="shared" si="239"/>
        <v>-0.45258580673372339</v>
      </c>
      <c r="U638" s="6">
        <f t="shared" si="247"/>
        <v>47556.714999999989</v>
      </c>
      <c r="V638" s="27">
        <f t="shared" si="240"/>
        <v>9.4363335843380938</v>
      </c>
      <c r="W638" s="6">
        <f t="shared" si="248"/>
        <v>78813.350000000006</v>
      </c>
      <c r="X638" s="27" t="str">
        <f t="shared" si="241"/>
        <v>n.m.</v>
      </c>
      <c r="Y638" s="6">
        <f t="shared" si="249"/>
        <v>286584.13500000001</v>
      </c>
      <c r="Z638" s="27">
        <f t="shared" si="242"/>
        <v>11.8843346798983</v>
      </c>
      <c r="AA638" s="6">
        <f t="shared" si="250"/>
        <v>1561222.8619999995</v>
      </c>
      <c r="AB638" s="27">
        <f t="shared" si="243"/>
        <v>38.663521343303401</v>
      </c>
      <c r="AC638" s="6">
        <f t="shared" si="251"/>
        <v>1964290.5259999994</v>
      </c>
      <c r="AD638" s="27">
        <f t="shared" si="244"/>
        <v>21.496203920388954</v>
      </c>
    </row>
    <row r="639" spans="1:30" x14ac:dyDescent="0.25">
      <c r="A639" s="7">
        <f t="shared" si="238"/>
        <v>627</v>
      </c>
      <c r="B639" t="s">
        <v>488</v>
      </c>
      <c r="C639" t="s">
        <v>652</v>
      </c>
      <c r="D639" t="s">
        <v>653</v>
      </c>
      <c r="E639" s="42" t="s">
        <v>1003</v>
      </c>
      <c r="F639" s="57">
        <v>43891</v>
      </c>
      <c r="G639" s="3">
        <v>2206.6300000000006</v>
      </c>
      <c r="H639" s="3">
        <v>0</v>
      </c>
      <c r="I639" s="3">
        <v>0</v>
      </c>
      <c r="J639" s="3"/>
      <c r="K639" s="3"/>
      <c r="L639" s="3">
        <f t="shared" si="245"/>
        <v>2206.6300000000006</v>
      </c>
      <c r="M639" s="39">
        <v>0</v>
      </c>
      <c r="N639" s="39">
        <v>0</v>
      </c>
      <c r="O639" s="39">
        <v>0</v>
      </c>
      <c r="P639" s="39"/>
      <c r="Q639" s="39"/>
      <c r="R639" s="3">
        <f t="shared" si="252"/>
        <v>0</v>
      </c>
      <c r="S639" s="6">
        <f t="shared" si="246"/>
        <v>2206.6300000000006</v>
      </c>
      <c r="T639" s="27" t="str">
        <f t="shared" si="239"/>
        <v>n.m.</v>
      </c>
      <c r="U639" s="6">
        <f t="shared" si="247"/>
        <v>0</v>
      </c>
      <c r="V639" s="27" t="str">
        <f t="shared" si="240"/>
        <v>n.m.</v>
      </c>
      <c r="W639" s="6">
        <f t="shared" si="248"/>
        <v>0</v>
      </c>
      <c r="X639" s="27" t="str">
        <f t="shared" si="241"/>
        <v>n.m.</v>
      </c>
      <c r="Y639" s="6">
        <f t="shared" si="249"/>
        <v>0</v>
      </c>
      <c r="Z639" s="27" t="str">
        <f t="shared" si="242"/>
        <v>n.m.</v>
      </c>
      <c r="AA639" s="6">
        <f t="shared" si="250"/>
        <v>0</v>
      </c>
      <c r="AB639" s="27" t="str">
        <f t="shared" si="243"/>
        <v>n.m.</v>
      </c>
      <c r="AC639" s="6">
        <f t="shared" si="251"/>
        <v>2206.6300000000006</v>
      </c>
      <c r="AD639" s="27" t="str">
        <f t="shared" si="244"/>
        <v>n.m.</v>
      </c>
    </row>
    <row r="640" spans="1:30" x14ac:dyDescent="0.25">
      <c r="A640" s="7">
        <f t="shared" si="238"/>
        <v>628</v>
      </c>
      <c r="B640" t="s">
        <v>488</v>
      </c>
      <c r="C640" t="s">
        <v>654</v>
      </c>
      <c r="D640" t="s">
        <v>655</v>
      </c>
      <c r="E640" s="42" t="s">
        <v>987</v>
      </c>
      <c r="F640" s="57" t="s">
        <v>2052</v>
      </c>
      <c r="G640" s="3">
        <v>19510.29</v>
      </c>
      <c r="H640" s="3">
        <v>2043.24</v>
      </c>
      <c r="I640" s="3">
        <v>2274.5499999999997</v>
      </c>
      <c r="J640" s="3">
        <v>2248.48</v>
      </c>
      <c r="K640" s="3">
        <v>2021.77</v>
      </c>
      <c r="L640" s="3">
        <f t="shared" si="245"/>
        <v>28098.33</v>
      </c>
      <c r="M640" s="39">
        <v>4892.4010000000007</v>
      </c>
      <c r="N640" s="39">
        <v>6038.8540000000003</v>
      </c>
      <c r="O640" s="39">
        <v>0</v>
      </c>
      <c r="P640" s="39">
        <v>0</v>
      </c>
      <c r="Q640" s="39">
        <v>0</v>
      </c>
      <c r="R640" s="3">
        <f t="shared" si="252"/>
        <v>10931.255000000001</v>
      </c>
      <c r="S640" s="6">
        <f t="shared" si="246"/>
        <v>14617.888999999999</v>
      </c>
      <c r="T640" s="27">
        <f t="shared" si="239"/>
        <v>2.9878763004095528</v>
      </c>
      <c r="U640" s="6">
        <f t="shared" si="247"/>
        <v>-3995.6140000000005</v>
      </c>
      <c r="V640" s="27">
        <f t="shared" si="240"/>
        <v>-0.661651035113616</v>
      </c>
      <c r="W640" s="6">
        <f t="shared" si="248"/>
        <v>2274.5499999999997</v>
      </c>
      <c r="X640" s="27" t="str">
        <f t="shared" si="241"/>
        <v>n.m.</v>
      </c>
      <c r="Y640" s="6">
        <f t="shared" si="249"/>
        <v>2248.48</v>
      </c>
      <c r="Z640" s="27" t="str">
        <f t="shared" si="242"/>
        <v>n.m.</v>
      </c>
      <c r="AA640" s="6">
        <f t="shared" si="250"/>
        <v>2021.77</v>
      </c>
      <c r="AB640" s="27" t="str">
        <f t="shared" si="243"/>
        <v>n.m.</v>
      </c>
      <c r="AC640" s="6">
        <f t="shared" si="251"/>
        <v>17167.075000000001</v>
      </c>
      <c r="AD640" s="27">
        <f t="shared" si="244"/>
        <v>1.5704578294075107</v>
      </c>
    </row>
    <row r="641" spans="1:30" x14ac:dyDescent="0.25">
      <c r="A641" s="7">
        <f t="shared" si="238"/>
        <v>629</v>
      </c>
      <c r="B641" t="s">
        <v>488</v>
      </c>
      <c r="C641" t="s">
        <v>656</v>
      </c>
      <c r="D641" t="s">
        <v>657</v>
      </c>
      <c r="E641" s="42" t="s">
        <v>1010</v>
      </c>
      <c r="F641" s="57" t="s">
        <v>2052</v>
      </c>
      <c r="G641" s="3">
        <v>31941.83</v>
      </c>
      <c r="H641" s="3">
        <v>18316.14</v>
      </c>
      <c r="I641" s="3">
        <v>4754.83</v>
      </c>
      <c r="J641" s="3">
        <v>5693.12</v>
      </c>
      <c r="K641" s="3">
        <v>-157894.85999999999</v>
      </c>
      <c r="L641" s="3">
        <f t="shared" si="245"/>
        <v>-97188.939999999973</v>
      </c>
      <c r="M641" s="39">
        <v>1069210.686</v>
      </c>
      <c r="N641" s="39">
        <v>4959.9039999999995</v>
      </c>
      <c r="O641" s="39">
        <v>853100.46600000001</v>
      </c>
      <c r="P641" s="39">
        <v>0</v>
      </c>
      <c r="Q641" s="39">
        <v>0</v>
      </c>
      <c r="R641" s="3">
        <f t="shared" si="252"/>
        <v>1927271.0560000001</v>
      </c>
      <c r="S641" s="6">
        <f t="shared" si="246"/>
        <v>-1037268.856</v>
      </c>
      <c r="T641" s="27">
        <f t="shared" si="239"/>
        <v>-0.97012578491943735</v>
      </c>
      <c r="U641" s="6">
        <f t="shared" si="247"/>
        <v>13356.236000000001</v>
      </c>
      <c r="V641" s="27">
        <f t="shared" si="240"/>
        <v>2.6928416356445615</v>
      </c>
      <c r="W641" s="6">
        <f t="shared" si="248"/>
        <v>-848345.63600000006</v>
      </c>
      <c r="X641" s="27">
        <f t="shared" si="241"/>
        <v>-0.99442641260964926</v>
      </c>
      <c r="Y641" s="6">
        <f t="shared" si="249"/>
        <v>5693.12</v>
      </c>
      <c r="Z641" s="27" t="str">
        <f t="shared" si="242"/>
        <v>n.m.</v>
      </c>
      <c r="AA641" s="6">
        <f t="shared" si="250"/>
        <v>-157894.85999999999</v>
      </c>
      <c r="AB641" s="27" t="str">
        <f t="shared" si="243"/>
        <v>n.m.</v>
      </c>
      <c r="AC641" s="6">
        <f t="shared" si="251"/>
        <v>-2024459.996</v>
      </c>
      <c r="AD641" s="27">
        <f t="shared" si="244"/>
        <v>-1.0504282673147767</v>
      </c>
    </row>
    <row r="642" spans="1:30" x14ac:dyDescent="0.25">
      <c r="A642" s="7">
        <f t="shared" si="238"/>
        <v>630</v>
      </c>
      <c r="B642" t="s">
        <v>488</v>
      </c>
      <c r="C642" t="s">
        <v>658</v>
      </c>
      <c r="D642" t="s">
        <v>659</v>
      </c>
      <c r="E642" s="42" t="s">
        <v>993</v>
      </c>
      <c r="F642" s="57">
        <v>45108</v>
      </c>
      <c r="G642" s="3">
        <v>3594.93</v>
      </c>
      <c r="H642" s="3">
        <v>-94139.63</v>
      </c>
      <c r="I642" s="3">
        <v>84.6</v>
      </c>
      <c r="J642" s="3">
        <v>-5104.6100000000133</v>
      </c>
      <c r="K642" s="3"/>
      <c r="L642" s="3">
        <f t="shared" si="245"/>
        <v>-95564.710000000021</v>
      </c>
      <c r="M642" s="39">
        <v>3666547.6699999995</v>
      </c>
      <c r="N642" s="39">
        <v>4264.1720000000005</v>
      </c>
      <c r="O642" s="39">
        <v>0</v>
      </c>
      <c r="P642" s="39">
        <v>0</v>
      </c>
      <c r="Q642" s="39">
        <v>0</v>
      </c>
      <c r="R642" s="3">
        <f t="shared" si="252"/>
        <v>3670811.8419999992</v>
      </c>
      <c r="S642" s="6">
        <f t="shared" si="246"/>
        <v>-3662952.7399999993</v>
      </c>
      <c r="T642" s="27">
        <f t="shared" si="239"/>
        <v>-0.99901953272572608</v>
      </c>
      <c r="U642" s="6">
        <f t="shared" si="247"/>
        <v>-98403.802000000011</v>
      </c>
      <c r="V642" s="27">
        <f t="shared" si="240"/>
        <v>-23.076883859281473</v>
      </c>
      <c r="W642" s="6">
        <f t="shared" si="248"/>
        <v>84.6</v>
      </c>
      <c r="X642" s="27" t="str">
        <f t="shared" si="241"/>
        <v>n.m.</v>
      </c>
      <c r="Y642" s="6">
        <f t="shared" si="249"/>
        <v>-5104.6100000000133</v>
      </c>
      <c r="Z642" s="27" t="str">
        <f t="shared" si="242"/>
        <v>n.m.</v>
      </c>
      <c r="AA642" s="6">
        <f t="shared" si="250"/>
        <v>0</v>
      </c>
      <c r="AB642" s="27" t="str">
        <f t="shared" si="243"/>
        <v>n.m.</v>
      </c>
      <c r="AC642" s="6">
        <f t="shared" si="251"/>
        <v>-3766376.5519999992</v>
      </c>
      <c r="AD642" s="27">
        <f t="shared" si="244"/>
        <v>-1.0260336715999947</v>
      </c>
    </row>
    <row r="643" spans="1:30" x14ac:dyDescent="0.25">
      <c r="A643" s="7">
        <f t="shared" si="238"/>
        <v>631</v>
      </c>
      <c r="B643" t="s">
        <v>488</v>
      </c>
      <c r="C643" t="s">
        <v>660</v>
      </c>
      <c r="D643" t="s">
        <v>661</v>
      </c>
      <c r="E643" s="42" t="s">
        <v>996</v>
      </c>
      <c r="F643" s="57" t="s">
        <v>2052</v>
      </c>
      <c r="G643" s="3">
        <v>25220.469999999994</v>
      </c>
      <c r="H643" s="3">
        <v>246267.46000000002</v>
      </c>
      <c r="I643" s="3">
        <v>376773.79000000004</v>
      </c>
      <c r="J643" s="3">
        <v>473048.62000000005</v>
      </c>
      <c r="K643" s="3">
        <v>381.62</v>
      </c>
      <c r="L643" s="3">
        <f t="shared" si="245"/>
        <v>1121691.9600000002</v>
      </c>
      <c r="M643" s="39">
        <v>329.096</v>
      </c>
      <c r="N643" s="39">
        <v>473223.94500000007</v>
      </c>
      <c r="O643" s="39">
        <v>1547104.902</v>
      </c>
      <c r="P643" s="39">
        <v>14298.584999999997</v>
      </c>
      <c r="Q643" s="39">
        <v>1240.2149999999999</v>
      </c>
      <c r="R643" s="3">
        <f t="shared" si="252"/>
        <v>2036196.743</v>
      </c>
      <c r="S643" s="6">
        <f t="shared" si="246"/>
        <v>24891.373999999993</v>
      </c>
      <c r="T643" s="27">
        <f t="shared" si="239"/>
        <v>75.635601769696351</v>
      </c>
      <c r="U643" s="6">
        <f t="shared" si="247"/>
        <v>-226956.48500000004</v>
      </c>
      <c r="V643" s="27">
        <f t="shared" si="240"/>
        <v>-0.47959636742388428</v>
      </c>
      <c r="W643" s="6">
        <f t="shared" si="248"/>
        <v>-1170331.112</v>
      </c>
      <c r="X643" s="27">
        <f t="shared" si="241"/>
        <v>-0.75646526003961945</v>
      </c>
      <c r="Y643" s="6">
        <f t="shared" si="249"/>
        <v>458750.03500000003</v>
      </c>
      <c r="Z643" s="27">
        <f t="shared" si="242"/>
        <v>32.083596733522938</v>
      </c>
      <c r="AA643" s="6">
        <f t="shared" si="250"/>
        <v>-858.59499999999991</v>
      </c>
      <c r="AB643" s="27">
        <f t="shared" si="243"/>
        <v>-0.69229528751063318</v>
      </c>
      <c r="AC643" s="6">
        <f t="shared" si="251"/>
        <v>-914504.78299999982</v>
      </c>
      <c r="AD643" s="27">
        <f t="shared" si="244"/>
        <v>-0.44912397888065958</v>
      </c>
    </row>
    <row r="644" spans="1:30" x14ac:dyDescent="0.25">
      <c r="A644" s="7">
        <f t="shared" si="238"/>
        <v>632</v>
      </c>
      <c r="B644" t="s">
        <v>488</v>
      </c>
      <c r="C644" t="s">
        <v>662</v>
      </c>
      <c r="D644" t="s">
        <v>663</v>
      </c>
      <c r="E644" s="42" t="s">
        <v>966</v>
      </c>
      <c r="F644" s="57">
        <v>44013</v>
      </c>
      <c r="G644" s="3">
        <v>-81144.869999999981</v>
      </c>
      <c r="H644" s="3">
        <v>0</v>
      </c>
      <c r="I644" s="3">
        <v>0</v>
      </c>
      <c r="J644" s="3"/>
      <c r="K644" s="3"/>
      <c r="L644" s="3">
        <f t="shared" si="245"/>
        <v>-81144.869999999981</v>
      </c>
      <c r="M644" s="39">
        <v>-19248.128000000001</v>
      </c>
      <c r="N644" s="39">
        <v>-1274.3639999999998</v>
      </c>
      <c r="O644" s="39">
        <v>0</v>
      </c>
      <c r="P644" s="39"/>
      <c r="Q644" s="39"/>
      <c r="R644" s="3">
        <f t="shared" si="252"/>
        <v>-20522.492000000002</v>
      </c>
      <c r="S644" s="6">
        <f t="shared" si="246"/>
        <v>-61896.741999999984</v>
      </c>
      <c r="T644" s="27">
        <f t="shared" si="239"/>
        <v>3.2157278879275939</v>
      </c>
      <c r="U644" s="6">
        <f t="shared" si="247"/>
        <v>1274.3639999999998</v>
      </c>
      <c r="V644" s="27">
        <f t="shared" si="240"/>
        <v>-1</v>
      </c>
      <c r="W644" s="6">
        <f t="shared" si="248"/>
        <v>0</v>
      </c>
      <c r="X644" s="27" t="str">
        <f t="shared" si="241"/>
        <v>n.m.</v>
      </c>
      <c r="Y644" s="6">
        <f t="shared" si="249"/>
        <v>0</v>
      </c>
      <c r="Z644" s="27" t="str">
        <f t="shared" si="242"/>
        <v>n.m.</v>
      </c>
      <c r="AA644" s="6">
        <f t="shared" si="250"/>
        <v>0</v>
      </c>
      <c r="AB644" s="27" t="str">
        <f t="shared" si="243"/>
        <v>n.m.</v>
      </c>
      <c r="AC644" s="6">
        <f t="shared" si="251"/>
        <v>-60622.377999999982</v>
      </c>
      <c r="AD644" s="27">
        <f t="shared" si="244"/>
        <v>2.9539481852398812</v>
      </c>
    </row>
    <row r="645" spans="1:30" x14ac:dyDescent="0.25">
      <c r="A645" s="7">
        <f t="shared" si="238"/>
        <v>633</v>
      </c>
      <c r="B645" t="s">
        <v>488</v>
      </c>
      <c r="C645" t="s">
        <v>664</v>
      </c>
      <c r="D645" t="s">
        <v>665</v>
      </c>
      <c r="E645" s="42" t="s">
        <v>964</v>
      </c>
      <c r="F645" s="57" t="s">
        <v>2052</v>
      </c>
      <c r="G645" s="3">
        <v>22576.07</v>
      </c>
      <c r="H645" s="3">
        <v>26986.739999999998</v>
      </c>
      <c r="I645" s="3">
        <v>28964.449999999993</v>
      </c>
      <c r="J645" s="3">
        <v>22250.170000000002</v>
      </c>
      <c r="K645" s="3">
        <v>22570.259999999995</v>
      </c>
      <c r="L645" s="3">
        <f t="shared" si="245"/>
        <v>123347.68999999999</v>
      </c>
      <c r="M645" s="39">
        <v>0</v>
      </c>
      <c r="N645" s="39">
        <v>4175.4629999999997</v>
      </c>
      <c r="O645" s="39">
        <v>0</v>
      </c>
      <c r="P645" s="39">
        <v>0</v>
      </c>
      <c r="Q645" s="39">
        <v>0</v>
      </c>
      <c r="R645" s="3">
        <f t="shared" si="252"/>
        <v>4175.4629999999997</v>
      </c>
      <c r="S645" s="6">
        <f t="shared" si="246"/>
        <v>22576.07</v>
      </c>
      <c r="T645" s="27" t="str">
        <f t="shared" si="239"/>
        <v>n.m.</v>
      </c>
      <c r="U645" s="6">
        <f t="shared" si="247"/>
        <v>22811.276999999998</v>
      </c>
      <c r="V645" s="27">
        <f t="shared" si="240"/>
        <v>5.4631730660767444</v>
      </c>
      <c r="W645" s="6">
        <f t="shared" si="248"/>
        <v>28964.449999999993</v>
      </c>
      <c r="X645" s="27" t="str">
        <f t="shared" si="241"/>
        <v>n.m.</v>
      </c>
      <c r="Y645" s="6">
        <f t="shared" si="249"/>
        <v>22250.170000000002</v>
      </c>
      <c r="Z645" s="27" t="str">
        <f t="shared" si="242"/>
        <v>n.m.</v>
      </c>
      <c r="AA645" s="6">
        <f t="shared" si="250"/>
        <v>22570.259999999995</v>
      </c>
      <c r="AB645" s="27" t="str">
        <f t="shared" si="243"/>
        <v>n.m.</v>
      </c>
      <c r="AC645" s="6">
        <f t="shared" si="251"/>
        <v>119172.22699999998</v>
      </c>
      <c r="AD645" s="27">
        <f t="shared" si="244"/>
        <v>28.541080833430925</v>
      </c>
    </row>
    <row r="646" spans="1:30" x14ac:dyDescent="0.25">
      <c r="A646" s="7">
        <f t="shared" si="238"/>
        <v>634</v>
      </c>
      <c r="B646" t="s">
        <v>488</v>
      </c>
      <c r="C646" t="s">
        <v>666</v>
      </c>
      <c r="D646" t="s">
        <v>667</v>
      </c>
      <c r="E646" s="42" t="s">
        <v>981</v>
      </c>
      <c r="F646" s="57">
        <v>44105</v>
      </c>
      <c r="G646" s="3">
        <v>102650.29000000001</v>
      </c>
      <c r="H646" s="3">
        <v>0</v>
      </c>
      <c r="I646" s="3">
        <v>0</v>
      </c>
      <c r="J646" s="3"/>
      <c r="K646" s="3"/>
      <c r="L646" s="3">
        <f t="shared" si="245"/>
        <v>102650.29000000001</v>
      </c>
      <c r="M646" s="39">
        <v>0</v>
      </c>
      <c r="N646" s="39">
        <v>0</v>
      </c>
      <c r="O646" s="39">
        <v>0</v>
      </c>
      <c r="P646" s="39"/>
      <c r="Q646" s="39"/>
      <c r="R646" s="3">
        <f t="shared" si="252"/>
        <v>0</v>
      </c>
      <c r="S646" s="6">
        <f t="shared" si="246"/>
        <v>102650.29000000001</v>
      </c>
      <c r="T646" s="27" t="str">
        <f t="shared" ref="T646:T688" si="253">IFERROR(S646/M646,"n.m.")</f>
        <v>n.m.</v>
      </c>
      <c r="U646" s="6">
        <f t="shared" si="247"/>
        <v>0</v>
      </c>
      <c r="V646" s="27" t="str">
        <f t="shared" ref="V646:V688" si="254">IFERROR(U646/N646,"n.m.")</f>
        <v>n.m.</v>
      </c>
      <c r="W646" s="6">
        <f t="shared" si="248"/>
        <v>0</v>
      </c>
      <c r="X646" s="27" t="str">
        <f t="shared" ref="X646:X688" si="255">IFERROR(W646/O646,"n.m.")</f>
        <v>n.m.</v>
      </c>
      <c r="Y646" s="6">
        <f t="shared" si="249"/>
        <v>0</v>
      </c>
      <c r="Z646" s="27" t="str">
        <f t="shared" ref="Z646:Z688" si="256">IFERROR(Y646/P646,"n.m.")</f>
        <v>n.m.</v>
      </c>
      <c r="AA646" s="6">
        <f t="shared" si="250"/>
        <v>0</v>
      </c>
      <c r="AB646" s="27" t="str">
        <f t="shared" ref="AB646:AB688" si="257">IFERROR(AA646/Q646,"n.m.")</f>
        <v>n.m.</v>
      </c>
      <c r="AC646" s="6">
        <f t="shared" si="251"/>
        <v>102650.29000000001</v>
      </c>
      <c r="AD646" s="27" t="str">
        <f t="shared" ref="AD646:AD688" si="258">IFERROR(AC646/R646,"n.m.")</f>
        <v>n.m.</v>
      </c>
    </row>
    <row r="647" spans="1:30" x14ac:dyDescent="0.25">
      <c r="A647" s="7">
        <f t="shared" si="238"/>
        <v>635</v>
      </c>
      <c r="B647" t="s">
        <v>488</v>
      </c>
      <c r="C647" t="s">
        <v>668</v>
      </c>
      <c r="D647" t="s">
        <v>669</v>
      </c>
      <c r="E647" s="42" t="s">
        <v>993</v>
      </c>
      <c r="F647" s="57">
        <v>45292</v>
      </c>
      <c r="G647" s="3">
        <v>194702.32</v>
      </c>
      <c r="H647" s="3">
        <v>325344.58999999985</v>
      </c>
      <c r="I647" s="3">
        <v>7085.3100000000013</v>
      </c>
      <c r="J647" s="3">
        <v>194.35000000000002</v>
      </c>
      <c r="K647" s="3"/>
      <c r="L647" s="3">
        <f t="shared" si="245"/>
        <v>527326.56999999983</v>
      </c>
      <c r="M647" s="39">
        <v>421086.57799999998</v>
      </c>
      <c r="N647" s="39">
        <v>418618.11400000006</v>
      </c>
      <c r="O647" s="39">
        <v>27611.162</v>
      </c>
      <c r="P647" s="39">
        <v>0</v>
      </c>
      <c r="Q647" s="39">
        <v>0</v>
      </c>
      <c r="R647" s="3">
        <f t="shared" si="252"/>
        <v>867315.85400000005</v>
      </c>
      <c r="S647" s="6">
        <f t="shared" si="246"/>
        <v>-226384.25799999997</v>
      </c>
      <c r="T647" s="27">
        <f t="shared" si="253"/>
        <v>-0.53761926840612806</v>
      </c>
      <c r="U647" s="6">
        <f t="shared" si="247"/>
        <v>-93273.524000000209</v>
      </c>
      <c r="V647" s="27">
        <f t="shared" si="254"/>
        <v>-0.22281291917530399</v>
      </c>
      <c r="W647" s="6">
        <f t="shared" si="248"/>
        <v>-20525.851999999999</v>
      </c>
      <c r="X647" s="27">
        <f t="shared" si="255"/>
        <v>-0.74338964799815377</v>
      </c>
      <c r="Y647" s="6">
        <f t="shared" si="249"/>
        <v>194.35000000000002</v>
      </c>
      <c r="Z647" s="27" t="str">
        <f t="shared" si="256"/>
        <v>n.m.</v>
      </c>
      <c r="AA647" s="6">
        <f t="shared" si="250"/>
        <v>0</v>
      </c>
      <c r="AB647" s="27" t="str">
        <f t="shared" si="257"/>
        <v>n.m.</v>
      </c>
      <c r="AC647" s="6">
        <f t="shared" si="251"/>
        <v>-339989.28400000022</v>
      </c>
      <c r="AD647" s="27">
        <f t="shared" si="258"/>
        <v>-0.39200169399878187</v>
      </c>
    </row>
    <row r="648" spans="1:30" x14ac:dyDescent="0.25">
      <c r="A648" s="7">
        <f t="shared" si="238"/>
        <v>636</v>
      </c>
      <c r="B648" t="s">
        <v>488</v>
      </c>
      <c r="C648" t="s">
        <v>670</v>
      </c>
      <c r="D648" t="s">
        <v>671</v>
      </c>
      <c r="E648" s="42" t="s">
        <v>1014</v>
      </c>
      <c r="F648" s="57">
        <v>44317</v>
      </c>
      <c r="G648" s="3">
        <v>1985.3200000000002</v>
      </c>
      <c r="H648" s="3">
        <v>1575.48</v>
      </c>
      <c r="I648" s="3">
        <v>0</v>
      </c>
      <c r="J648" s="3"/>
      <c r="K648" s="3"/>
      <c r="L648" s="3">
        <f t="shared" ref="L648:L689" si="259">SUM(G648:K648)</f>
        <v>3560.8</v>
      </c>
      <c r="M648" s="39">
        <v>0</v>
      </c>
      <c r="N648" s="39">
        <v>0</v>
      </c>
      <c r="O648" s="39">
        <v>0</v>
      </c>
      <c r="P648" s="39"/>
      <c r="Q648" s="39"/>
      <c r="R648" s="3">
        <f t="shared" si="252"/>
        <v>0</v>
      </c>
      <c r="S648" s="6">
        <f t="shared" ref="S648:S689" si="260">G648-M648</f>
        <v>1985.3200000000002</v>
      </c>
      <c r="T648" s="27" t="str">
        <f t="shared" si="253"/>
        <v>n.m.</v>
      </c>
      <c r="U648" s="6">
        <f t="shared" ref="U648:U689" si="261">H648-N648</f>
        <v>1575.48</v>
      </c>
      <c r="V648" s="27" t="str">
        <f t="shared" si="254"/>
        <v>n.m.</v>
      </c>
      <c r="W648" s="6">
        <f t="shared" ref="W648:W689" si="262">I648-O648</f>
        <v>0</v>
      </c>
      <c r="X648" s="27" t="str">
        <f t="shared" si="255"/>
        <v>n.m.</v>
      </c>
      <c r="Y648" s="6">
        <f t="shared" ref="Y648:Y689" si="263">J648-P648</f>
        <v>0</v>
      </c>
      <c r="Z648" s="27" t="str">
        <f t="shared" si="256"/>
        <v>n.m.</v>
      </c>
      <c r="AA648" s="6">
        <f t="shared" ref="AA648:AA689" si="264">K648-Q648</f>
        <v>0</v>
      </c>
      <c r="AB648" s="27" t="str">
        <f t="shared" si="257"/>
        <v>n.m.</v>
      </c>
      <c r="AC648" s="6">
        <f t="shared" ref="AC648:AC689" si="265">L648-R648</f>
        <v>3560.8</v>
      </c>
      <c r="AD648" s="27" t="str">
        <f t="shared" si="258"/>
        <v>n.m.</v>
      </c>
    </row>
    <row r="649" spans="1:30" x14ac:dyDescent="0.25">
      <c r="A649" s="7">
        <f t="shared" si="238"/>
        <v>637</v>
      </c>
      <c r="B649" t="s">
        <v>488</v>
      </c>
      <c r="C649" t="s">
        <v>672</v>
      </c>
      <c r="D649" t="s">
        <v>673</v>
      </c>
      <c r="E649" s="42" t="s">
        <v>980</v>
      </c>
      <c r="F649" s="57" t="s">
        <v>2052</v>
      </c>
      <c r="G649" s="3">
        <v>135864.15000000002</v>
      </c>
      <c r="H649" s="3">
        <v>380619.91999999975</v>
      </c>
      <c r="I649" s="3">
        <v>696202.52000000014</v>
      </c>
      <c r="J649" s="3">
        <v>2867473.19</v>
      </c>
      <c r="K649" s="3">
        <v>6392760.5800000001</v>
      </c>
      <c r="L649" s="3">
        <f t="shared" si="259"/>
        <v>10472920.359999999</v>
      </c>
      <c r="M649" s="39">
        <v>5873883.2290000003</v>
      </c>
      <c r="N649" s="39">
        <v>916761.05900000001</v>
      </c>
      <c r="O649" s="39">
        <v>-3598.27</v>
      </c>
      <c r="P649" s="39">
        <v>-306665.58100000001</v>
      </c>
      <c r="Q649" s="39">
        <v>5447591.4600000009</v>
      </c>
      <c r="R649" s="3">
        <f t="shared" si="252"/>
        <v>11927971.897000002</v>
      </c>
      <c r="S649" s="6">
        <f t="shared" si="260"/>
        <v>-5738019.0789999999</v>
      </c>
      <c r="T649" s="27">
        <f t="shared" si="253"/>
        <v>-0.97686979044302003</v>
      </c>
      <c r="U649" s="6">
        <f t="shared" si="261"/>
        <v>-536141.1390000002</v>
      </c>
      <c r="V649" s="27">
        <f t="shared" si="254"/>
        <v>-0.5848210215045796</v>
      </c>
      <c r="W649" s="6">
        <f t="shared" si="262"/>
        <v>699800.79000000015</v>
      </c>
      <c r="X649" s="27">
        <f t="shared" si="255"/>
        <v>-194.48256801185019</v>
      </c>
      <c r="Y649" s="6">
        <f t="shared" si="263"/>
        <v>3174138.7709999997</v>
      </c>
      <c r="Z649" s="27">
        <f t="shared" si="256"/>
        <v>-10.350489157112156</v>
      </c>
      <c r="AA649" s="6">
        <f t="shared" si="264"/>
        <v>945169.11999999918</v>
      </c>
      <c r="AB649" s="27">
        <f t="shared" si="257"/>
        <v>0.17350220311858683</v>
      </c>
      <c r="AC649" s="6">
        <f t="shared" si="265"/>
        <v>-1455051.5370000023</v>
      </c>
      <c r="AD649" s="27">
        <f t="shared" si="258"/>
        <v>-0.12198649942878903</v>
      </c>
    </row>
    <row r="650" spans="1:30" x14ac:dyDescent="0.25">
      <c r="A650" s="7">
        <f t="shared" si="238"/>
        <v>638</v>
      </c>
      <c r="B650" t="s">
        <v>488</v>
      </c>
      <c r="C650" t="s">
        <v>674</v>
      </c>
      <c r="D650" t="s">
        <v>675</v>
      </c>
      <c r="E650" s="42" t="s">
        <v>999</v>
      </c>
      <c r="F650" s="57">
        <v>43983</v>
      </c>
      <c r="G650" s="3">
        <v>6010.8300000000017</v>
      </c>
      <c r="H650" s="3">
        <v>0</v>
      </c>
      <c r="I650" s="3">
        <v>0</v>
      </c>
      <c r="J650" s="3"/>
      <c r="K650" s="3"/>
      <c r="L650" s="3">
        <f t="shared" si="259"/>
        <v>6010.8300000000017</v>
      </c>
      <c r="M650" s="39">
        <v>0</v>
      </c>
      <c r="N650" s="39">
        <v>0</v>
      </c>
      <c r="O650" s="39">
        <v>0</v>
      </c>
      <c r="P650" s="39"/>
      <c r="Q650" s="39"/>
      <c r="R650" s="3">
        <f t="shared" si="252"/>
        <v>0</v>
      </c>
      <c r="S650" s="6">
        <f t="shared" si="260"/>
        <v>6010.8300000000017</v>
      </c>
      <c r="T650" s="27" t="str">
        <f t="shared" si="253"/>
        <v>n.m.</v>
      </c>
      <c r="U650" s="6">
        <f t="shared" si="261"/>
        <v>0</v>
      </c>
      <c r="V650" s="27" t="str">
        <f t="shared" si="254"/>
        <v>n.m.</v>
      </c>
      <c r="W650" s="6">
        <f t="shared" si="262"/>
        <v>0</v>
      </c>
      <c r="X650" s="27" t="str">
        <f t="shared" si="255"/>
        <v>n.m.</v>
      </c>
      <c r="Y650" s="6">
        <f t="shared" si="263"/>
        <v>0</v>
      </c>
      <c r="Z650" s="27" t="str">
        <f t="shared" si="256"/>
        <v>n.m.</v>
      </c>
      <c r="AA650" s="6">
        <f t="shared" si="264"/>
        <v>0</v>
      </c>
      <c r="AB650" s="27" t="str">
        <f t="shared" si="257"/>
        <v>n.m.</v>
      </c>
      <c r="AC650" s="6">
        <f t="shared" si="265"/>
        <v>6010.8300000000017</v>
      </c>
      <c r="AD650" s="27" t="str">
        <f t="shared" si="258"/>
        <v>n.m.</v>
      </c>
    </row>
    <row r="651" spans="1:30" x14ac:dyDescent="0.25">
      <c r="A651" s="7">
        <f t="shared" si="238"/>
        <v>639</v>
      </c>
      <c r="B651" t="s">
        <v>488</v>
      </c>
      <c r="C651" t="s">
        <v>676</v>
      </c>
      <c r="D651" t="s">
        <v>677</v>
      </c>
      <c r="E651" s="42" t="s">
        <v>1010</v>
      </c>
      <c r="F651" s="57">
        <v>44197</v>
      </c>
      <c r="G651" s="3">
        <v>-67895.12</v>
      </c>
      <c r="H651" s="3">
        <v>-152</v>
      </c>
      <c r="I651" s="3">
        <v>0</v>
      </c>
      <c r="J651" s="3"/>
      <c r="K651" s="3"/>
      <c r="L651" s="3">
        <f t="shared" si="259"/>
        <v>-68047.12</v>
      </c>
      <c r="M651" s="39">
        <v>3410.346</v>
      </c>
      <c r="N651" s="39">
        <v>-358.36</v>
      </c>
      <c r="O651" s="39">
        <v>0</v>
      </c>
      <c r="P651" s="39"/>
      <c r="Q651" s="39"/>
      <c r="R651" s="3">
        <f t="shared" si="252"/>
        <v>3051.9859999999999</v>
      </c>
      <c r="S651" s="6">
        <f t="shared" si="260"/>
        <v>-71305.466</v>
      </c>
      <c r="T651" s="27">
        <f t="shared" si="253"/>
        <v>-20.908572326678875</v>
      </c>
      <c r="U651" s="6">
        <f t="shared" si="261"/>
        <v>206.36</v>
      </c>
      <c r="V651" s="27">
        <f t="shared" si="254"/>
        <v>-0.57584551847304388</v>
      </c>
      <c r="W651" s="6">
        <f t="shared" si="262"/>
        <v>0</v>
      </c>
      <c r="X651" s="27" t="str">
        <f t="shared" si="255"/>
        <v>n.m.</v>
      </c>
      <c r="Y651" s="6">
        <f t="shared" si="263"/>
        <v>0</v>
      </c>
      <c r="Z651" s="27" t="str">
        <f t="shared" si="256"/>
        <v>n.m.</v>
      </c>
      <c r="AA651" s="6">
        <f t="shared" si="264"/>
        <v>0</v>
      </c>
      <c r="AB651" s="27" t="str">
        <f t="shared" si="257"/>
        <v>n.m.</v>
      </c>
      <c r="AC651" s="6">
        <f t="shared" si="265"/>
        <v>-71099.106</v>
      </c>
      <c r="AD651" s="27">
        <f t="shared" si="258"/>
        <v>-23.296013153402409</v>
      </c>
    </row>
    <row r="652" spans="1:30" x14ac:dyDescent="0.25">
      <c r="A652" s="7">
        <f t="shared" si="238"/>
        <v>640</v>
      </c>
      <c r="B652" t="s">
        <v>488</v>
      </c>
      <c r="C652" t="s">
        <v>678</v>
      </c>
      <c r="D652" t="s">
        <v>169</v>
      </c>
      <c r="E652" s="42" t="s">
        <v>1010</v>
      </c>
      <c r="F652" s="57">
        <v>44256</v>
      </c>
      <c r="G652" s="3">
        <v>-62251.789999999994</v>
      </c>
      <c r="H652" s="3">
        <v>-4015.02</v>
      </c>
      <c r="I652" s="3">
        <v>0</v>
      </c>
      <c r="J652" s="3"/>
      <c r="K652" s="3"/>
      <c r="L652" s="3">
        <f t="shared" si="259"/>
        <v>-66266.81</v>
      </c>
      <c r="M652" s="39">
        <v>0</v>
      </c>
      <c r="N652" s="39">
        <v>0</v>
      </c>
      <c r="O652" s="39">
        <v>0</v>
      </c>
      <c r="P652" s="39"/>
      <c r="Q652" s="39"/>
      <c r="R652" s="3">
        <f t="shared" si="252"/>
        <v>0</v>
      </c>
      <c r="S652" s="6">
        <f t="shared" si="260"/>
        <v>-62251.789999999994</v>
      </c>
      <c r="T652" s="27" t="str">
        <f t="shared" si="253"/>
        <v>n.m.</v>
      </c>
      <c r="U652" s="6">
        <f t="shared" si="261"/>
        <v>-4015.02</v>
      </c>
      <c r="V652" s="27" t="str">
        <f t="shared" si="254"/>
        <v>n.m.</v>
      </c>
      <c r="W652" s="6">
        <f t="shared" si="262"/>
        <v>0</v>
      </c>
      <c r="X652" s="27" t="str">
        <f t="shared" si="255"/>
        <v>n.m.</v>
      </c>
      <c r="Y652" s="6">
        <f t="shared" si="263"/>
        <v>0</v>
      </c>
      <c r="Z652" s="27" t="str">
        <f t="shared" si="256"/>
        <v>n.m.</v>
      </c>
      <c r="AA652" s="6">
        <f t="shared" si="264"/>
        <v>0</v>
      </c>
      <c r="AB652" s="27" t="str">
        <f t="shared" si="257"/>
        <v>n.m.</v>
      </c>
      <c r="AC652" s="6">
        <f t="shared" si="265"/>
        <v>-66266.81</v>
      </c>
      <c r="AD652" s="27" t="str">
        <f t="shared" si="258"/>
        <v>n.m.</v>
      </c>
    </row>
    <row r="653" spans="1:30" x14ac:dyDescent="0.25">
      <c r="A653" s="7">
        <f t="shared" si="238"/>
        <v>641</v>
      </c>
      <c r="B653" t="s">
        <v>488</v>
      </c>
      <c r="C653" t="s">
        <v>679</v>
      </c>
      <c r="D653" t="s">
        <v>680</v>
      </c>
      <c r="E653" s="42" t="s">
        <v>1014</v>
      </c>
      <c r="F653" s="57" t="s">
        <v>2052</v>
      </c>
      <c r="G653" s="3">
        <v>148.69999999999999</v>
      </c>
      <c r="H653" s="3">
        <v>145383.42999999996</v>
      </c>
      <c r="I653" s="3">
        <v>18475.970000000019</v>
      </c>
      <c r="J653" s="3">
        <v>30469.370000000003</v>
      </c>
      <c r="K653" s="3">
        <v>11657.449999999986</v>
      </c>
      <c r="L653" s="3">
        <f t="shared" si="259"/>
        <v>206134.91999999998</v>
      </c>
      <c r="M653" s="39">
        <v>62917.633000000009</v>
      </c>
      <c r="N653" s="39">
        <v>68849.216</v>
      </c>
      <c r="O653" s="39">
        <v>137290.84599999999</v>
      </c>
      <c r="P653" s="39">
        <v>3487.2900000000013</v>
      </c>
      <c r="Q653" s="39">
        <v>17256.535000000003</v>
      </c>
      <c r="R653" s="3">
        <f t="shared" si="252"/>
        <v>289801.52</v>
      </c>
      <c r="S653" s="6">
        <f t="shared" si="260"/>
        <v>-62768.933000000012</v>
      </c>
      <c r="T653" s="27">
        <f t="shared" si="253"/>
        <v>-0.99763659259082427</v>
      </c>
      <c r="U653" s="6">
        <f t="shared" si="261"/>
        <v>76534.213999999964</v>
      </c>
      <c r="V653" s="27">
        <f t="shared" si="254"/>
        <v>1.111620704584348</v>
      </c>
      <c r="W653" s="6">
        <f t="shared" si="262"/>
        <v>-118814.87599999997</v>
      </c>
      <c r="X653" s="27">
        <f t="shared" si="255"/>
        <v>-0.86542460376418673</v>
      </c>
      <c r="Y653" s="6">
        <f t="shared" si="263"/>
        <v>26982.080000000002</v>
      </c>
      <c r="Z653" s="27">
        <f t="shared" si="256"/>
        <v>7.7372630323259584</v>
      </c>
      <c r="AA653" s="6">
        <f t="shared" si="264"/>
        <v>-5599.0850000000173</v>
      </c>
      <c r="AB653" s="27">
        <f t="shared" si="257"/>
        <v>-0.32446171841566201</v>
      </c>
      <c r="AC653" s="6">
        <f t="shared" si="265"/>
        <v>-83666.600000000035</v>
      </c>
      <c r="AD653" s="27">
        <f t="shared" si="258"/>
        <v>-0.28870310963172324</v>
      </c>
    </row>
    <row r="654" spans="1:30" x14ac:dyDescent="0.25">
      <c r="A654" s="7">
        <f t="shared" si="238"/>
        <v>642</v>
      </c>
      <c r="B654" t="s">
        <v>488</v>
      </c>
      <c r="C654" t="s">
        <v>681</v>
      </c>
      <c r="D654" t="s">
        <v>682</v>
      </c>
      <c r="E654" s="42" t="s">
        <v>1001</v>
      </c>
      <c r="F654" s="57">
        <v>44713</v>
      </c>
      <c r="G654" s="3">
        <v>542528.94000000006</v>
      </c>
      <c r="H654" s="3">
        <v>599121.21000000043</v>
      </c>
      <c r="I654" s="3">
        <v>-11533.26</v>
      </c>
      <c r="J654" s="3"/>
      <c r="K654" s="3"/>
      <c r="L654" s="3">
        <f t="shared" si="259"/>
        <v>1130116.8900000004</v>
      </c>
      <c r="M654" s="39">
        <v>0</v>
      </c>
      <c r="N654" s="39">
        <v>0</v>
      </c>
      <c r="O654" s="39">
        <v>0</v>
      </c>
      <c r="P654" s="39"/>
      <c r="Q654" s="39"/>
      <c r="R654" s="3">
        <f t="shared" si="252"/>
        <v>0</v>
      </c>
      <c r="S654" s="6">
        <f t="shared" si="260"/>
        <v>542528.94000000006</v>
      </c>
      <c r="T654" s="27" t="str">
        <f t="shared" si="253"/>
        <v>n.m.</v>
      </c>
      <c r="U654" s="6">
        <f t="shared" si="261"/>
        <v>599121.21000000043</v>
      </c>
      <c r="V654" s="27" t="str">
        <f t="shared" si="254"/>
        <v>n.m.</v>
      </c>
      <c r="W654" s="6">
        <f t="shared" si="262"/>
        <v>-11533.26</v>
      </c>
      <c r="X654" s="27" t="str">
        <f t="shared" si="255"/>
        <v>n.m.</v>
      </c>
      <c r="Y654" s="6">
        <f t="shared" si="263"/>
        <v>0</v>
      </c>
      <c r="Z654" s="27" t="str">
        <f t="shared" si="256"/>
        <v>n.m.</v>
      </c>
      <c r="AA654" s="6">
        <f t="shared" si="264"/>
        <v>0</v>
      </c>
      <c r="AB654" s="27" t="str">
        <f t="shared" si="257"/>
        <v>n.m.</v>
      </c>
      <c r="AC654" s="6">
        <f t="shared" si="265"/>
        <v>1130116.8900000004</v>
      </c>
      <c r="AD654" s="27" t="str">
        <f t="shared" si="258"/>
        <v>n.m.</v>
      </c>
    </row>
    <row r="655" spans="1:30" x14ac:dyDescent="0.25">
      <c r="A655" s="7">
        <f t="shared" ref="A655:A718" si="266">A654+1</f>
        <v>643</v>
      </c>
      <c r="B655" t="s">
        <v>488</v>
      </c>
      <c r="C655" t="s">
        <v>683</v>
      </c>
      <c r="D655" t="s">
        <v>684</v>
      </c>
      <c r="E655" s="42" t="s">
        <v>1005</v>
      </c>
      <c r="F655" s="57">
        <v>44743</v>
      </c>
      <c r="G655" s="3">
        <v>746699.39000000036</v>
      </c>
      <c r="H655" s="3">
        <v>2036656.5699999998</v>
      </c>
      <c r="I655" s="3">
        <v>485111.76</v>
      </c>
      <c r="J655" s="3"/>
      <c r="K655" s="3"/>
      <c r="L655" s="3">
        <f t="shared" si="259"/>
        <v>3268467.7199999997</v>
      </c>
      <c r="M655" s="39">
        <v>0</v>
      </c>
      <c r="N655" s="39">
        <v>2644581.514</v>
      </c>
      <c r="O655" s="39">
        <v>25916.774000000001</v>
      </c>
      <c r="P655" s="39"/>
      <c r="Q655" s="39"/>
      <c r="R655" s="3">
        <f t="shared" si="252"/>
        <v>2670498.2880000002</v>
      </c>
      <c r="S655" s="6">
        <f t="shared" si="260"/>
        <v>746699.39000000036</v>
      </c>
      <c r="T655" s="27" t="str">
        <f t="shared" si="253"/>
        <v>n.m.</v>
      </c>
      <c r="U655" s="6">
        <f t="shared" si="261"/>
        <v>-607924.94400000013</v>
      </c>
      <c r="V655" s="27">
        <f t="shared" si="254"/>
        <v>-0.22987566871421464</v>
      </c>
      <c r="W655" s="6">
        <f t="shared" si="262"/>
        <v>459194.98600000003</v>
      </c>
      <c r="X655" s="27">
        <f t="shared" si="255"/>
        <v>17.718061129058732</v>
      </c>
      <c r="Y655" s="6">
        <f t="shared" si="263"/>
        <v>0</v>
      </c>
      <c r="Z655" s="27" t="str">
        <f t="shared" si="256"/>
        <v>n.m.</v>
      </c>
      <c r="AA655" s="6">
        <f t="shared" si="264"/>
        <v>0</v>
      </c>
      <c r="AB655" s="27" t="str">
        <f t="shared" si="257"/>
        <v>n.m.</v>
      </c>
      <c r="AC655" s="6">
        <f t="shared" si="265"/>
        <v>597969.43199999956</v>
      </c>
      <c r="AD655" s="27">
        <f t="shared" si="258"/>
        <v>0.22391680035407666</v>
      </c>
    </row>
    <row r="656" spans="1:30" x14ac:dyDescent="0.25">
      <c r="A656" s="7">
        <f t="shared" si="266"/>
        <v>644</v>
      </c>
      <c r="B656" t="s">
        <v>488</v>
      </c>
      <c r="C656" t="s">
        <v>685</v>
      </c>
      <c r="D656" t="s">
        <v>686</v>
      </c>
      <c r="E656" s="42" t="s">
        <v>993</v>
      </c>
      <c r="F656" s="57">
        <v>45474</v>
      </c>
      <c r="G656" s="3">
        <v>1812.1599999999999</v>
      </c>
      <c r="H656" s="3">
        <v>-52087.45</v>
      </c>
      <c r="I656" s="3">
        <v>76.94</v>
      </c>
      <c r="J656" s="3">
        <v>1.3800000000000001</v>
      </c>
      <c r="K656" s="3">
        <v>-78.320000000004711</v>
      </c>
      <c r="L656" s="3">
        <f t="shared" si="259"/>
        <v>-50275.29</v>
      </c>
      <c r="M656" s="39">
        <v>3528002.173</v>
      </c>
      <c r="N656" s="39">
        <v>2229.1869999999999</v>
      </c>
      <c r="O656" s="39">
        <v>0</v>
      </c>
      <c r="P656" s="39">
        <v>0</v>
      </c>
      <c r="Q656" s="39">
        <v>0</v>
      </c>
      <c r="R656" s="3">
        <f t="shared" si="252"/>
        <v>3530231.36</v>
      </c>
      <c r="S656" s="6">
        <f t="shared" si="260"/>
        <v>-3526190.0129999998</v>
      </c>
      <c r="T656" s="27">
        <f t="shared" si="253"/>
        <v>-0.99948634952272175</v>
      </c>
      <c r="U656" s="6">
        <f t="shared" si="261"/>
        <v>-54316.636999999995</v>
      </c>
      <c r="V656" s="27">
        <f t="shared" si="254"/>
        <v>-24.366119576329844</v>
      </c>
      <c r="W656" s="6">
        <f t="shared" si="262"/>
        <v>76.94</v>
      </c>
      <c r="X656" s="27" t="str">
        <f t="shared" si="255"/>
        <v>n.m.</v>
      </c>
      <c r="Y656" s="6">
        <f t="shared" si="263"/>
        <v>1.3800000000000001</v>
      </c>
      <c r="Z656" s="27" t="str">
        <f t="shared" si="256"/>
        <v>n.m.</v>
      </c>
      <c r="AA656" s="6">
        <f t="shared" si="264"/>
        <v>-78.320000000004711</v>
      </c>
      <c r="AB656" s="27" t="str">
        <f t="shared" si="257"/>
        <v>n.m.</v>
      </c>
      <c r="AC656" s="6">
        <f t="shared" si="265"/>
        <v>-3580506.65</v>
      </c>
      <c r="AD656" s="27">
        <f t="shared" si="258"/>
        <v>-1.014241358390743</v>
      </c>
    </row>
    <row r="657" spans="1:30" x14ac:dyDescent="0.25">
      <c r="A657" s="7">
        <f t="shared" si="266"/>
        <v>645</v>
      </c>
      <c r="B657" t="s">
        <v>488</v>
      </c>
      <c r="C657" t="s">
        <v>687</v>
      </c>
      <c r="D657" t="s">
        <v>688</v>
      </c>
      <c r="E657" s="42" t="s">
        <v>1004</v>
      </c>
      <c r="F657" s="57">
        <v>44287</v>
      </c>
      <c r="G657" s="3">
        <v>75217.39999999998</v>
      </c>
      <c r="H657" s="3">
        <v>-2784.9</v>
      </c>
      <c r="I657" s="3">
        <v>0</v>
      </c>
      <c r="J657" s="3"/>
      <c r="K657" s="3"/>
      <c r="L657" s="3">
        <f t="shared" si="259"/>
        <v>72432.499999999985</v>
      </c>
      <c r="M657" s="39">
        <v>0</v>
      </c>
      <c r="N657" s="39">
        <v>0</v>
      </c>
      <c r="O657" s="39">
        <v>0</v>
      </c>
      <c r="P657" s="39"/>
      <c r="Q657" s="39"/>
      <c r="R657" s="3">
        <f t="shared" ref="R657:R701" si="267">SUM(M657:Q657)</f>
        <v>0</v>
      </c>
      <c r="S657" s="6">
        <f t="shared" si="260"/>
        <v>75217.39999999998</v>
      </c>
      <c r="T657" s="27" t="str">
        <f t="shared" si="253"/>
        <v>n.m.</v>
      </c>
      <c r="U657" s="6">
        <f t="shared" si="261"/>
        <v>-2784.9</v>
      </c>
      <c r="V657" s="27" t="str">
        <f t="shared" si="254"/>
        <v>n.m.</v>
      </c>
      <c r="W657" s="6">
        <f t="shared" si="262"/>
        <v>0</v>
      </c>
      <c r="X657" s="27" t="str">
        <f t="shared" si="255"/>
        <v>n.m.</v>
      </c>
      <c r="Y657" s="6">
        <f t="shared" si="263"/>
        <v>0</v>
      </c>
      <c r="Z657" s="27" t="str">
        <f t="shared" si="256"/>
        <v>n.m.</v>
      </c>
      <c r="AA657" s="6">
        <f t="shared" si="264"/>
        <v>0</v>
      </c>
      <c r="AB657" s="27" t="str">
        <f t="shared" si="257"/>
        <v>n.m.</v>
      </c>
      <c r="AC657" s="6">
        <f t="shared" si="265"/>
        <v>72432.499999999985</v>
      </c>
      <c r="AD657" s="27" t="str">
        <f t="shared" si="258"/>
        <v>n.m.</v>
      </c>
    </row>
    <row r="658" spans="1:30" x14ac:dyDescent="0.25">
      <c r="A658" s="7">
        <f t="shared" si="266"/>
        <v>646</v>
      </c>
      <c r="B658" t="s">
        <v>488</v>
      </c>
      <c r="C658" t="s">
        <v>689</v>
      </c>
      <c r="D658" t="s">
        <v>690</v>
      </c>
      <c r="E658" s="42" t="s">
        <v>977</v>
      </c>
      <c r="F658" s="57">
        <v>44774</v>
      </c>
      <c r="G658" s="3">
        <v>133064.04999999996</v>
      </c>
      <c r="H658" s="3">
        <v>570664.34000000008</v>
      </c>
      <c r="I658" s="3">
        <v>4288.01</v>
      </c>
      <c r="J658" s="3"/>
      <c r="K658" s="3"/>
      <c r="L658" s="3">
        <f t="shared" si="259"/>
        <v>708016.4</v>
      </c>
      <c r="M658" s="39">
        <v>0</v>
      </c>
      <c r="N658" s="39">
        <v>0</v>
      </c>
      <c r="O658" s="39">
        <v>0</v>
      </c>
      <c r="P658" s="39"/>
      <c r="Q658" s="39"/>
      <c r="R658" s="3">
        <f t="shared" si="267"/>
        <v>0</v>
      </c>
      <c r="S658" s="6">
        <f t="shared" si="260"/>
        <v>133064.04999999996</v>
      </c>
      <c r="T658" s="27" t="str">
        <f t="shared" si="253"/>
        <v>n.m.</v>
      </c>
      <c r="U658" s="6">
        <f t="shared" si="261"/>
        <v>570664.34000000008</v>
      </c>
      <c r="V658" s="27" t="str">
        <f t="shared" si="254"/>
        <v>n.m.</v>
      </c>
      <c r="W658" s="6">
        <f t="shared" si="262"/>
        <v>4288.01</v>
      </c>
      <c r="X658" s="27" t="str">
        <f t="shared" si="255"/>
        <v>n.m.</v>
      </c>
      <c r="Y658" s="6">
        <f t="shared" si="263"/>
        <v>0</v>
      </c>
      <c r="Z658" s="27" t="str">
        <f t="shared" si="256"/>
        <v>n.m.</v>
      </c>
      <c r="AA658" s="6">
        <f t="shared" si="264"/>
        <v>0</v>
      </c>
      <c r="AB658" s="27" t="str">
        <f t="shared" si="257"/>
        <v>n.m.</v>
      </c>
      <c r="AC658" s="6">
        <f t="shared" si="265"/>
        <v>708016.4</v>
      </c>
      <c r="AD658" s="27" t="str">
        <f t="shared" si="258"/>
        <v>n.m.</v>
      </c>
    </row>
    <row r="659" spans="1:30" x14ac:dyDescent="0.25">
      <c r="A659" s="7">
        <f t="shared" si="266"/>
        <v>647</v>
      </c>
      <c r="B659" t="s">
        <v>488</v>
      </c>
      <c r="C659" t="s">
        <v>691</v>
      </c>
      <c r="D659" t="s">
        <v>692</v>
      </c>
      <c r="E659" s="42" t="s">
        <v>966</v>
      </c>
      <c r="F659" s="57" t="s">
        <v>2052</v>
      </c>
      <c r="G659" s="3">
        <v>84532.609999999942</v>
      </c>
      <c r="H659" s="3">
        <v>124009.41000000005</v>
      </c>
      <c r="I659" s="3">
        <v>114763.22000000007</v>
      </c>
      <c r="J659" s="3">
        <v>169312.09</v>
      </c>
      <c r="K659" s="3">
        <v>142131.9899999999</v>
      </c>
      <c r="L659" s="3">
        <f t="shared" si="259"/>
        <v>634749.31999999995</v>
      </c>
      <c r="M659" s="39">
        <v>1918165.9999999998</v>
      </c>
      <c r="N659" s="39">
        <v>4597.241</v>
      </c>
      <c r="O659" s="39">
        <v>3949616.3020000001</v>
      </c>
      <c r="P659" s="39">
        <v>0</v>
      </c>
      <c r="Q659" s="39">
        <v>0</v>
      </c>
      <c r="R659" s="3">
        <f t="shared" si="267"/>
        <v>5872379.5429999996</v>
      </c>
      <c r="S659" s="6">
        <f t="shared" si="260"/>
        <v>-1833633.39</v>
      </c>
      <c r="T659" s="27">
        <f t="shared" si="253"/>
        <v>-0.95593050340794283</v>
      </c>
      <c r="U659" s="6">
        <f t="shared" si="261"/>
        <v>119412.16900000005</v>
      </c>
      <c r="V659" s="27">
        <f t="shared" si="254"/>
        <v>25.974746375054092</v>
      </c>
      <c r="W659" s="6">
        <f t="shared" si="262"/>
        <v>-3834853.0819999999</v>
      </c>
      <c r="X659" s="27">
        <f t="shared" si="255"/>
        <v>-0.97094319771217108</v>
      </c>
      <c r="Y659" s="6">
        <f t="shared" si="263"/>
        <v>169312.09</v>
      </c>
      <c r="Z659" s="27" t="str">
        <f t="shared" si="256"/>
        <v>n.m.</v>
      </c>
      <c r="AA659" s="6">
        <f t="shared" si="264"/>
        <v>142131.9899999999</v>
      </c>
      <c r="AB659" s="27" t="str">
        <f t="shared" si="257"/>
        <v>n.m.</v>
      </c>
      <c r="AC659" s="6">
        <f t="shared" si="265"/>
        <v>-5237630.2229999993</v>
      </c>
      <c r="AD659" s="27">
        <f t="shared" si="258"/>
        <v>-0.89190935031496132</v>
      </c>
    </row>
    <row r="660" spans="1:30" x14ac:dyDescent="0.25">
      <c r="A660" s="7">
        <f t="shared" si="266"/>
        <v>648</v>
      </c>
      <c r="B660" t="s">
        <v>488</v>
      </c>
      <c r="C660" t="s">
        <v>693</v>
      </c>
      <c r="D660" t="s">
        <v>694</v>
      </c>
      <c r="E660" s="42" t="s">
        <v>963</v>
      </c>
      <c r="F660" s="57" t="s">
        <v>2052</v>
      </c>
      <c r="G660" s="3">
        <v>7457.47</v>
      </c>
      <c r="H660" s="3">
        <v>61548.709999999977</v>
      </c>
      <c r="I660" s="3">
        <v>15317.720000000001</v>
      </c>
      <c r="J660" s="3">
        <v>670914.04999999981</v>
      </c>
      <c r="K660" s="3">
        <v>411369.74000000005</v>
      </c>
      <c r="L660" s="3">
        <f t="shared" si="259"/>
        <v>1166607.69</v>
      </c>
      <c r="M660" s="39">
        <v>11002.447</v>
      </c>
      <c r="N660" s="39">
        <v>2043.0070000000001</v>
      </c>
      <c r="O660" s="39">
        <v>11845.216</v>
      </c>
      <c r="P660" s="39">
        <v>0</v>
      </c>
      <c r="Q660" s="39">
        <v>85199.148000000001</v>
      </c>
      <c r="R660" s="3">
        <f t="shared" si="267"/>
        <v>110089.818</v>
      </c>
      <c r="S660" s="6">
        <f t="shared" si="260"/>
        <v>-3544.9769999999999</v>
      </c>
      <c r="T660" s="27">
        <f t="shared" si="253"/>
        <v>-0.32219896174005652</v>
      </c>
      <c r="U660" s="6">
        <f t="shared" si="261"/>
        <v>59505.70299999998</v>
      </c>
      <c r="V660" s="27">
        <f t="shared" si="254"/>
        <v>29.126529179782533</v>
      </c>
      <c r="W660" s="6">
        <f t="shared" si="262"/>
        <v>3472.5040000000008</v>
      </c>
      <c r="X660" s="27">
        <f t="shared" si="255"/>
        <v>0.29315666341584662</v>
      </c>
      <c r="Y660" s="6">
        <f t="shared" si="263"/>
        <v>670914.04999999981</v>
      </c>
      <c r="Z660" s="27" t="str">
        <f t="shared" si="256"/>
        <v>n.m.</v>
      </c>
      <c r="AA660" s="6">
        <f t="shared" si="264"/>
        <v>326170.59200000006</v>
      </c>
      <c r="AB660" s="27">
        <f t="shared" si="257"/>
        <v>3.8283316166495007</v>
      </c>
      <c r="AC660" s="6">
        <f t="shared" si="265"/>
        <v>1056517.872</v>
      </c>
      <c r="AD660" s="27">
        <f t="shared" si="258"/>
        <v>9.596871819699075</v>
      </c>
    </row>
    <row r="661" spans="1:30" x14ac:dyDescent="0.25">
      <c r="A661" s="7">
        <f t="shared" si="266"/>
        <v>649</v>
      </c>
      <c r="B661" t="s">
        <v>488</v>
      </c>
      <c r="C661" t="s">
        <v>695</v>
      </c>
      <c r="D661" t="s">
        <v>696</v>
      </c>
      <c r="E661" s="42" t="s">
        <v>961</v>
      </c>
      <c r="F661" s="57">
        <v>44501</v>
      </c>
      <c r="G661" s="3">
        <v>570818.15000000037</v>
      </c>
      <c r="H661" s="3">
        <v>31419.830000000013</v>
      </c>
      <c r="I661" s="3">
        <v>0</v>
      </c>
      <c r="J661" s="3"/>
      <c r="K661" s="3">
        <v>-58347.920000000006</v>
      </c>
      <c r="L661" s="3">
        <f t="shared" si="259"/>
        <v>543890.06000000029</v>
      </c>
      <c r="M661" s="39">
        <v>0</v>
      </c>
      <c r="N661" s="39">
        <v>0</v>
      </c>
      <c r="O661" s="39">
        <v>0</v>
      </c>
      <c r="P661" s="39">
        <v>0</v>
      </c>
      <c r="Q661" s="39">
        <v>0</v>
      </c>
      <c r="R661" s="3">
        <f t="shared" si="267"/>
        <v>0</v>
      </c>
      <c r="S661" s="6">
        <f t="shared" si="260"/>
        <v>570818.15000000037</v>
      </c>
      <c r="T661" s="27" t="str">
        <f t="shared" si="253"/>
        <v>n.m.</v>
      </c>
      <c r="U661" s="6">
        <f t="shared" si="261"/>
        <v>31419.830000000013</v>
      </c>
      <c r="V661" s="27" t="str">
        <f t="shared" si="254"/>
        <v>n.m.</v>
      </c>
      <c r="W661" s="6">
        <f t="shared" si="262"/>
        <v>0</v>
      </c>
      <c r="X661" s="27" t="str">
        <f t="shared" si="255"/>
        <v>n.m.</v>
      </c>
      <c r="Y661" s="6">
        <f t="shared" si="263"/>
        <v>0</v>
      </c>
      <c r="Z661" s="27" t="str">
        <f t="shared" si="256"/>
        <v>n.m.</v>
      </c>
      <c r="AA661" s="6">
        <f t="shared" si="264"/>
        <v>-58347.920000000006</v>
      </c>
      <c r="AB661" s="27" t="str">
        <f t="shared" si="257"/>
        <v>n.m.</v>
      </c>
      <c r="AC661" s="6">
        <f t="shared" si="265"/>
        <v>543890.06000000029</v>
      </c>
      <c r="AD661" s="27" t="str">
        <f t="shared" si="258"/>
        <v>n.m.</v>
      </c>
    </row>
    <row r="662" spans="1:30" x14ac:dyDescent="0.25">
      <c r="A662" s="7">
        <f t="shared" si="266"/>
        <v>650</v>
      </c>
      <c r="B662" t="s">
        <v>488</v>
      </c>
      <c r="C662" t="s">
        <v>697</v>
      </c>
      <c r="D662" t="s">
        <v>698</v>
      </c>
      <c r="E662" s="42" t="s">
        <v>1008</v>
      </c>
      <c r="F662" s="57" t="s">
        <v>2052</v>
      </c>
      <c r="G662" s="3">
        <v>1027.8499999999999</v>
      </c>
      <c r="H662" s="3">
        <v>7846.63</v>
      </c>
      <c r="I662" s="3">
        <v>1364.1599999999999</v>
      </c>
      <c r="J662" s="3">
        <v>726.71</v>
      </c>
      <c r="K662" s="3">
        <v>635.99</v>
      </c>
      <c r="L662" s="3">
        <f t="shared" si="259"/>
        <v>11601.339999999998</v>
      </c>
      <c r="M662" s="39">
        <v>1061065.1070000001</v>
      </c>
      <c r="N662" s="39">
        <v>397.77799999999991</v>
      </c>
      <c r="O662" s="39">
        <v>1638219.0519999999</v>
      </c>
      <c r="P662" s="39">
        <v>999.82099999999969</v>
      </c>
      <c r="Q662" s="39">
        <v>0</v>
      </c>
      <c r="R662" s="3">
        <f t="shared" si="267"/>
        <v>2700681.7579999999</v>
      </c>
      <c r="S662" s="6">
        <f t="shared" si="260"/>
        <v>-1060037.257</v>
      </c>
      <c r="T662" s="27">
        <f t="shared" si="253"/>
        <v>-0.99903130355223335</v>
      </c>
      <c r="U662" s="6">
        <f t="shared" si="261"/>
        <v>7448.8519999999999</v>
      </c>
      <c r="V662" s="27">
        <f t="shared" si="254"/>
        <v>18.726153784271634</v>
      </c>
      <c r="W662" s="6">
        <f t="shared" si="262"/>
        <v>-1636854.892</v>
      </c>
      <c r="X662" s="27">
        <f t="shared" si="255"/>
        <v>-0.99916729084652356</v>
      </c>
      <c r="Y662" s="6">
        <f t="shared" si="263"/>
        <v>-273.11099999999965</v>
      </c>
      <c r="Z662" s="27">
        <f t="shared" si="256"/>
        <v>-0.27315989562131593</v>
      </c>
      <c r="AA662" s="6">
        <f t="shared" si="264"/>
        <v>635.99</v>
      </c>
      <c r="AB662" s="27" t="str">
        <f t="shared" si="257"/>
        <v>n.m.</v>
      </c>
      <c r="AC662" s="6">
        <f t="shared" si="265"/>
        <v>-2689080.4180000001</v>
      </c>
      <c r="AD662" s="27">
        <f t="shared" si="258"/>
        <v>-0.99570429208638367</v>
      </c>
    </row>
    <row r="663" spans="1:30" x14ac:dyDescent="0.25">
      <c r="A663" s="7">
        <f t="shared" si="266"/>
        <v>651</v>
      </c>
      <c r="B663" t="s">
        <v>488</v>
      </c>
      <c r="C663" t="s">
        <v>699</v>
      </c>
      <c r="D663" t="s">
        <v>700</v>
      </c>
      <c r="E663" s="42" t="s">
        <v>983</v>
      </c>
      <c r="F663" s="57">
        <v>44075</v>
      </c>
      <c r="G663" s="3">
        <v>8175.24</v>
      </c>
      <c r="H663" s="3">
        <v>0</v>
      </c>
      <c r="I663" s="3">
        <v>0</v>
      </c>
      <c r="J663" s="3"/>
      <c r="K663" s="3"/>
      <c r="L663" s="3">
        <f t="shared" si="259"/>
        <v>8175.24</v>
      </c>
      <c r="M663" s="39">
        <v>0</v>
      </c>
      <c r="N663" s="39">
        <v>0</v>
      </c>
      <c r="O663" s="39">
        <v>0</v>
      </c>
      <c r="P663" s="39"/>
      <c r="Q663" s="39"/>
      <c r="R663" s="3">
        <f t="shared" si="267"/>
        <v>0</v>
      </c>
      <c r="S663" s="6">
        <f t="shared" si="260"/>
        <v>8175.24</v>
      </c>
      <c r="T663" s="27" t="str">
        <f t="shared" si="253"/>
        <v>n.m.</v>
      </c>
      <c r="U663" s="6">
        <f t="shared" si="261"/>
        <v>0</v>
      </c>
      <c r="V663" s="27" t="str">
        <f t="shared" si="254"/>
        <v>n.m.</v>
      </c>
      <c r="W663" s="6">
        <f t="shared" si="262"/>
        <v>0</v>
      </c>
      <c r="X663" s="27" t="str">
        <f t="shared" si="255"/>
        <v>n.m.</v>
      </c>
      <c r="Y663" s="6">
        <f t="shared" si="263"/>
        <v>0</v>
      </c>
      <c r="Z663" s="27" t="str">
        <f t="shared" si="256"/>
        <v>n.m.</v>
      </c>
      <c r="AA663" s="6">
        <f t="shared" si="264"/>
        <v>0</v>
      </c>
      <c r="AB663" s="27" t="str">
        <f t="shared" si="257"/>
        <v>n.m.</v>
      </c>
      <c r="AC663" s="6">
        <f t="shared" si="265"/>
        <v>8175.24</v>
      </c>
      <c r="AD663" s="27" t="str">
        <f t="shared" si="258"/>
        <v>n.m.</v>
      </c>
    </row>
    <row r="664" spans="1:30" x14ac:dyDescent="0.25">
      <c r="A664" s="7">
        <f t="shared" si="266"/>
        <v>652</v>
      </c>
      <c r="B664" t="s">
        <v>488</v>
      </c>
      <c r="C664" t="s">
        <v>701</v>
      </c>
      <c r="D664" t="s">
        <v>702</v>
      </c>
      <c r="E664" s="42" t="s">
        <v>1007</v>
      </c>
      <c r="F664" s="57">
        <v>44805</v>
      </c>
      <c r="G664" s="3">
        <v>5674.28</v>
      </c>
      <c r="H664" s="3">
        <v>2098.8999999999996</v>
      </c>
      <c r="I664" s="3">
        <v>-34912.370000000017</v>
      </c>
      <c r="J664" s="3"/>
      <c r="K664" s="3"/>
      <c r="L664" s="3">
        <f t="shared" si="259"/>
        <v>-27139.190000000017</v>
      </c>
      <c r="M664" s="39">
        <v>0</v>
      </c>
      <c r="N664" s="39">
        <v>0</v>
      </c>
      <c r="O664" s="39">
        <v>0</v>
      </c>
      <c r="P664" s="39"/>
      <c r="Q664" s="39"/>
      <c r="R664" s="3">
        <f t="shared" si="267"/>
        <v>0</v>
      </c>
      <c r="S664" s="6">
        <f t="shared" si="260"/>
        <v>5674.28</v>
      </c>
      <c r="T664" s="27" t="str">
        <f t="shared" si="253"/>
        <v>n.m.</v>
      </c>
      <c r="U664" s="6">
        <f t="shared" si="261"/>
        <v>2098.8999999999996</v>
      </c>
      <c r="V664" s="27" t="str">
        <f t="shared" si="254"/>
        <v>n.m.</v>
      </c>
      <c r="W664" s="6">
        <f t="shared" si="262"/>
        <v>-34912.370000000017</v>
      </c>
      <c r="X664" s="27" t="str">
        <f t="shared" si="255"/>
        <v>n.m.</v>
      </c>
      <c r="Y664" s="6">
        <f t="shared" si="263"/>
        <v>0</v>
      </c>
      <c r="Z664" s="27" t="str">
        <f t="shared" si="256"/>
        <v>n.m.</v>
      </c>
      <c r="AA664" s="6">
        <f t="shared" si="264"/>
        <v>0</v>
      </c>
      <c r="AB664" s="27" t="str">
        <f t="shared" si="257"/>
        <v>n.m.</v>
      </c>
      <c r="AC664" s="6">
        <f t="shared" si="265"/>
        <v>-27139.190000000017</v>
      </c>
      <c r="AD664" s="27" t="str">
        <f t="shared" si="258"/>
        <v>n.m.</v>
      </c>
    </row>
    <row r="665" spans="1:30" x14ac:dyDescent="0.25">
      <c r="A665" s="7">
        <f t="shared" si="266"/>
        <v>653</v>
      </c>
      <c r="B665" t="s">
        <v>488</v>
      </c>
      <c r="C665" t="s">
        <v>703</v>
      </c>
      <c r="D665" t="s">
        <v>704</v>
      </c>
      <c r="E665" s="42" t="s">
        <v>999</v>
      </c>
      <c r="F665" s="57" t="s">
        <v>2052</v>
      </c>
      <c r="G665" s="3">
        <v>1035.02</v>
      </c>
      <c r="H665" s="3">
        <v>983.12000000000012</v>
      </c>
      <c r="I665" s="3">
        <v>852.38</v>
      </c>
      <c r="J665" s="3">
        <v>542.23</v>
      </c>
      <c r="K665" s="3">
        <v>474.54</v>
      </c>
      <c r="L665" s="3">
        <f t="shared" si="259"/>
        <v>3887.29</v>
      </c>
      <c r="M665" s="39">
        <v>0</v>
      </c>
      <c r="N665" s="39">
        <v>1245.9559999999999</v>
      </c>
      <c r="O665" s="39">
        <v>0</v>
      </c>
      <c r="P665" s="39">
        <v>0</v>
      </c>
      <c r="Q665" s="39">
        <v>0</v>
      </c>
      <c r="R665" s="3">
        <f t="shared" si="267"/>
        <v>1245.9559999999999</v>
      </c>
      <c r="S665" s="6">
        <f t="shared" si="260"/>
        <v>1035.02</v>
      </c>
      <c r="T665" s="27" t="str">
        <f t="shared" si="253"/>
        <v>n.m.</v>
      </c>
      <c r="U665" s="6">
        <f t="shared" si="261"/>
        <v>-262.83599999999979</v>
      </c>
      <c r="V665" s="27">
        <f t="shared" si="254"/>
        <v>-0.21095126954723908</v>
      </c>
      <c r="W665" s="6">
        <f t="shared" si="262"/>
        <v>852.38</v>
      </c>
      <c r="X665" s="27" t="str">
        <f t="shared" si="255"/>
        <v>n.m.</v>
      </c>
      <c r="Y665" s="6">
        <f t="shared" si="263"/>
        <v>542.23</v>
      </c>
      <c r="Z665" s="27" t="str">
        <f t="shared" si="256"/>
        <v>n.m.</v>
      </c>
      <c r="AA665" s="6">
        <f t="shared" si="264"/>
        <v>474.54</v>
      </c>
      <c r="AB665" s="27" t="str">
        <f t="shared" si="257"/>
        <v>n.m.</v>
      </c>
      <c r="AC665" s="6">
        <f t="shared" si="265"/>
        <v>2641.3339999999998</v>
      </c>
      <c r="AD665" s="27">
        <f t="shared" si="258"/>
        <v>2.1199255832469204</v>
      </c>
    </row>
    <row r="666" spans="1:30" x14ac:dyDescent="0.25">
      <c r="A666" s="7">
        <f t="shared" si="266"/>
        <v>654</v>
      </c>
      <c r="B666" t="s">
        <v>488</v>
      </c>
      <c r="C666" t="s">
        <v>705</v>
      </c>
      <c r="D666" t="s">
        <v>706</v>
      </c>
      <c r="E666" s="42" t="s">
        <v>983</v>
      </c>
      <c r="F666" s="57">
        <v>45108</v>
      </c>
      <c r="G666" s="3">
        <v>966.50999999999988</v>
      </c>
      <c r="H666" s="3">
        <v>-27712.399999999998</v>
      </c>
      <c r="I666" s="3">
        <v>1.27</v>
      </c>
      <c r="J666" s="3">
        <v>-69.839999999999236</v>
      </c>
      <c r="K666" s="3"/>
      <c r="L666" s="3">
        <f t="shared" si="259"/>
        <v>-26814.46</v>
      </c>
      <c r="M666" s="39">
        <v>1041257.7509999999</v>
      </c>
      <c r="N666" s="39">
        <v>1199.3679999999999</v>
      </c>
      <c r="O666" s="39">
        <v>0</v>
      </c>
      <c r="P666" s="39">
        <v>0</v>
      </c>
      <c r="Q666" s="39">
        <v>0</v>
      </c>
      <c r="R666" s="3">
        <f t="shared" si="267"/>
        <v>1042457.1189999999</v>
      </c>
      <c r="S666" s="6">
        <f t="shared" si="260"/>
        <v>-1040291.2409999999</v>
      </c>
      <c r="T666" s="27">
        <f t="shared" si="253"/>
        <v>-0.99907178602121161</v>
      </c>
      <c r="U666" s="6">
        <f t="shared" si="261"/>
        <v>-28911.767999999996</v>
      </c>
      <c r="V666" s="27">
        <f t="shared" si="254"/>
        <v>-24.105835740156479</v>
      </c>
      <c r="W666" s="6">
        <f t="shared" si="262"/>
        <v>1.27</v>
      </c>
      <c r="X666" s="27" t="str">
        <f t="shared" si="255"/>
        <v>n.m.</v>
      </c>
      <c r="Y666" s="6">
        <f t="shared" si="263"/>
        <v>-69.839999999999236</v>
      </c>
      <c r="Z666" s="27" t="str">
        <f t="shared" si="256"/>
        <v>n.m.</v>
      </c>
      <c r="AA666" s="6">
        <f t="shared" si="264"/>
        <v>0</v>
      </c>
      <c r="AB666" s="27" t="str">
        <f t="shared" si="257"/>
        <v>n.m.</v>
      </c>
      <c r="AC666" s="6">
        <f t="shared" si="265"/>
        <v>-1069271.5789999999</v>
      </c>
      <c r="AD666" s="27">
        <f t="shared" si="258"/>
        <v>-1.0257223625905325</v>
      </c>
    </row>
    <row r="667" spans="1:30" x14ac:dyDescent="0.25">
      <c r="A667" s="7">
        <f t="shared" si="266"/>
        <v>655</v>
      </c>
      <c r="B667" t="s">
        <v>488</v>
      </c>
      <c r="C667" t="s">
        <v>707</v>
      </c>
      <c r="D667" t="s">
        <v>708</v>
      </c>
      <c r="E667" s="42" t="s">
        <v>999</v>
      </c>
      <c r="F667" s="57" t="s">
        <v>2052</v>
      </c>
      <c r="G667" s="3">
        <v>958.7</v>
      </c>
      <c r="H667" s="3">
        <v>910.65</v>
      </c>
      <c r="I667" s="3">
        <v>789.5</v>
      </c>
      <c r="J667" s="3">
        <v>502.25</v>
      </c>
      <c r="K667" s="3">
        <v>439.55</v>
      </c>
      <c r="L667" s="3">
        <f t="shared" si="259"/>
        <v>3600.65</v>
      </c>
      <c r="M667" s="39">
        <v>1307.627</v>
      </c>
      <c r="N667" s="39">
        <v>1154.0959999999998</v>
      </c>
      <c r="O667" s="39">
        <v>0</v>
      </c>
      <c r="P667" s="39">
        <v>0</v>
      </c>
      <c r="Q667" s="39">
        <v>0</v>
      </c>
      <c r="R667" s="3">
        <f t="shared" si="267"/>
        <v>2461.723</v>
      </c>
      <c r="S667" s="6">
        <f t="shared" si="260"/>
        <v>-348.92699999999991</v>
      </c>
      <c r="T667" s="27">
        <f t="shared" si="253"/>
        <v>-0.26683985570808794</v>
      </c>
      <c r="U667" s="6">
        <f t="shared" si="261"/>
        <v>-243.4459999999998</v>
      </c>
      <c r="V667" s="27">
        <f t="shared" si="254"/>
        <v>-0.21094085760629952</v>
      </c>
      <c r="W667" s="6">
        <f t="shared" si="262"/>
        <v>789.5</v>
      </c>
      <c r="X667" s="27" t="str">
        <f t="shared" si="255"/>
        <v>n.m.</v>
      </c>
      <c r="Y667" s="6">
        <f t="shared" si="263"/>
        <v>502.25</v>
      </c>
      <c r="Z667" s="27" t="str">
        <f t="shared" si="256"/>
        <v>n.m.</v>
      </c>
      <c r="AA667" s="6">
        <f t="shared" si="264"/>
        <v>439.55</v>
      </c>
      <c r="AB667" s="27" t="str">
        <f t="shared" si="257"/>
        <v>n.m.</v>
      </c>
      <c r="AC667" s="6">
        <f t="shared" si="265"/>
        <v>1138.9270000000001</v>
      </c>
      <c r="AD667" s="27">
        <f t="shared" si="258"/>
        <v>0.4626544091272658</v>
      </c>
    </row>
    <row r="668" spans="1:30" x14ac:dyDescent="0.25">
      <c r="A668" s="7">
        <f t="shared" si="266"/>
        <v>656</v>
      </c>
      <c r="B668" t="s">
        <v>488</v>
      </c>
      <c r="C668" t="s">
        <v>709</v>
      </c>
      <c r="D668" t="s">
        <v>710</v>
      </c>
      <c r="E668" s="42" t="s">
        <v>996</v>
      </c>
      <c r="F668" s="57">
        <v>43983</v>
      </c>
      <c r="G668" s="3">
        <v>950.72</v>
      </c>
      <c r="H668" s="3">
        <v>0</v>
      </c>
      <c r="I668" s="3">
        <v>0</v>
      </c>
      <c r="J668" s="3"/>
      <c r="K668" s="3"/>
      <c r="L668" s="3">
        <f t="shared" si="259"/>
        <v>950.72</v>
      </c>
      <c r="M668" s="39">
        <v>0</v>
      </c>
      <c r="N668" s="39">
        <v>0</v>
      </c>
      <c r="O668" s="39">
        <v>0</v>
      </c>
      <c r="P668" s="39"/>
      <c r="Q668" s="39"/>
      <c r="R668" s="3">
        <f t="shared" si="267"/>
        <v>0</v>
      </c>
      <c r="S668" s="6">
        <f t="shared" si="260"/>
        <v>950.72</v>
      </c>
      <c r="T668" s="27" t="str">
        <f t="shared" si="253"/>
        <v>n.m.</v>
      </c>
      <c r="U668" s="6">
        <f t="shared" si="261"/>
        <v>0</v>
      </c>
      <c r="V668" s="27" t="str">
        <f t="shared" si="254"/>
        <v>n.m.</v>
      </c>
      <c r="W668" s="6">
        <f t="shared" si="262"/>
        <v>0</v>
      </c>
      <c r="X668" s="27" t="str">
        <f t="shared" si="255"/>
        <v>n.m.</v>
      </c>
      <c r="Y668" s="6">
        <f t="shared" si="263"/>
        <v>0</v>
      </c>
      <c r="Z668" s="27" t="str">
        <f t="shared" si="256"/>
        <v>n.m.</v>
      </c>
      <c r="AA668" s="6">
        <f t="shared" si="264"/>
        <v>0</v>
      </c>
      <c r="AB668" s="27" t="str">
        <f t="shared" si="257"/>
        <v>n.m.</v>
      </c>
      <c r="AC668" s="6">
        <f t="shared" si="265"/>
        <v>950.72</v>
      </c>
      <c r="AD668" s="27" t="str">
        <f t="shared" si="258"/>
        <v>n.m.</v>
      </c>
    </row>
    <row r="669" spans="1:30" x14ac:dyDescent="0.25">
      <c r="A669" s="7">
        <f t="shared" si="266"/>
        <v>657</v>
      </c>
      <c r="B669" t="s">
        <v>488</v>
      </c>
      <c r="C669" t="s">
        <v>711</v>
      </c>
      <c r="D669" t="s">
        <v>712</v>
      </c>
      <c r="E669" s="42" t="s">
        <v>996</v>
      </c>
      <c r="F669" s="57" t="s">
        <v>2052</v>
      </c>
      <c r="G669" s="3">
        <v>8954.6400000000067</v>
      </c>
      <c r="H669" s="3">
        <v>3401.4400000000005</v>
      </c>
      <c r="I669" s="3">
        <v>173497.80999999994</v>
      </c>
      <c r="J669" s="3">
        <v>169247.16999999998</v>
      </c>
      <c r="K669" s="3">
        <v>784713.74000000011</v>
      </c>
      <c r="L669" s="3">
        <f t="shared" si="259"/>
        <v>1139814.8</v>
      </c>
      <c r="M669" s="39">
        <v>930.81999999999994</v>
      </c>
      <c r="N669" s="39">
        <v>242747.90400000001</v>
      </c>
      <c r="O669" s="39">
        <v>2566146.3760000002</v>
      </c>
      <c r="P669" s="39">
        <v>17186.065000000002</v>
      </c>
      <c r="Q669" s="39">
        <v>19465.264999999999</v>
      </c>
      <c r="R669" s="3">
        <f t="shared" si="267"/>
        <v>2846476.43</v>
      </c>
      <c r="S669" s="6">
        <f t="shared" si="260"/>
        <v>8023.820000000007</v>
      </c>
      <c r="T669" s="27">
        <f t="shared" si="253"/>
        <v>8.6201628671494035</v>
      </c>
      <c r="U669" s="6">
        <f t="shared" si="261"/>
        <v>-239346.46400000001</v>
      </c>
      <c r="V669" s="27">
        <f t="shared" si="254"/>
        <v>-0.98598776778727615</v>
      </c>
      <c r="W669" s="6">
        <f t="shared" si="262"/>
        <v>-2392648.5660000001</v>
      </c>
      <c r="X669" s="27">
        <f t="shared" si="255"/>
        <v>-0.93238974533072383</v>
      </c>
      <c r="Y669" s="6">
        <f t="shared" si="263"/>
        <v>152061.10499999998</v>
      </c>
      <c r="Z669" s="27">
        <f t="shared" si="256"/>
        <v>8.8479302853794604</v>
      </c>
      <c r="AA669" s="6">
        <f t="shared" si="264"/>
        <v>765248.47500000009</v>
      </c>
      <c r="AB669" s="27">
        <f t="shared" si="257"/>
        <v>39.313540041710198</v>
      </c>
      <c r="AC669" s="6">
        <f t="shared" si="265"/>
        <v>-1706661.6300000001</v>
      </c>
      <c r="AD669" s="27">
        <f t="shared" si="258"/>
        <v>-0.59956991458383513</v>
      </c>
    </row>
    <row r="670" spans="1:30" x14ac:dyDescent="0.25">
      <c r="A670" s="7">
        <f t="shared" si="266"/>
        <v>658</v>
      </c>
      <c r="B670" t="s">
        <v>488</v>
      </c>
      <c r="C670" t="s">
        <v>713</v>
      </c>
      <c r="D670" t="s">
        <v>714</v>
      </c>
      <c r="E670" s="42" t="s">
        <v>986</v>
      </c>
      <c r="F670" s="57" t="s">
        <v>2052</v>
      </c>
      <c r="G670" s="3">
        <v>46.980000000000004</v>
      </c>
      <c r="H670" s="3">
        <v>27874.159999999993</v>
      </c>
      <c r="I670" s="3">
        <v>2098.9100000000003</v>
      </c>
      <c r="J670" s="3">
        <v>61307.05</v>
      </c>
      <c r="K670" s="3">
        <v>27391.29</v>
      </c>
      <c r="L670" s="3">
        <f t="shared" si="259"/>
        <v>118718.38999999998</v>
      </c>
      <c r="M670" s="39">
        <v>0</v>
      </c>
      <c r="N670" s="39">
        <v>0</v>
      </c>
      <c r="O670" s="39">
        <v>0</v>
      </c>
      <c r="P670" s="39">
        <v>49167.172000000006</v>
      </c>
      <c r="Q670" s="39">
        <v>0</v>
      </c>
      <c r="R670" s="3">
        <f t="shared" si="267"/>
        <v>49167.172000000006</v>
      </c>
      <c r="S670" s="6">
        <f t="shared" si="260"/>
        <v>46.980000000000004</v>
      </c>
      <c r="T670" s="27" t="str">
        <f t="shared" si="253"/>
        <v>n.m.</v>
      </c>
      <c r="U670" s="6">
        <f t="shared" si="261"/>
        <v>27874.159999999993</v>
      </c>
      <c r="V670" s="27" t="str">
        <f t="shared" si="254"/>
        <v>n.m.</v>
      </c>
      <c r="W670" s="6">
        <f t="shared" si="262"/>
        <v>2098.9100000000003</v>
      </c>
      <c r="X670" s="27" t="str">
        <f t="shared" si="255"/>
        <v>n.m.</v>
      </c>
      <c r="Y670" s="6">
        <f t="shared" si="263"/>
        <v>12139.877999999997</v>
      </c>
      <c r="Z670" s="27">
        <f t="shared" si="256"/>
        <v>0.24691023514632884</v>
      </c>
      <c r="AA670" s="6">
        <f t="shared" si="264"/>
        <v>27391.29</v>
      </c>
      <c r="AB670" s="27" t="str">
        <f t="shared" si="257"/>
        <v>n.m.</v>
      </c>
      <c r="AC670" s="6">
        <f t="shared" si="265"/>
        <v>69551.217999999979</v>
      </c>
      <c r="AD670" s="27">
        <f t="shared" si="258"/>
        <v>1.4145865049956496</v>
      </c>
    </row>
    <row r="671" spans="1:30" x14ac:dyDescent="0.25">
      <c r="A671" s="7">
        <f t="shared" si="266"/>
        <v>659</v>
      </c>
      <c r="B671" t="s">
        <v>488</v>
      </c>
      <c r="C671" t="s">
        <v>715</v>
      </c>
      <c r="D671" t="s">
        <v>716</v>
      </c>
      <c r="E671" s="42" t="s">
        <v>987</v>
      </c>
      <c r="F671" s="57">
        <v>43831</v>
      </c>
      <c r="G671" s="3">
        <v>409.48</v>
      </c>
      <c r="H671" s="3">
        <v>0</v>
      </c>
      <c r="I671" s="3">
        <v>0</v>
      </c>
      <c r="J671" s="3"/>
      <c r="K671" s="3"/>
      <c r="L671" s="3">
        <f t="shared" si="259"/>
        <v>409.48</v>
      </c>
      <c r="M671" s="39">
        <v>44722.760999999999</v>
      </c>
      <c r="N671" s="39">
        <v>0</v>
      </c>
      <c r="O671" s="39">
        <v>0</v>
      </c>
      <c r="P671" s="39"/>
      <c r="Q671" s="39"/>
      <c r="R671" s="3">
        <f t="shared" si="267"/>
        <v>44722.760999999999</v>
      </c>
      <c r="S671" s="6">
        <f t="shared" si="260"/>
        <v>-44313.280999999995</v>
      </c>
      <c r="T671" s="27">
        <f t="shared" si="253"/>
        <v>-0.99084403576961622</v>
      </c>
      <c r="U671" s="6">
        <f t="shared" si="261"/>
        <v>0</v>
      </c>
      <c r="V671" s="27" t="str">
        <f t="shared" si="254"/>
        <v>n.m.</v>
      </c>
      <c r="W671" s="6">
        <f t="shared" si="262"/>
        <v>0</v>
      </c>
      <c r="X671" s="27" t="str">
        <f t="shared" si="255"/>
        <v>n.m.</v>
      </c>
      <c r="Y671" s="6">
        <f t="shared" si="263"/>
        <v>0</v>
      </c>
      <c r="Z671" s="27" t="str">
        <f t="shared" si="256"/>
        <v>n.m.</v>
      </c>
      <c r="AA671" s="6">
        <f t="shared" si="264"/>
        <v>0</v>
      </c>
      <c r="AB671" s="27" t="str">
        <f t="shared" si="257"/>
        <v>n.m.</v>
      </c>
      <c r="AC671" s="6">
        <f t="shared" si="265"/>
        <v>-44313.280999999995</v>
      </c>
      <c r="AD671" s="27">
        <f t="shared" si="258"/>
        <v>-0.99084403576961622</v>
      </c>
    </row>
    <row r="672" spans="1:30" x14ac:dyDescent="0.25">
      <c r="A672" s="7">
        <f t="shared" si="266"/>
        <v>660</v>
      </c>
      <c r="B672" t="s">
        <v>488</v>
      </c>
      <c r="C672" t="s">
        <v>717</v>
      </c>
      <c r="D672" t="s">
        <v>718</v>
      </c>
      <c r="E672" s="42" t="s">
        <v>999</v>
      </c>
      <c r="F672" s="57" t="s">
        <v>2052</v>
      </c>
      <c r="G672" s="3">
        <v>917.8599999999999</v>
      </c>
      <c r="H672" s="3">
        <v>871.83</v>
      </c>
      <c r="I672" s="3">
        <v>755.84999999999991</v>
      </c>
      <c r="J672" s="3">
        <v>480.84</v>
      </c>
      <c r="K672" s="3">
        <v>420.81</v>
      </c>
      <c r="L672" s="3">
        <f t="shared" si="259"/>
        <v>3447.19</v>
      </c>
      <c r="M672" s="39">
        <v>1251.8799999999999</v>
      </c>
      <c r="N672" s="39">
        <v>1104.8969999999999</v>
      </c>
      <c r="O672" s="39">
        <v>0</v>
      </c>
      <c r="P672" s="39">
        <v>0</v>
      </c>
      <c r="Q672" s="39">
        <v>0</v>
      </c>
      <c r="R672" s="3">
        <f t="shared" si="267"/>
        <v>2356.777</v>
      </c>
      <c r="S672" s="6">
        <f t="shared" si="260"/>
        <v>-334.02</v>
      </c>
      <c r="T672" s="27">
        <f t="shared" si="253"/>
        <v>-0.26681471067514462</v>
      </c>
      <c r="U672" s="6">
        <f t="shared" si="261"/>
        <v>-233.06699999999989</v>
      </c>
      <c r="V672" s="27">
        <f t="shared" si="254"/>
        <v>-0.21094002427375574</v>
      </c>
      <c r="W672" s="6">
        <f t="shared" si="262"/>
        <v>755.84999999999991</v>
      </c>
      <c r="X672" s="27" t="str">
        <f t="shared" si="255"/>
        <v>n.m.</v>
      </c>
      <c r="Y672" s="6">
        <f t="shared" si="263"/>
        <v>480.84</v>
      </c>
      <c r="Z672" s="27" t="str">
        <f t="shared" si="256"/>
        <v>n.m.</v>
      </c>
      <c r="AA672" s="6">
        <f t="shared" si="264"/>
        <v>420.81</v>
      </c>
      <c r="AB672" s="27" t="str">
        <f t="shared" si="257"/>
        <v>n.m.</v>
      </c>
      <c r="AC672" s="6">
        <f t="shared" si="265"/>
        <v>1090.413</v>
      </c>
      <c r="AD672" s="27">
        <f t="shared" si="258"/>
        <v>0.46267126673418824</v>
      </c>
    </row>
    <row r="673" spans="1:30" x14ac:dyDescent="0.25">
      <c r="A673" s="7">
        <f t="shared" si="266"/>
        <v>661</v>
      </c>
      <c r="B673" t="s">
        <v>488</v>
      </c>
      <c r="C673" t="s">
        <v>719</v>
      </c>
      <c r="D673" t="s">
        <v>720</v>
      </c>
      <c r="E673" s="42" t="s">
        <v>1007</v>
      </c>
      <c r="F673" s="57" t="s">
        <v>2052</v>
      </c>
      <c r="G673" s="3">
        <v>1097.5999999999995</v>
      </c>
      <c r="H673" s="3">
        <v>830.03</v>
      </c>
      <c r="I673" s="3">
        <v>719.65000000000009</v>
      </c>
      <c r="J673" s="3">
        <v>1108.68</v>
      </c>
      <c r="K673" s="3">
        <v>1231.0399999999997</v>
      </c>
      <c r="L673" s="3">
        <f t="shared" si="259"/>
        <v>4987</v>
      </c>
      <c r="M673" s="39">
        <v>0</v>
      </c>
      <c r="N673" s="39">
        <v>0</v>
      </c>
      <c r="O673" s="39">
        <v>0</v>
      </c>
      <c r="P673" s="39">
        <v>0</v>
      </c>
      <c r="Q673" s="39">
        <v>0</v>
      </c>
      <c r="R673" s="3">
        <f t="shared" si="267"/>
        <v>0</v>
      </c>
      <c r="S673" s="6">
        <f t="shared" si="260"/>
        <v>1097.5999999999995</v>
      </c>
      <c r="T673" s="27" t="str">
        <f t="shared" si="253"/>
        <v>n.m.</v>
      </c>
      <c r="U673" s="6">
        <f t="shared" si="261"/>
        <v>830.03</v>
      </c>
      <c r="V673" s="27" t="str">
        <f t="shared" si="254"/>
        <v>n.m.</v>
      </c>
      <c r="W673" s="6">
        <f t="shared" si="262"/>
        <v>719.65000000000009</v>
      </c>
      <c r="X673" s="27" t="str">
        <f t="shared" si="255"/>
        <v>n.m.</v>
      </c>
      <c r="Y673" s="6">
        <f t="shared" si="263"/>
        <v>1108.68</v>
      </c>
      <c r="Z673" s="27" t="str">
        <f t="shared" si="256"/>
        <v>n.m.</v>
      </c>
      <c r="AA673" s="6">
        <f t="shared" si="264"/>
        <v>1231.0399999999997</v>
      </c>
      <c r="AB673" s="27" t="str">
        <f t="shared" si="257"/>
        <v>n.m.</v>
      </c>
      <c r="AC673" s="6">
        <f t="shared" si="265"/>
        <v>4987</v>
      </c>
      <c r="AD673" s="27" t="str">
        <f t="shared" si="258"/>
        <v>n.m.</v>
      </c>
    </row>
    <row r="674" spans="1:30" x14ac:dyDescent="0.25">
      <c r="A674" s="7">
        <f t="shared" si="266"/>
        <v>662</v>
      </c>
      <c r="B674" t="s">
        <v>488</v>
      </c>
      <c r="C674" t="s">
        <v>721</v>
      </c>
      <c r="D674" t="s">
        <v>722</v>
      </c>
      <c r="E674" s="42" t="s">
        <v>993</v>
      </c>
      <c r="F674" s="57">
        <v>45292</v>
      </c>
      <c r="G674" s="3">
        <v>8015.27</v>
      </c>
      <c r="H674" s="3">
        <v>1013325.4099999998</v>
      </c>
      <c r="I674" s="3">
        <v>1390.8199999999997</v>
      </c>
      <c r="J674" s="3">
        <v>3286.31</v>
      </c>
      <c r="K674" s="3"/>
      <c r="L674" s="3">
        <f t="shared" si="259"/>
        <v>1026017.8099999998</v>
      </c>
      <c r="M674" s="39">
        <v>970685.90800000005</v>
      </c>
      <c r="N674" s="39">
        <v>291322.82299999997</v>
      </c>
      <c r="O674" s="39">
        <v>160594.55799999999</v>
      </c>
      <c r="P674" s="39">
        <v>0</v>
      </c>
      <c r="Q674" s="39">
        <v>0</v>
      </c>
      <c r="R674" s="3">
        <f t="shared" si="267"/>
        <v>1422603.2890000001</v>
      </c>
      <c r="S674" s="6">
        <f t="shared" si="260"/>
        <v>-962670.63800000004</v>
      </c>
      <c r="T674" s="27">
        <f t="shared" si="253"/>
        <v>-0.99174267398553806</v>
      </c>
      <c r="U674" s="6">
        <f t="shared" si="261"/>
        <v>722002.58699999982</v>
      </c>
      <c r="V674" s="27">
        <f t="shared" si="254"/>
        <v>2.4783591603463209</v>
      </c>
      <c r="W674" s="6">
        <f t="shared" si="262"/>
        <v>-159203.73799999998</v>
      </c>
      <c r="X674" s="27">
        <f t="shared" si="255"/>
        <v>-0.99133955709756982</v>
      </c>
      <c r="Y674" s="6">
        <f t="shared" si="263"/>
        <v>3286.31</v>
      </c>
      <c r="Z674" s="27" t="str">
        <f t="shared" si="256"/>
        <v>n.m.</v>
      </c>
      <c r="AA674" s="6">
        <f t="shared" si="264"/>
        <v>0</v>
      </c>
      <c r="AB674" s="27" t="str">
        <f t="shared" si="257"/>
        <v>n.m.</v>
      </c>
      <c r="AC674" s="6">
        <f t="shared" si="265"/>
        <v>-396585.47900000028</v>
      </c>
      <c r="AD674" s="27">
        <f t="shared" si="258"/>
        <v>-0.27877447076533524</v>
      </c>
    </row>
    <row r="675" spans="1:30" x14ac:dyDescent="0.25">
      <c r="A675" s="7">
        <f t="shared" si="266"/>
        <v>663</v>
      </c>
      <c r="B675" t="s">
        <v>488</v>
      </c>
      <c r="C675" t="s">
        <v>723</v>
      </c>
      <c r="D675" t="s">
        <v>724</v>
      </c>
      <c r="E675" s="42" t="s">
        <v>1008</v>
      </c>
      <c r="F675" s="57" t="s">
        <v>1006</v>
      </c>
      <c r="G675" s="3">
        <v>681.78</v>
      </c>
      <c r="H675" s="3">
        <v>0</v>
      </c>
      <c r="I675" s="3">
        <v>0</v>
      </c>
      <c r="J675" s="3"/>
      <c r="K675" s="3"/>
      <c r="L675" s="3">
        <f t="shared" si="259"/>
        <v>681.78</v>
      </c>
      <c r="M675" s="39">
        <v>0</v>
      </c>
      <c r="N675" s="39">
        <v>0</v>
      </c>
      <c r="O675" s="39">
        <v>0</v>
      </c>
      <c r="P675" s="39"/>
      <c r="Q675" s="39"/>
      <c r="R675" s="3">
        <f t="shared" si="267"/>
        <v>0</v>
      </c>
      <c r="S675" s="6">
        <f t="shared" si="260"/>
        <v>681.78</v>
      </c>
      <c r="T675" s="27" t="str">
        <f t="shared" si="253"/>
        <v>n.m.</v>
      </c>
      <c r="U675" s="6">
        <f t="shared" si="261"/>
        <v>0</v>
      </c>
      <c r="V675" s="27" t="str">
        <f t="shared" si="254"/>
        <v>n.m.</v>
      </c>
      <c r="W675" s="6">
        <f t="shared" si="262"/>
        <v>0</v>
      </c>
      <c r="X675" s="27" t="str">
        <f t="shared" si="255"/>
        <v>n.m.</v>
      </c>
      <c r="Y675" s="6">
        <f t="shared" si="263"/>
        <v>0</v>
      </c>
      <c r="Z675" s="27" t="str">
        <f t="shared" si="256"/>
        <v>n.m.</v>
      </c>
      <c r="AA675" s="6">
        <f t="shared" si="264"/>
        <v>0</v>
      </c>
      <c r="AB675" s="27" t="str">
        <f t="shared" si="257"/>
        <v>n.m.</v>
      </c>
      <c r="AC675" s="6">
        <f t="shared" si="265"/>
        <v>681.78</v>
      </c>
      <c r="AD675" s="27" t="str">
        <f t="shared" si="258"/>
        <v>n.m.</v>
      </c>
    </row>
    <row r="676" spans="1:30" x14ac:dyDescent="0.25">
      <c r="A676" s="7">
        <f t="shared" si="266"/>
        <v>664</v>
      </c>
      <c r="B676" t="s">
        <v>488</v>
      </c>
      <c r="C676" t="s">
        <v>725</v>
      </c>
      <c r="D676" t="s">
        <v>726</v>
      </c>
      <c r="E676" s="42" t="s">
        <v>974</v>
      </c>
      <c r="F676" s="57">
        <v>43922</v>
      </c>
      <c r="G676" s="3">
        <v>2635.6600000000003</v>
      </c>
      <c r="H676" s="3">
        <v>0</v>
      </c>
      <c r="I676" s="3">
        <v>0</v>
      </c>
      <c r="J676" s="3"/>
      <c r="K676" s="3"/>
      <c r="L676" s="3">
        <f t="shared" si="259"/>
        <v>2635.6600000000003</v>
      </c>
      <c r="M676" s="39">
        <v>0</v>
      </c>
      <c r="N676" s="39">
        <v>0</v>
      </c>
      <c r="O676" s="39">
        <v>0</v>
      </c>
      <c r="P676" s="39"/>
      <c r="Q676" s="39"/>
      <c r="R676" s="3">
        <f t="shared" si="267"/>
        <v>0</v>
      </c>
      <c r="S676" s="6">
        <f t="shared" si="260"/>
        <v>2635.6600000000003</v>
      </c>
      <c r="T676" s="27" t="str">
        <f t="shared" si="253"/>
        <v>n.m.</v>
      </c>
      <c r="U676" s="6">
        <f t="shared" si="261"/>
        <v>0</v>
      </c>
      <c r="V676" s="27" t="str">
        <f t="shared" si="254"/>
        <v>n.m.</v>
      </c>
      <c r="W676" s="6">
        <f t="shared" si="262"/>
        <v>0</v>
      </c>
      <c r="X676" s="27" t="str">
        <f t="shared" si="255"/>
        <v>n.m.</v>
      </c>
      <c r="Y676" s="6">
        <f t="shared" si="263"/>
        <v>0</v>
      </c>
      <c r="Z676" s="27" t="str">
        <f t="shared" si="256"/>
        <v>n.m.</v>
      </c>
      <c r="AA676" s="6">
        <f t="shared" si="264"/>
        <v>0</v>
      </c>
      <c r="AB676" s="27" t="str">
        <f t="shared" si="257"/>
        <v>n.m.</v>
      </c>
      <c r="AC676" s="6">
        <f t="shared" si="265"/>
        <v>2635.6600000000003</v>
      </c>
      <c r="AD676" s="27" t="str">
        <f t="shared" si="258"/>
        <v>n.m.</v>
      </c>
    </row>
    <row r="677" spans="1:30" x14ac:dyDescent="0.25">
      <c r="A677" s="7">
        <f t="shared" si="266"/>
        <v>665</v>
      </c>
      <c r="B677" t="s">
        <v>488</v>
      </c>
      <c r="C677" t="s">
        <v>727</v>
      </c>
      <c r="D677" t="s">
        <v>728</v>
      </c>
      <c r="E677" s="42" t="s">
        <v>978</v>
      </c>
      <c r="F677" s="57" t="s">
        <v>2052</v>
      </c>
      <c r="G677" s="3">
        <v>754.96</v>
      </c>
      <c r="H677" s="3">
        <v>717.12999999999988</v>
      </c>
      <c r="I677" s="3">
        <v>621.72</v>
      </c>
      <c r="J677" s="3">
        <v>957.83999999999992</v>
      </c>
      <c r="K677" s="3">
        <v>1063.54</v>
      </c>
      <c r="L677" s="3">
        <f t="shared" si="259"/>
        <v>4115.1899999999996</v>
      </c>
      <c r="M677" s="39">
        <v>0</v>
      </c>
      <c r="N677" s="39">
        <v>0</v>
      </c>
      <c r="O677" s="39">
        <v>0</v>
      </c>
      <c r="P677" s="39">
        <v>0</v>
      </c>
      <c r="Q677" s="39">
        <v>0</v>
      </c>
      <c r="R677" s="3">
        <f t="shared" si="267"/>
        <v>0</v>
      </c>
      <c r="S677" s="6">
        <f t="shared" si="260"/>
        <v>754.96</v>
      </c>
      <c r="T677" s="27" t="str">
        <f t="shared" si="253"/>
        <v>n.m.</v>
      </c>
      <c r="U677" s="6">
        <f t="shared" si="261"/>
        <v>717.12999999999988</v>
      </c>
      <c r="V677" s="27" t="str">
        <f t="shared" si="254"/>
        <v>n.m.</v>
      </c>
      <c r="W677" s="6">
        <f t="shared" si="262"/>
        <v>621.72</v>
      </c>
      <c r="X677" s="27" t="str">
        <f t="shared" si="255"/>
        <v>n.m.</v>
      </c>
      <c r="Y677" s="6">
        <f t="shared" si="263"/>
        <v>957.83999999999992</v>
      </c>
      <c r="Z677" s="27" t="str">
        <f t="shared" si="256"/>
        <v>n.m.</v>
      </c>
      <c r="AA677" s="6">
        <f t="shared" si="264"/>
        <v>1063.54</v>
      </c>
      <c r="AB677" s="27" t="str">
        <f t="shared" si="257"/>
        <v>n.m.</v>
      </c>
      <c r="AC677" s="6">
        <f t="shared" si="265"/>
        <v>4115.1899999999996</v>
      </c>
      <c r="AD677" s="27" t="str">
        <f t="shared" si="258"/>
        <v>n.m.</v>
      </c>
    </row>
    <row r="678" spans="1:30" x14ac:dyDescent="0.25">
      <c r="A678" s="7">
        <f t="shared" si="266"/>
        <v>666</v>
      </c>
      <c r="B678" t="s">
        <v>488</v>
      </c>
      <c r="C678" t="s">
        <v>729</v>
      </c>
      <c r="D678" t="s">
        <v>730</v>
      </c>
      <c r="E678" s="42" t="s">
        <v>1010</v>
      </c>
      <c r="F678" s="57" t="s">
        <v>2052</v>
      </c>
      <c r="G678" s="3">
        <v>1535.0900000000001</v>
      </c>
      <c r="H678" s="3">
        <v>704.49</v>
      </c>
      <c r="I678" s="3">
        <v>610.79999999999995</v>
      </c>
      <c r="J678" s="3">
        <v>940.98000000000013</v>
      </c>
      <c r="K678" s="3">
        <v>3025.81</v>
      </c>
      <c r="L678" s="3">
        <f t="shared" si="259"/>
        <v>6817.17</v>
      </c>
      <c r="M678" s="39">
        <v>982.48299999999995</v>
      </c>
      <c r="N678" s="39">
        <v>923.58199999999999</v>
      </c>
      <c r="O678" s="39">
        <v>1302607.3</v>
      </c>
      <c r="P678" s="39">
        <v>0</v>
      </c>
      <c r="Q678" s="39">
        <v>0</v>
      </c>
      <c r="R678" s="3">
        <f t="shared" si="267"/>
        <v>1304513.365</v>
      </c>
      <c r="S678" s="6">
        <f t="shared" si="260"/>
        <v>552.6070000000002</v>
      </c>
      <c r="T678" s="27">
        <f t="shared" si="253"/>
        <v>0.56245960489901625</v>
      </c>
      <c r="U678" s="6">
        <f t="shared" si="261"/>
        <v>-219.09199999999998</v>
      </c>
      <c r="V678" s="27">
        <f t="shared" si="254"/>
        <v>-0.23721986786230134</v>
      </c>
      <c r="W678" s="6">
        <f t="shared" si="262"/>
        <v>-1301996.5</v>
      </c>
      <c r="X678" s="27">
        <f t="shared" si="255"/>
        <v>-0.99953109429065845</v>
      </c>
      <c r="Y678" s="6">
        <f t="shared" si="263"/>
        <v>940.98000000000013</v>
      </c>
      <c r="Z678" s="27" t="str">
        <f t="shared" si="256"/>
        <v>n.m.</v>
      </c>
      <c r="AA678" s="6">
        <f t="shared" si="264"/>
        <v>3025.81</v>
      </c>
      <c r="AB678" s="27" t="str">
        <f t="shared" si="257"/>
        <v>n.m.</v>
      </c>
      <c r="AC678" s="6">
        <f t="shared" si="265"/>
        <v>-1297696.1950000001</v>
      </c>
      <c r="AD678" s="27">
        <f t="shared" si="258"/>
        <v>-0.99477416622711268</v>
      </c>
    </row>
    <row r="679" spans="1:30" x14ac:dyDescent="0.25">
      <c r="A679" s="7">
        <f t="shared" si="266"/>
        <v>667</v>
      </c>
      <c r="B679" t="s">
        <v>488</v>
      </c>
      <c r="C679" t="s">
        <v>731</v>
      </c>
      <c r="D679" t="s">
        <v>732</v>
      </c>
      <c r="E679" s="42" t="s">
        <v>998</v>
      </c>
      <c r="F679" s="57">
        <v>45536</v>
      </c>
      <c r="G679" s="3">
        <v>65635.38</v>
      </c>
      <c r="H679" s="3">
        <v>142501.55999999994</v>
      </c>
      <c r="I679" s="3">
        <v>1169733.6600000001</v>
      </c>
      <c r="J679" s="3">
        <v>37685.26999999999</v>
      </c>
      <c r="K679" s="3">
        <v>-142.14999999999969</v>
      </c>
      <c r="L679" s="3">
        <f t="shared" si="259"/>
        <v>1415413.7200000002</v>
      </c>
      <c r="M679" s="39">
        <v>2645.2369999999996</v>
      </c>
      <c r="N679" s="39">
        <v>341813.65500000003</v>
      </c>
      <c r="O679" s="39">
        <v>1235712.9339999999</v>
      </c>
      <c r="P679" s="39">
        <v>14582.550000000003</v>
      </c>
      <c r="Q679" s="39">
        <v>0</v>
      </c>
      <c r="R679" s="3">
        <f t="shared" si="267"/>
        <v>1594754.3759999999</v>
      </c>
      <c r="S679" s="6">
        <f t="shared" si="260"/>
        <v>62990.143000000004</v>
      </c>
      <c r="T679" s="27">
        <f t="shared" si="253"/>
        <v>23.812665178961286</v>
      </c>
      <c r="U679" s="6">
        <f t="shared" si="261"/>
        <v>-199312.09500000009</v>
      </c>
      <c r="V679" s="27">
        <f t="shared" si="254"/>
        <v>-0.58310161716623077</v>
      </c>
      <c r="W679" s="6">
        <f t="shared" si="262"/>
        <v>-65979.273999999743</v>
      </c>
      <c r="X679" s="27">
        <f t="shared" si="255"/>
        <v>-5.3393690544635629E-2</v>
      </c>
      <c r="Y679" s="6">
        <f t="shared" si="263"/>
        <v>23102.719999999987</v>
      </c>
      <c r="Z679" s="27">
        <f t="shared" si="256"/>
        <v>1.5842716123037455</v>
      </c>
      <c r="AA679" s="6">
        <f t="shared" si="264"/>
        <v>-142.14999999999969</v>
      </c>
      <c r="AB679" s="27" t="str">
        <f t="shared" si="257"/>
        <v>n.m.</v>
      </c>
      <c r="AC679" s="6">
        <f t="shared" si="265"/>
        <v>-179340.65599999973</v>
      </c>
      <c r="AD679" s="27">
        <f t="shared" si="258"/>
        <v>-0.11245660065208671</v>
      </c>
    </row>
    <row r="680" spans="1:30" x14ac:dyDescent="0.25">
      <c r="A680" s="7">
        <f t="shared" si="266"/>
        <v>668</v>
      </c>
      <c r="B680" t="s">
        <v>488</v>
      </c>
      <c r="C680" t="s">
        <v>733</v>
      </c>
      <c r="D680" t="s">
        <v>734</v>
      </c>
      <c r="E680" s="42" t="s">
        <v>996</v>
      </c>
      <c r="F680" s="57">
        <v>45597</v>
      </c>
      <c r="G680" s="3">
        <v>40060.750000000007</v>
      </c>
      <c r="H680" s="3">
        <v>1416436.8200000008</v>
      </c>
      <c r="I680" s="3">
        <v>2890630.2999999993</v>
      </c>
      <c r="J680" s="3">
        <v>11011.220000000078</v>
      </c>
      <c r="K680" s="3">
        <v>313403.12999999983</v>
      </c>
      <c r="L680" s="3">
        <f t="shared" si="259"/>
        <v>4671542.22</v>
      </c>
      <c r="M680" s="39">
        <v>158.89400000000003</v>
      </c>
      <c r="N680" s="39">
        <v>2501917.4169999999</v>
      </c>
      <c r="O680" s="39">
        <v>4105365.2420000001</v>
      </c>
      <c r="P680" s="39">
        <v>462.81900000000007</v>
      </c>
      <c r="Q680" s="39">
        <v>1410523.3909999998</v>
      </c>
      <c r="R680" s="3">
        <f t="shared" si="267"/>
        <v>8018427.7629999993</v>
      </c>
      <c r="S680" s="6">
        <f t="shared" si="260"/>
        <v>39901.856000000007</v>
      </c>
      <c r="T680" s="27">
        <f t="shared" si="253"/>
        <v>251.12248417183781</v>
      </c>
      <c r="U680" s="6">
        <f t="shared" si="261"/>
        <v>-1085480.5969999991</v>
      </c>
      <c r="V680" s="27">
        <f t="shared" si="254"/>
        <v>-0.43385948298068833</v>
      </c>
      <c r="W680" s="6">
        <f t="shared" si="262"/>
        <v>-1214734.9420000007</v>
      </c>
      <c r="X680" s="27">
        <f t="shared" si="255"/>
        <v>-0.29588961527043606</v>
      </c>
      <c r="Y680" s="6">
        <f t="shared" si="263"/>
        <v>10548.401000000078</v>
      </c>
      <c r="Z680" s="27">
        <f t="shared" si="256"/>
        <v>22.791633446336636</v>
      </c>
      <c r="AA680" s="6">
        <f t="shared" si="264"/>
        <v>-1097120.2609999999</v>
      </c>
      <c r="AB680" s="27">
        <f t="shared" si="257"/>
        <v>-0.77781075308661796</v>
      </c>
      <c r="AC680" s="6">
        <f t="shared" si="265"/>
        <v>-3346885.5429999996</v>
      </c>
      <c r="AD680" s="27">
        <f t="shared" si="258"/>
        <v>-0.41739922612307756</v>
      </c>
    </row>
    <row r="681" spans="1:30" x14ac:dyDescent="0.25">
      <c r="A681" s="7">
        <f t="shared" si="266"/>
        <v>669</v>
      </c>
      <c r="B681" t="s">
        <v>488</v>
      </c>
      <c r="C681" t="s">
        <v>735</v>
      </c>
      <c r="D681" t="s">
        <v>169</v>
      </c>
      <c r="E681" s="42" t="s">
        <v>993</v>
      </c>
      <c r="F681" s="57">
        <v>44166</v>
      </c>
      <c r="G681" s="3">
        <v>-17735.64</v>
      </c>
      <c r="H681" s="3">
        <v>0</v>
      </c>
      <c r="I681" s="3">
        <v>0</v>
      </c>
      <c r="J681" s="3"/>
      <c r="K681" s="3"/>
      <c r="L681" s="3">
        <f t="shared" si="259"/>
        <v>-17735.64</v>
      </c>
      <c r="M681" s="39">
        <v>883.33199999999988</v>
      </c>
      <c r="N681" s="39">
        <v>843.19299999999998</v>
      </c>
      <c r="O681" s="39">
        <v>0</v>
      </c>
      <c r="P681" s="39"/>
      <c r="Q681" s="39"/>
      <c r="R681" s="3">
        <f t="shared" si="267"/>
        <v>1726.5249999999999</v>
      </c>
      <c r="S681" s="6">
        <f t="shared" si="260"/>
        <v>-18618.971999999998</v>
      </c>
      <c r="T681" s="27">
        <f t="shared" si="253"/>
        <v>-21.078113325454076</v>
      </c>
      <c r="U681" s="6">
        <f t="shared" si="261"/>
        <v>-843.19299999999998</v>
      </c>
      <c r="V681" s="27">
        <f t="shared" si="254"/>
        <v>-1</v>
      </c>
      <c r="W681" s="6">
        <f t="shared" si="262"/>
        <v>0</v>
      </c>
      <c r="X681" s="27" t="str">
        <f t="shared" si="255"/>
        <v>n.m.</v>
      </c>
      <c r="Y681" s="6">
        <f t="shared" si="263"/>
        <v>0</v>
      </c>
      <c r="Z681" s="27" t="str">
        <f t="shared" si="256"/>
        <v>n.m.</v>
      </c>
      <c r="AA681" s="6">
        <f t="shared" si="264"/>
        <v>0</v>
      </c>
      <c r="AB681" s="27" t="str">
        <f t="shared" si="257"/>
        <v>n.m.</v>
      </c>
      <c r="AC681" s="6">
        <f t="shared" si="265"/>
        <v>-19462.165000000001</v>
      </c>
      <c r="AD681" s="27">
        <f t="shared" si="258"/>
        <v>-11.2724489943673</v>
      </c>
    </row>
    <row r="682" spans="1:30" x14ac:dyDescent="0.25">
      <c r="A682" s="7">
        <f t="shared" si="266"/>
        <v>670</v>
      </c>
      <c r="B682" t="s">
        <v>488</v>
      </c>
      <c r="C682" t="s">
        <v>736</v>
      </c>
      <c r="D682" t="s">
        <v>737</v>
      </c>
      <c r="E682" s="42" t="s">
        <v>1010</v>
      </c>
      <c r="F682" s="57" t="s">
        <v>2052</v>
      </c>
      <c r="G682" s="3">
        <v>624.43999999999994</v>
      </c>
      <c r="H682" s="3">
        <v>3324.9500000000003</v>
      </c>
      <c r="I682" s="3">
        <v>656.02</v>
      </c>
      <c r="J682" s="3">
        <v>1713.1200000000003</v>
      </c>
      <c r="K682" s="3">
        <v>-23413.170000000006</v>
      </c>
      <c r="L682" s="3">
        <f t="shared" si="259"/>
        <v>-17094.640000000007</v>
      </c>
      <c r="M682" s="39">
        <v>518447.98600000003</v>
      </c>
      <c r="N682" s="39">
        <v>1229687.5969999998</v>
      </c>
      <c r="O682" s="39">
        <v>679656.47400000005</v>
      </c>
      <c r="P682" s="39">
        <v>0</v>
      </c>
      <c r="Q682" s="39">
        <v>0</v>
      </c>
      <c r="R682" s="3">
        <f t="shared" si="267"/>
        <v>2427792.057</v>
      </c>
      <c r="S682" s="6">
        <f t="shared" si="260"/>
        <v>-517823.54600000003</v>
      </c>
      <c r="T682" s="27">
        <f t="shared" si="253"/>
        <v>-0.99879555902064976</v>
      </c>
      <c r="U682" s="6">
        <f t="shared" si="261"/>
        <v>-1226362.6469999999</v>
      </c>
      <c r="V682" s="27">
        <f t="shared" si="254"/>
        <v>-0.99729610186513096</v>
      </c>
      <c r="W682" s="6">
        <f t="shared" si="262"/>
        <v>-679000.45400000003</v>
      </c>
      <c r="X682" s="27">
        <f t="shared" si="255"/>
        <v>-0.99903477708946242</v>
      </c>
      <c r="Y682" s="6">
        <f t="shared" si="263"/>
        <v>1713.1200000000003</v>
      </c>
      <c r="Z682" s="27" t="str">
        <f t="shared" si="256"/>
        <v>n.m.</v>
      </c>
      <c r="AA682" s="6">
        <f t="shared" si="264"/>
        <v>-23413.170000000006</v>
      </c>
      <c r="AB682" s="27" t="str">
        <f t="shared" si="257"/>
        <v>n.m.</v>
      </c>
      <c r="AC682" s="6">
        <f t="shared" si="265"/>
        <v>-2444886.6970000002</v>
      </c>
      <c r="AD682" s="27">
        <f t="shared" si="258"/>
        <v>-1.0070412290668436</v>
      </c>
    </row>
    <row r="683" spans="1:30" x14ac:dyDescent="0.25">
      <c r="A683" s="7">
        <f t="shared" si="266"/>
        <v>671</v>
      </c>
      <c r="B683" t="s">
        <v>488</v>
      </c>
      <c r="C683" t="s">
        <v>738</v>
      </c>
      <c r="D683" t="s">
        <v>739</v>
      </c>
      <c r="E683" s="42" t="s">
        <v>966</v>
      </c>
      <c r="F683" s="57">
        <v>44682</v>
      </c>
      <c r="G683" s="3">
        <v>15627.949999999995</v>
      </c>
      <c r="H683" s="3">
        <v>729940.17000000016</v>
      </c>
      <c r="I683" s="3">
        <v>-12454.73</v>
      </c>
      <c r="J683" s="3"/>
      <c r="K683" s="3"/>
      <c r="L683" s="3">
        <f t="shared" si="259"/>
        <v>733113.39000000013</v>
      </c>
      <c r="M683" s="39">
        <v>442713.48</v>
      </c>
      <c r="N683" s="39">
        <v>288105.99400000006</v>
      </c>
      <c r="O683" s="39">
        <v>117438.56600000001</v>
      </c>
      <c r="P683" s="39"/>
      <c r="Q683" s="39"/>
      <c r="R683" s="3">
        <f t="shared" si="267"/>
        <v>848258.04</v>
      </c>
      <c r="S683" s="6">
        <f t="shared" si="260"/>
        <v>-427085.52999999997</v>
      </c>
      <c r="T683" s="27">
        <f t="shared" si="253"/>
        <v>-0.96469962920487529</v>
      </c>
      <c r="U683" s="6">
        <f t="shared" si="261"/>
        <v>441834.17600000009</v>
      </c>
      <c r="V683" s="27">
        <f t="shared" si="254"/>
        <v>1.5335820330069216</v>
      </c>
      <c r="W683" s="6">
        <f t="shared" si="262"/>
        <v>-129893.296</v>
      </c>
      <c r="X683" s="27">
        <f t="shared" si="255"/>
        <v>-1.1060531512280216</v>
      </c>
      <c r="Y683" s="6">
        <f t="shared" si="263"/>
        <v>0</v>
      </c>
      <c r="Z683" s="27" t="str">
        <f t="shared" si="256"/>
        <v>n.m.</v>
      </c>
      <c r="AA683" s="6">
        <f t="shared" si="264"/>
        <v>0</v>
      </c>
      <c r="AB683" s="27" t="str">
        <f t="shared" si="257"/>
        <v>n.m.</v>
      </c>
      <c r="AC683" s="6">
        <f t="shared" si="265"/>
        <v>-115144.64999999991</v>
      </c>
      <c r="AD683" s="27">
        <f t="shared" si="258"/>
        <v>-0.13574247996517652</v>
      </c>
    </row>
    <row r="684" spans="1:30" x14ac:dyDescent="0.25">
      <c r="A684" s="7">
        <f t="shared" si="266"/>
        <v>672</v>
      </c>
      <c r="B684" t="s">
        <v>488</v>
      </c>
      <c r="C684" t="s">
        <v>740</v>
      </c>
      <c r="D684" t="s">
        <v>741</v>
      </c>
      <c r="E684" s="42" t="s">
        <v>1006</v>
      </c>
      <c r="F684" s="57" t="s">
        <v>2052</v>
      </c>
      <c r="G684" s="3">
        <v>611.04999999999995</v>
      </c>
      <c r="H684" s="3">
        <v>580.40000000000009</v>
      </c>
      <c r="I684" s="3">
        <v>3343.4500000000003</v>
      </c>
      <c r="J684" s="3">
        <v>687.23</v>
      </c>
      <c r="K684" s="3">
        <v>352.33</v>
      </c>
      <c r="L684" s="3">
        <f t="shared" si="259"/>
        <v>5574.4600000000009</v>
      </c>
      <c r="M684" s="39">
        <v>0</v>
      </c>
      <c r="N684" s="39">
        <v>0</v>
      </c>
      <c r="O684" s="39">
        <v>0</v>
      </c>
      <c r="P684" s="39">
        <v>0</v>
      </c>
      <c r="Q684" s="39">
        <v>0</v>
      </c>
      <c r="R684" s="3">
        <f t="shared" si="267"/>
        <v>0</v>
      </c>
      <c r="S684" s="6">
        <f t="shared" si="260"/>
        <v>611.04999999999995</v>
      </c>
      <c r="T684" s="27" t="str">
        <f t="shared" si="253"/>
        <v>n.m.</v>
      </c>
      <c r="U684" s="6">
        <f t="shared" si="261"/>
        <v>580.40000000000009</v>
      </c>
      <c r="V684" s="27" t="str">
        <f t="shared" si="254"/>
        <v>n.m.</v>
      </c>
      <c r="W684" s="6">
        <f t="shared" si="262"/>
        <v>3343.4500000000003</v>
      </c>
      <c r="X684" s="27" t="str">
        <f t="shared" si="255"/>
        <v>n.m.</v>
      </c>
      <c r="Y684" s="6">
        <f t="shared" si="263"/>
        <v>687.23</v>
      </c>
      <c r="Z684" s="27" t="str">
        <f t="shared" si="256"/>
        <v>n.m.</v>
      </c>
      <c r="AA684" s="6">
        <f t="shared" si="264"/>
        <v>352.33</v>
      </c>
      <c r="AB684" s="27" t="str">
        <f t="shared" si="257"/>
        <v>n.m.</v>
      </c>
      <c r="AC684" s="6">
        <f t="shared" si="265"/>
        <v>5574.4600000000009</v>
      </c>
      <c r="AD684" s="27" t="str">
        <f t="shared" si="258"/>
        <v>n.m.</v>
      </c>
    </row>
    <row r="685" spans="1:30" x14ac:dyDescent="0.25">
      <c r="A685" s="7">
        <f t="shared" si="266"/>
        <v>673</v>
      </c>
      <c r="B685" t="s">
        <v>488</v>
      </c>
      <c r="C685" t="s">
        <v>742</v>
      </c>
      <c r="D685" t="s">
        <v>661</v>
      </c>
      <c r="E685" s="42" t="s">
        <v>993</v>
      </c>
      <c r="F685" s="57">
        <v>44593</v>
      </c>
      <c r="G685" s="3">
        <v>2255.36</v>
      </c>
      <c r="H685" s="3">
        <v>-16384.89</v>
      </c>
      <c r="I685" s="3">
        <v>-2432.94</v>
      </c>
      <c r="J685" s="3"/>
      <c r="K685" s="3"/>
      <c r="L685" s="3">
        <f t="shared" si="259"/>
        <v>-16562.469999999998</v>
      </c>
      <c r="M685" s="39">
        <v>824.90100000000007</v>
      </c>
      <c r="N685" s="39">
        <v>188.40100000000001</v>
      </c>
      <c r="O685" s="39">
        <v>4.5999999999999999E-2</v>
      </c>
      <c r="P685" s="39"/>
      <c r="Q685" s="39"/>
      <c r="R685" s="3">
        <f t="shared" si="267"/>
        <v>1013.3480000000002</v>
      </c>
      <c r="S685" s="6">
        <f t="shared" si="260"/>
        <v>1430.4590000000001</v>
      </c>
      <c r="T685" s="27">
        <f t="shared" si="253"/>
        <v>1.7340977887043414</v>
      </c>
      <c r="U685" s="6">
        <f t="shared" si="261"/>
        <v>-16573.291000000001</v>
      </c>
      <c r="V685" s="27">
        <f t="shared" si="254"/>
        <v>-87.968168958763485</v>
      </c>
      <c r="W685" s="6">
        <f t="shared" si="262"/>
        <v>-2432.9859999999999</v>
      </c>
      <c r="X685" s="27">
        <f t="shared" si="255"/>
        <v>-52891</v>
      </c>
      <c r="Y685" s="6">
        <f t="shared" si="263"/>
        <v>0</v>
      </c>
      <c r="Z685" s="27" t="str">
        <f t="shared" si="256"/>
        <v>n.m.</v>
      </c>
      <c r="AA685" s="6">
        <f t="shared" si="264"/>
        <v>0</v>
      </c>
      <c r="AB685" s="27" t="str">
        <f t="shared" si="257"/>
        <v>n.m.</v>
      </c>
      <c r="AC685" s="6">
        <f t="shared" si="265"/>
        <v>-17575.817999999999</v>
      </c>
      <c r="AD685" s="27">
        <f t="shared" si="258"/>
        <v>-17.344306200831301</v>
      </c>
    </row>
    <row r="686" spans="1:30" x14ac:dyDescent="0.25">
      <c r="A686" s="7">
        <f t="shared" si="266"/>
        <v>674</v>
      </c>
      <c r="B686" t="s">
        <v>488</v>
      </c>
      <c r="C686" t="s">
        <v>743</v>
      </c>
      <c r="D686" t="s">
        <v>744</v>
      </c>
      <c r="E686" s="42" t="s">
        <v>983</v>
      </c>
      <c r="F686" s="57" t="s">
        <v>2052</v>
      </c>
      <c r="G686" s="3">
        <v>12135.890000000003</v>
      </c>
      <c r="H686" s="3">
        <v>96676.91</v>
      </c>
      <c r="I686" s="3">
        <v>282198.80000000005</v>
      </c>
      <c r="J686" s="3">
        <v>775024.64999999944</v>
      </c>
      <c r="K686" s="3">
        <v>5337076.2800000031</v>
      </c>
      <c r="L686" s="3">
        <f t="shared" si="259"/>
        <v>6503112.5300000031</v>
      </c>
      <c r="M686" s="39">
        <v>10015.681</v>
      </c>
      <c r="N686" s="39">
        <v>403320.35399999993</v>
      </c>
      <c r="O686" s="39">
        <v>1087646.68</v>
      </c>
      <c r="P686" s="39">
        <v>-573196.07700000005</v>
      </c>
      <c r="Q686" s="39">
        <v>-299912.81600000034</v>
      </c>
      <c r="R686" s="3">
        <f t="shared" si="267"/>
        <v>627873.82199999946</v>
      </c>
      <c r="S686" s="6">
        <f t="shared" si="260"/>
        <v>2120.2090000000026</v>
      </c>
      <c r="T686" s="27">
        <f t="shared" si="253"/>
        <v>0.21168895055663239</v>
      </c>
      <c r="U686" s="6">
        <f t="shared" si="261"/>
        <v>-306643.4439999999</v>
      </c>
      <c r="V686" s="27">
        <f t="shared" si="254"/>
        <v>-0.76029746815108656</v>
      </c>
      <c r="W686" s="6">
        <f t="shared" si="262"/>
        <v>-805447.87999999989</v>
      </c>
      <c r="X686" s="27">
        <f t="shared" si="255"/>
        <v>-0.74054184581338489</v>
      </c>
      <c r="Y686" s="6">
        <f t="shared" si="263"/>
        <v>1348220.7269999995</v>
      </c>
      <c r="Z686" s="27">
        <f t="shared" si="256"/>
        <v>-2.3521108763624694</v>
      </c>
      <c r="AA686" s="6">
        <f t="shared" si="264"/>
        <v>5636989.0960000036</v>
      </c>
      <c r="AB686" s="27">
        <f t="shared" si="257"/>
        <v>-18.795425854692375</v>
      </c>
      <c r="AC686" s="6">
        <f t="shared" si="265"/>
        <v>5875238.7080000034</v>
      </c>
      <c r="AD686" s="27">
        <f t="shared" si="258"/>
        <v>9.3573557331715111</v>
      </c>
    </row>
    <row r="687" spans="1:30" x14ac:dyDescent="0.25">
      <c r="A687" s="7">
        <f t="shared" si="266"/>
        <v>675</v>
      </c>
      <c r="B687" t="s">
        <v>488</v>
      </c>
      <c r="C687" t="s">
        <v>745</v>
      </c>
      <c r="D687" t="s">
        <v>746</v>
      </c>
      <c r="E687" s="42" t="s">
        <v>1006</v>
      </c>
      <c r="F687" s="57">
        <v>44166</v>
      </c>
      <c r="G687" s="3">
        <v>22879.420000000002</v>
      </c>
      <c r="H687" s="3">
        <v>0</v>
      </c>
      <c r="I687" s="3">
        <v>0</v>
      </c>
      <c r="J687" s="3"/>
      <c r="K687" s="3"/>
      <c r="L687" s="3">
        <f t="shared" si="259"/>
        <v>22879.420000000002</v>
      </c>
      <c r="M687" s="39">
        <v>0</v>
      </c>
      <c r="N687" s="39">
        <v>0</v>
      </c>
      <c r="O687" s="39">
        <v>0</v>
      </c>
      <c r="P687" s="39"/>
      <c r="Q687" s="39"/>
      <c r="R687" s="3">
        <f t="shared" si="267"/>
        <v>0</v>
      </c>
      <c r="S687" s="6">
        <f t="shared" si="260"/>
        <v>22879.420000000002</v>
      </c>
      <c r="T687" s="27" t="str">
        <f t="shared" si="253"/>
        <v>n.m.</v>
      </c>
      <c r="U687" s="6">
        <f t="shared" si="261"/>
        <v>0</v>
      </c>
      <c r="V687" s="27" t="str">
        <f t="shared" si="254"/>
        <v>n.m.</v>
      </c>
      <c r="W687" s="6">
        <f t="shared" si="262"/>
        <v>0</v>
      </c>
      <c r="X687" s="27" t="str">
        <f t="shared" si="255"/>
        <v>n.m.</v>
      </c>
      <c r="Y687" s="6">
        <f t="shared" si="263"/>
        <v>0</v>
      </c>
      <c r="Z687" s="27" t="str">
        <f t="shared" si="256"/>
        <v>n.m.</v>
      </c>
      <c r="AA687" s="6">
        <f t="shared" si="264"/>
        <v>0</v>
      </c>
      <c r="AB687" s="27" t="str">
        <f t="shared" si="257"/>
        <v>n.m.</v>
      </c>
      <c r="AC687" s="6">
        <f t="shared" si="265"/>
        <v>22879.420000000002</v>
      </c>
      <c r="AD687" s="27" t="str">
        <f t="shared" si="258"/>
        <v>n.m.</v>
      </c>
    </row>
    <row r="688" spans="1:30" x14ac:dyDescent="0.25">
      <c r="A688" s="7">
        <f t="shared" si="266"/>
        <v>676</v>
      </c>
      <c r="B688" t="s">
        <v>488</v>
      </c>
      <c r="C688" t="s">
        <v>747</v>
      </c>
      <c r="D688" t="s">
        <v>748</v>
      </c>
      <c r="E688" s="42" t="s">
        <v>1009</v>
      </c>
      <c r="F688" s="57" t="s">
        <v>2052</v>
      </c>
      <c r="G688" s="3">
        <v>19608.38</v>
      </c>
      <c r="H688" s="3">
        <v>8463.9900000000016</v>
      </c>
      <c r="I688" s="3">
        <v>125386.12999999996</v>
      </c>
      <c r="J688" s="3">
        <v>20122.149999999998</v>
      </c>
      <c r="K688" s="3">
        <v>58822.080000000009</v>
      </c>
      <c r="L688" s="3">
        <f t="shared" si="259"/>
        <v>232402.72999999998</v>
      </c>
      <c r="M688" s="39">
        <v>1282.278</v>
      </c>
      <c r="N688" s="39">
        <v>125252.30500000001</v>
      </c>
      <c r="O688" s="39">
        <v>329372.728</v>
      </c>
      <c r="P688" s="39">
        <v>1704.7449999999999</v>
      </c>
      <c r="Q688" s="39">
        <v>50484.140000000036</v>
      </c>
      <c r="R688" s="3">
        <f t="shared" si="267"/>
        <v>508096.196</v>
      </c>
      <c r="S688" s="6">
        <f t="shared" si="260"/>
        <v>18326.102000000003</v>
      </c>
      <c r="T688" s="27">
        <f t="shared" si="253"/>
        <v>14.291832192395098</v>
      </c>
      <c r="U688" s="6">
        <f t="shared" si="261"/>
        <v>-116788.315</v>
      </c>
      <c r="V688" s="27">
        <f t="shared" si="254"/>
        <v>-0.93242447713836485</v>
      </c>
      <c r="W688" s="6">
        <f t="shared" si="262"/>
        <v>-203986.59800000006</v>
      </c>
      <c r="X688" s="27">
        <f t="shared" si="255"/>
        <v>-0.61931842153003047</v>
      </c>
      <c r="Y688" s="6">
        <f t="shared" si="263"/>
        <v>18417.404999999999</v>
      </c>
      <c r="Z688" s="27">
        <f t="shared" si="256"/>
        <v>10.803612857054867</v>
      </c>
      <c r="AA688" s="6">
        <f t="shared" si="264"/>
        <v>8337.9399999999732</v>
      </c>
      <c r="AB688" s="27">
        <f t="shared" si="257"/>
        <v>0.16515959269584402</v>
      </c>
      <c r="AC688" s="6">
        <f t="shared" si="265"/>
        <v>-275693.46600000001</v>
      </c>
      <c r="AD688" s="27">
        <f t="shared" si="258"/>
        <v>-0.5426009251208801</v>
      </c>
    </row>
    <row r="689" spans="1:30" x14ac:dyDescent="0.25">
      <c r="A689" s="7">
        <f t="shared" si="266"/>
        <v>677</v>
      </c>
      <c r="B689" t="s">
        <v>488</v>
      </c>
      <c r="C689" t="s">
        <v>749</v>
      </c>
      <c r="D689" t="s">
        <v>750</v>
      </c>
      <c r="E689" s="42" t="s">
        <v>1006</v>
      </c>
      <c r="F689" s="57" t="s">
        <v>1007</v>
      </c>
      <c r="G689" s="3">
        <v>0</v>
      </c>
      <c r="H689" s="3">
        <v>55951.69999999999</v>
      </c>
      <c r="I689" s="3">
        <v>19118.649999999994</v>
      </c>
      <c r="J689" s="3">
        <v>271031.83</v>
      </c>
      <c r="K689" s="3">
        <v>47243.840000000018</v>
      </c>
      <c r="L689" s="3">
        <f t="shared" si="259"/>
        <v>393346.02</v>
      </c>
      <c r="M689" s="39">
        <v>0</v>
      </c>
      <c r="N689" s="39">
        <v>0</v>
      </c>
      <c r="O689" s="39">
        <v>0</v>
      </c>
      <c r="P689" s="39">
        <v>0</v>
      </c>
      <c r="Q689" s="39">
        <v>0</v>
      </c>
      <c r="R689" s="3">
        <f t="shared" si="267"/>
        <v>0</v>
      </c>
      <c r="S689" s="6">
        <f t="shared" si="260"/>
        <v>0</v>
      </c>
      <c r="T689" s="27" t="str">
        <f t="shared" ref="T689:T746" si="268">IFERROR(S689/M689,"n.m.")</f>
        <v>n.m.</v>
      </c>
      <c r="U689" s="6">
        <f t="shared" si="261"/>
        <v>55951.69999999999</v>
      </c>
      <c r="V689" s="27" t="str">
        <f t="shared" ref="V689:V746" si="269">IFERROR(U689/N689,"n.m.")</f>
        <v>n.m.</v>
      </c>
      <c r="W689" s="6">
        <f t="shared" si="262"/>
        <v>19118.649999999994</v>
      </c>
      <c r="X689" s="27" t="str">
        <f t="shared" ref="X689:X746" si="270">IFERROR(W689/O689,"n.m.")</f>
        <v>n.m.</v>
      </c>
      <c r="Y689" s="6">
        <f t="shared" si="263"/>
        <v>271031.83</v>
      </c>
      <c r="Z689" s="27" t="str">
        <f t="shared" ref="Z689:Z746" si="271">IFERROR(Y689/P689,"n.m.")</f>
        <v>n.m.</v>
      </c>
      <c r="AA689" s="6">
        <f t="shared" si="264"/>
        <v>47243.840000000018</v>
      </c>
      <c r="AB689" s="27" t="str">
        <f t="shared" ref="AB689:AB746" si="272">IFERROR(AA689/Q689,"n.m.")</f>
        <v>n.m.</v>
      </c>
      <c r="AC689" s="6">
        <f t="shared" si="265"/>
        <v>393346.02</v>
      </c>
      <c r="AD689" s="27" t="str">
        <f t="shared" ref="AD689:AD746" si="273">IFERROR(AC689/R689,"n.m.")</f>
        <v>n.m.</v>
      </c>
    </row>
    <row r="690" spans="1:30" x14ac:dyDescent="0.25">
      <c r="A690" s="7">
        <f t="shared" si="266"/>
        <v>678</v>
      </c>
      <c r="B690" t="s">
        <v>488</v>
      </c>
      <c r="C690" t="s">
        <v>751</v>
      </c>
      <c r="D690" t="s">
        <v>752</v>
      </c>
      <c r="E690" s="42" t="s">
        <v>983</v>
      </c>
      <c r="F690" s="57">
        <v>44501</v>
      </c>
      <c r="G690" s="3">
        <v>195.44</v>
      </c>
      <c r="H690" s="3">
        <v>-13949.88</v>
      </c>
      <c r="I690" s="3">
        <v>0</v>
      </c>
      <c r="J690" s="3"/>
      <c r="K690" s="3"/>
      <c r="L690" s="3">
        <f t="shared" ref="L690:L748" si="274">SUM(G690:K690)</f>
        <v>-13754.439999999999</v>
      </c>
      <c r="M690" s="39">
        <v>523874.71499999997</v>
      </c>
      <c r="N690" s="39">
        <v>587.476</v>
      </c>
      <c r="O690" s="39">
        <v>0</v>
      </c>
      <c r="P690" s="39"/>
      <c r="Q690" s="39"/>
      <c r="R690" s="3">
        <f t="shared" si="267"/>
        <v>524462.19099999999</v>
      </c>
      <c r="S690" s="6">
        <f t="shared" ref="S690:S748" si="275">G690-M690</f>
        <v>-523679.27499999997</v>
      </c>
      <c r="T690" s="27">
        <f t="shared" si="268"/>
        <v>-0.99962693370303246</v>
      </c>
      <c r="U690" s="6">
        <f t="shared" ref="U690:U748" si="276">H690-N690</f>
        <v>-14537.356</v>
      </c>
      <c r="V690" s="27">
        <f t="shared" si="269"/>
        <v>-24.745446622500324</v>
      </c>
      <c r="W690" s="6">
        <f t="shared" ref="W690:W748" si="277">I690-O690</f>
        <v>0</v>
      </c>
      <c r="X690" s="27" t="str">
        <f t="shared" si="270"/>
        <v>n.m.</v>
      </c>
      <c r="Y690" s="6">
        <f t="shared" ref="Y690:Y748" si="278">J690-P690</f>
        <v>0</v>
      </c>
      <c r="Z690" s="27" t="str">
        <f t="shared" si="271"/>
        <v>n.m.</v>
      </c>
      <c r="AA690" s="6">
        <f t="shared" ref="AA690:AA748" si="279">K690-Q690</f>
        <v>0</v>
      </c>
      <c r="AB690" s="27" t="str">
        <f t="shared" si="272"/>
        <v>n.m.</v>
      </c>
      <c r="AC690" s="6">
        <f t="shared" ref="AC690:AC748" si="280">L690-R690</f>
        <v>-538216.63099999994</v>
      </c>
      <c r="AD690" s="27">
        <f t="shared" si="273"/>
        <v>-1.0262257989918666</v>
      </c>
    </row>
    <row r="691" spans="1:30" x14ac:dyDescent="0.25">
      <c r="A691" s="7">
        <f t="shared" si="266"/>
        <v>679</v>
      </c>
      <c r="B691" t="s">
        <v>488</v>
      </c>
      <c r="C691" t="s">
        <v>753</v>
      </c>
      <c r="D691" t="s">
        <v>754</v>
      </c>
      <c r="E691" s="42" t="s">
        <v>1006</v>
      </c>
      <c r="F691" s="57" t="s">
        <v>2052</v>
      </c>
      <c r="G691" s="3">
        <v>478.54999999999995</v>
      </c>
      <c r="H691" s="3">
        <v>454.55</v>
      </c>
      <c r="I691" s="3">
        <v>-15004.499999999998</v>
      </c>
      <c r="J691" s="3">
        <v>-43.980000000000004</v>
      </c>
      <c r="K691" s="3">
        <v>838.42</v>
      </c>
      <c r="L691" s="3">
        <f t="shared" si="274"/>
        <v>-13276.959999999997</v>
      </c>
      <c r="M691" s="39">
        <v>0</v>
      </c>
      <c r="N691" s="39">
        <v>0</v>
      </c>
      <c r="O691" s="39">
        <v>0</v>
      </c>
      <c r="P691" s="39">
        <v>0</v>
      </c>
      <c r="Q691" s="39">
        <v>0</v>
      </c>
      <c r="R691" s="3">
        <f t="shared" si="267"/>
        <v>0</v>
      </c>
      <c r="S691" s="6">
        <f t="shared" si="275"/>
        <v>478.54999999999995</v>
      </c>
      <c r="T691" s="27" t="str">
        <f t="shared" si="268"/>
        <v>n.m.</v>
      </c>
      <c r="U691" s="6">
        <f t="shared" si="276"/>
        <v>454.55</v>
      </c>
      <c r="V691" s="27" t="str">
        <f t="shared" si="269"/>
        <v>n.m.</v>
      </c>
      <c r="W691" s="6">
        <f t="shared" si="277"/>
        <v>-15004.499999999998</v>
      </c>
      <c r="X691" s="27" t="str">
        <f t="shared" si="270"/>
        <v>n.m.</v>
      </c>
      <c r="Y691" s="6">
        <f t="shared" si="278"/>
        <v>-43.980000000000004</v>
      </c>
      <c r="Z691" s="27" t="str">
        <f t="shared" si="271"/>
        <v>n.m.</v>
      </c>
      <c r="AA691" s="6">
        <f t="shared" si="279"/>
        <v>838.42</v>
      </c>
      <c r="AB691" s="27" t="str">
        <f t="shared" si="272"/>
        <v>n.m.</v>
      </c>
      <c r="AC691" s="6">
        <f t="shared" si="280"/>
        <v>-13276.959999999997</v>
      </c>
      <c r="AD691" s="27" t="str">
        <f t="shared" si="273"/>
        <v>n.m.</v>
      </c>
    </row>
    <row r="692" spans="1:30" x14ac:dyDescent="0.25">
      <c r="A692" s="7">
        <f t="shared" si="266"/>
        <v>680</v>
      </c>
      <c r="B692" t="s">
        <v>488</v>
      </c>
      <c r="C692" t="s">
        <v>755</v>
      </c>
      <c r="D692" t="s">
        <v>756</v>
      </c>
      <c r="E692" s="42" t="s">
        <v>983</v>
      </c>
      <c r="F692" s="57" t="s">
        <v>2052</v>
      </c>
      <c r="G692" s="3">
        <v>905.44999999999993</v>
      </c>
      <c r="H692" s="3">
        <v>455.59000000000003</v>
      </c>
      <c r="I692" s="3">
        <v>10861.879999999997</v>
      </c>
      <c r="J692" s="3">
        <v>72310.709999999992</v>
      </c>
      <c r="K692" s="3">
        <v>691207.47000000067</v>
      </c>
      <c r="L692" s="3">
        <f t="shared" si="274"/>
        <v>775741.10000000068</v>
      </c>
      <c r="M692" s="39">
        <v>11130.228000000001</v>
      </c>
      <c r="N692" s="39">
        <v>589.30299999999988</v>
      </c>
      <c r="O692" s="39">
        <v>342168.50599999999</v>
      </c>
      <c r="P692" s="39">
        <v>156377.89799999999</v>
      </c>
      <c r="Q692" s="39">
        <v>461950.94099999999</v>
      </c>
      <c r="R692" s="3">
        <f t="shared" si="267"/>
        <v>972216.87599999993</v>
      </c>
      <c r="S692" s="6">
        <f t="shared" si="275"/>
        <v>-10224.778</v>
      </c>
      <c r="T692" s="27">
        <f t="shared" si="268"/>
        <v>-0.91864946522209601</v>
      </c>
      <c r="U692" s="6">
        <f t="shared" si="276"/>
        <v>-133.71299999999985</v>
      </c>
      <c r="V692" s="27">
        <f t="shared" si="269"/>
        <v>-0.22690025335014394</v>
      </c>
      <c r="W692" s="6">
        <f t="shared" si="277"/>
        <v>-331306.62599999999</v>
      </c>
      <c r="X692" s="27">
        <f t="shared" si="270"/>
        <v>-0.96825575758863092</v>
      </c>
      <c r="Y692" s="6">
        <f t="shared" si="278"/>
        <v>-84067.187999999995</v>
      </c>
      <c r="Z692" s="27">
        <f t="shared" si="271"/>
        <v>-0.53758996044313123</v>
      </c>
      <c r="AA692" s="6">
        <f t="shared" si="279"/>
        <v>229256.52900000068</v>
      </c>
      <c r="AB692" s="27">
        <f t="shared" si="272"/>
        <v>0.4962789522708228</v>
      </c>
      <c r="AC692" s="6">
        <f t="shared" si="280"/>
        <v>-196475.77599999926</v>
      </c>
      <c r="AD692" s="27">
        <f t="shared" si="273"/>
        <v>-0.20209048088977966</v>
      </c>
    </row>
    <row r="693" spans="1:30" x14ac:dyDescent="0.25">
      <c r="A693" s="7">
        <f t="shared" si="266"/>
        <v>681</v>
      </c>
      <c r="B693" t="s">
        <v>488</v>
      </c>
      <c r="C693" t="s">
        <v>757</v>
      </c>
      <c r="D693" t="s">
        <v>758</v>
      </c>
      <c r="E693" s="42" t="s">
        <v>961</v>
      </c>
      <c r="F693" s="57">
        <v>44621</v>
      </c>
      <c r="G693" s="3">
        <v>7555.3499999999995</v>
      </c>
      <c r="H693" s="3">
        <v>-20098.14</v>
      </c>
      <c r="I693" s="3">
        <v>-30.600000000000005</v>
      </c>
      <c r="J693" s="3"/>
      <c r="K693" s="3"/>
      <c r="L693" s="3">
        <f t="shared" si="274"/>
        <v>-12573.390000000001</v>
      </c>
      <c r="M693" s="39">
        <v>0</v>
      </c>
      <c r="N693" s="39">
        <v>0</v>
      </c>
      <c r="O693" s="39">
        <v>0</v>
      </c>
      <c r="P693" s="39"/>
      <c r="Q693" s="39"/>
      <c r="R693" s="3">
        <f t="shared" si="267"/>
        <v>0</v>
      </c>
      <c r="S693" s="6">
        <f t="shared" si="275"/>
        <v>7555.3499999999995</v>
      </c>
      <c r="T693" s="27" t="str">
        <f t="shared" si="268"/>
        <v>n.m.</v>
      </c>
      <c r="U693" s="6">
        <f t="shared" si="276"/>
        <v>-20098.14</v>
      </c>
      <c r="V693" s="27" t="str">
        <f t="shared" si="269"/>
        <v>n.m.</v>
      </c>
      <c r="W693" s="6">
        <f t="shared" si="277"/>
        <v>-30.600000000000005</v>
      </c>
      <c r="X693" s="27" t="str">
        <f t="shared" si="270"/>
        <v>n.m.</v>
      </c>
      <c r="Y693" s="6">
        <f t="shared" si="278"/>
        <v>0</v>
      </c>
      <c r="Z693" s="27" t="str">
        <f t="shared" si="271"/>
        <v>n.m.</v>
      </c>
      <c r="AA693" s="6">
        <f t="shared" si="279"/>
        <v>0</v>
      </c>
      <c r="AB693" s="27" t="str">
        <f t="shared" si="272"/>
        <v>n.m.</v>
      </c>
      <c r="AC693" s="6">
        <f t="shared" si="280"/>
        <v>-12573.390000000001</v>
      </c>
      <c r="AD693" s="27" t="str">
        <f t="shared" si="273"/>
        <v>n.m.</v>
      </c>
    </row>
    <row r="694" spans="1:30" x14ac:dyDescent="0.25">
      <c r="A694" s="7">
        <f t="shared" si="266"/>
        <v>682</v>
      </c>
      <c r="B694" t="s">
        <v>488</v>
      </c>
      <c r="C694" t="s">
        <v>759</v>
      </c>
      <c r="D694" t="s">
        <v>760</v>
      </c>
      <c r="E694" s="42" t="s">
        <v>990</v>
      </c>
      <c r="F694" s="57" t="s">
        <v>2052</v>
      </c>
      <c r="G694" s="3">
        <v>121204.16</v>
      </c>
      <c r="H694" s="3">
        <v>794177.22000000079</v>
      </c>
      <c r="I694" s="3">
        <v>126735.13999999998</v>
      </c>
      <c r="J694" s="3">
        <v>12780.140000000001</v>
      </c>
      <c r="K694" s="3">
        <v>-13028.12</v>
      </c>
      <c r="L694" s="3">
        <f t="shared" si="274"/>
        <v>1041868.5400000009</v>
      </c>
      <c r="M694" s="39">
        <v>0</v>
      </c>
      <c r="N694" s="39">
        <v>549422.23499999999</v>
      </c>
      <c r="O694" s="39">
        <v>119896.18399999999</v>
      </c>
      <c r="P694" s="39">
        <v>0</v>
      </c>
      <c r="Q694" s="39">
        <v>0</v>
      </c>
      <c r="R694" s="3">
        <f t="shared" si="267"/>
        <v>669318.41899999999</v>
      </c>
      <c r="S694" s="6">
        <f t="shared" si="275"/>
        <v>121204.16</v>
      </c>
      <c r="T694" s="27" t="str">
        <f t="shared" si="268"/>
        <v>n.m.</v>
      </c>
      <c r="U694" s="6">
        <f t="shared" si="276"/>
        <v>244754.9850000008</v>
      </c>
      <c r="V694" s="27">
        <f t="shared" si="269"/>
        <v>0.44547702915591103</v>
      </c>
      <c r="W694" s="6">
        <f t="shared" si="277"/>
        <v>6838.955999999991</v>
      </c>
      <c r="X694" s="27">
        <f t="shared" si="270"/>
        <v>5.7040647765736995E-2</v>
      </c>
      <c r="Y694" s="6">
        <f t="shared" si="278"/>
        <v>12780.140000000001</v>
      </c>
      <c r="Z694" s="27" t="str">
        <f t="shared" si="271"/>
        <v>n.m.</v>
      </c>
      <c r="AA694" s="6">
        <f t="shared" si="279"/>
        <v>-13028.12</v>
      </c>
      <c r="AB694" s="27" t="str">
        <f t="shared" si="272"/>
        <v>n.m.</v>
      </c>
      <c r="AC694" s="6">
        <f t="shared" si="280"/>
        <v>372550.12100000086</v>
      </c>
      <c r="AD694" s="27">
        <f t="shared" si="273"/>
        <v>0.55661118897133</v>
      </c>
    </row>
    <row r="695" spans="1:30" x14ac:dyDescent="0.25">
      <c r="A695" s="7">
        <f t="shared" si="266"/>
        <v>683</v>
      </c>
      <c r="B695" t="s">
        <v>488</v>
      </c>
      <c r="C695" t="s">
        <v>761</v>
      </c>
      <c r="D695" t="s">
        <v>762</v>
      </c>
      <c r="E695" s="42" t="s">
        <v>1007</v>
      </c>
      <c r="F695" s="57">
        <v>44409</v>
      </c>
      <c r="G695" s="3">
        <v>-2006.929999999998</v>
      </c>
      <c r="H695" s="3">
        <v>-10344.370000000001</v>
      </c>
      <c r="I695" s="3">
        <v>0</v>
      </c>
      <c r="J695" s="3"/>
      <c r="K695" s="3"/>
      <c r="L695" s="3">
        <f t="shared" si="274"/>
        <v>-12351.3</v>
      </c>
      <c r="M695" s="39">
        <v>0</v>
      </c>
      <c r="N695" s="39">
        <v>0</v>
      </c>
      <c r="O695" s="39">
        <v>0</v>
      </c>
      <c r="P695" s="39"/>
      <c r="Q695" s="39"/>
      <c r="R695" s="3">
        <f t="shared" si="267"/>
        <v>0</v>
      </c>
      <c r="S695" s="6">
        <f t="shared" si="275"/>
        <v>-2006.929999999998</v>
      </c>
      <c r="T695" s="27" t="str">
        <f t="shared" si="268"/>
        <v>n.m.</v>
      </c>
      <c r="U695" s="6">
        <f t="shared" si="276"/>
        <v>-10344.370000000001</v>
      </c>
      <c r="V695" s="27" t="str">
        <f t="shared" si="269"/>
        <v>n.m.</v>
      </c>
      <c r="W695" s="6">
        <f t="shared" si="277"/>
        <v>0</v>
      </c>
      <c r="X695" s="27" t="str">
        <f t="shared" si="270"/>
        <v>n.m.</v>
      </c>
      <c r="Y695" s="6">
        <f t="shared" si="278"/>
        <v>0</v>
      </c>
      <c r="Z695" s="27" t="str">
        <f t="shared" si="271"/>
        <v>n.m.</v>
      </c>
      <c r="AA695" s="6">
        <f t="shared" si="279"/>
        <v>0</v>
      </c>
      <c r="AB695" s="27" t="str">
        <f t="shared" si="272"/>
        <v>n.m.</v>
      </c>
      <c r="AC695" s="6">
        <f t="shared" si="280"/>
        <v>-12351.3</v>
      </c>
      <c r="AD695" s="27" t="str">
        <f t="shared" si="273"/>
        <v>n.m.</v>
      </c>
    </row>
    <row r="696" spans="1:30" x14ac:dyDescent="0.25">
      <c r="A696" s="7">
        <f t="shared" si="266"/>
        <v>684</v>
      </c>
      <c r="B696" t="s">
        <v>488</v>
      </c>
      <c r="C696" t="s">
        <v>763</v>
      </c>
      <c r="D696" t="s">
        <v>764</v>
      </c>
      <c r="E696" s="42" t="s">
        <v>983</v>
      </c>
      <c r="F696" s="57">
        <v>44501</v>
      </c>
      <c r="G696" s="3">
        <v>163</v>
      </c>
      <c r="H696" s="3">
        <v>-11634.449999999999</v>
      </c>
      <c r="I696" s="3">
        <v>0</v>
      </c>
      <c r="J696" s="3"/>
      <c r="K696" s="3"/>
      <c r="L696" s="3">
        <f t="shared" si="274"/>
        <v>-11471.449999999999</v>
      </c>
      <c r="M696" s="39">
        <v>2777748.4509999999</v>
      </c>
      <c r="N696" s="39">
        <v>484.84599999999989</v>
      </c>
      <c r="O696" s="39">
        <v>0</v>
      </c>
      <c r="P696" s="39"/>
      <c r="Q696" s="39"/>
      <c r="R696" s="3">
        <f t="shared" si="267"/>
        <v>2778233.2969999998</v>
      </c>
      <c r="S696" s="6">
        <f t="shared" si="275"/>
        <v>-2777585.4509999999</v>
      </c>
      <c r="T696" s="27">
        <f t="shared" si="268"/>
        <v>-0.99994131938047115</v>
      </c>
      <c r="U696" s="6">
        <f t="shared" si="276"/>
        <v>-12119.295999999998</v>
      </c>
      <c r="V696" s="27">
        <f t="shared" si="269"/>
        <v>-24.996176105402544</v>
      </c>
      <c r="W696" s="6">
        <f t="shared" si="277"/>
        <v>0</v>
      </c>
      <c r="X696" s="27" t="str">
        <f t="shared" si="270"/>
        <v>n.m.</v>
      </c>
      <c r="Y696" s="6">
        <f t="shared" si="278"/>
        <v>0</v>
      </c>
      <c r="Z696" s="27" t="str">
        <f t="shared" si="271"/>
        <v>n.m.</v>
      </c>
      <c r="AA696" s="6">
        <f t="shared" si="279"/>
        <v>0</v>
      </c>
      <c r="AB696" s="27" t="str">
        <f t="shared" si="272"/>
        <v>n.m.</v>
      </c>
      <c r="AC696" s="6">
        <f t="shared" si="280"/>
        <v>-2789704.747</v>
      </c>
      <c r="AD696" s="27">
        <f t="shared" si="273"/>
        <v>-1.0041290448906459</v>
      </c>
    </row>
    <row r="697" spans="1:30" x14ac:dyDescent="0.25">
      <c r="A697" s="7">
        <f t="shared" si="266"/>
        <v>685</v>
      </c>
      <c r="B697" t="s">
        <v>488</v>
      </c>
      <c r="C697" t="s">
        <v>765</v>
      </c>
      <c r="D697" t="s">
        <v>766</v>
      </c>
      <c r="E697" s="42" t="s">
        <v>983</v>
      </c>
      <c r="F697" s="57">
        <v>44501</v>
      </c>
      <c r="G697" s="3">
        <v>162.16999999999999</v>
      </c>
      <c r="H697" s="3">
        <v>-12837.69</v>
      </c>
      <c r="I697" s="3">
        <v>0</v>
      </c>
      <c r="J697" s="3">
        <v>1262.4500000000007</v>
      </c>
      <c r="K697" s="3"/>
      <c r="L697" s="3">
        <f t="shared" si="274"/>
        <v>-11413.07</v>
      </c>
      <c r="M697" s="39">
        <v>533178.04300000018</v>
      </c>
      <c r="N697" s="39">
        <v>331.53300000000002</v>
      </c>
      <c r="O697" s="39">
        <v>0</v>
      </c>
      <c r="P697" s="39">
        <v>0</v>
      </c>
      <c r="Q697" s="39">
        <v>0</v>
      </c>
      <c r="R697" s="3">
        <f t="shared" si="267"/>
        <v>533509.57600000023</v>
      </c>
      <c r="S697" s="6">
        <f t="shared" si="275"/>
        <v>-533015.87300000014</v>
      </c>
      <c r="T697" s="27">
        <f t="shared" si="268"/>
        <v>-0.9996958426887057</v>
      </c>
      <c r="U697" s="6">
        <f t="shared" si="276"/>
        <v>-13169.223</v>
      </c>
      <c r="V697" s="27">
        <f t="shared" si="269"/>
        <v>-39.722208648912776</v>
      </c>
      <c r="W697" s="6">
        <f t="shared" si="277"/>
        <v>0</v>
      </c>
      <c r="X697" s="27" t="str">
        <f t="shared" si="270"/>
        <v>n.m.</v>
      </c>
      <c r="Y697" s="6">
        <f t="shared" si="278"/>
        <v>1262.4500000000007</v>
      </c>
      <c r="Z697" s="27" t="str">
        <f t="shared" si="271"/>
        <v>n.m.</v>
      </c>
      <c r="AA697" s="6">
        <f t="shared" si="279"/>
        <v>0</v>
      </c>
      <c r="AB697" s="27" t="str">
        <f t="shared" si="272"/>
        <v>n.m.</v>
      </c>
      <c r="AC697" s="6">
        <f t="shared" si="280"/>
        <v>-544922.64600000018</v>
      </c>
      <c r="AD697" s="27">
        <f t="shared" si="273"/>
        <v>-1.0213924370122269</v>
      </c>
    </row>
    <row r="698" spans="1:30" x14ac:dyDescent="0.25">
      <c r="A698" s="7">
        <f t="shared" si="266"/>
        <v>686</v>
      </c>
      <c r="B698" t="s">
        <v>488</v>
      </c>
      <c r="C698" t="s">
        <v>767</v>
      </c>
      <c r="D698" t="s">
        <v>768</v>
      </c>
      <c r="E698" s="42" t="s">
        <v>996</v>
      </c>
      <c r="F698" s="57" t="s">
        <v>2052</v>
      </c>
      <c r="G698" s="3">
        <v>37511.570000000007</v>
      </c>
      <c r="H698" s="3">
        <v>22601.79</v>
      </c>
      <c r="I698" s="3">
        <v>108252.74999999997</v>
      </c>
      <c r="J698" s="3">
        <v>126198.2</v>
      </c>
      <c r="K698" s="3">
        <v>631030.49</v>
      </c>
      <c r="L698" s="3">
        <f t="shared" si="274"/>
        <v>925594.8</v>
      </c>
      <c r="M698" s="39">
        <v>46.375</v>
      </c>
      <c r="N698" s="39">
        <v>47293.03</v>
      </c>
      <c r="O698" s="39">
        <v>819672.75399999996</v>
      </c>
      <c r="P698" s="39">
        <v>8238.6460000000006</v>
      </c>
      <c r="Q698" s="39">
        <v>3509523.906</v>
      </c>
      <c r="R698" s="3">
        <f t="shared" si="267"/>
        <v>4384774.7110000001</v>
      </c>
      <c r="S698" s="6">
        <f t="shared" si="275"/>
        <v>37465.195000000007</v>
      </c>
      <c r="T698" s="27">
        <f t="shared" si="268"/>
        <v>807.87482479784387</v>
      </c>
      <c r="U698" s="6">
        <f t="shared" si="276"/>
        <v>-24691.239999999998</v>
      </c>
      <c r="V698" s="27">
        <f t="shared" si="269"/>
        <v>-0.52209046449339358</v>
      </c>
      <c r="W698" s="6">
        <f t="shared" si="277"/>
        <v>-711420.00399999996</v>
      </c>
      <c r="X698" s="27">
        <f t="shared" si="270"/>
        <v>-0.86793174535602535</v>
      </c>
      <c r="Y698" s="6">
        <f t="shared" si="278"/>
        <v>117959.554</v>
      </c>
      <c r="Z698" s="27">
        <f t="shared" si="271"/>
        <v>14.317832566176529</v>
      </c>
      <c r="AA698" s="6">
        <f t="shared" si="279"/>
        <v>-2878493.4160000002</v>
      </c>
      <c r="AB698" s="27">
        <f t="shared" si="272"/>
        <v>-0.8201948449699491</v>
      </c>
      <c r="AC698" s="6">
        <f t="shared" si="280"/>
        <v>-3459179.9110000003</v>
      </c>
      <c r="AD698" s="27">
        <f t="shared" si="273"/>
        <v>-0.78890710218749027</v>
      </c>
    </row>
    <row r="699" spans="1:30" x14ac:dyDescent="0.25">
      <c r="A699" s="7">
        <f t="shared" si="266"/>
        <v>687</v>
      </c>
      <c r="B699" t="s">
        <v>488</v>
      </c>
      <c r="C699" t="s">
        <v>769</v>
      </c>
      <c r="D699" t="s">
        <v>770</v>
      </c>
      <c r="E699" s="42" t="s">
        <v>1007</v>
      </c>
      <c r="F699" s="57">
        <v>44652</v>
      </c>
      <c r="G699" s="3">
        <v>491870.2099999999</v>
      </c>
      <c r="H699" s="3">
        <v>0</v>
      </c>
      <c r="I699" s="3">
        <v>3843.4300000000003</v>
      </c>
      <c r="J699" s="3"/>
      <c r="K699" s="3"/>
      <c r="L699" s="3">
        <f t="shared" si="274"/>
        <v>495713.6399999999</v>
      </c>
      <c r="M699" s="39">
        <v>0</v>
      </c>
      <c r="N699" s="39">
        <v>0</v>
      </c>
      <c r="O699" s="39">
        <v>0</v>
      </c>
      <c r="P699" s="39"/>
      <c r="Q699" s="39"/>
      <c r="R699" s="3">
        <f t="shared" si="267"/>
        <v>0</v>
      </c>
      <c r="S699" s="6">
        <f t="shared" si="275"/>
        <v>491870.2099999999</v>
      </c>
      <c r="T699" s="27" t="str">
        <f t="shared" si="268"/>
        <v>n.m.</v>
      </c>
      <c r="U699" s="6">
        <f t="shared" si="276"/>
        <v>0</v>
      </c>
      <c r="V699" s="27" t="str">
        <f t="shared" si="269"/>
        <v>n.m.</v>
      </c>
      <c r="W699" s="6">
        <f t="shared" si="277"/>
        <v>3843.4300000000003</v>
      </c>
      <c r="X699" s="27" t="str">
        <f t="shared" si="270"/>
        <v>n.m.</v>
      </c>
      <c r="Y699" s="6">
        <f t="shared" si="278"/>
        <v>0</v>
      </c>
      <c r="Z699" s="27" t="str">
        <f t="shared" si="271"/>
        <v>n.m.</v>
      </c>
      <c r="AA699" s="6">
        <f t="shared" si="279"/>
        <v>0</v>
      </c>
      <c r="AB699" s="27" t="str">
        <f t="shared" si="272"/>
        <v>n.m.</v>
      </c>
      <c r="AC699" s="6">
        <f t="shared" si="280"/>
        <v>495713.6399999999</v>
      </c>
      <c r="AD699" s="27" t="str">
        <f t="shared" si="273"/>
        <v>n.m.</v>
      </c>
    </row>
    <row r="700" spans="1:30" x14ac:dyDescent="0.25">
      <c r="A700" s="7">
        <f t="shared" si="266"/>
        <v>688</v>
      </c>
      <c r="B700" t="s">
        <v>488</v>
      </c>
      <c r="C700" t="s">
        <v>771</v>
      </c>
      <c r="D700" t="s">
        <v>772</v>
      </c>
      <c r="E700" s="42" t="s">
        <v>980</v>
      </c>
      <c r="F700" s="57" t="s">
        <v>2052</v>
      </c>
      <c r="G700" s="3">
        <v>22502.040000000008</v>
      </c>
      <c r="H700" s="3">
        <v>8270.9000000000015</v>
      </c>
      <c r="I700" s="3">
        <v>3888.4900000000007</v>
      </c>
      <c r="J700" s="3">
        <v>3569.85</v>
      </c>
      <c r="K700" s="3">
        <v>4910.97</v>
      </c>
      <c r="L700" s="3">
        <f t="shared" si="274"/>
        <v>43142.250000000007</v>
      </c>
      <c r="M700" s="39">
        <v>325.68600000000004</v>
      </c>
      <c r="N700" s="39">
        <v>3449.2820000000002</v>
      </c>
      <c r="O700" s="39">
        <v>2851.3560000000002</v>
      </c>
      <c r="P700" s="39">
        <v>0</v>
      </c>
      <c r="Q700" s="39">
        <v>74.331999999999979</v>
      </c>
      <c r="R700" s="3">
        <f t="shared" si="267"/>
        <v>6700.6560000000009</v>
      </c>
      <c r="S700" s="6">
        <f t="shared" si="275"/>
        <v>22176.354000000007</v>
      </c>
      <c r="T700" s="27">
        <f t="shared" si="268"/>
        <v>68.091210552495355</v>
      </c>
      <c r="U700" s="6">
        <f t="shared" si="276"/>
        <v>4821.6180000000013</v>
      </c>
      <c r="V700" s="27">
        <f t="shared" si="269"/>
        <v>1.3978613520147094</v>
      </c>
      <c r="W700" s="6">
        <f t="shared" si="277"/>
        <v>1037.1340000000005</v>
      </c>
      <c r="X700" s="27">
        <f t="shared" si="270"/>
        <v>0.36373360604568505</v>
      </c>
      <c r="Y700" s="6">
        <f t="shared" si="278"/>
        <v>3569.85</v>
      </c>
      <c r="Z700" s="27" t="str">
        <f t="shared" si="271"/>
        <v>n.m.</v>
      </c>
      <c r="AA700" s="6">
        <f t="shared" si="279"/>
        <v>4836.6379999999999</v>
      </c>
      <c r="AB700" s="27">
        <f t="shared" si="272"/>
        <v>65.068046063606545</v>
      </c>
      <c r="AC700" s="6">
        <f t="shared" si="280"/>
        <v>36441.594000000005</v>
      </c>
      <c r="AD700" s="27">
        <f t="shared" si="273"/>
        <v>5.4385113935113223</v>
      </c>
    </row>
    <row r="701" spans="1:30" x14ac:dyDescent="0.25">
      <c r="A701" s="7">
        <f t="shared" si="266"/>
        <v>689</v>
      </c>
      <c r="B701" t="s">
        <v>488</v>
      </c>
      <c r="C701" t="s">
        <v>773</v>
      </c>
      <c r="D701" t="s">
        <v>774</v>
      </c>
      <c r="E701" s="42" t="s">
        <v>1007</v>
      </c>
      <c r="F701" s="57" t="s">
        <v>2052</v>
      </c>
      <c r="G701" s="3">
        <v>12076.51</v>
      </c>
      <c r="H701" s="3">
        <v>-18091.47</v>
      </c>
      <c r="I701" s="3">
        <v>8586.9600000000009</v>
      </c>
      <c r="J701" s="3">
        <v>1288.1599999999999</v>
      </c>
      <c r="K701" s="3">
        <v>882.66</v>
      </c>
      <c r="L701" s="3">
        <f t="shared" si="274"/>
        <v>4742.82</v>
      </c>
      <c r="M701" s="39">
        <v>0</v>
      </c>
      <c r="N701" s="39">
        <v>454746.87400000001</v>
      </c>
      <c r="O701" s="39">
        <v>287757.51199999999</v>
      </c>
      <c r="P701" s="39">
        <v>0</v>
      </c>
      <c r="Q701" s="39">
        <v>0</v>
      </c>
      <c r="R701" s="3">
        <f t="shared" si="267"/>
        <v>742504.38599999994</v>
      </c>
      <c r="S701" s="6">
        <f t="shared" si="275"/>
        <v>12076.51</v>
      </c>
      <c r="T701" s="27" t="str">
        <f t="shared" si="268"/>
        <v>n.m.</v>
      </c>
      <c r="U701" s="6">
        <f t="shared" si="276"/>
        <v>-472838.34400000004</v>
      </c>
      <c r="V701" s="27">
        <f t="shared" si="269"/>
        <v>-1.0397836049775684</v>
      </c>
      <c r="W701" s="6">
        <f t="shared" si="277"/>
        <v>-279170.55199999997</v>
      </c>
      <c r="X701" s="27">
        <f t="shared" si="270"/>
        <v>-0.970159041408448</v>
      </c>
      <c r="Y701" s="6">
        <f t="shared" si="278"/>
        <v>1288.1599999999999</v>
      </c>
      <c r="Z701" s="27" t="str">
        <f t="shared" si="271"/>
        <v>n.m.</v>
      </c>
      <c r="AA701" s="6">
        <f t="shared" si="279"/>
        <v>882.66</v>
      </c>
      <c r="AB701" s="27" t="str">
        <f t="shared" si="272"/>
        <v>n.m.</v>
      </c>
      <c r="AC701" s="6">
        <f t="shared" si="280"/>
        <v>-737761.56599999999</v>
      </c>
      <c r="AD701" s="27">
        <f t="shared" si="273"/>
        <v>-0.99361240136836049</v>
      </c>
    </row>
    <row r="702" spans="1:30" x14ac:dyDescent="0.25">
      <c r="A702" s="7">
        <f t="shared" si="266"/>
        <v>690</v>
      </c>
      <c r="B702" t="s">
        <v>488</v>
      </c>
      <c r="C702" t="s">
        <v>775</v>
      </c>
      <c r="D702" t="s">
        <v>776</v>
      </c>
      <c r="E702" s="42" t="s">
        <v>985</v>
      </c>
      <c r="F702" s="57" t="s">
        <v>2052</v>
      </c>
      <c r="G702" s="3">
        <v>2501.9600000000005</v>
      </c>
      <c r="H702" s="3">
        <v>3693.6899999999996</v>
      </c>
      <c r="I702" s="3">
        <v>6514.1100000000006</v>
      </c>
      <c r="J702" s="3">
        <v>46868.630000000019</v>
      </c>
      <c r="K702" s="3">
        <v>83544.900000000009</v>
      </c>
      <c r="L702" s="3">
        <f t="shared" si="274"/>
        <v>143123.29000000004</v>
      </c>
      <c r="M702" s="39">
        <v>1131.2629999999999</v>
      </c>
      <c r="N702" s="39">
        <v>58936.311000000002</v>
      </c>
      <c r="O702" s="39">
        <v>778.99800000000005</v>
      </c>
      <c r="P702" s="39">
        <v>0</v>
      </c>
      <c r="Q702" s="39">
        <v>181537.41699999999</v>
      </c>
      <c r="R702" s="3">
        <f t="shared" ref="R702:R760" si="281">SUM(M702:Q702)</f>
        <v>242383.989</v>
      </c>
      <c r="S702" s="6">
        <f t="shared" si="275"/>
        <v>1370.6970000000006</v>
      </c>
      <c r="T702" s="27">
        <f t="shared" si="268"/>
        <v>1.2116519323976835</v>
      </c>
      <c r="U702" s="6">
        <f t="shared" si="276"/>
        <v>-55242.620999999999</v>
      </c>
      <c r="V702" s="27">
        <f t="shared" si="269"/>
        <v>-0.93732743130122276</v>
      </c>
      <c r="W702" s="6">
        <f t="shared" si="277"/>
        <v>5735.112000000001</v>
      </c>
      <c r="X702" s="27">
        <f t="shared" si="270"/>
        <v>7.3621652430429867</v>
      </c>
      <c r="Y702" s="6">
        <f t="shared" si="278"/>
        <v>46868.630000000019</v>
      </c>
      <c r="Z702" s="27" t="str">
        <f t="shared" si="271"/>
        <v>n.m.</v>
      </c>
      <c r="AA702" s="6">
        <f t="shared" si="279"/>
        <v>-97992.516999999978</v>
      </c>
      <c r="AB702" s="27">
        <f t="shared" si="272"/>
        <v>-0.53979239442412019</v>
      </c>
      <c r="AC702" s="6">
        <f t="shared" si="280"/>
        <v>-99260.698999999964</v>
      </c>
      <c r="AD702" s="27">
        <f t="shared" si="273"/>
        <v>-0.40951838200830981</v>
      </c>
    </row>
    <row r="703" spans="1:30" x14ac:dyDescent="0.25">
      <c r="A703" s="7">
        <f t="shared" si="266"/>
        <v>691</v>
      </c>
      <c r="B703" t="s">
        <v>488</v>
      </c>
      <c r="C703" t="s">
        <v>777</v>
      </c>
      <c r="D703" t="s">
        <v>778</v>
      </c>
      <c r="E703" s="42" t="s">
        <v>981</v>
      </c>
      <c r="F703" s="57">
        <v>44166</v>
      </c>
      <c r="G703" s="3">
        <v>-9863.0799999999872</v>
      </c>
      <c r="H703" s="3">
        <v>0</v>
      </c>
      <c r="I703" s="3">
        <v>0</v>
      </c>
      <c r="J703" s="3"/>
      <c r="K703" s="3"/>
      <c r="L703" s="3">
        <f t="shared" si="274"/>
        <v>-9863.0799999999872</v>
      </c>
      <c r="M703" s="39">
        <v>25899.359</v>
      </c>
      <c r="N703" s="39">
        <v>0</v>
      </c>
      <c r="O703" s="39">
        <v>0</v>
      </c>
      <c r="P703" s="39"/>
      <c r="Q703" s="39"/>
      <c r="R703" s="3">
        <f t="shared" si="281"/>
        <v>25899.359</v>
      </c>
      <c r="S703" s="6">
        <f t="shared" si="275"/>
        <v>-35762.438999999984</v>
      </c>
      <c r="T703" s="27">
        <f t="shared" si="268"/>
        <v>-1.3808233246235933</v>
      </c>
      <c r="U703" s="6">
        <f t="shared" si="276"/>
        <v>0</v>
      </c>
      <c r="V703" s="27" t="str">
        <f t="shared" si="269"/>
        <v>n.m.</v>
      </c>
      <c r="W703" s="6">
        <f t="shared" si="277"/>
        <v>0</v>
      </c>
      <c r="X703" s="27" t="str">
        <f t="shared" si="270"/>
        <v>n.m.</v>
      </c>
      <c r="Y703" s="6">
        <f t="shared" si="278"/>
        <v>0</v>
      </c>
      <c r="Z703" s="27" t="str">
        <f t="shared" si="271"/>
        <v>n.m.</v>
      </c>
      <c r="AA703" s="6">
        <f t="shared" si="279"/>
        <v>0</v>
      </c>
      <c r="AB703" s="27" t="str">
        <f t="shared" si="272"/>
        <v>n.m.</v>
      </c>
      <c r="AC703" s="6">
        <f t="shared" si="280"/>
        <v>-35762.438999999984</v>
      </c>
      <c r="AD703" s="27">
        <f t="shared" si="273"/>
        <v>-1.3808233246235933</v>
      </c>
    </row>
    <row r="704" spans="1:30" x14ac:dyDescent="0.25">
      <c r="A704" s="7">
        <f t="shared" si="266"/>
        <v>692</v>
      </c>
      <c r="B704" t="s">
        <v>488</v>
      </c>
      <c r="C704" t="s">
        <v>779</v>
      </c>
      <c r="D704" t="s">
        <v>780</v>
      </c>
      <c r="E704" s="42" t="s">
        <v>961</v>
      </c>
      <c r="F704" s="57">
        <v>43891</v>
      </c>
      <c r="G704" s="3">
        <v>-9441.1899999999987</v>
      </c>
      <c r="H704" s="3">
        <v>0</v>
      </c>
      <c r="I704" s="3">
        <v>0</v>
      </c>
      <c r="J704" s="3"/>
      <c r="K704" s="3"/>
      <c r="L704" s="3">
        <f t="shared" si="274"/>
        <v>-9441.1899999999987</v>
      </c>
      <c r="M704" s="39">
        <v>73.22799999999998</v>
      </c>
      <c r="N704" s="39">
        <v>0</v>
      </c>
      <c r="O704" s="39">
        <v>0</v>
      </c>
      <c r="P704" s="39"/>
      <c r="Q704" s="39"/>
      <c r="R704" s="3">
        <f t="shared" si="281"/>
        <v>73.22799999999998</v>
      </c>
      <c r="S704" s="6">
        <f t="shared" si="275"/>
        <v>-9514.4179999999978</v>
      </c>
      <c r="T704" s="27">
        <f t="shared" si="268"/>
        <v>-129.92868847981646</v>
      </c>
      <c r="U704" s="6">
        <f t="shared" si="276"/>
        <v>0</v>
      </c>
      <c r="V704" s="27" t="str">
        <f t="shared" si="269"/>
        <v>n.m.</v>
      </c>
      <c r="W704" s="6">
        <f t="shared" si="277"/>
        <v>0</v>
      </c>
      <c r="X704" s="27" t="str">
        <f t="shared" si="270"/>
        <v>n.m.</v>
      </c>
      <c r="Y704" s="6">
        <f t="shared" si="278"/>
        <v>0</v>
      </c>
      <c r="Z704" s="27" t="str">
        <f t="shared" si="271"/>
        <v>n.m.</v>
      </c>
      <c r="AA704" s="6">
        <f t="shared" si="279"/>
        <v>0</v>
      </c>
      <c r="AB704" s="27" t="str">
        <f t="shared" si="272"/>
        <v>n.m.</v>
      </c>
      <c r="AC704" s="6">
        <f t="shared" si="280"/>
        <v>-9514.4179999999978</v>
      </c>
      <c r="AD704" s="27">
        <f t="shared" si="273"/>
        <v>-129.92868847981646</v>
      </c>
    </row>
    <row r="705" spans="1:30" x14ac:dyDescent="0.25">
      <c r="A705" s="7">
        <f t="shared" si="266"/>
        <v>693</v>
      </c>
      <c r="B705" t="s">
        <v>488</v>
      </c>
      <c r="C705" t="s">
        <v>781</v>
      </c>
      <c r="D705" t="s">
        <v>782</v>
      </c>
      <c r="E705" s="42" t="s">
        <v>984</v>
      </c>
      <c r="F705" s="57" t="s">
        <v>2052</v>
      </c>
      <c r="G705" s="3">
        <v>7460.6200000000008</v>
      </c>
      <c r="H705" s="3">
        <v>4255.05</v>
      </c>
      <c r="I705" s="3">
        <v>4488.4900000000016</v>
      </c>
      <c r="J705" s="3">
        <v>122737.82999999996</v>
      </c>
      <c r="K705" s="3">
        <v>788794.46999999986</v>
      </c>
      <c r="L705" s="3">
        <f t="shared" si="274"/>
        <v>927736.45999999985</v>
      </c>
      <c r="M705" s="39">
        <v>0</v>
      </c>
      <c r="N705" s="39">
        <v>0</v>
      </c>
      <c r="O705" s="39">
        <v>0</v>
      </c>
      <c r="P705" s="39">
        <v>7498.6320000000042</v>
      </c>
      <c r="Q705" s="39">
        <v>25977.990999999998</v>
      </c>
      <c r="R705" s="3">
        <f t="shared" si="281"/>
        <v>33476.623</v>
      </c>
      <c r="S705" s="6">
        <f t="shared" si="275"/>
        <v>7460.6200000000008</v>
      </c>
      <c r="T705" s="27" t="str">
        <f t="shared" si="268"/>
        <v>n.m.</v>
      </c>
      <c r="U705" s="6">
        <f t="shared" si="276"/>
        <v>4255.05</v>
      </c>
      <c r="V705" s="27" t="str">
        <f t="shared" si="269"/>
        <v>n.m.</v>
      </c>
      <c r="W705" s="6">
        <f t="shared" si="277"/>
        <v>4488.4900000000016</v>
      </c>
      <c r="X705" s="27" t="str">
        <f t="shared" si="270"/>
        <v>n.m.</v>
      </c>
      <c r="Y705" s="6">
        <f t="shared" si="278"/>
        <v>115239.19799999996</v>
      </c>
      <c r="Z705" s="27">
        <f t="shared" si="271"/>
        <v>15.368029528586</v>
      </c>
      <c r="AA705" s="6">
        <f t="shared" si="279"/>
        <v>762816.47899999982</v>
      </c>
      <c r="AB705" s="27">
        <f t="shared" si="272"/>
        <v>29.363951931463827</v>
      </c>
      <c r="AC705" s="6">
        <f t="shared" si="280"/>
        <v>894259.83699999982</v>
      </c>
      <c r="AD705" s="27">
        <f t="shared" si="273"/>
        <v>26.712964357247142</v>
      </c>
    </row>
    <row r="706" spans="1:30" x14ac:dyDescent="0.25">
      <c r="A706" s="7">
        <f t="shared" si="266"/>
        <v>694</v>
      </c>
      <c r="B706" t="s">
        <v>488</v>
      </c>
      <c r="C706" t="s">
        <v>783</v>
      </c>
      <c r="D706" t="s">
        <v>784</v>
      </c>
      <c r="E706" s="42" t="s">
        <v>1000</v>
      </c>
      <c r="F706" s="57">
        <v>44652</v>
      </c>
      <c r="G706" s="3">
        <v>336.74</v>
      </c>
      <c r="H706" s="3">
        <v>72574.220000000016</v>
      </c>
      <c r="I706" s="3">
        <v>3392.3599999999997</v>
      </c>
      <c r="J706" s="3"/>
      <c r="K706" s="3"/>
      <c r="L706" s="3">
        <f t="shared" si="274"/>
        <v>76303.320000000022</v>
      </c>
      <c r="M706" s="39">
        <v>5342.74</v>
      </c>
      <c r="N706" s="39">
        <v>15569.874000000002</v>
      </c>
      <c r="O706" s="39">
        <v>8386.4040000000005</v>
      </c>
      <c r="P706" s="39"/>
      <c r="Q706" s="39"/>
      <c r="R706" s="3">
        <f t="shared" si="281"/>
        <v>29299.018000000004</v>
      </c>
      <c r="S706" s="6">
        <f t="shared" si="275"/>
        <v>-5006</v>
      </c>
      <c r="T706" s="27">
        <f t="shared" si="268"/>
        <v>-0.93697241490321448</v>
      </c>
      <c r="U706" s="6">
        <f t="shared" si="276"/>
        <v>57004.346000000012</v>
      </c>
      <c r="V706" s="27">
        <f t="shared" si="269"/>
        <v>3.6611950745394606</v>
      </c>
      <c r="W706" s="6">
        <f t="shared" si="277"/>
        <v>-4994.0440000000008</v>
      </c>
      <c r="X706" s="27">
        <f t="shared" si="270"/>
        <v>-0.59549289540546824</v>
      </c>
      <c r="Y706" s="6">
        <f t="shared" si="278"/>
        <v>0</v>
      </c>
      <c r="Z706" s="27" t="str">
        <f t="shared" si="271"/>
        <v>n.m.</v>
      </c>
      <c r="AA706" s="6">
        <f t="shared" si="279"/>
        <v>0</v>
      </c>
      <c r="AB706" s="27" t="str">
        <f t="shared" si="272"/>
        <v>n.m.</v>
      </c>
      <c r="AC706" s="6">
        <f t="shared" si="280"/>
        <v>47004.302000000018</v>
      </c>
      <c r="AD706" s="27">
        <f t="shared" si="273"/>
        <v>1.6042961576391404</v>
      </c>
    </row>
    <row r="707" spans="1:30" x14ac:dyDescent="0.25">
      <c r="A707" s="7">
        <f t="shared" si="266"/>
        <v>695</v>
      </c>
      <c r="B707" t="s">
        <v>488</v>
      </c>
      <c r="C707" t="s">
        <v>785</v>
      </c>
      <c r="D707" t="s">
        <v>786</v>
      </c>
      <c r="E707" s="42" t="s">
        <v>984</v>
      </c>
      <c r="F707" s="57" t="s">
        <v>2052</v>
      </c>
      <c r="G707" s="3">
        <v>6732.07</v>
      </c>
      <c r="H707" s="3">
        <v>4422.4999999999991</v>
      </c>
      <c r="I707" s="3">
        <v>628.73</v>
      </c>
      <c r="J707" s="3">
        <v>873.77</v>
      </c>
      <c r="K707" s="3">
        <v>970.19999999999982</v>
      </c>
      <c r="L707" s="3">
        <f t="shared" si="274"/>
        <v>13627.27</v>
      </c>
      <c r="M707" s="39">
        <v>0</v>
      </c>
      <c r="N707" s="39">
        <v>0</v>
      </c>
      <c r="O707" s="39">
        <v>0</v>
      </c>
      <c r="P707" s="39">
        <v>0</v>
      </c>
      <c r="Q707" s="39">
        <v>260.536</v>
      </c>
      <c r="R707" s="3">
        <f t="shared" si="281"/>
        <v>260.536</v>
      </c>
      <c r="S707" s="6">
        <f t="shared" si="275"/>
        <v>6732.07</v>
      </c>
      <c r="T707" s="27" t="str">
        <f t="shared" si="268"/>
        <v>n.m.</v>
      </c>
      <c r="U707" s="6">
        <f t="shared" si="276"/>
        <v>4422.4999999999991</v>
      </c>
      <c r="V707" s="27" t="str">
        <f t="shared" si="269"/>
        <v>n.m.</v>
      </c>
      <c r="W707" s="6">
        <f t="shared" si="277"/>
        <v>628.73</v>
      </c>
      <c r="X707" s="27" t="str">
        <f t="shared" si="270"/>
        <v>n.m.</v>
      </c>
      <c r="Y707" s="6">
        <f t="shared" si="278"/>
        <v>873.77</v>
      </c>
      <c r="Z707" s="27" t="str">
        <f t="shared" si="271"/>
        <v>n.m.</v>
      </c>
      <c r="AA707" s="6">
        <f t="shared" si="279"/>
        <v>709.66399999999976</v>
      </c>
      <c r="AB707" s="27">
        <f t="shared" si="272"/>
        <v>2.7238615776706472</v>
      </c>
      <c r="AC707" s="6">
        <f t="shared" si="280"/>
        <v>13366.734</v>
      </c>
      <c r="AD707" s="27">
        <f t="shared" si="273"/>
        <v>51.304748671968561</v>
      </c>
    </row>
    <row r="708" spans="1:30" x14ac:dyDescent="0.25">
      <c r="A708" s="7">
        <f t="shared" si="266"/>
        <v>696</v>
      </c>
      <c r="B708" t="s">
        <v>488</v>
      </c>
      <c r="C708" t="s">
        <v>787</v>
      </c>
      <c r="D708" t="s">
        <v>788</v>
      </c>
      <c r="E708" s="42" t="s">
        <v>1004</v>
      </c>
      <c r="F708" s="57">
        <v>43831</v>
      </c>
      <c r="G708" s="3">
        <v>2.21</v>
      </c>
      <c r="H708" s="3">
        <v>0</v>
      </c>
      <c r="I708" s="3">
        <v>0</v>
      </c>
      <c r="J708" s="3"/>
      <c r="K708" s="3"/>
      <c r="L708" s="3">
        <f t="shared" si="274"/>
        <v>2.21</v>
      </c>
      <c r="M708" s="39">
        <v>0</v>
      </c>
      <c r="N708" s="39">
        <v>0</v>
      </c>
      <c r="O708" s="39">
        <v>0</v>
      </c>
      <c r="P708" s="39"/>
      <c r="Q708" s="39"/>
      <c r="R708" s="3">
        <f t="shared" si="281"/>
        <v>0</v>
      </c>
      <c r="S708" s="6">
        <f t="shared" si="275"/>
        <v>2.21</v>
      </c>
      <c r="T708" s="27" t="str">
        <f t="shared" si="268"/>
        <v>n.m.</v>
      </c>
      <c r="U708" s="6">
        <f t="shared" si="276"/>
        <v>0</v>
      </c>
      <c r="V708" s="27" t="str">
        <f t="shared" si="269"/>
        <v>n.m.</v>
      </c>
      <c r="W708" s="6">
        <f t="shared" si="277"/>
        <v>0</v>
      </c>
      <c r="X708" s="27" t="str">
        <f t="shared" si="270"/>
        <v>n.m.</v>
      </c>
      <c r="Y708" s="6">
        <f t="shared" si="278"/>
        <v>0</v>
      </c>
      <c r="Z708" s="27" t="str">
        <f t="shared" si="271"/>
        <v>n.m.</v>
      </c>
      <c r="AA708" s="6">
        <f t="shared" si="279"/>
        <v>0</v>
      </c>
      <c r="AB708" s="27" t="str">
        <f t="shared" si="272"/>
        <v>n.m.</v>
      </c>
      <c r="AC708" s="6">
        <f t="shared" si="280"/>
        <v>2.21</v>
      </c>
      <c r="AD708" s="27" t="str">
        <f t="shared" si="273"/>
        <v>n.m.</v>
      </c>
    </row>
    <row r="709" spans="1:30" x14ac:dyDescent="0.25">
      <c r="A709" s="7">
        <f t="shared" si="266"/>
        <v>697</v>
      </c>
      <c r="B709" t="s">
        <v>488</v>
      </c>
      <c r="C709" t="s">
        <v>789</v>
      </c>
      <c r="D709" t="s">
        <v>790</v>
      </c>
      <c r="E709" s="42" t="s">
        <v>991</v>
      </c>
      <c r="F709" s="57">
        <v>44562</v>
      </c>
      <c r="G709" s="3">
        <v>319.10000000000002</v>
      </c>
      <c r="H709" s="3">
        <v>6084.0800000000008</v>
      </c>
      <c r="I709" s="3">
        <v>1.88</v>
      </c>
      <c r="J709" s="3"/>
      <c r="K709" s="3"/>
      <c r="L709" s="3">
        <f t="shared" si="274"/>
        <v>6405.0600000000013</v>
      </c>
      <c r="M709" s="39">
        <v>21098.759000000002</v>
      </c>
      <c r="N709" s="39">
        <v>28455.763999999999</v>
      </c>
      <c r="O709" s="39">
        <v>9653.6659999999993</v>
      </c>
      <c r="P709" s="39"/>
      <c r="Q709" s="39"/>
      <c r="R709" s="3">
        <f t="shared" si="281"/>
        <v>59208.188999999998</v>
      </c>
      <c r="S709" s="6">
        <f t="shared" si="275"/>
        <v>-20779.659000000003</v>
      </c>
      <c r="T709" s="27">
        <f t="shared" si="268"/>
        <v>-0.98487588772401269</v>
      </c>
      <c r="U709" s="6">
        <f t="shared" si="276"/>
        <v>-22371.683999999997</v>
      </c>
      <c r="V709" s="27">
        <f t="shared" si="269"/>
        <v>-0.78619164820174914</v>
      </c>
      <c r="W709" s="6">
        <f t="shared" si="277"/>
        <v>-9651.7860000000001</v>
      </c>
      <c r="X709" s="27">
        <f t="shared" si="270"/>
        <v>-0.99980525532994413</v>
      </c>
      <c r="Y709" s="6">
        <f t="shared" si="278"/>
        <v>0</v>
      </c>
      <c r="Z709" s="27" t="str">
        <f t="shared" si="271"/>
        <v>n.m.</v>
      </c>
      <c r="AA709" s="6">
        <f t="shared" si="279"/>
        <v>0</v>
      </c>
      <c r="AB709" s="27" t="str">
        <f t="shared" si="272"/>
        <v>n.m.</v>
      </c>
      <c r="AC709" s="6">
        <f t="shared" si="280"/>
        <v>-52803.129000000001</v>
      </c>
      <c r="AD709" s="27">
        <f t="shared" si="273"/>
        <v>-0.89182138301848757</v>
      </c>
    </row>
    <row r="710" spans="1:30" x14ac:dyDescent="0.25">
      <c r="A710" s="7">
        <f t="shared" si="266"/>
        <v>698</v>
      </c>
      <c r="B710" t="s">
        <v>488</v>
      </c>
      <c r="C710" t="s">
        <v>791</v>
      </c>
      <c r="D710" t="s">
        <v>792</v>
      </c>
      <c r="E710" s="42" t="s">
        <v>996</v>
      </c>
      <c r="F710" s="57" t="s">
        <v>2052</v>
      </c>
      <c r="G710" s="3">
        <v>24537.12999999999</v>
      </c>
      <c r="H710" s="3">
        <v>66420.249999999985</v>
      </c>
      <c r="I710" s="3">
        <v>377277.78000000014</v>
      </c>
      <c r="J710" s="3">
        <v>103212.57</v>
      </c>
      <c r="K710" s="3">
        <v>22431.249999999993</v>
      </c>
      <c r="L710" s="3">
        <f t="shared" si="274"/>
        <v>593878.98000000021</v>
      </c>
      <c r="M710" s="39">
        <v>116.90299999999999</v>
      </c>
      <c r="N710" s="39">
        <v>52991.262000000002</v>
      </c>
      <c r="O710" s="39">
        <v>0</v>
      </c>
      <c r="P710" s="39">
        <v>1240.978000000001</v>
      </c>
      <c r="Q710" s="39">
        <v>134.08199999999999</v>
      </c>
      <c r="R710" s="3">
        <f t="shared" si="281"/>
        <v>54483.225000000006</v>
      </c>
      <c r="S710" s="6">
        <f t="shared" si="275"/>
        <v>24420.226999999992</v>
      </c>
      <c r="T710" s="27">
        <f t="shared" si="268"/>
        <v>208.89307374489957</v>
      </c>
      <c r="U710" s="6">
        <f t="shared" si="276"/>
        <v>13428.987999999983</v>
      </c>
      <c r="V710" s="27">
        <f t="shared" si="269"/>
        <v>0.25341891272564865</v>
      </c>
      <c r="W710" s="6">
        <f t="shared" si="277"/>
        <v>377277.78000000014</v>
      </c>
      <c r="X710" s="27" t="str">
        <f t="shared" si="270"/>
        <v>n.m.</v>
      </c>
      <c r="Y710" s="6">
        <f t="shared" si="278"/>
        <v>101971.592</v>
      </c>
      <c r="Z710" s="27">
        <f t="shared" si="271"/>
        <v>82.17034629139269</v>
      </c>
      <c r="AA710" s="6">
        <f t="shared" si="279"/>
        <v>22297.167999999994</v>
      </c>
      <c r="AB710" s="27">
        <f t="shared" si="272"/>
        <v>166.29501349920196</v>
      </c>
      <c r="AC710" s="6">
        <f t="shared" si="280"/>
        <v>539395.75500000024</v>
      </c>
      <c r="AD710" s="27">
        <f t="shared" si="273"/>
        <v>9.9002170851670428</v>
      </c>
    </row>
    <row r="711" spans="1:30" x14ac:dyDescent="0.25">
      <c r="A711" s="7">
        <f t="shared" si="266"/>
        <v>699</v>
      </c>
      <c r="B711" t="s">
        <v>488</v>
      </c>
      <c r="C711" t="s">
        <v>793</v>
      </c>
      <c r="D711" t="s">
        <v>794</v>
      </c>
      <c r="E711" s="42" t="s">
        <v>1010</v>
      </c>
      <c r="F711" s="57" t="s">
        <v>2052</v>
      </c>
      <c r="G711" s="3">
        <v>283.42</v>
      </c>
      <c r="H711" s="3">
        <v>269.23</v>
      </c>
      <c r="I711" s="3">
        <v>233.42000000000002</v>
      </c>
      <c r="J711" s="3">
        <v>359.59000000000003</v>
      </c>
      <c r="K711" s="3">
        <v>1610.8299999999997</v>
      </c>
      <c r="L711" s="3">
        <f t="shared" si="274"/>
        <v>2756.49</v>
      </c>
      <c r="M711" s="39">
        <v>409.036</v>
      </c>
      <c r="N711" s="39">
        <v>290.51600000000002</v>
      </c>
      <c r="O711" s="39">
        <v>392506.86200000002</v>
      </c>
      <c r="P711" s="39">
        <v>0</v>
      </c>
      <c r="Q711" s="39">
        <v>0</v>
      </c>
      <c r="R711" s="3">
        <f t="shared" si="281"/>
        <v>393206.41400000005</v>
      </c>
      <c r="S711" s="6">
        <f t="shared" si="275"/>
        <v>-125.61599999999999</v>
      </c>
      <c r="T711" s="27">
        <f t="shared" si="268"/>
        <v>-0.30710255332049008</v>
      </c>
      <c r="U711" s="6">
        <f t="shared" si="276"/>
        <v>-21.286000000000001</v>
      </c>
      <c r="V711" s="27">
        <f t="shared" si="269"/>
        <v>-7.3269630588332482E-2</v>
      </c>
      <c r="W711" s="6">
        <f t="shared" si="277"/>
        <v>-392273.44200000004</v>
      </c>
      <c r="X711" s="27">
        <f t="shared" si="270"/>
        <v>-0.99940530975990938</v>
      </c>
      <c r="Y711" s="6">
        <f t="shared" si="278"/>
        <v>359.59000000000003</v>
      </c>
      <c r="Z711" s="27" t="str">
        <f t="shared" si="271"/>
        <v>n.m.</v>
      </c>
      <c r="AA711" s="6">
        <f t="shared" si="279"/>
        <v>1610.8299999999997</v>
      </c>
      <c r="AB711" s="27" t="str">
        <f t="shared" si="272"/>
        <v>n.m.</v>
      </c>
      <c r="AC711" s="6">
        <f t="shared" si="280"/>
        <v>-390449.92400000006</v>
      </c>
      <c r="AD711" s="27">
        <f t="shared" si="273"/>
        <v>-0.99298971252284818</v>
      </c>
    </row>
    <row r="712" spans="1:30" x14ac:dyDescent="0.25">
      <c r="A712" s="7">
        <f t="shared" si="266"/>
        <v>700</v>
      </c>
      <c r="B712" t="s">
        <v>488</v>
      </c>
      <c r="C712" t="s">
        <v>795</v>
      </c>
      <c r="D712" t="s">
        <v>796</v>
      </c>
      <c r="E712" s="42" t="s">
        <v>989</v>
      </c>
      <c r="F712" s="57">
        <v>44621</v>
      </c>
      <c r="G712" s="3">
        <v>314.24000000000007</v>
      </c>
      <c r="H712" s="3">
        <v>174.5</v>
      </c>
      <c r="I712" s="3">
        <v>494.27</v>
      </c>
      <c r="J712" s="3"/>
      <c r="K712" s="3"/>
      <c r="L712" s="3">
        <f t="shared" si="274"/>
        <v>983.01</v>
      </c>
      <c r="M712" s="39">
        <v>0</v>
      </c>
      <c r="N712" s="39">
        <v>0</v>
      </c>
      <c r="O712" s="39">
        <v>0</v>
      </c>
      <c r="P712" s="39"/>
      <c r="Q712" s="39"/>
      <c r="R712" s="3">
        <f t="shared" si="281"/>
        <v>0</v>
      </c>
      <c r="S712" s="6">
        <f t="shared" si="275"/>
        <v>314.24000000000007</v>
      </c>
      <c r="T712" s="27" t="str">
        <f t="shared" si="268"/>
        <v>n.m.</v>
      </c>
      <c r="U712" s="6">
        <f t="shared" si="276"/>
        <v>174.5</v>
      </c>
      <c r="V712" s="27" t="str">
        <f t="shared" si="269"/>
        <v>n.m.</v>
      </c>
      <c r="W712" s="6">
        <f t="shared" si="277"/>
        <v>494.27</v>
      </c>
      <c r="X712" s="27" t="str">
        <f t="shared" si="270"/>
        <v>n.m.</v>
      </c>
      <c r="Y712" s="6">
        <f t="shared" si="278"/>
        <v>0</v>
      </c>
      <c r="Z712" s="27" t="str">
        <f t="shared" si="271"/>
        <v>n.m.</v>
      </c>
      <c r="AA712" s="6">
        <f t="shared" si="279"/>
        <v>0</v>
      </c>
      <c r="AB712" s="27" t="str">
        <f t="shared" si="272"/>
        <v>n.m.</v>
      </c>
      <c r="AC712" s="6">
        <f t="shared" si="280"/>
        <v>983.01</v>
      </c>
      <c r="AD712" s="27" t="str">
        <f t="shared" si="273"/>
        <v>n.m.</v>
      </c>
    </row>
    <row r="713" spans="1:30" x14ac:dyDescent="0.25">
      <c r="A713" s="7">
        <f t="shared" si="266"/>
        <v>701</v>
      </c>
      <c r="B713" t="s">
        <v>488</v>
      </c>
      <c r="C713" t="s">
        <v>797</v>
      </c>
      <c r="D713" t="s">
        <v>798</v>
      </c>
      <c r="E713" s="42" t="s">
        <v>996</v>
      </c>
      <c r="F713" s="57" t="s">
        <v>2052</v>
      </c>
      <c r="G713" s="3">
        <v>51058.710000000036</v>
      </c>
      <c r="H713" s="3">
        <v>117738.58</v>
      </c>
      <c r="I713" s="3">
        <v>405784.26999999984</v>
      </c>
      <c r="J713" s="3">
        <v>127501.32999999993</v>
      </c>
      <c r="K713" s="3">
        <v>94732.760000000024</v>
      </c>
      <c r="L713" s="3">
        <f t="shared" si="274"/>
        <v>796815.64999999979</v>
      </c>
      <c r="M713" s="39">
        <v>47.375000000000007</v>
      </c>
      <c r="N713" s="39">
        <v>1699.018</v>
      </c>
      <c r="O713" s="39">
        <v>1057831.8219999999</v>
      </c>
      <c r="P713" s="39">
        <v>286526.66800000006</v>
      </c>
      <c r="Q713" s="39">
        <v>19428.278999999999</v>
      </c>
      <c r="R713" s="3">
        <f t="shared" si="281"/>
        <v>1365533.162</v>
      </c>
      <c r="S713" s="6">
        <f t="shared" si="275"/>
        <v>51011.335000000036</v>
      </c>
      <c r="T713" s="27">
        <f t="shared" si="268"/>
        <v>1076.7564116094993</v>
      </c>
      <c r="U713" s="6">
        <f t="shared" si="276"/>
        <v>116039.56200000001</v>
      </c>
      <c r="V713" s="27">
        <f t="shared" si="269"/>
        <v>68.298018031592363</v>
      </c>
      <c r="W713" s="6">
        <f t="shared" si="277"/>
        <v>-652047.55200000014</v>
      </c>
      <c r="X713" s="27">
        <f t="shared" si="270"/>
        <v>-0.616400015994225</v>
      </c>
      <c r="Y713" s="6">
        <f t="shared" si="278"/>
        <v>-159025.33800000013</v>
      </c>
      <c r="Z713" s="27">
        <f t="shared" si="271"/>
        <v>-0.55501060026985027</v>
      </c>
      <c r="AA713" s="6">
        <f t="shared" si="279"/>
        <v>75304.481000000029</v>
      </c>
      <c r="AB713" s="27">
        <f t="shared" si="272"/>
        <v>3.8760242736888859</v>
      </c>
      <c r="AC713" s="6">
        <f t="shared" si="280"/>
        <v>-568717.51200000022</v>
      </c>
      <c r="AD713" s="27">
        <f t="shared" si="273"/>
        <v>-0.41648019090729355</v>
      </c>
    </row>
    <row r="714" spans="1:30" x14ac:dyDescent="0.25">
      <c r="A714" s="7">
        <f t="shared" si="266"/>
        <v>702</v>
      </c>
      <c r="B714" t="s">
        <v>488</v>
      </c>
      <c r="C714" t="s">
        <v>799</v>
      </c>
      <c r="D714" t="s">
        <v>800</v>
      </c>
      <c r="E714" s="42" t="s">
        <v>1007</v>
      </c>
      <c r="F714" s="57" t="s">
        <v>2052</v>
      </c>
      <c r="G714" s="3">
        <v>30659.970000000008</v>
      </c>
      <c r="H714" s="3">
        <v>45673.619999999995</v>
      </c>
      <c r="I714" s="3">
        <v>159685.82000000009</v>
      </c>
      <c r="J714" s="3">
        <v>151181.28</v>
      </c>
      <c r="K714" s="3">
        <v>58498.619999999995</v>
      </c>
      <c r="L714" s="3">
        <f t="shared" si="274"/>
        <v>445699.31000000006</v>
      </c>
      <c r="M714" s="39">
        <v>0</v>
      </c>
      <c r="N714" s="39">
        <v>641110.91799999995</v>
      </c>
      <c r="O714" s="39">
        <v>361506.26</v>
      </c>
      <c r="P714" s="39">
        <v>0</v>
      </c>
      <c r="Q714" s="39">
        <v>0</v>
      </c>
      <c r="R714" s="3">
        <f t="shared" si="281"/>
        <v>1002617.178</v>
      </c>
      <c r="S714" s="6">
        <f t="shared" si="275"/>
        <v>30659.970000000008</v>
      </c>
      <c r="T714" s="27" t="str">
        <f t="shared" si="268"/>
        <v>n.m.</v>
      </c>
      <c r="U714" s="6">
        <f t="shared" si="276"/>
        <v>-595437.29799999995</v>
      </c>
      <c r="V714" s="27">
        <f t="shared" si="269"/>
        <v>-0.92875863018760818</v>
      </c>
      <c r="W714" s="6">
        <f t="shared" si="277"/>
        <v>-201820.43999999992</v>
      </c>
      <c r="X714" s="27">
        <f t="shared" si="270"/>
        <v>-0.55827647355262922</v>
      </c>
      <c r="Y714" s="6">
        <f t="shared" si="278"/>
        <v>151181.28</v>
      </c>
      <c r="Z714" s="27" t="str">
        <f t="shared" si="271"/>
        <v>n.m.</v>
      </c>
      <c r="AA714" s="6">
        <f t="shared" si="279"/>
        <v>58498.619999999995</v>
      </c>
      <c r="AB714" s="27" t="str">
        <f t="shared" si="272"/>
        <v>n.m.</v>
      </c>
      <c r="AC714" s="6">
        <f t="shared" si="280"/>
        <v>-556917.8679999999</v>
      </c>
      <c r="AD714" s="27">
        <f t="shared" si="273"/>
        <v>-0.55546411952658559</v>
      </c>
    </row>
    <row r="715" spans="1:30" x14ac:dyDescent="0.25">
      <c r="A715" s="7">
        <f t="shared" si="266"/>
        <v>703</v>
      </c>
      <c r="B715" t="s">
        <v>488</v>
      </c>
      <c r="C715" t="s">
        <v>801</v>
      </c>
      <c r="D715" t="s">
        <v>802</v>
      </c>
      <c r="E715" s="42" t="s">
        <v>1010</v>
      </c>
      <c r="F715" s="57">
        <v>44531</v>
      </c>
      <c r="G715" s="3">
        <v>243.09999999999997</v>
      </c>
      <c r="H715" s="3">
        <v>-6987.2199999999993</v>
      </c>
      <c r="I715" s="3">
        <v>0</v>
      </c>
      <c r="J715" s="3"/>
      <c r="K715" s="3"/>
      <c r="L715" s="3">
        <f t="shared" si="274"/>
        <v>-6744.119999999999</v>
      </c>
      <c r="M715" s="39">
        <v>423.46099999999996</v>
      </c>
      <c r="N715" s="39">
        <v>0</v>
      </c>
      <c r="O715" s="39">
        <v>0</v>
      </c>
      <c r="P715" s="39"/>
      <c r="Q715" s="39"/>
      <c r="R715" s="3">
        <f t="shared" si="281"/>
        <v>423.46099999999996</v>
      </c>
      <c r="S715" s="6">
        <f t="shared" si="275"/>
        <v>-180.36099999999999</v>
      </c>
      <c r="T715" s="27">
        <f t="shared" si="268"/>
        <v>-0.42592115920946677</v>
      </c>
      <c r="U715" s="6">
        <f t="shared" si="276"/>
        <v>-6987.2199999999993</v>
      </c>
      <c r="V715" s="27" t="str">
        <f t="shared" si="269"/>
        <v>n.m.</v>
      </c>
      <c r="W715" s="6">
        <f t="shared" si="277"/>
        <v>0</v>
      </c>
      <c r="X715" s="27" t="str">
        <f t="shared" si="270"/>
        <v>n.m.</v>
      </c>
      <c r="Y715" s="6">
        <f t="shared" si="278"/>
        <v>0</v>
      </c>
      <c r="Z715" s="27" t="str">
        <f t="shared" si="271"/>
        <v>n.m.</v>
      </c>
      <c r="AA715" s="6">
        <f t="shared" si="279"/>
        <v>0</v>
      </c>
      <c r="AB715" s="27" t="str">
        <f t="shared" si="272"/>
        <v>n.m.</v>
      </c>
      <c r="AC715" s="6">
        <f t="shared" si="280"/>
        <v>-7167.5809999999992</v>
      </c>
      <c r="AD715" s="27">
        <f t="shared" si="273"/>
        <v>-16.926189188614771</v>
      </c>
    </row>
    <row r="716" spans="1:30" x14ac:dyDescent="0.25">
      <c r="A716" s="7">
        <f t="shared" si="266"/>
        <v>704</v>
      </c>
      <c r="B716" t="s">
        <v>488</v>
      </c>
      <c r="C716" t="s">
        <v>803</v>
      </c>
      <c r="D716" t="s">
        <v>804</v>
      </c>
      <c r="E716" s="42" t="s">
        <v>1005</v>
      </c>
      <c r="F716" s="57">
        <v>43952</v>
      </c>
      <c r="G716" s="3">
        <v>-6738.619999999999</v>
      </c>
      <c r="H716" s="3">
        <v>0</v>
      </c>
      <c r="I716" s="3">
        <v>0</v>
      </c>
      <c r="J716" s="3"/>
      <c r="K716" s="3"/>
      <c r="L716" s="3">
        <f t="shared" si="274"/>
        <v>-6738.619999999999</v>
      </c>
      <c r="M716" s="39">
        <v>0</v>
      </c>
      <c r="N716" s="39">
        <v>0</v>
      </c>
      <c r="O716" s="39">
        <v>0</v>
      </c>
      <c r="P716" s="39"/>
      <c r="Q716" s="39"/>
      <c r="R716" s="3">
        <f t="shared" si="281"/>
        <v>0</v>
      </c>
      <c r="S716" s="6">
        <f t="shared" si="275"/>
        <v>-6738.619999999999</v>
      </c>
      <c r="T716" s="27" t="str">
        <f t="shared" si="268"/>
        <v>n.m.</v>
      </c>
      <c r="U716" s="6">
        <f t="shared" si="276"/>
        <v>0</v>
      </c>
      <c r="V716" s="27" t="str">
        <f t="shared" si="269"/>
        <v>n.m.</v>
      </c>
      <c r="W716" s="6">
        <f t="shared" si="277"/>
        <v>0</v>
      </c>
      <c r="X716" s="27" t="str">
        <f t="shared" si="270"/>
        <v>n.m.</v>
      </c>
      <c r="Y716" s="6">
        <f t="shared" si="278"/>
        <v>0</v>
      </c>
      <c r="Z716" s="27" t="str">
        <f t="shared" si="271"/>
        <v>n.m.</v>
      </c>
      <c r="AA716" s="6">
        <f t="shared" si="279"/>
        <v>0</v>
      </c>
      <c r="AB716" s="27" t="str">
        <f t="shared" si="272"/>
        <v>n.m.</v>
      </c>
      <c r="AC716" s="6">
        <f t="shared" si="280"/>
        <v>-6738.619999999999</v>
      </c>
      <c r="AD716" s="27" t="str">
        <f t="shared" si="273"/>
        <v>n.m.</v>
      </c>
    </row>
    <row r="717" spans="1:30" x14ac:dyDescent="0.25">
      <c r="A717" s="7">
        <f t="shared" si="266"/>
        <v>705</v>
      </c>
      <c r="B717" t="s">
        <v>488</v>
      </c>
      <c r="C717" t="s">
        <v>805</v>
      </c>
      <c r="D717" t="s">
        <v>806</v>
      </c>
      <c r="E717" s="42" t="s">
        <v>1005</v>
      </c>
      <c r="F717" s="57" t="s">
        <v>2052</v>
      </c>
      <c r="G717" s="3">
        <v>9789.380000000001</v>
      </c>
      <c r="H717" s="3">
        <v>51077.03</v>
      </c>
      <c r="I717" s="3">
        <v>29644.379999999968</v>
      </c>
      <c r="J717" s="3">
        <v>15678.62</v>
      </c>
      <c r="K717" s="3">
        <v>18423.760000000002</v>
      </c>
      <c r="L717" s="3">
        <f t="shared" si="274"/>
        <v>124613.16999999998</v>
      </c>
      <c r="M717" s="39">
        <v>0</v>
      </c>
      <c r="N717" s="39">
        <v>756.42700000000013</v>
      </c>
      <c r="O717" s="39">
        <v>83419.563999999998</v>
      </c>
      <c r="P717" s="39">
        <v>901.82999999999993</v>
      </c>
      <c r="Q717" s="39">
        <v>0</v>
      </c>
      <c r="R717" s="3">
        <f t="shared" si="281"/>
        <v>85077.820999999996</v>
      </c>
      <c r="S717" s="6">
        <f t="shared" si="275"/>
        <v>9789.380000000001</v>
      </c>
      <c r="T717" s="27" t="str">
        <f t="shared" si="268"/>
        <v>n.m.</v>
      </c>
      <c r="U717" s="6">
        <f t="shared" si="276"/>
        <v>50320.602999999996</v>
      </c>
      <c r="V717" s="27">
        <f t="shared" si="269"/>
        <v>66.524070399390808</v>
      </c>
      <c r="W717" s="6">
        <f t="shared" si="277"/>
        <v>-53775.18400000003</v>
      </c>
      <c r="X717" s="27">
        <f t="shared" si="270"/>
        <v>-0.64463516016458722</v>
      </c>
      <c r="Y717" s="6">
        <f t="shared" si="278"/>
        <v>14776.79</v>
      </c>
      <c r="Z717" s="27">
        <f t="shared" si="271"/>
        <v>16.385338700198488</v>
      </c>
      <c r="AA717" s="6">
        <f t="shared" si="279"/>
        <v>18423.760000000002</v>
      </c>
      <c r="AB717" s="27" t="str">
        <f t="shared" si="272"/>
        <v>n.m.</v>
      </c>
      <c r="AC717" s="6">
        <f t="shared" si="280"/>
        <v>39535.348999999987</v>
      </c>
      <c r="AD717" s="27">
        <f t="shared" si="273"/>
        <v>0.46469630433999937</v>
      </c>
    </row>
    <row r="718" spans="1:30" x14ac:dyDescent="0.25">
      <c r="A718" s="7">
        <f t="shared" si="266"/>
        <v>706</v>
      </c>
      <c r="B718" t="s">
        <v>488</v>
      </c>
      <c r="C718" t="s">
        <v>807</v>
      </c>
      <c r="D718" t="s">
        <v>808</v>
      </c>
      <c r="E718" s="42" t="s">
        <v>1009</v>
      </c>
      <c r="F718" s="57" t="s">
        <v>2052</v>
      </c>
      <c r="G718" s="3">
        <v>225.82</v>
      </c>
      <c r="H718" s="3">
        <v>1111.3400000000001</v>
      </c>
      <c r="I718" s="3">
        <v>28434.290000000008</v>
      </c>
      <c r="J718" s="3">
        <v>7913.8</v>
      </c>
      <c r="K718" s="3">
        <v>49800.700000000004</v>
      </c>
      <c r="L718" s="3">
        <f t="shared" si="274"/>
        <v>87485.950000000012</v>
      </c>
      <c r="M718" s="39">
        <v>0</v>
      </c>
      <c r="N718" s="39">
        <v>0</v>
      </c>
      <c r="O718" s="39">
        <v>0</v>
      </c>
      <c r="P718" s="39">
        <v>730.16700000000026</v>
      </c>
      <c r="Q718" s="39">
        <v>3507725.5879999995</v>
      </c>
      <c r="R718" s="3">
        <f t="shared" si="281"/>
        <v>3508455.7549999994</v>
      </c>
      <c r="S718" s="6">
        <f t="shared" si="275"/>
        <v>225.82</v>
      </c>
      <c r="T718" s="27" t="str">
        <f t="shared" si="268"/>
        <v>n.m.</v>
      </c>
      <c r="U718" s="6">
        <f t="shared" si="276"/>
        <v>1111.3400000000001</v>
      </c>
      <c r="V718" s="27" t="str">
        <f t="shared" si="269"/>
        <v>n.m.</v>
      </c>
      <c r="W718" s="6">
        <f t="shared" si="277"/>
        <v>28434.290000000008</v>
      </c>
      <c r="X718" s="27" t="str">
        <f t="shared" si="270"/>
        <v>n.m.</v>
      </c>
      <c r="Y718" s="6">
        <f t="shared" si="278"/>
        <v>7183.6329999999998</v>
      </c>
      <c r="Z718" s="27">
        <f t="shared" si="271"/>
        <v>9.8383424613821191</v>
      </c>
      <c r="AA718" s="6">
        <f t="shared" si="279"/>
        <v>-3457924.8879999993</v>
      </c>
      <c r="AB718" s="27">
        <f t="shared" si="272"/>
        <v>-0.98580256672005095</v>
      </c>
      <c r="AC718" s="6">
        <f t="shared" si="280"/>
        <v>-3420969.8049999992</v>
      </c>
      <c r="AD718" s="27">
        <f t="shared" si="273"/>
        <v>-0.97506425729458857</v>
      </c>
    </row>
    <row r="719" spans="1:30" x14ac:dyDescent="0.25">
      <c r="A719" s="7">
        <f t="shared" ref="A719:A782" si="282">A718+1</f>
        <v>707</v>
      </c>
      <c r="B719" t="s">
        <v>488</v>
      </c>
      <c r="C719" t="s">
        <v>809</v>
      </c>
      <c r="D719" t="s">
        <v>810</v>
      </c>
      <c r="E719" s="42" t="s">
        <v>990</v>
      </c>
      <c r="F719" s="57">
        <v>44562</v>
      </c>
      <c r="G719" s="3">
        <v>49689.52</v>
      </c>
      <c r="H719" s="3">
        <v>30549.089999999997</v>
      </c>
      <c r="I719" s="3">
        <v>1455.76</v>
      </c>
      <c r="J719" s="3"/>
      <c r="K719" s="3"/>
      <c r="L719" s="3">
        <f t="shared" si="274"/>
        <v>81694.369999999981</v>
      </c>
      <c r="M719" s="39">
        <v>0</v>
      </c>
      <c r="N719" s="39">
        <v>168804.16000000003</v>
      </c>
      <c r="O719" s="39">
        <v>-10562.33</v>
      </c>
      <c r="P719" s="39"/>
      <c r="Q719" s="39"/>
      <c r="R719" s="3">
        <f t="shared" si="281"/>
        <v>158241.83000000005</v>
      </c>
      <c r="S719" s="6">
        <f t="shared" si="275"/>
        <v>49689.52</v>
      </c>
      <c r="T719" s="27" t="str">
        <f t="shared" si="268"/>
        <v>n.m.</v>
      </c>
      <c r="U719" s="6">
        <f t="shared" si="276"/>
        <v>-138255.07000000004</v>
      </c>
      <c r="V719" s="27">
        <f t="shared" si="269"/>
        <v>-0.81902643868492342</v>
      </c>
      <c r="W719" s="6">
        <f t="shared" si="277"/>
        <v>12018.09</v>
      </c>
      <c r="X719" s="27">
        <f t="shared" si="270"/>
        <v>-1.1378256502116484</v>
      </c>
      <c r="Y719" s="6">
        <f t="shared" si="278"/>
        <v>0</v>
      </c>
      <c r="Z719" s="27" t="str">
        <f t="shared" si="271"/>
        <v>n.m.</v>
      </c>
      <c r="AA719" s="6">
        <f t="shared" si="279"/>
        <v>0</v>
      </c>
      <c r="AB719" s="27" t="str">
        <f t="shared" si="272"/>
        <v>n.m.</v>
      </c>
      <c r="AC719" s="6">
        <f t="shared" si="280"/>
        <v>-76547.460000000065</v>
      </c>
      <c r="AD719" s="27">
        <f t="shared" si="273"/>
        <v>-0.48373720147194987</v>
      </c>
    </row>
    <row r="720" spans="1:30" x14ac:dyDescent="0.25">
      <c r="A720" s="7">
        <f t="shared" si="282"/>
        <v>708</v>
      </c>
      <c r="B720" t="s">
        <v>488</v>
      </c>
      <c r="C720" t="s">
        <v>811</v>
      </c>
      <c r="D720" t="s">
        <v>812</v>
      </c>
      <c r="E720" s="42" t="s">
        <v>999</v>
      </c>
      <c r="F720" s="57">
        <v>44105</v>
      </c>
      <c r="G720" s="3">
        <v>5571.77</v>
      </c>
      <c r="H720" s="3">
        <v>0</v>
      </c>
      <c r="I720" s="3">
        <v>0</v>
      </c>
      <c r="J720" s="3"/>
      <c r="K720" s="3"/>
      <c r="L720" s="3">
        <f t="shared" si="274"/>
        <v>5571.77</v>
      </c>
      <c r="M720" s="39">
        <v>0</v>
      </c>
      <c r="N720" s="39">
        <v>0</v>
      </c>
      <c r="O720" s="39">
        <v>0</v>
      </c>
      <c r="P720" s="39"/>
      <c r="Q720" s="39"/>
      <c r="R720" s="3">
        <f t="shared" si="281"/>
        <v>0</v>
      </c>
      <c r="S720" s="6">
        <f t="shared" si="275"/>
        <v>5571.77</v>
      </c>
      <c r="T720" s="27" t="str">
        <f t="shared" si="268"/>
        <v>n.m.</v>
      </c>
      <c r="U720" s="6">
        <f t="shared" si="276"/>
        <v>0</v>
      </c>
      <c r="V720" s="27" t="str">
        <f t="shared" si="269"/>
        <v>n.m.</v>
      </c>
      <c r="W720" s="6">
        <f t="shared" si="277"/>
        <v>0</v>
      </c>
      <c r="X720" s="27" t="str">
        <f t="shared" si="270"/>
        <v>n.m.</v>
      </c>
      <c r="Y720" s="6">
        <f t="shared" si="278"/>
        <v>0</v>
      </c>
      <c r="Z720" s="27" t="str">
        <f t="shared" si="271"/>
        <v>n.m.</v>
      </c>
      <c r="AA720" s="6">
        <f t="shared" si="279"/>
        <v>0</v>
      </c>
      <c r="AB720" s="27" t="str">
        <f t="shared" si="272"/>
        <v>n.m.</v>
      </c>
      <c r="AC720" s="6">
        <f t="shared" si="280"/>
        <v>5571.77</v>
      </c>
      <c r="AD720" s="27" t="str">
        <f t="shared" si="273"/>
        <v>n.m.</v>
      </c>
    </row>
    <row r="721" spans="1:30" x14ac:dyDescent="0.25">
      <c r="A721" s="7">
        <f t="shared" si="282"/>
        <v>709</v>
      </c>
      <c r="B721" t="s">
        <v>488</v>
      </c>
      <c r="C721" t="s">
        <v>813</v>
      </c>
      <c r="D721" t="s">
        <v>814</v>
      </c>
      <c r="E721" s="42" t="s">
        <v>1004</v>
      </c>
      <c r="F721" s="57">
        <v>43983</v>
      </c>
      <c r="G721" s="3">
        <v>-5999.9999999999991</v>
      </c>
      <c r="H721" s="3">
        <v>0</v>
      </c>
      <c r="I721" s="3">
        <v>0</v>
      </c>
      <c r="J721" s="3"/>
      <c r="K721" s="3"/>
      <c r="L721" s="3">
        <f t="shared" si="274"/>
        <v>-5999.9999999999991</v>
      </c>
      <c r="M721" s="39">
        <v>682102.48100000003</v>
      </c>
      <c r="N721" s="39">
        <v>0</v>
      </c>
      <c r="O721" s="39">
        <v>0</v>
      </c>
      <c r="P721" s="39"/>
      <c r="Q721" s="39"/>
      <c r="R721" s="3">
        <f t="shared" si="281"/>
        <v>682102.48100000003</v>
      </c>
      <c r="S721" s="6">
        <f t="shared" si="275"/>
        <v>-688102.48100000003</v>
      </c>
      <c r="T721" s="27">
        <f t="shared" si="268"/>
        <v>-1.0087963321746076</v>
      </c>
      <c r="U721" s="6">
        <f t="shared" si="276"/>
        <v>0</v>
      </c>
      <c r="V721" s="27" t="str">
        <f t="shared" si="269"/>
        <v>n.m.</v>
      </c>
      <c r="W721" s="6">
        <f t="shared" si="277"/>
        <v>0</v>
      </c>
      <c r="X721" s="27" t="str">
        <f t="shared" si="270"/>
        <v>n.m.</v>
      </c>
      <c r="Y721" s="6">
        <f t="shared" si="278"/>
        <v>0</v>
      </c>
      <c r="Z721" s="27" t="str">
        <f t="shared" si="271"/>
        <v>n.m.</v>
      </c>
      <c r="AA721" s="6">
        <f t="shared" si="279"/>
        <v>0</v>
      </c>
      <c r="AB721" s="27" t="str">
        <f t="shared" si="272"/>
        <v>n.m.</v>
      </c>
      <c r="AC721" s="6">
        <f t="shared" si="280"/>
        <v>-688102.48100000003</v>
      </c>
      <c r="AD721" s="27">
        <f t="shared" si="273"/>
        <v>-1.0087963321746076</v>
      </c>
    </row>
    <row r="722" spans="1:30" x14ac:dyDescent="0.25">
      <c r="A722" s="7">
        <f t="shared" si="282"/>
        <v>710</v>
      </c>
      <c r="B722" t="s">
        <v>488</v>
      </c>
      <c r="C722" t="s">
        <v>815</v>
      </c>
      <c r="D722" t="s">
        <v>816</v>
      </c>
      <c r="E722" s="42" t="s">
        <v>1004</v>
      </c>
      <c r="F722" s="57" t="s">
        <v>2052</v>
      </c>
      <c r="G722" s="3">
        <v>19603.730000000003</v>
      </c>
      <c r="H722" s="3">
        <v>27791.61</v>
      </c>
      <c r="I722" s="3">
        <v>2907.2799999999997</v>
      </c>
      <c r="J722" s="3">
        <v>100548.69000000005</v>
      </c>
      <c r="K722" s="3">
        <v>85996.310000000012</v>
      </c>
      <c r="L722" s="3">
        <f t="shared" si="274"/>
        <v>236847.62000000005</v>
      </c>
      <c r="M722" s="39">
        <v>244.67000000000002</v>
      </c>
      <c r="N722" s="39">
        <v>29902.444</v>
      </c>
      <c r="O722" s="39">
        <v>5844.2240000000002</v>
      </c>
      <c r="P722" s="39">
        <v>0</v>
      </c>
      <c r="Q722" s="39">
        <v>89596.366999999984</v>
      </c>
      <c r="R722" s="3">
        <f t="shared" si="281"/>
        <v>125587.70499999999</v>
      </c>
      <c r="S722" s="6">
        <f t="shared" si="275"/>
        <v>19359.060000000005</v>
      </c>
      <c r="T722" s="27">
        <f t="shared" si="268"/>
        <v>79.12314546123352</v>
      </c>
      <c r="U722" s="6">
        <f t="shared" si="276"/>
        <v>-2110.8339999999989</v>
      </c>
      <c r="V722" s="27">
        <f t="shared" si="269"/>
        <v>-7.0590684828303635E-2</v>
      </c>
      <c r="W722" s="6">
        <f t="shared" si="277"/>
        <v>-2936.9440000000004</v>
      </c>
      <c r="X722" s="27">
        <f t="shared" si="270"/>
        <v>-0.50253789040255825</v>
      </c>
      <c r="Y722" s="6">
        <f t="shared" si="278"/>
        <v>100548.69000000005</v>
      </c>
      <c r="Z722" s="27" t="str">
        <f t="shared" si="271"/>
        <v>n.m.</v>
      </c>
      <c r="AA722" s="6">
        <f t="shared" si="279"/>
        <v>-3600.0569999999716</v>
      </c>
      <c r="AB722" s="27">
        <f t="shared" si="272"/>
        <v>-4.0180836796652394E-2</v>
      </c>
      <c r="AC722" s="6">
        <f t="shared" si="280"/>
        <v>111259.91500000007</v>
      </c>
      <c r="AD722" s="27">
        <f t="shared" si="273"/>
        <v>0.88591407096737751</v>
      </c>
    </row>
    <row r="723" spans="1:30" x14ac:dyDescent="0.25">
      <c r="A723" s="7">
        <f t="shared" si="282"/>
        <v>711</v>
      </c>
      <c r="B723" t="s">
        <v>488</v>
      </c>
      <c r="C723" t="s">
        <v>817</v>
      </c>
      <c r="D723" t="s">
        <v>818</v>
      </c>
      <c r="E723" s="42" t="s">
        <v>984</v>
      </c>
      <c r="F723" s="57">
        <v>44013</v>
      </c>
      <c r="G723" s="3">
        <v>-5818.6500000000005</v>
      </c>
      <c r="H723" s="3">
        <v>0</v>
      </c>
      <c r="I723" s="3">
        <v>0</v>
      </c>
      <c r="J723" s="3"/>
      <c r="K723" s="3"/>
      <c r="L723" s="3">
        <f t="shared" si="274"/>
        <v>-5818.6500000000005</v>
      </c>
      <c r="M723" s="39">
        <v>0</v>
      </c>
      <c r="N723" s="39">
        <v>104.98400000000001</v>
      </c>
      <c r="O723" s="39">
        <v>0</v>
      </c>
      <c r="P723" s="39"/>
      <c r="Q723" s="39"/>
      <c r="R723" s="3">
        <f t="shared" si="281"/>
        <v>104.98400000000001</v>
      </c>
      <c r="S723" s="6">
        <f t="shared" si="275"/>
        <v>-5818.6500000000005</v>
      </c>
      <c r="T723" s="27" t="str">
        <f t="shared" si="268"/>
        <v>n.m.</v>
      </c>
      <c r="U723" s="6">
        <f t="shared" si="276"/>
        <v>-104.98400000000001</v>
      </c>
      <c r="V723" s="27">
        <f t="shared" si="269"/>
        <v>-1</v>
      </c>
      <c r="W723" s="6">
        <f t="shared" si="277"/>
        <v>0</v>
      </c>
      <c r="X723" s="27" t="str">
        <f t="shared" si="270"/>
        <v>n.m.</v>
      </c>
      <c r="Y723" s="6">
        <f t="shared" si="278"/>
        <v>0</v>
      </c>
      <c r="Z723" s="27" t="str">
        <f t="shared" si="271"/>
        <v>n.m.</v>
      </c>
      <c r="AA723" s="6">
        <f t="shared" si="279"/>
        <v>0</v>
      </c>
      <c r="AB723" s="27" t="str">
        <f t="shared" si="272"/>
        <v>n.m.</v>
      </c>
      <c r="AC723" s="6">
        <f t="shared" si="280"/>
        <v>-5923.6340000000009</v>
      </c>
      <c r="AD723" s="27">
        <f t="shared" si="273"/>
        <v>-56.4241598719805</v>
      </c>
    </row>
    <row r="724" spans="1:30" x14ac:dyDescent="0.25">
      <c r="A724" s="7">
        <f t="shared" si="282"/>
        <v>712</v>
      </c>
      <c r="B724" t="s">
        <v>488</v>
      </c>
      <c r="C724" t="s">
        <v>819</v>
      </c>
      <c r="D724" t="s">
        <v>820</v>
      </c>
      <c r="E724" s="42" t="s">
        <v>996</v>
      </c>
      <c r="F724" s="57" t="s">
        <v>2052</v>
      </c>
      <c r="G724" s="3">
        <v>2146.7699999999995</v>
      </c>
      <c r="H724" s="3">
        <v>2641.110000000001</v>
      </c>
      <c r="I724" s="3">
        <v>123809.82999999999</v>
      </c>
      <c r="J724" s="3">
        <v>49929.61</v>
      </c>
      <c r="K724" s="3">
        <v>672286.04999999993</v>
      </c>
      <c r="L724" s="3">
        <f t="shared" si="274"/>
        <v>850813.36999999988</v>
      </c>
      <c r="M724" s="39">
        <v>50.295999999999999</v>
      </c>
      <c r="N724" s="39">
        <v>236968.21799999994</v>
      </c>
      <c r="O724" s="39">
        <v>1257002.402</v>
      </c>
      <c r="P724" s="39">
        <v>272607.72600000002</v>
      </c>
      <c r="Q724" s="39">
        <v>3512124.3419999992</v>
      </c>
      <c r="R724" s="3">
        <f t="shared" si="281"/>
        <v>5278752.9839999992</v>
      </c>
      <c r="S724" s="6">
        <f t="shared" si="275"/>
        <v>2096.4739999999997</v>
      </c>
      <c r="T724" s="27">
        <f t="shared" si="268"/>
        <v>41.682718307618892</v>
      </c>
      <c r="U724" s="6">
        <f t="shared" si="276"/>
        <v>-234327.10799999992</v>
      </c>
      <c r="V724" s="27">
        <f t="shared" si="269"/>
        <v>-0.9888545813346159</v>
      </c>
      <c r="W724" s="6">
        <f t="shared" si="277"/>
        <v>-1133192.5719999999</v>
      </c>
      <c r="X724" s="27">
        <f t="shared" si="270"/>
        <v>-0.90150390341099751</v>
      </c>
      <c r="Y724" s="6">
        <f t="shared" si="278"/>
        <v>-222678.11600000004</v>
      </c>
      <c r="Z724" s="27">
        <f t="shared" si="271"/>
        <v>-0.81684447930870463</v>
      </c>
      <c r="AA724" s="6">
        <f t="shared" si="279"/>
        <v>-2839838.2919999994</v>
      </c>
      <c r="AB724" s="27">
        <f t="shared" si="272"/>
        <v>-0.80858136428701644</v>
      </c>
      <c r="AC724" s="6">
        <f t="shared" si="280"/>
        <v>-4427939.6139999991</v>
      </c>
      <c r="AD724" s="27">
        <f t="shared" si="273"/>
        <v>-0.83882303783131518</v>
      </c>
    </row>
    <row r="725" spans="1:30" x14ac:dyDescent="0.25">
      <c r="A725" s="7">
        <f t="shared" si="282"/>
        <v>713</v>
      </c>
      <c r="B725" t="s">
        <v>488</v>
      </c>
      <c r="C725" t="s">
        <v>821</v>
      </c>
      <c r="D725" t="s">
        <v>822</v>
      </c>
      <c r="E725" s="42" t="s">
        <v>990</v>
      </c>
      <c r="F725" s="57">
        <v>44562</v>
      </c>
      <c r="G725" s="3">
        <v>48354.22</v>
      </c>
      <c r="H725" s="3">
        <v>15467.41</v>
      </c>
      <c r="I725" s="3">
        <v>1165.79</v>
      </c>
      <c r="J725" s="3"/>
      <c r="K725" s="3"/>
      <c r="L725" s="3">
        <f t="shared" si="274"/>
        <v>64987.420000000006</v>
      </c>
      <c r="M725" s="39">
        <v>0</v>
      </c>
      <c r="N725" s="39">
        <v>162897.29499999998</v>
      </c>
      <c r="O725" s="39">
        <v>7031.1940000000004</v>
      </c>
      <c r="P725" s="39"/>
      <c r="Q725" s="39"/>
      <c r="R725" s="3">
        <f t="shared" si="281"/>
        <v>169928.48899999997</v>
      </c>
      <c r="S725" s="6">
        <f t="shared" si="275"/>
        <v>48354.22</v>
      </c>
      <c r="T725" s="27" t="str">
        <f t="shared" si="268"/>
        <v>n.m.</v>
      </c>
      <c r="U725" s="6">
        <f t="shared" si="276"/>
        <v>-147429.88499999998</v>
      </c>
      <c r="V725" s="27">
        <f t="shared" si="269"/>
        <v>-0.90504808566649309</v>
      </c>
      <c r="W725" s="6">
        <f t="shared" si="277"/>
        <v>-5865.4040000000005</v>
      </c>
      <c r="X725" s="27">
        <f t="shared" si="270"/>
        <v>-0.83419743503023813</v>
      </c>
      <c r="Y725" s="6">
        <f t="shared" si="278"/>
        <v>0</v>
      </c>
      <c r="Z725" s="27" t="str">
        <f t="shared" si="271"/>
        <v>n.m.</v>
      </c>
      <c r="AA725" s="6">
        <f t="shared" si="279"/>
        <v>0</v>
      </c>
      <c r="AB725" s="27" t="str">
        <f t="shared" si="272"/>
        <v>n.m.</v>
      </c>
      <c r="AC725" s="6">
        <f t="shared" si="280"/>
        <v>-104941.06899999996</v>
      </c>
      <c r="AD725" s="27">
        <f t="shared" si="273"/>
        <v>-0.61756018439027005</v>
      </c>
    </row>
    <row r="726" spans="1:30" x14ac:dyDescent="0.25">
      <c r="A726" s="7">
        <f t="shared" si="282"/>
        <v>714</v>
      </c>
      <c r="B726" t="s">
        <v>488</v>
      </c>
      <c r="C726" t="s">
        <v>823</v>
      </c>
      <c r="D726" t="s">
        <v>824</v>
      </c>
      <c r="E726" s="42" t="s">
        <v>1004</v>
      </c>
      <c r="F726" s="57">
        <v>43983</v>
      </c>
      <c r="G726" s="3">
        <v>-4775.0200000000004</v>
      </c>
      <c r="H726" s="3">
        <v>0</v>
      </c>
      <c r="I726" s="3">
        <v>0</v>
      </c>
      <c r="J726" s="3"/>
      <c r="K726" s="3"/>
      <c r="L726" s="3">
        <f t="shared" si="274"/>
        <v>-4775.0200000000004</v>
      </c>
      <c r="M726" s="39">
        <v>28574.161</v>
      </c>
      <c r="N726" s="39">
        <v>0</v>
      </c>
      <c r="O726" s="39">
        <v>0</v>
      </c>
      <c r="P726" s="39"/>
      <c r="Q726" s="39"/>
      <c r="R726" s="3">
        <f t="shared" si="281"/>
        <v>28574.161</v>
      </c>
      <c r="S726" s="6">
        <f t="shared" si="275"/>
        <v>-33349.180999999997</v>
      </c>
      <c r="T726" s="27">
        <f t="shared" si="268"/>
        <v>-1.1671097184620747</v>
      </c>
      <c r="U726" s="6">
        <f t="shared" si="276"/>
        <v>0</v>
      </c>
      <c r="V726" s="27" t="str">
        <f t="shared" si="269"/>
        <v>n.m.</v>
      </c>
      <c r="W726" s="6">
        <f t="shared" si="277"/>
        <v>0</v>
      </c>
      <c r="X726" s="27" t="str">
        <f t="shared" si="270"/>
        <v>n.m.</v>
      </c>
      <c r="Y726" s="6">
        <f t="shared" si="278"/>
        <v>0</v>
      </c>
      <c r="Z726" s="27" t="str">
        <f t="shared" si="271"/>
        <v>n.m.</v>
      </c>
      <c r="AA726" s="6">
        <f t="shared" si="279"/>
        <v>0</v>
      </c>
      <c r="AB726" s="27" t="str">
        <f t="shared" si="272"/>
        <v>n.m.</v>
      </c>
      <c r="AC726" s="6">
        <f t="shared" si="280"/>
        <v>-33349.180999999997</v>
      </c>
      <c r="AD726" s="27">
        <f t="shared" si="273"/>
        <v>-1.1671097184620747</v>
      </c>
    </row>
    <row r="727" spans="1:30" x14ac:dyDescent="0.25">
      <c r="A727" s="7">
        <f t="shared" si="282"/>
        <v>715</v>
      </c>
      <c r="B727" t="s">
        <v>488</v>
      </c>
      <c r="C727" t="s">
        <v>825</v>
      </c>
      <c r="D727" t="s">
        <v>826</v>
      </c>
      <c r="E727" s="42" t="s">
        <v>1006</v>
      </c>
      <c r="F727" s="57" t="s">
        <v>2052</v>
      </c>
      <c r="G727" s="3">
        <v>24578.550000000003</v>
      </c>
      <c r="H727" s="3">
        <v>99815.459999999992</v>
      </c>
      <c r="I727" s="3">
        <v>463091.93999999989</v>
      </c>
      <c r="J727" s="3">
        <v>99492.449999999983</v>
      </c>
      <c r="K727" s="3">
        <v>48274.44</v>
      </c>
      <c r="L727" s="3">
        <f t="shared" si="274"/>
        <v>735252.83999999985</v>
      </c>
      <c r="M727" s="39">
        <v>36.032000000000004</v>
      </c>
      <c r="N727" s="39">
        <v>553.99</v>
      </c>
      <c r="O727" s="39">
        <v>1062433.6980000001</v>
      </c>
      <c r="P727" s="39">
        <v>23079.851999999999</v>
      </c>
      <c r="Q727" s="39">
        <v>84.15</v>
      </c>
      <c r="R727" s="3">
        <f t="shared" si="281"/>
        <v>1086187.7220000001</v>
      </c>
      <c r="S727" s="6">
        <f t="shared" si="275"/>
        <v>24542.518000000004</v>
      </c>
      <c r="T727" s="27">
        <f t="shared" si="268"/>
        <v>681.13116119005338</v>
      </c>
      <c r="U727" s="6">
        <f t="shared" si="276"/>
        <v>99261.469999999987</v>
      </c>
      <c r="V727" s="27">
        <f t="shared" si="269"/>
        <v>179.17556273578944</v>
      </c>
      <c r="W727" s="6">
        <f t="shared" si="277"/>
        <v>-599341.75800000015</v>
      </c>
      <c r="X727" s="27">
        <f t="shared" si="270"/>
        <v>-0.56412156271797786</v>
      </c>
      <c r="Y727" s="6">
        <f t="shared" si="278"/>
        <v>76412.597999999984</v>
      </c>
      <c r="Z727" s="27">
        <f t="shared" si="271"/>
        <v>3.3107923742318621</v>
      </c>
      <c r="AA727" s="6">
        <f t="shared" si="279"/>
        <v>48190.29</v>
      </c>
      <c r="AB727" s="27">
        <f t="shared" si="272"/>
        <v>572.67130124777179</v>
      </c>
      <c r="AC727" s="6">
        <f t="shared" si="280"/>
        <v>-350934.88200000022</v>
      </c>
      <c r="AD727" s="27">
        <f t="shared" si="273"/>
        <v>-0.32308861064441324</v>
      </c>
    </row>
    <row r="728" spans="1:30" x14ac:dyDescent="0.25">
      <c r="A728" s="7">
        <f t="shared" si="282"/>
        <v>716</v>
      </c>
      <c r="B728" t="s">
        <v>488</v>
      </c>
      <c r="C728" t="s">
        <v>827</v>
      </c>
      <c r="D728" t="s">
        <v>828</v>
      </c>
      <c r="E728" s="42" t="s">
        <v>1010</v>
      </c>
      <c r="F728" s="57">
        <v>44531</v>
      </c>
      <c r="G728" s="3">
        <v>155.77999999999997</v>
      </c>
      <c r="H728" s="3">
        <v>-4477.5</v>
      </c>
      <c r="I728" s="3">
        <v>0</v>
      </c>
      <c r="J728" s="3"/>
      <c r="K728" s="3"/>
      <c r="L728" s="3">
        <f t="shared" si="274"/>
        <v>-4321.72</v>
      </c>
      <c r="M728" s="39">
        <v>324.822</v>
      </c>
      <c r="N728" s="39">
        <v>70.911000000000001</v>
      </c>
      <c r="O728" s="39">
        <v>0</v>
      </c>
      <c r="P728" s="39"/>
      <c r="Q728" s="39"/>
      <c r="R728" s="3">
        <f t="shared" si="281"/>
        <v>395.733</v>
      </c>
      <c r="S728" s="6">
        <f t="shared" si="275"/>
        <v>-169.04200000000003</v>
      </c>
      <c r="T728" s="27">
        <f t="shared" si="268"/>
        <v>-0.52041425765496185</v>
      </c>
      <c r="U728" s="6">
        <f t="shared" si="276"/>
        <v>-4548.4110000000001</v>
      </c>
      <c r="V728" s="27">
        <f t="shared" si="269"/>
        <v>-64.142530778017516</v>
      </c>
      <c r="W728" s="6">
        <f t="shared" si="277"/>
        <v>0</v>
      </c>
      <c r="X728" s="27" t="str">
        <f t="shared" si="270"/>
        <v>n.m.</v>
      </c>
      <c r="Y728" s="6">
        <f t="shared" si="278"/>
        <v>0</v>
      </c>
      <c r="Z728" s="27" t="str">
        <f t="shared" si="271"/>
        <v>n.m.</v>
      </c>
      <c r="AA728" s="6">
        <f t="shared" si="279"/>
        <v>0</v>
      </c>
      <c r="AB728" s="27" t="str">
        <f t="shared" si="272"/>
        <v>n.m.</v>
      </c>
      <c r="AC728" s="6">
        <f t="shared" si="280"/>
        <v>-4717.4530000000004</v>
      </c>
      <c r="AD728" s="27">
        <f t="shared" si="273"/>
        <v>-11.920797608488552</v>
      </c>
    </row>
    <row r="729" spans="1:30" x14ac:dyDescent="0.25">
      <c r="A729" s="7">
        <f t="shared" si="282"/>
        <v>717</v>
      </c>
      <c r="B729" t="s">
        <v>488</v>
      </c>
      <c r="C729" t="s">
        <v>829</v>
      </c>
      <c r="D729" t="s">
        <v>830</v>
      </c>
      <c r="E729" s="42" t="s">
        <v>996</v>
      </c>
      <c r="F729" s="57" t="s">
        <v>2052</v>
      </c>
      <c r="G729" s="3">
        <v>1485.8799999999997</v>
      </c>
      <c r="H729" s="3">
        <v>4546.75</v>
      </c>
      <c r="I729" s="3">
        <v>13071.140000000003</v>
      </c>
      <c r="J729" s="3">
        <v>100149.46000000005</v>
      </c>
      <c r="K729" s="3">
        <v>1025277.8600000003</v>
      </c>
      <c r="L729" s="3">
        <f t="shared" si="274"/>
        <v>1144531.0900000003</v>
      </c>
      <c r="M729" s="39">
        <v>46.375000000000007</v>
      </c>
      <c r="N729" s="39">
        <v>356661.11400000006</v>
      </c>
      <c r="O729" s="39">
        <v>2156935.73</v>
      </c>
      <c r="P729" s="39">
        <v>28674.419999999995</v>
      </c>
      <c r="Q729" s="39">
        <v>35766.137000000002</v>
      </c>
      <c r="R729" s="3">
        <f t="shared" si="281"/>
        <v>2578083.7760000001</v>
      </c>
      <c r="S729" s="6">
        <f t="shared" si="275"/>
        <v>1439.5049999999997</v>
      </c>
      <c r="T729" s="27">
        <f t="shared" si="268"/>
        <v>31.040539083557938</v>
      </c>
      <c r="U729" s="6">
        <f t="shared" si="276"/>
        <v>-352114.36400000006</v>
      </c>
      <c r="V729" s="27">
        <f t="shared" si="269"/>
        <v>-0.98725190433852572</v>
      </c>
      <c r="W729" s="6">
        <f t="shared" si="277"/>
        <v>-2143864.59</v>
      </c>
      <c r="X729" s="27">
        <f t="shared" si="270"/>
        <v>-0.99393994924457019</v>
      </c>
      <c r="Y729" s="6">
        <f t="shared" si="278"/>
        <v>71475.040000000052</v>
      </c>
      <c r="Z729" s="27">
        <f t="shared" si="271"/>
        <v>2.4926411763516074</v>
      </c>
      <c r="AA729" s="6">
        <f t="shared" si="279"/>
        <v>989511.72300000035</v>
      </c>
      <c r="AB729" s="27">
        <f t="shared" si="272"/>
        <v>27.666161514731108</v>
      </c>
      <c r="AC729" s="6">
        <f t="shared" si="280"/>
        <v>-1433552.6859999998</v>
      </c>
      <c r="AD729" s="27">
        <f t="shared" si="273"/>
        <v>-0.55605356945545581</v>
      </c>
    </row>
    <row r="730" spans="1:30" x14ac:dyDescent="0.25">
      <c r="A730" s="7">
        <f t="shared" si="282"/>
        <v>718</v>
      </c>
      <c r="B730" t="s">
        <v>488</v>
      </c>
      <c r="C730" t="s">
        <v>831</v>
      </c>
      <c r="D730" t="s">
        <v>832</v>
      </c>
      <c r="E730" s="42" t="s">
        <v>1005</v>
      </c>
      <c r="F730" s="57" t="s">
        <v>2052</v>
      </c>
      <c r="G730" s="3">
        <v>784.88999999999942</v>
      </c>
      <c r="H730" s="3">
        <v>37585.660000000003</v>
      </c>
      <c r="I730" s="3">
        <v>13958.490000000016</v>
      </c>
      <c r="J730" s="3">
        <v>3325.1099999999997</v>
      </c>
      <c r="K730" s="3">
        <v>884.28</v>
      </c>
      <c r="L730" s="3">
        <f t="shared" si="274"/>
        <v>56538.430000000022</v>
      </c>
      <c r="M730" s="39">
        <v>0</v>
      </c>
      <c r="N730" s="39">
        <v>238.70799999999997</v>
      </c>
      <c r="O730" s="39">
        <v>52790.353999999999</v>
      </c>
      <c r="P730" s="39">
        <v>1209.4759999999994</v>
      </c>
      <c r="Q730" s="39">
        <v>333.82100000000003</v>
      </c>
      <c r="R730" s="3">
        <f t="shared" si="281"/>
        <v>54572.359000000004</v>
      </c>
      <c r="S730" s="6">
        <f t="shared" si="275"/>
        <v>784.88999999999942</v>
      </c>
      <c r="T730" s="27" t="str">
        <f t="shared" si="268"/>
        <v>n.m.</v>
      </c>
      <c r="U730" s="6">
        <f t="shared" si="276"/>
        <v>37346.952000000005</v>
      </c>
      <c r="V730" s="27">
        <f t="shared" si="269"/>
        <v>156.45454697789773</v>
      </c>
      <c r="W730" s="6">
        <f t="shared" si="277"/>
        <v>-38831.863999999987</v>
      </c>
      <c r="X730" s="27">
        <f t="shared" si="270"/>
        <v>-0.73558635352208446</v>
      </c>
      <c r="Y730" s="6">
        <f t="shared" si="278"/>
        <v>2115.634</v>
      </c>
      <c r="Z730" s="27">
        <f t="shared" si="271"/>
        <v>1.7492153626859905</v>
      </c>
      <c r="AA730" s="6">
        <f t="shared" si="279"/>
        <v>550.45899999999995</v>
      </c>
      <c r="AB730" s="27">
        <f t="shared" si="272"/>
        <v>1.6489645648416364</v>
      </c>
      <c r="AC730" s="6">
        <f t="shared" si="280"/>
        <v>1966.0710000000181</v>
      </c>
      <c r="AD730" s="27">
        <f t="shared" si="273"/>
        <v>3.6026864808978078E-2</v>
      </c>
    </row>
    <row r="731" spans="1:30" x14ac:dyDescent="0.25">
      <c r="A731" s="7">
        <f t="shared" si="282"/>
        <v>719</v>
      </c>
      <c r="B731" t="s">
        <v>488</v>
      </c>
      <c r="C731" t="s">
        <v>833</v>
      </c>
      <c r="D731" t="s">
        <v>834</v>
      </c>
      <c r="E731" s="42" t="s">
        <v>1005</v>
      </c>
      <c r="F731" s="57" t="s">
        <v>2052</v>
      </c>
      <c r="G731" s="3">
        <v>2880.4200000000014</v>
      </c>
      <c r="H731" s="3">
        <v>227.89000000000001</v>
      </c>
      <c r="I731" s="3">
        <v>197.59</v>
      </c>
      <c r="J731" s="3">
        <v>454.05</v>
      </c>
      <c r="K731" s="3">
        <v>389.54</v>
      </c>
      <c r="L731" s="3">
        <f t="shared" si="274"/>
        <v>4149.4900000000016</v>
      </c>
      <c r="M731" s="39">
        <v>0</v>
      </c>
      <c r="N731" s="39">
        <v>0</v>
      </c>
      <c r="O731" s="39">
        <v>0</v>
      </c>
      <c r="P731" s="39">
        <v>0</v>
      </c>
      <c r="Q731" s="39">
        <v>0</v>
      </c>
      <c r="R731" s="3">
        <f t="shared" si="281"/>
        <v>0</v>
      </c>
      <c r="S731" s="6">
        <f t="shared" si="275"/>
        <v>2880.4200000000014</v>
      </c>
      <c r="T731" s="27" t="str">
        <f t="shared" si="268"/>
        <v>n.m.</v>
      </c>
      <c r="U731" s="6">
        <f t="shared" si="276"/>
        <v>227.89000000000001</v>
      </c>
      <c r="V731" s="27" t="str">
        <f t="shared" si="269"/>
        <v>n.m.</v>
      </c>
      <c r="W731" s="6">
        <f t="shared" si="277"/>
        <v>197.59</v>
      </c>
      <c r="X731" s="27" t="str">
        <f t="shared" si="270"/>
        <v>n.m.</v>
      </c>
      <c r="Y731" s="6">
        <f t="shared" si="278"/>
        <v>454.05</v>
      </c>
      <c r="Z731" s="27" t="str">
        <f t="shared" si="271"/>
        <v>n.m.</v>
      </c>
      <c r="AA731" s="6">
        <f t="shared" si="279"/>
        <v>389.54</v>
      </c>
      <c r="AB731" s="27" t="str">
        <f t="shared" si="272"/>
        <v>n.m.</v>
      </c>
      <c r="AC731" s="6">
        <f t="shared" si="280"/>
        <v>4149.4900000000016</v>
      </c>
      <c r="AD731" s="27" t="str">
        <f t="shared" si="273"/>
        <v>n.m.</v>
      </c>
    </row>
    <row r="732" spans="1:30" x14ac:dyDescent="0.25">
      <c r="A732" s="7">
        <f t="shared" si="282"/>
        <v>720</v>
      </c>
      <c r="B732" t="s">
        <v>488</v>
      </c>
      <c r="C732" t="s">
        <v>835</v>
      </c>
      <c r="D732" t="s">
        <v>836</v>
      </c>
      <c r="E732" s="42" t="s">
        <v>1006</v>
      </c>
      <c r="F732" s="57">
        <v>45078</v>
      </c>
      <c r="G732" s="3">
        <v>19288.79</v>
      </c>
      <c r="H732" s="3">
        <v>-4339.1599999999889</v>
      </c>
      <c r="I732" s="3">
        <v>-22678.330000000024</v>
      </c>
      <c r="J732" s="3">
        <v>92359.000000000015</v>
      </c>
      <c r="K732" s="3"/>
      <c r="L732" s="3">
        <f t="shared" si="274"/>
        <v>84630.3</v>
      </c>
      <c r="M732" s="39">
        <v>8.1740000000000013</v>
      </c>
      <c r="N732" s="39">
        <v>355.58700000000005</v>
      </c>
      <c r="O732" s="39">
        <v>-615.79600000000005</v>
      </c>
      <c r="P732" s="39">
        <v>0</v>
      </c>
      <c r="Q732" s="39">
        <v>0</v>
      </c>
      <c r="R732" s="3">
        <f t="shared" si="281"/>
        <v>-252.03500000000003</v>
      </c>
      <c r="S732" s="6">
        <f t="shared" si="275"/>
        <v>19280.616000000002</v>
      </c>
      <c r="T732" s="27">
        <f t="shared" si="268"/>
        <v>2358.7736726205039</v>
      </c>
      <c r="U732" s="6">
        <f t="shared" si="276"/>
        <v>-4694.7469999999894</v>
      </c>
      <c r="V732" s="27">
        <f t="shared" si="269"/>
        <v>-13.202808314139686</v>
      </c>
      <c r="W732" s="6">
        <f t="shared" si="277"/>
        <v>-22062.534000000025</v>
      </c>
      <c r="X732" s="27">
        <f t="shared" si="270"/>
        <v>35.827666954640861</v>
      </c>
      <c r="Y732" s="6">
        <f t="shared" si="278"/>
        <v>92359.000000000015</v>
      </c>
      <c r="Z732" s="27" t="str">
        <f t="shared" si="271"/>
        <v>n.m.</v>
      </c>
      <c r="AA732" s="6">
        <f t="shared" si="279"/>
        <v>0</v>
      </c>
      <c r="AB732" s="27" t="str">
        <f t="shared" si="272"/>
        <v>n.m.</v>
      </c>
      <c r="AC732" s="6">
        <f t="shared" si="280"/>
        <v>84882.335000000006</v>
      </c>
      <c r="AD732" s="27">
        <f t="shared" si="273"/>
        <v>-336.78788660305116</v>
      </c>
    </row>
    <row r="733" spans="1:30" x14ac:dyDescent="0.25">
      <c r="A733" s="7">
        <f t="shared" si="282"/>
        <v>721</v>
      </c>
      <c r="B733" t="s">
        <v>488</v>
      </c>
      <c r="C733" t="s">
        <v>837</v>
      </c>
      <c r="D733" t="s">
        <v>838</v>
      </c>
      <c r="E733" s="42" t="s">
        <v>996</v>
      </c>
      <c r="F733" s="57">
        <v>45474</v>
      </c>
      <c r="G733" s="3">
        <v>1350.0900000000006</v>
      </c>
      <c r="H733" s="3">
        <v>5335.199999999998</v>
      </c>
      <c r="I733" s="3">
        <v>9619.5600000000013</v>
      </c>
      <c r="J733" s="3">
        <v>928.23</v>
      </c>
      <c r="K733" s="3">
        <v>16945.84</v>
      </c>
      <c r="L733" s="3">
        <f t="shared" si="274"/>
        <v>34178.92</v>
      </c>
      <c r="M733" s="39">
        <v>79.007999999999996</v>
      </c>
      <c r="N733" s="39">
        <v>171.70699999999999</v>
      </c>
      <c r="O733" s="39">
        <v>33400.99</v>
      </c>
      <c r="P733" s="39">
        <v>1387.5930000000005</v>
      </c>
      <c r="Q733" s="39">
        <v>2338572.5419999999</v>
      </c>
      <c r="R733" s="3">
        <f t="shared" si="281"/>
        <v>2373611.84</v>
      </c>
      <c r="S733" s="6">
        <f t="shared" si="275"/>
        <v>1271.0820000000006</v>
      </c>
      <c r="T733" s="27">
        <f t="shared" si="268"/>
        <v>16.088016403402197</v>
      </c>
      <c r="U733" s="6">
        <f t="shared" si="276"/>
        <v>5163.4929999999977</v>
      </c>
      <c r="V733" s="27">
        <f t="shared" si="269"/>
        <v>30.071534649140673</v>
      </c>
      <c r="W733" s="6">
        <f t="shared" si="277"/>
        <v>-23781.429999999997</v>
      </c>
      <c r="X733" s="27">
        <f t="shared" si="270"/>
        <v>-0.71199775815028232</v>
      </c>
      <c r="Y733" s="6">
        <f t="shared" si="278"/>
        <v>-459.36300000000051</v>
      </c>
      <c r="Z733" s="27">
        <f t="shared" si="271"/>
        <v>-0.33105024311883985</v>
      </c>
      <c r="AA733" s="6">
        <f t="shared" si="279"/>
        <v>-2321626.702</v>
      </c>
      <c r="AB733" s="27">
        <f t="shared" si="272"/>
        <v>-0.99275376765284884</v>
      </c>
      <c r="AC733" s="6">
        <f t="shared" si="280"/>
        <v>-2339432.92</v>
      </c>
      <c r="AD733" s="27">
        <f t="shared" si="273"/>
        <v>-0.98560045942473895</v>
      </c>
    </row>
    <row r="734" spans="1:30" x14ac:dyDescent="0.25">
      <c r="A734" s="7">
        <f t="shared" si="282"/>
        <v>722</v>
      </c>
      <c r="B734" t="s">
        <v>488</v>
      </c>
      <c r="C734" t="s">
        <v>839</v>
      </c>
      <c r="D734" t="s">
        <v>840</v>
      </c>
      <c r="E734" s="42" t="s">
        <v>1008</v>
      </c>
      <c r="F734" s="57">
        <v>44531</v>
      </c>
      <c r="G734" s="3">
        <v>134.03</v>
      </c>
      <c r="H734" s="3">
        <v>-3852.4</v>
      </c>
      <c r="I734" s="3">
        <v>0</v>
      </c>
      <c r="J734" s="3"/>
      <c r="K734" s="3"/>
      <c r="L734" s="3">
        <f t="shared" si="274"/>
        <v>-3718.37</v>
      </c>
      <c r="M734" s="39">
        <v>190.10699999999997</v>
      </c>
      <c r="N734" s="39">
        <v>166.328</v>
      </c>
      <c r="O734" s="39">
        <v>0</v>
      </c>
      <c r="P734" s="39"/>
      <c r="Q734" s="39"/>
      <c r="R734" s="3">
        <f t="shared" si="281"/>
        <v>356.43499999999995</v>
      </c>
      <c r="S734" s="6">
        <f t="shared" si="275"/>
        <v>-56.07699999999997</v>
      </c>
      <c r="T734" s="27">
        <f t="shared" si="268"/>
        <v>-0.29497598720720425</v>
      </c>
      <c r="U734" s="6">
        <f t="shared" si="276"/>
        <v>-4018.7280000000001</v>
      </c>
      <c r="V734" s="27">
        <f t="shared" si="269"/>
        <v>-24.161464095041122</v>
      </c>
      <c r="W734" s="6">
        <f t="shared" si="277"/>
        <v>0</v>
      </c>
      <c r="X734" s="27" t="str">
        <f t="shared" si="270"/>
        <v>n.m.</v>
      </c>
      <c r="Y734" s="6">
        <f t="shared" si="278"/>
        <v>0</v>
      </c>
      <c r="Z734" s="27" t="str">
        <f t="shared" si="271"/>
        <v>n.m.</v>
      </c>
      <c r="AA734" s="6">
        <f t="shared" si="279"/>
        <v>0</v>
      </c>
      <c r="AB734" s="27" t="str">
        <f t="shared" si="272"/>
        <v>n.m.</v>
      </c>
      <c r="AC734" s="6">
        <f t="shared" si="280"/>
        <v>-4074.8049999999998</v>
      </c>
      <c r="AD734" s="27">
        <f t="shared" si="273"/>
        <v>-11.432112446869697</v>
      </c>
    </row>
    <row r="735" spans="1:30" x14ac:dyDescent="0.25">
      <c r="A735" s="7">
        <f t="shared" si="282"/>
        <v>723</v>
      </c>
      <c r="B735" t="s">
        <v>488</v>
      </c>
      <c r="C735" t="s">
        <v>841</v>
      </c>
      <c r="D735" t="s">
        <v>842</v>
      </c>
      <c r="E735" s="42" t="s">
        <v>1005</v>
      </c>
      <c r="F735" s="57" t="s">
        <v>2052</v>
      </c>
      <c r="G735" s="3">
        <v>5983.13</v>
      </c>
      <c r="H735" s="3">
        <v>25245.17</v>
      </c>
      <c r="I735" s="3">
        <v>3252.0500000000029</v>
      </c>
      <c r="J735" s="3">
        <v>1730.75</v>
      </c>
      <c r="K735" s="3">
        <v>589.62</v>
      </c>
      <c r="L735" s="3">
        <f t="shared" si="274"/>
        <v>36800.720000000008</v>
      </c>
      <c r="M735" s="39">
        <v>0</v>
      </c>
      <c r="N735" s="39">
        <v>441.78699999999998</v>
      </c>
      <c r="O735" s="39">
        <v>77364.827999999994</v>
      </c>
      <c r="P735" s="39">
        <v>474.41199999999986</v>
      </c>
      <c r="Q735" s="39">
        <v>0</v>
      </c>
      <c r="R735" s="3">
        <f t="shared" si="281"/>
        <v>78281.026999999987</v>
      </c>
      <c r="S735" s="6">
        <f t="shared" si="275"/>
        <v>5983.13</v>
      </c>
      <c r="T735" s="27" t="str">
        <f t="shared" si="268"/>
        <v>n.m.</v>
      </c>
      <c r="U735" s="6">
        <f t="shared" si="276"/>
        <v>24803.382999999998</v>
      </c>
      <c r="V735" s="27">
        <f t="shared" si="269"/>
        <v>56.143306616084217</v>
      </c>
      <c r="W735" s="6">
        <f t="shared" si="277"/>
        <v>-74112.777999999991</v>
      </c>
      <c r="X735" s="27">
        <f t="shared" si="270"/>
        <v>-0.95796474852887925</v>
      </c>
      <c r="Y735" s="6">
        <f t="shared" si="278"/>
        <v>1256.3380000000002</v>
      </c>
      <c r="Z735" s="27">
        <f t="shared" si="271"/>
        <v>2.6482002984747446</v>
      </c>
      <c r="AA735" s="6">
        <f t="shared" si="279"/>
        <v>589.62</v>
      </c>
      <c r="AB735" s="27" t="str">
        <f t="shared" si="272"/>
        <v>n.m.</v>
      </c>
      <c r="AC735" s="6">
        <f t="shared" si="280"/>
        <v>-41480.306999999979</v>
      </c>
      <c r="AD735" s="27">
        <f t="shared" si="273"/>
        <v>-0.52988966279147032</v>
      </c>
    </row>
    <row r="736" spans="1:30" x14ac:dyDescent="0.25">
      <c r="A736" s="7">
        <f t="shared" si="282"/>
        <v>724</v>
      </c>
      <c r="B736" t="s">
        <v>488</v>
      </c>
      <c r="C736" t="s">
        <v>843</v>
      </c>
      <c r="D736" t="s">
        <v>844</v>
      </c>
      <c r="E736" s="42" t="s">
        <v>996</v>
      </c>
      <c r="F736" s="57" t="s">
        <v>2052</v>
      </c>
      <c r="G736" s="3">
        <v>6064.84</v>
      </c>
      <c r="H736" s="3">
        <v>35547.160000000003</v>
      </c>
      <c r="I736" s="3">
        <v>14941.340000000004</v>
      </c>
      <c r="J736" s="3">
        <v>5579.6299999999992</v>
      </c>
      <c r="K736" s="3">
        <v>2192.2800000000002</v>
      </c>
      <c r="L736" s="3">
        <f t="shared" si="274"/>
        <v>64325.25</v>
      </c>
      <c r="M736" s="39">
        <v>18.923999999999999</v>
      </c>
      <c r="N736" s="39">
        <v>196.58399999999997</v>
      </c>
      <c r="O736" s="39">
        <v>51108.364000000001</v>
      </c>
      <c r="P736" s="39">
        <v>2256.0879999999997</v>
      </c>
      <c r="Q736" s="39">
        <v>397.88600000000008</v>
      </c>
      <c r="R736" s="3">
        <f t="shared" si="281"/>
        <v>53977.846000000005</v>
      </c>
      <c r="S736" s="6">
        <f t="shared" si="275"/>
        <v>6045.9160000000002</v>
      </c>
      <c r="T736" s="27">
        <f t="shared" si="268"/>
        <v>319.48404142887341</v>
      </c>
      <c r="U736" s="6">
        <f t="shared" si="276"/>
        <v>35350.576000000001</v>
      </c>
      <c r="V736" s="27">
        <f t="shared" si="269"/>
        <v>179.82427867985189</v>
      </c>
      <c r="W736" s="6">
        <f t="shared" si="277"/>
        <v>-36167.023999999998</v>
      </c>
      <c r="X736" s="27">
        <f t="shared" si="270"/>
        <v>-0.70765372180569108</v>
      </c>
      <c r="Y736" s="6">
        <f t="shared" si="278"/>
        <v>3323.5419999999995</v>
      </c>
      <c r="Z736" s="27">
        <f t="shared" si="271"/>
        <v>1.4731437780795784</v>
      </c>
      <c r="AA736" s="6">
        <f t="shared" si="279"/>
        <v>1794.3940000000002</v>
      </c>
      <c r="AB736" s="27">
        <f t="shared" si="272"/>
        <v>4.5098193955052448</v>
      </c>
      <c r="AC736" s="6">
        <f t="shared" si="280"/>
        <v>10347.403999999995</v>
      </c>
      <c r="AD736" s="27">
        <f t="shared" si="273"/>
        <v>0.19169723815952186</v>
      </c>
    </row>
    <row r="737" spans="1:30" x14ac:dyDescent="0.25">
      <c r="A737" s="7">
        <f t="shared" si="282"/>
        <v>725</v>
      </c>
      <c r="B737" t="s">
        <v>488</v>
      </c>
      <c r="C737" t="s">
        <v>845</v>
      </c>
      <c r="D737" t="s">
        <v>846</v>
      </c>
      <c r="E737" s="42" t="s">
        <v>1005</v>
      </c>
      <c r="F737" s="57">
        <v>44986</v>
      </c>
      <c r="G737" s="3">
        <v>54282.329999999994</v>
      </c>
      <c r="H737" s="3">
        <v>3752.4900000000016</v>
      </c>
      <c r="I737" s="3">
        <v>2879.67</v>
      </c>
      <c r="J737" s="3">
        <v>-64197.67</v>
      </c>
      <c r="K737" s="3"/>
      <c r="L737" s="3">
        <f t="shared" si="274"/>
        <v>-3283.1800000000076</v>
      </c>
      <c r="M737" s="39">
        <v>0</v>
      </c>
      <c r="N737" s="39">
        <v>2307.3890000000001</v>
      </c>
      <c r="O737" s="39">
        <v>0</v>
      </c>
      <c r="P737" s="39">
        <v>0</v>
      </c>
      <c r="Q737" s="39">
        <v>0</v>
      </c>
      <c r="R737" s="3">
        <f t="shared" si="281"/>
        <v>2307.3890000000001</v>
      </c>
      <c r="S737" s="6">
        <f t="shared" si="275"/>
        <v>54282.329999999994</v>
      </c>
      <c r="T737" s="27" t="str">
        <f t="shared" si="268"/>
        <v>n.m.</v>
      </c>
      <c r="U737" s="6">
        <f t="shared" si="276"/>
        <v>1445.1010000000015</v>
      </c>
      <c r="V737" s="27">
        <f t="shared" si="269"/>
        <v>0.62629274907698762</v>
      </c>
      <c r="W737" s="6">
        <f t="shared" si="277"/>
        <v>2879.67</v>
      </c>
      <c r="X737" s="27" t="str">
        <f t="shared" si="270"/>
        <v>n.m.</v>
      </c>
      <c r="Y737" s="6">
        <f t="shared" si="278"/>
        <v>-64197.67</v>
      </c>
      <c r="Z737" s="27" t="str">
        <f t="shared" si="271"/>
        <v>n.m.</v>
      </c>
      <c r="AA737" s="6">
        <f t="shared" si="279"/>
        <v>0</v>
      </c>
      <c r="AB737" s="27" t="str">
        <f t="shared" si="272"/>
        <v>n.m.</v>
      </c>
      <c r="AC737" s="6">
        <f t="shared" si="280"/>
        <v>-5590.5690000000077</v>
      </c>
      <c r="AD737" s="27">
        <f t="shared" si="273"/>
        <v>-2.4228983496064198</v>
      </c>
    </row>
    <row r="738" spans="1:30" x14ac:dyDescent="0.25">
      <c r="A738" s="7">
        <f t="shared" si="282"/>
        <v>726</v>
      </c>
      <c r="B738" t="s">
        <v>488</v>
      </c>
      <c r="C738" t="s">
        <v>847</v>
      </c>
      <c r="D738" t="s">
        <v>848</v>
      </c>
      <c r="E738" s="42" t="s">
        <v>1004</v>
      </c>
      <c r="F738" s="57">
        <v>43983</v>
      </c>
      <c r="G738" s="3">
        <v>-3254.5400000000027</v>
      </c>
      <c r="H738" s="3">
        <v>0</v>
      </c>
      <c r="I738" s="3">
        <v>0</v>
      </c>
      <c r="J738" s="3"/>
      <c r="K738" s="3"/>
      <c r="L738" s="3">
        <f t="shared" si="274"/>
        <v>-3254.5400000000027</v>
      </c>
      <c r="M738" s="39">
        <v>682160.17799999996</v>
      </c>
      <c r="N738" s="39">
        <v>0</v>
      </c>
      <c r="O738" s="39">
        <v>0</v>
      </c>
      <c r="P738" s="39"/>
      <c r="Q738" s="39"/>
      <c r="R738" s="3">
        <f t="shared" si="281"/>
        <v>682160.17799999996</v>
      </c>
      <c r="S738" s="6">
        <f t="shared" si="275"/>
        <v>-685414.71799999999</v>
      </c>
      <c r="T738" s="27">
        <f t="shared" si="268"/>
        <v>-1.0047709322604288</v>
      </c>
      <c r="U738" s="6">
        <f t="shared" si="276"/>
        <v>0</v>
      </c>
      <c r="V738" s="27" t="str">
        <f t="shared" si="269"/>
        <v>n.m.</v>
      </c>
      <c r="W738" s="6">
        <f t="shared" si="277"/>
        <v>0</v>
      </c>
      <c r="X738" s="27" t="str">
        <f t="shared" si="270"/>
        <v>n.m.</v>
      </c>
      <c r="Y738" s="6">
        <f t="shared" si="278"/>
        <v>0</v>
      </c>
      <c r="Z738" s="27" t="str">
        <f t="shared" si="271"/>
        <v>n.m.</v>
      </c>
      <c r="AA738" s="6">
        <f t="shared" si="279"/>
        <v>0</v>
      </c>
      <c r="AB738" s="27" t="str">
        <f t="shared" si="272"/>
        <v>n.m.</v>
      </c>
      <c r="AC738" s="6">
        <f t="shared" si="280"/>
        <v>-685414.71799999999</v>
      </c>
      <c r="AD738" s="27">
        <f t="shared" si="273"/>
        <v>-1.0047709322604288</v>
      </c>
    </row>
    <row r="739" spans="1:30" x14ac:dyDescent="0.25">
      <c r="A739" s="7">
        <f t="shared" si="282"/>
        <v>727</v>
      </c>
      <c r="B739" t="s">
        <v>488</v>
      </c>
      <c r="C739" t="s">
        <v>849</v>
      </c>
      <c r="D739" t="s">
        <v>169</v>
      </c>
      <c r="E739" s="42" t="s">
        <v>1010</v>
      </c>
      <c r="F739" s="57">
        <v>44256</v>
      </c>
      <c r="G739" s="3">
        <v>-2790.5100000000011</v>
      </c>
      <c r="H739" s="3">
        <v>-250.91</v>
      </c>
      <c r="I739" s="3">
        <v>0</v>
      </c>
      <c r="J739" s="3"/>
      <c r="K739" s="3"/>
      <c r="L739" s="3">
        <f t="shared" si="274"/>
        <v>-3041.420000000001</v>
      </c>
      <c r="M739" s="39">
        <v>8387.5060000000012</v>
      </c>
      <c r="N739" s="39">
        <v>137.69299999999998</v>
      </c>
      <c r="O739" s="39">
        <v>0</v>
      </c>
      <c r="P739" s="39"/>
      <c r="Q739" s="39"/>
      <c r="R739" s="3">
        <f t="shared" si="281"/>
        <v>8525.1990000000005</v>
      </c>
      <c r="S739" s="6">
        <f t="shared" si="275"/>
        <v>-11178.016000000003</v>
      </c>
      <c r="T739" s="27">
        <f t="shared" si="268"/>
        <v>-1.3326984207224415</v>
      </c>
      <c r="U739" s="6">
        <f t="shared" si="276"/>
        <v>-388.60299999999995</v>
      </c>
      <c r="V739" s="27">
        <f t="shared" si="269"/>
        <v>-2.822242234536251</v>
      </c>
      <c r="W739" s="6">
        <f t="shared" si="277"/>
        <v>0</v>
      </c>
      <c r="X739" s="27" t="str">
        <f t="shared" si="270"/>
        <v>n.m.</v>
      </c>
      <c r="Y739" s="6">
        <f t="shared" si="278"/>
        <v>0</v>
      </c>
      <c r="Z739" s="27" t="str">
        <f t="shared" si="271"/>
        <v>n.m.</v>
      </c>
      <c r="AA739" s="6">
        <f t="shared" si="279"/>
        <v>0</v>
      </c>
      <c r="AB739" s="27" t="str">
        <f t="shared" si="272"/>
        <v>n.m.</v>
      </c>
      <c r="AC739" s="6">
        <f t="shared" si="280"/>
        <v>-11566.619000000002</v>
      </c>
      <c r="AD739" s="27">
        <f t="shared" si="273"/>
        <v>-1.3567564815789053</v>
      </c>
    </row>
    <row r="740" spans="1:30" x14ac:dyDescent="0.25">
      <c r="A740" s="7">
        <f t="shared" si="282"/>
        <v>728</v>
      </c>
      <c r="B740" t="s">
        <v>488</v>
      </c>
      <c r="C740" t="s">
        <v>850</v>
      </c>
      <c r="D740" t="s">
        <v>838</v>
      </c>
      <c r="E740" s="42" t="s">
        <v>993</v>
      </c>
      <c r="F740" s="57">
        <v>44531</v>
      </c>
      <c r="G740" s="3">
        <v>834.81000000000006</v>
      </c>
      <c r="H740" s="3">
        <v>-3848.4100000000003</v>
      </c>
      <c r="I740" s="3">
        <v>1.4210854715202004E-14</v>
      </c>
      <c r="J740" s="3"/>
      <c r="K740" s="3"/>
      <c r="L740" s="3">
        <f t="shared" si="274"/>
        <v>-3013.6000000000004</v>
      </c>
      <c r="M740" s="39">
        <v>150.09399999999999</v>
      </c>
      <c r="N740" s="39">
        <v>63.309999999999995</v>
      </c>
      <c r="O740" s="39">
        <v>0</v>
      </c>
      <c r="P740" s="39"/>
      <c r="Q740" s="39"/>
      <c r="R740" s="3">
        <f t="shared" si="281"/>
        <v>213.404</v>
      </c>
      <c r="S740" s="6">
        <f t="shared" si="275"/>
        <v>684.71600000000012</v>
      </c>
      <c r="T740" s="27">
        <f t="shared" si="268"/>
        <v>4.561914533558971</v>
      </c>
      <c r="U740" s="6">
        <f t="shared" si="276"/>
        <v>-3911.7200000000003</v>
      </c>
      <c r="V740" s="27">
        <f t="shared" si="269"/>
        <v>-61.78676354446376</v>
      </c>
      <c r="W740" s="6">
        <f t="shared" si="277"/>
        <v>1.4210854715202004E-14</v>
      </c>
      <c r="X740" s="27" t="str">
        <f t="shared" si="270"/>
        <v>n.m.</v>
      </c>
      <c r="Y740" s="6">
        <f t="shared" si="278"/>
        <v>0</v>
      </c>
      <c r="Z740" s="27" t="str">
        <f t="shared" si="271"/>
        <v>n.m.</v>
      </c>
      <c r="AA740" s="6">
        <f t="shared" si="279"/>
        <v>0</v>
      </c>
      <c r="AB740" s="27" t="str">
        <f t="shared" si="272"/>
        <v>n.m.</v>
      </c>
      <c r="AC740" s="6">
        <f t="shared" si="280"/>
        <v>-3227.0040000000004</v>
      </c>
      <c r="AD740" s="27">
        <f t="shared" si="273"/>
        <v>-15.12157222919908</v>
      </c>
    </row>
    <row r="741" spans="1:30" x14ac:dyDescent="0.25">
      <c r="A741" s="7">
        <f t="shared" si="282"/>
        <v>729</v>
      </c>
      <c r="B741" t="s">
        <v>488</v>
      </c>
      <c r="C741" t="s">
        <v>851</v>
      </c>
      <c r="D741" t="s">
        <v>852</v>
      </c>
      <c r="E741" s="42" t="s">
        <v>1005</v>
      </c>
      <c r="F741" s="57">
        <v>45017</v>
      </c>
      <c r="G741" s="3">
        <v>2431.3199999999997</v>
      </c>
      <c r="H741" s="3">
        <v>-785.13000000000102</v>
      </c>
      <c r="I741" s="3">
        <v>-4036.0900000000006</v>
      </c>
      <c r="J741" s="3">
        <v>-590</v>
      </c>
      <c r="K741" s="3"/>
      <c r="L741" s="3">
        <f t="shared" si="274"/>
        <v>-2979.9000000000019</v>
      </c>
      <c r="M741" s="39">
        <v>0</v>
      </c>
      <c r="N741" s="39">
        <v>255.80500000000001</v>
      </c>
      <c r="O741" s="39">
        <v>27839.664000000001</v>
      </c>
      <c r="P741" s="39">
        <v>0</v>
      </c>
      <c r="Q741" s="39">
        <v>0</v>
      </c>
      <c r="R741" s="3">
        <f t="shared" si="281"/>
        <v>28095.469000000001</v>
      </c>
      <c r="S741" s="6">
        <f t="shared" si="275"/>
        <v>2431.3199999999997</v>
      </c>
      <c r="T741" s="27" t="str">
        <f t="shared" si="268"/>
        <v>n.m.</v>
      </c>
      <c r="U741" s="6">
        <f t="shared" si="276"/>
        <v>-1040.9350000000011</v>
      </c>
      <c r="V741" s="27">
        <f t="shared" si="269"/>
        <v>-4.0692519692734743</v>
      </c>
      <c r="W741" s="6">
        <f t="shared" si="277"/>
        <v>-31875.754000000001</v>
      </c>
      <c r="X741" s="27">
        <f t="shared" si="270"/>
        <v>-1.1449762468397606</v>
      </c>
      <c r="Y741" s="6">
        <f t="shared" si="278"/>
        <v>-590</v>
      </c>
      <c r="Z741" s="27" t="str">
        <f t="shared" si="271"/>
        <v>n.m.</v>
      </c>
      <c r="AA741" s="6">
        <f t="shared" si="279"/>
        <v>0</v>
      </c>
      <c r="AB741" s="27" t="str">
        <f t="shared" si="272"/>
        <v>n.m.</v>
      </c>
      <c r="AC741" s="6">
        <f t="shared" si="280"/>
        <v>-31075.369000000002</v>
      </c>
      <c r="AD741" s="27">
        <f t="shared" si="273"/>
        <v>-1.1060633655910852</v>
      </c>
    </row>
    <row r="742" spans="1:30" x14ac:dyDescent="0.25">
      <c r="A742" s="7">
        <f t="shared" si="282"/>
        <v>730</v>
      </c>
      <c r="B742" t="s">
        <v>488</v>
      </c>
      <c r="C742" t="s">
        <v>853</v>
      </c>
      <c r="D742" t="s">
        <v>854</v>
      </c>
      <c r="E742" s="42" t="s">
        <v>1010</v>
      </c>
      <c r="F742" s="57" t="s">
        <v>2052</v>
      </c>
      <c r="G742" s="3">
        <v>3063.3099999999995</v>
      </c>
      <c r="H742" s="3">
        <v>219.08000000000004</v>
      </c>
      <c r="I742" s="3">
        <v>171.37</v>
      </c>
      <c r="J742" s="3">
        <v>264.02</v>
      </c>
      <c r="K742" s="3">
        <v>11824.34</v>
      </c>
      <c r="L742" s="3">
        <f t="shared" si="274"/>
        <v>15542.119999999999</v>
      </c>
      <c r="M742" s="39">
        <v>151.17100000000002</v>
      </c>
      <c r="N742" s="39">
        <v>129.57399999999998</v>
      </c>
      <c r="O742" s="39">
        <v>175489.81</v>
      </c>
      <c r="P742" s="39">
        <v>0</v>
      </c>
      <c r="Q742" s="39">
        <v>0</v>
      </c>
      <c r="R742" s="3">
        <f t="shared" si="281"/>
        <v>175770.55499999999</v>
      </c>
      <c r="S742" s="6">
        <f t="shared" si="275"/>
        <v>2912.1389999999997</v>
      </c>
      <c r="T742" s="27">
        <f t="shared" si="268"/>
        <v>19.263873361954339</v>
      </c>
      <c r="U742" s="6">
        <f t="shared" si="276"/>
        <v>89.506000000000057</v>
      </c>
      <c r="V742" s="27">
        <f t="shared" si="269"/>
        <v>0.69077129671076043</v>
      </c>
      <c r="W742" s="6">
        <f t="shared" si="277"/>
        <v>-175318.44</v>
      </c>
      <c r="X742" s="27">
        <f t="shared" si="270"/>
        <v>-0.99902347606393782</v>
      </c>
      <c r="Y742" s="6">
        <f t="shared" si="278"/>
        <v>264.02</v>
      </c>
      <c r="Z742" s="27" t="str">
        <f t="shared" si="271"/>
        <v>n.m.</v>
      </c>
      <c r="AA742" s="6">
        <f t="shared" si="279"/>
        <v>11824.34</v>
      </c>
      <c r="AB742" s="27" t="str">
        <f t="shared" si="272"/>
        <v>n.m.</v>
      </c>
      <c r="AC742" s="6">
        <f t="shared" si="280"/>
        <v>-160228.435</v>
      </c>
      <c r="AD742" s="27">
        <f t="shared" si="273"/>
        <v>-0.91157722634487903</v>
      </c>
    </row>
    <row r="743" spans="1:30" x14ac:dyDescent="0.25">
      <c r="A743" s="7">
        <f t="shared" si="282"/>
        <v>731</v>
      </c>
      <c r="B743" t="s">
        <v>488</v>
      </c>
      <c r="C743" t="s">
        <v>855</v>
      </c>
      <c r="D743" t="s">
        <v>856</v>
      </c>
      <c r="E743" s="42" t="s">
        <v>966</v>
      </c>
      <c r="F743" s="57">
        <v>45505</v>
      </c>
      <c r="G743" s="3">
        <v>17422.440000000006</v>
      </c>
      <c r="H743" s="3">
        <v>55429.049999999996</v>
      </c>
      <c r="I743" s="3">
        <v>87068.259999999966</v>
      </c>
      <c r="J743" s="3">
        <v>62423.8</v>
      </c>
      <c r="K743" s="3">
        <v>-225144.46999999997</v>
      </c>
      <c r="L743" s="3">
        <f t="shared" si="274"/>
        <v>-2800.9199999999837</v>
      </c>
      <c r="M743" s="39">
        <v>104372.527</v>
      </c>
      <c r="N743" s="39">
        <v>330.89799999999997</v>
      </c>
      <c r="O743" s="39">
        <v>974192.08200000005</v>
      </c>
      <c r="P743" s="39">
        <v>0</v>
      </c>
      <c r="Q743" s="39">
        <v>0</v>
      </c>
      <c r="R743" s="3">
        <f t="shared" si="281"/>
        <v>1078895.507</v>
      </c>
      <c r="S743" s="6">
        <f t="shared" si="275"/>
        <v>-86950.087</v>
      </c>
      <c r="T743" s="27">
        <f t="shared" si="268"/>
        <v>-0.83307446412598596</v>
      </c>
      <c r="U743" s="6">
        <f t="shared" si="276"/>
        <v>55098.151999999995</v>
      </c>
      <c r="V743" s="27">
        <f t="shared" si="269"/>
        <v>166.51098525829713</v>
      </c>
      <c r="W743" s="6">
        <f t="shared" si="277"/>
        <v>-887123.82200000004</v>
      </c>
      <c r="X743" s="27">
        <f t="shared" si="270"/>
        <v>-0.91062516149664208</v>
      </c>
      <c r="Y743" s="6">
        <f t="shared" si="278"/>
        <v>62423.8</v>
      </c>
      <c r="Z743" s="27" t="str">
        <f t="shared" si="271"/>
        <v>n.m.</v>
      </c>
      <c r="AA743" s="6">
        <f t="shared" si="279"/>
        <v>-225144.46999999997</v>
      </c>
      <c r="AB743" s="27" t="str">
        <f t="shared" si="272"/>
        <v>n.m.</v>
      </c>
      <c r="AC743" s="6">
        <f t="shared" si="280"/>
        <v>-1081696.4269999999</v>
      </c>
      <c r="AD743" s="27">
        <f t="shared" si="273"/>
        <v>-1.002596099420034</v>
      </c>
    </row>
    <row r="744" spans="1:30" x14ac:dyDescent="0.25">
      <c r="A744" s="7">
        <f t="shared" si="282"/>
        <v>732</v>
      </c>
      <c r="B744" t="s">
        <v>488</v>
      </c>
      <c r="C744" t="s">
        <v>857</v>
      </c>
      <c r="D744" t="s">
        <v>858</v>
      </c>
      <c r="E744" s="42" t="s">
        <v>986</v>
      </c>
      <c r="F744" s="57">
        <v>44197</v>
      </c>
      <c r="G744" s="3">
        <v>-2454.37</v>
      </c>
      <c r="H744" s="3">
        <v>-235.56</v>
      </c>
      <c r="I744" s="3">
        <v>0</v>
      </c>
      <c r="J744" s="3"/>
      <c r="K744" s="3"/>
      <c r="L744" s="3">
        <f t="shared" si="274"/>
        <v>-2689.93</v>
      </c>
      <c r="M744" s="39">
        <v>137.352</v>
      </c>
      <c r="N744" s="39">
        <v>0</v>
      </c>
      <c r="O744" s="39">
        <v>0</v>
      </c>
      <c r="P744" s="39"/>
      <c r="Q744" s="39"/>
      <c r="R744" s="3">
        <f t="shared" si="281"/>
        <v>137.352</v>
      </c>
      <c r="S744" s="6">
        <f t="shared" si="275"/>
        <v>-2591.7219999999998</v>
      </c>
      <c r="T744" s="27">
        <f t="shared" si="268"/>
        <v>-18.86919739064593</v>
      </c>
      <c r="U744" s="6">
        <f t="shared" si="276"/>
        <v>-235.56</v>
      </c>
      <c r="V744" s="27" t="str">
        <f t="shared" si="269"/>
        <v>n.m.</v>
      </c>
      <c r="W744" s="6">
        <f t="shared" si="277"/>
        <v>0</v>
      </c>
      <c r="X744" s="27" t="str">
        <f t="shared" si="270"/>
        <v>n.m.</v>
      </c>
      <c r="Y744" s="6">
        <f t="shared" si="278"/>
        <v>0</v>
      </c>
      <c r="Z744" s="27" t="str">
        <f t="shared" si="271"/>
        <v>n.m.</v>
      </c>
      <c r="AA744" s="6">
        <f t="shared" si="279"/>
        <v>0</v>
      </c>
      <c r="AB744" s="27" t="str">
        <f t="shared" si="272"/>
        <v>n.m.</v>
      </c>
      <c r="AC744" s="6">
        <f t="shared" si="280"/>
        <v>-2827.2819999999997</v>
      </c>
      <c r="AD744" s="27">
        <f t="shared" si="273"/>
        <v>-20.584207000990155</v>
      </c>
    </row>
    <row r="745" spans="1:30" x14ac:dyDescent="0.25">
      <c r="A745" s="7">
        <f t="shared" si="282"/>
        <v>733</v>
      </c>
      <c r="B745" t="s">
        <v>488</v>
      </c>
      <c r="C745" t="s">
        <v>859</v>
      </c>
      <c r="D745" t="s">
        <v>860</v>
      </c>
      <c r="E745" s="42" t="s">
        <v>1006</v>
      </c>
      <c r="F745" s="57" t="s">
        <v>2052</v>
      </c>
      <c r="G745" s="3">
        <v>7483.6999999999989</v>
      </c>
      <c r="H745" s="3">
        <v>10318.960000000006</v>
      </c>
      <c r="I745" s="3">
        <v>4398.8300000000008</v>
      </c>
      <c r="J745" s="3">
        <v>1917.6000000000004</v>
      </c>
      <c r="K745" s="3">
        <v>2217.7400000000002</v>
      </c>
      <c r="L745" s="3">
        <f t="shared" si="274"/>
        <v>26336.830000000005</v>
      </c>
      <c r="M745" s="39">
        <v>16.355</v>
      </c>
      <c r="N745" s="39">
        <v>33845.463999999993</v>
      </c>
      <c r="O745" s="39">
        <v>20552.018</v>
      </c>
      <c r="P745" s="39">
        <v>0</v>
      </c>
      <c r="Q745" s="39">
        <v>0</v>
      </c>
      <c r="R745" s="3">
        <f t="shared" si="281"/>
        <v>54413.837</v>
      </c>
      <c r="S745" s="6">
        <f t="shared" si="275"/>
        <v>7467.3449999999993</v>
      </c>
      <c r="T745" s="27">
        <f t="shared" si="268"/>
        <v>456.57872210333227</v>
      </c>
      <c r="U745" s="6">
        <f t="shared" si="276"/>
        <v>-23526.503999999986</v>
      </c>
      <c r="V745" s="27">
        <f t="shared" si="269"/>
        <v>-0.69511542226160616</v>
      </c>
      <c r="W745" s="6">
        <f t="shared" si="277"/>
        <v>-16153.187999999998</v>
      </c>
      <c r="X745" s="27">
        <f t="shared" si="270"/>
        <v>-0.78596603019713185</v>
      </c>
      <c r="Y745" s="6">
        <f t="shared" si="278"/>
        <v>1917.6000000000004</v>
      </c>
      <c r="Z745" s="27" t="str">
        <f t="shared" si="271"/>
        <v>n.m.</v>
      </c>
      <c r="AA745" s="6">
        <f t="shared" si="279"/>
        <v>2217.7400000000002</v>
      </c>
      <c r="AB745" s="27" t="str">
        <f t="shared" si="272"/>
        <v>n.m.</v>
      </c>
      <c r="AC745" s="6">
        <f t="shared" si="280"/>
        <v>-28077.006999999994</v>
      </c>
      <c r="AD745" s="27">
        <f t="shared" si="273"/>
        <v>-0.51599020668217155</v>
      </c>
    </row>
    <row r="746" spans="1:30" x14ac:dyDescent="0.25">
      <c r="A746" s="7">
        <f t="shared" si="282"/>
        <v>734</v>
      </c>
      <c r="B746" t="s">
        <v>488</v>
      </c>
      <c r="C746" t="s">
        <v>861</v>
      </c>
      <c r="D746" t="s">
        <v>862</v>
      </c>
      <c r="E746" s="42" t="s">
        <v>1004</v>
      </c>
      <c r="F746" s="57">
        <v>43983</v>
      </c>
      <c r="G746" s="3">
        <v>-2588.1699999999996</v>
      </c>
      <c r="H746" s="3">
        <v>0</v>
      </c>
      <c r="I746" s="3">
        <v>0</v>
      </c>
      <c r="J746" s="3"/>
      <c r="K746" s="3"/>
      <c r="L746" s="3">
        <f t="shared" si="274"/>
        <v>-2588.1699999999996</v>
      </c>
      <c r="M746" s="39">
        <v>26646.558999999994</v>
      </c>
      <c r="N746" s="39">
        <v>0</v>
      </c>
      <c r="O746" s="39">
        <v>0</v>
      </c>
      <c r="P746" s="39"/>
      <c r="Q746" s="39"/>
      <c r="R746" s="3">
        <f t="shared" si="281"/>
        <v>26646.558999999994</v>
      </c>
      <c r="S746" s="6">
        <f t="shared" si="275"/>
        <v>-29234.728999999992</v>
      </c>
      <c r="T746" s="27">
        <f t="shared" si="268"/>
        <v>-1.0971296143715967</v>
      </c>
      <c r="U746" s="6">
        <f t="shared" si="276"/>
        <v>0</v>
      </c>
      <c r="V746" s="27" t="str">
        <f t="shared" si="269"/>
        <v>n.m.</v>
      </c>
      <c r="W746" s="6">
        <f t="shared" si="277"/>
        <v>0</v>
      </c>
      <c r="X746" s="27" t="str">
        <f t="shared" si="270"/>
        <v>n.m.</v>
      </c>
      <c r="Y746" s="6">
        <f t="shared" si="278"/>
        <v>0</v>
      </c>
      <c r="Z746" s="27" t="str">
        <f t="shared" si="271"/>
        <v>n.m.</v>
      </c>
      <c r="AA746" s="6">
        <f t="shared" si="279"/>
        <v>0</v>
      </c>
      <c r="AB746" s="27" t="str">
        <f t="shared" si="272"/>
        <v>n.m.</v>
      </c>
      <c r="AC746" s="6">
        <f t="shared" si="280"/>
        <v>-29234.728999999992</v>
      </c>
      <c r="AD746" s="27">
        <f t="shared" si="273"/>
        <v>-1.0971296143715967</v>
      </c>
    </row>
    <row r="747" spans="1:30" x14ac:dyDescent="0.25">
      <c r="A747" s="7">
        <f t="shared" si="282"/>
        <v>735</v>
      </c>
      <c r="B747" t="s">
        <v>488</v>
      </c>
      <c r="C747" t="s">
        <v>863</v>
      </c>
      <c r="D747" t="s">
        <v>864</v>
      </c>
      <c r="E747" s="42" t="s">
        <v>966</v>
      </c>
      <c r="F747" s="57">
        <v>44501</v>
      </c>
      <c r="G747" s="3">
        <v>91.06</v>
      </c>
      <c r="H747" s="3">
        <v>-2617.7900000000004</v>
      </c>
      <c r="I747" s="3">
        <v>0</v>
      </c>
      <c r="J747" s="3"/>
      <c r="K747" s="3"/>
      <c r="L747" s="3">
        <f t="shared" si="274"/>
        <v>-2526.7300000000005</v>
      </c>
      <c r="M747" s="39">
        <v>125.84599999999999</v>
      </c>
      <c r="N747" s="39">
        <v>455.80200000000002</v>
      </c>
      <c r="O747" s="39">
        <v>0</v>
      </c>
      <c r="P747" s="39"/>
      <c r="Q747" s="39"/>
      <c r="R747" s="3">
        <f t="shared" si="281"/>
        <v>581.64800000000002</v>
      </c>
      <c r="S747" s="6">
        <f t="shared" si="275"/>
        <v>-34.785999999999987</v>
      </c>
      <c r="T747" s="27">
        <f t="shared" ref="T747:T793" si="283">IFERROR(S747/M747,"n.m.")</f>
        <v>-0.27641720833399541</v>
      </c>
      <c r="U747" s="6">
        <f t="shared" si="276"/>
        <v>-3073.5920000000006</v>
      </c>
      <c r="V747" s="27">
        <f t="shared" ref="V747:V793" si="284">IFERROR(U747/N747,"n.m.")</f>
        <v>-6.7432613283838165</v>
      </c>
      <c r="W747" s="6">
        <f t="shared" si="277"/>
        <v>0</v>
      </c>
      <c r="X747" s="27" t="str">
        <f t="shared" ref="X747:X793" si="285">IFERROR(W747/O747,"n.m.")</f>
        <v>n.m.</v>
      </c>
      <c r="Y747" s="6">
        <f t="shared" si="278"/>
        <v>0</v>
      </c>
      <c r="Z747" s="27" t="str">
        <f t="shared" ref="Z747:Z793" si="286">IFERROR(Y747/P747,"n.m.")</f>
        <v>n.m.</v>
      </c>
      <c r="AA747" s="6">
        <f t="shared" si="279"/>
        <v>0</v>
      </c>
      <c r="AB747" s="27" t="str">
        <f t="shared" ref="AB747:AB793" si="287">IFERROR(AA747/Q747,"n.m.")</f>
        <v>n.m.</v>
      </c>
      <c r="AC747" s="6">
        <f t="shared" si="280"/>
        <v>-3108.3780000000006</v>
      </c>
      <c r="AD747" s="27">
        <f t="shared" ref="AD747:AD793" si="288">IFERROR(AC747/R747,"n.m.")</f>
        <v>-5.3440878331912094</v>
      </c>
    </row>
    <row r="748" spans="1:30" x14ac:dyDescent="0.25">
      <c r="A748" s="7">
        <f t="shared" si="282"/>
        <v>736</v>
      </c>
      <c r="B748" t="s">
        <v>488</v>
      </c>
      <c r="C748" t="s">
        <v>865</v>
      </c>
      <c r="D748" t="s">
        <v>866</v>
      </c>
      <c r="E748" s="42" t="s">
        <v>1010</v>
      </c>
      <c r="F748" s="57">
        <v>44501</v>
      </c>
      <c r="G748" s="3">
        <v>88.509999999999991</v>
      </c>
      <c r="H748" s="3">
        <v>-2544.2900000000004</v>
      </c>
      <c r="I748" s="3">
        <v>0</v>
      </c>
      <c r="J748" s="3"/>
      <c r="K748" s="3"/>
      <c r="L748" s="3">
        <f t="shared" si="274"/>
        <v>-2455.7800000000007</v>
      </c>
      <c r="M748" s="39">
        <v>128.31299999999999</v>
      </c>
      <c r="N748" s="39">
        <v>41.329999999999991</v>
      </c>
      <c r="O748" s="39">
        <v>6.0000000000000001E-3</v>
      </c>
      <c r="P748" s="39"/>
      <c r="Q748" s="39"/>
      <c r="R748" s="3">
        <f t="shared" si="281"/>
        <v>169.64899999999997</v>
      </c>
      <c r="S748" s="6">
        <f t="shared" si="275"/>
        <v>-39.802999999999997</v>
      </c>
      <c r="T748" s="27">
        <f t="shared" si="283"/>
        <v>-0.31020239570425445</v>
      </c>
      <c r="U748" s="6">
        <f t="shared" si="276"/>
        <v>-2585.6200000000003</v>
      </c>
      <c r="V748" s="27">
        <f t="shared" si="284"/>
        <v>-62.560367771594507</v>
      </c>
      <c r="W748" s="6">
        <f t="shared" si="277"/>
        <v>-6.0000000000000001E-3</v>
      </c>
      <c r="X748" s="27">
        <f t="shared" si="285"/>
        <v>-1</v>
      </c>
      <c r="Y748" s="6">
        <f t="shared" si="278"/>
        <v>0</v>
      </c>
      <c r="Z748" s="27" t="str">
        <f t="shared" si="286"/>
        <v>n.m.</v>
      </c>
      <c r="AA748" s="6">
        <f t="shared" si="279"/>
        <v>0</v>
      </c>
      <c r="AB748" s="27" t="str">
        <f t="shared" si="287"/>
        <v>n.m.</v>
      </c>
      <c r="AC748" s="6">
        <f t="shared" si="280"/>
        <v>-2625.4290000000005</v>
      </c>
      <c r="AD748" s="27">
        <f t="shared" si="288"/>
        <v>-15.475652671103283</v>
      </c>
    </row>
    <row r="749" spans="1:30" x14ac:dyDescent="0.25">
      <c r="A749" s="7">
        <f t="shared" si="282"/>
        <v>737</v>
      </c>
      <c r="B749" t="s">
        <v>488</v>
      </c>
      <c r="C749" t="s">
        <v>867</v>
      </c>
      <c r="D749" t="s">
        <v>868</v>
      </c>
      <c r="E749" s="42" t="s">
        <v>1007</v>
      </c>
      <c r="F749" s="57" t="s">
        <v>2052</v>
      </c>
      <c r="G749" s="3">
        <v>12258.400000000001</v>
      </c>
      <c r="H749" s="3">
        <v>1515.5499999999997</v>
      </c>
      <c r="I749" s="3">
        <v>444.33</v>
      </c>
      <c r="J749" s="3">
        <v>684.54</v>
      </c>
      <c r="K749" s="3">
        <v>760.08000000000015</v>
      </c>
      <c r="L749" s="3">
        <f t="shared" ref="L749:L795" si="289">SUM(G749:K749)</f>
        <v>15662.9</v>
      </c>
      <c r="M749" s="39">
        <v>0</v>
      </c>
      <c r="N749" s="39">
        <v>0</v>
      </c>
      <c r="O749" s="39">
        <v>0</v>
      </c>
      <c r="P749" s="39">
        <v>0</v>
      </c>
      <c r="Q749" s="39">
        <v>0</v>
      </c>
      <c r="R749" s="3">
        <f t="shared" si="281"/>
        <v>0</v>
      </c>
      <c r="S749" s="6">
        <f t="shared" ref="S749:S795" si="290">G749-M749</f>
        <v>12258.400000000001</v>
      </c>
      <c r="T749" s="27" t="str">
        <f t="shared" si="283"/>
        <v>n.m.</v>
      </c>
      <c r="U749" s="6">
        <f t="shared" ref="U749:U795" si="291">H749-N749</f>
        <v>1515.5499999999997</v>
      </c>
      <c r="V749" s="27" t="str">
        <f t="shared" si="284"/>
        <v>n.m.</v>
      </c>
      <c r="W749" s="6">
        <f t="shared" ref="W749:W795" si="292">I749-O749</f>
        <v>444.33</v>
      </c>
      <c r="X749" s="27" t="str">
        <f t="shared" si="285"/>
        <v>n.m.</v>
      </c>
      <c r="Y749" s="6">
        <f t="shared" ref="Y749:Y795" si="293">J749-P749</f>
        <v>684.54</v>
      </c>
      <c r="Z749" s="27" t="str">
        <f t="shared" si="286"/>
        <v>n.m.</v>
      </c>
      <c r="AA749" s="6">
        <f t="shared" ref="AA749:AA795" si="294">K749-Q749</f>
        <v>760.08000000000015</v>
      </c>
      <c r="AB749" s="27" t="str">
        <f t="shared" si="287"/>
        <v>n.m.</v>
      </c>
      <c r="AC749" s="6">
        <f t="shared" ref="AC749:AC795" si="295">L749-R749</f>
        <v>15662.9</v>
      </c>
      <c r="AD749" s="27" t="str">
        <f t="shared" si="288"/>
        <v>n.m.</v>
      </c>
    </row>
    <row r="750" spans="1:30" x14ac:dyDescent="0.25">
      <c r="A750" s="7">
        <f t="shared" si="282"/>
        <v>738</v>
      </c>
      <c r="B750" t="s">
        <v>488</v>
      </c>
      <c r="C750" t="s">
        <v>869</v>
      </c>
      <c r="D750" t="s">
        <v>870</v>
      </c>
      <c r="E750" s="42" t="s">
        <v>978</v>
      </c>
      <c r="F750" s="57">
        <v>44927</v>
      </c>
      <c r="G750" s="3">
        <v>-583.08999999999992</v>
      </c>
      <c r="H750" s="3">
        <v>873.8500000000007</v>
      </c>
      <c r="I750" s="3">
        <v>-2296.9300000000003</v>
      </c>
      <c r="J750" s="3">
        <v>-121.12</v>
      </c>
      <c r="K750" s="3"/>
      <c r="L750" s="3">
        <f t="shared" si="289"/>
        <v>-2127.2899999999995</v>
      </c>
      <c r="M750" s="39">
        <v>0</v>
      </c>
      <c r="N750" s="39">
        <v>250.81700000000001</v>
      </c>
      <c r="O750" s="39">
        <v>0</v>
      </c>
      <c r="P750" s="39">
        <v>0</v>
      </c>
      <c r="Q750" s="39">
        <v>0</v>
      </c>
      <c r="R750" s="3">
        <f t="shared" si="281"/>
        <v>250.81700000000001</v>
      </c>
      <c r="S750" s="6">
        <f t="shared" si="290"/>
        <v>-583.08999999999992</v>
      </c>
      <c r="T750" s="27" t="str">
        <f t="shared" si="283"/>
        <v>n.m.</v>
      </c>
      <c r="U750" s="6">
        <f t="shared" si="291"/>
        <v>623.0330000000007</v>
      </c>
      <c r="V750" s="27">
        <f t="shared" si="284"/>
        <v>2.4840142414589148</v>
      </c>
      <c r="W750" s="6">
        <f t="shared" si="292"/>
        <v>-2296.9300000000003</v>
      </c>
      <c r="X750" s="27" t="str">
        <f t="shared" si="285"/>
        <v>n.m.</v>
      </c>
      <c r="Y750" s="6">
        <f t="shared" si="293"/>
        <v>-121.12</v>
      </c>
      <c r="Z750" s="27" t="str">
        <f t="shared" si="286"/>
        <v>n.m.</v>
      </c>
      <c r="AA750" s="6">
        <f t="shared" si="294"/>
        <v>0</v>
      </c>
      <c r="AB750" s="27" t="str">
        <f t="shared" si="287"/>
        <v>n.m.</v>
      </c>
      <c r="AC750" s="6">
        <f t="shared" si="295"/>
        <v>-2378.1069999999995</v>
      </c>
      <c r="AD750" s="27">
        <f t="shared" si="288"/>
        <v>-9.4814426454347167</v>
      </c>
    </row>
    <row r="751" spans="1:30" x14ac:dyDescent="0.25">
      <c r="A751" s="7">
        <f t="shared" si="282"/>
        <v>739</v>
      </c>
      <c r="B751" t="s">
        <v>488</v>
      </c>
      <c r="C751" t="s">
        <v>871</v>
      </c>
      <c r="D751" t="s">
        <v>872</v>
      </c>
      <c r="E751" s="42" t="s">
        <v>1004</v>
      </c>
      <c r="F751" s="57">
        <v>43983</v>
      </c>
      <c r="G751" s="3">
        <v>-2118.3700000000003</v>
      </c>
      <c r="H751" s="3">
        <v>0</v>
      </c>
      <c r="I751" s="3">
        <v>0</v>
      </c>
      <c r="J751" s="3"/>
      <c r="K751" s="3"/>
      <c r="L751" s="3">
        <f t="shared" si="289"/>
        <v>-2118.3700000000003</v>
      </c>
      <c r="M751" s="39">
        <v>463393.67299999995</v>
      </c>
      <c r="N751" s="39">
        <v>0</v>
      </c>
      <c r="O751" s="39">
        <v>0</v>
      </c>
      <c r="P751" s="39"/>
      <c r="Q751" s="39"/>
      <c r="R751" s="3">
        <f t="shared" si="281"/>
        <v>463393.67299999995</v>
      </c>
      <c r="S751" s="6">
        <f t="shared" si="290"/>
        <v>-465512.04299999995</v>
      </c>
      <c r="T751" s="27">
        <f t="shared" si="283"/>
        <v>-1.0045714262481957</v>
      </c>
      <c r="U751" s="6">
        <f t="shared" si="291"/>
        <v>0</v>
      </c>
      <c r="V751" s="27" t="str">
        <f t="shared" si="284"/>
        <v>n.m.</v>
      </c>
      <c r="W751" s="6">
        <f t="shared" si="292"/>
        <v>0</v>
      </c>
      <c r="X751" s="27" t="str">
        <f t="shared" si="285"/>
        <v>n.m.</v>
      </c>
      <c r="Y751" s="6">
        <f t="shared" si="293"/>
        <v>0</v>
      </c>
      <c r="Z751" s="27" t="str">
        <f t="shared" si="286"/>
        <v>n.m.</v>
      </c>
      <c r="AA751" s="6">
        <f t="shared" si="294"/>
        <v>0</v>
      </c>
      <c r="AB751" s="27" t="str">
        <f t="shared" si="287"/>
        <v>n.m.</v>
      </c>
      <c r="AC751" s="6">
        <f t="shared" si="295"/>
        <v>-465512.04299999995</v>
      </c>
      <c r="AD751" s="27">
        <f t="shared" si="288"/>
        <v>-1.0045714262481957</v>
      </c>
    </row>
    <row r="752" spans="1:30" x14ac:dyDescent="0.25">
      <c r="A752" s="7">
        <f t="shared" si="282"/>
        <v>740</v>
      </c>
      <c r="B752" t="s">
        <v>488</v>
      </c>
      <c r="C752" t="s">
        <v>873</v>
      </c>
      <c r="D752" t="s">
        <v>874</v>
      </c>
      <c r="E752" s="42" t="s">
        <v>984</v>
      </c>
      <c r="F752" s="57">
        <v>44317</v>
      </c>
      <c r="G752" s="3">
        <v>17697.72</v>
      </c>
      <c r="H752" s="3">
        <v>11383.58</v>
      </c>
      <c r="I752" s="3">
        <v>0</v>
      </c>
      <c r="J752" s="3"/>
      <c r="K752" s="3"/>
      <c r="L752" s="3">
        <f t="shared" si="289"/>
        <v>29081.300000000003</v>
      </c>
      <c r="M752" s="39">
        <v>31333.353999999999</v>
      </c>
      <c r="N752" s="39">
        <v>5365.3310000000001</v>
      </c>
      <c r="O752" s="39">
        <v>0</v>
      </c>
      <c r="P752" s="39"/>
      <c r="Q752" s="39"/>
      <c r="R752" s="3">
        <f t="shared" si="281"/>
        <v>36698.684999999998</v>
      </c>
      <c r="S752" s="6">
        <f t="shared" si="290"/>
        <v>-13635.633999999998</v>
      </c>
      <c r="T752" s="27">
        <f t="shared" si="283"/>
        <v>-0.43517952147733685</v>
      </c>
      <c r="U752" s="6">
        <f t="shared" si="291"/>
        <v>6018.2489999999998</v>
      </c>
      <c r="V752" s="27">
        <f t="shared" si="284"/>
        <v>1.1216920260837588</v>
      </c>
      <c r="W752" s="6">
        <f t="shared" si="292"/>
        <v>0</v>
      </c>
      <c r="X752" s="27" t="str">
        <f t="shared" si="285"/>
        <v>n.m.</v>
      </c>
      <c r="Y752" s="6">
        <f t="shared" si="293"/>
        <v>0</v>
      </c>
      <c r="Z752" s="27" t="str">
        <f t="shared" si="286"/>
        <v>n.m.</v>
      </c>
      <c r="AA752" s="6">
        <f t="shared" si="294"/>
        <v>0</v>
      </c>
      <c r="AB752" s="27" t="str">
        <f t="shared" si="287"/>
        <v>n.m.</v>
      </c>
      <c r="AC752" s="6">
        <f t="shared" si="295"/>
        <v>-7617.3849999999948</v>
      </c>
      <c r="AD752" s="27">
        <f t="shared" si="288"/>
        <v>-0.20756561168336127</v>
      </c>
    </row>
    <row r="753" spans="1:30" x14ac:dyDescent="0.25">
      <c r="A753" s="7">
        <f t="shared" si="282"/>
        <v>741</v>
      </c>
      <c r="B753" t="s">
        <v>488</v>
      </c>
      <c r="C753" t="s">
        <v>875</v>
      </c>
      <c r="D753" t="s">
        <v>876</v>
      </c>
      <c r="E753" s="42" t="s">
        <v>977</v>
      </c>
      <c r="F753" s="57">
        <v>44348</v>
      </c>
      <c r="G753" s="3">
        <v>395.75000000000006</v>
      </c>
      <c r="H753" s="3">
        <v>75.25</v>
      </c>
      <c r="I753" s="3">
        <v>0</v>
      </c>
      <c r="J753" s="3"/>
      <c r="K753" s="3"/>
      <c r="L753" s="3">
        <f t="shared" si="289"/>
        <v>471.00000000000006</v>
      </c>
      <c r="M753" s="39">
        <v>0</v>
      </c>
      <c r="N753" s="39">
        <v>0</v>
      </c>
      <c r="O753" s="39">
        <v>0</v>
      </c>
      <c r="P753" s="39"/>
      <c r="Q753" s="39"/>
      <c r="R753" s="3">
        <f t="shared" si="281"/>
        <v>0</v>
      </c>
      <c r="S753" s="6">
        <f t="shared" si="290"/>
        <v>395.75000000000006</v>
      </c>
      <c r="T753" s="27" t="str">
        <f t="shared" si="283"/>
        <v>n.m.</v>
      </c>
      <c r="U753" s="6">
        <f t="shared" si="291"/>
        <v>75.25</v>
      </c>
      <c r="V753" s="27" t="str">
        <f t="shared" si="284"/>
        <v>n.m.</v>
      </c>
      <c r="W753" s="6">
        <f t="shared" si="292"/>
        <v>0</v>
      </c>
      <c r="X753" s="27" t="str">
        <f t="shared" si="285"/>
        <v>n.m.</v>
      </c>
      <c r="Y753" s="6">
        <f t="shared" si="293"/>
        <v>0</v>
      </c>
      <c r="Z753" s="27" t="str">
        <f t="shared" si="286"/>
        <v>n.m.</v>
      </c>
      <c r="AA753" s="6">
        <f t="shared" si="294"/>
        <v>0</v>
      </c>
      <c r="AB753" s="27" t="str">
        <f t="shared" si="287"/>
        <v>n.m.</v>
      </c>
      <c r="AC753" s="6">
        <f t="shared" si="295"/>
        <v>471.00000000000006</v>
      </c>
      <c r="AD753" s="27" t="str">
        <f t="shared" si="288"/>
        <v>n.m.</v>
      </c>
    </row>
    <row r="754" spans="1:30" x14ac:dyDescent="0.25">
      <c r="A754" s="7">
        <f t="shared" si="282"/>
        <v>742</v>
      </c>
      <c r="B754" t="s">
        <v>488</v>
      </c>
      <c r="C754" t="s">
        <v>877</v>
      </c>
      <c r="D754" t="s">
        <v>878</v>
      </c>
      <c r="E754" s="42" t="s">
        <v>1010</v>
      </c>
      <c r="F754" s="57" t="s">
        <v>2052</v>
      </c>
      <c r="G754" s="3">
        <v>-2162.6299999999969</v>
      </c>
      <c r="H754" s="3">
        <v>7520.6</v>
      </c>
      <c r="I754" s="3">
        <v>900.4799999999999</v>
      </c>
      <c r="J754" s="3">
        <v>335.68</v>
      </c>
      <c r="K754" s="3">
        <v>1357.36</v>
      </c>
      <c r="L754" s="3">
        <f t="shared" si="289"/>
        <v>7951.4900000000025</v>
      </c>
      <c r="M754" s="39">
        <v>90.450999999999993</v>
      </c>
      <c r="N754" s="39">
        <v>0</v>
      </c>
      <c r="O754" s="39">
        <v>-168.76</v>
      </c>
      <c r="P754" s="39">
        <v>0</v>
      </c>
      <c r="Q754" s="39">
        <v>0</v>
      </c>
      <c r="R754" s="3">
        <f t="shared" si="281"/>
        <v>-78.308999999999997</v>
      </c>
      <c r="S754" s="6">
        <f t="shared" si="290"/>
        <v>-2253.0809999999969</v>
      </c>
      <c r="T754" s="27">
        <f t="shared" si="283"/>
        <v>-24.909409514543754</v>
      </c>
      <c r="U754" s="6">
        <f t="shared" si="291"/>
        <v>7520.6</v>
      </c>
      <c r="V754" s="27" t="str">
        <f t="shared" si="284"/>
        <v>n.m.</v>
      </c>
      <c r="W754" s="6">
        <f t="shared" si="292"/>
        <v>1069.2399999999998</v>
      </c>
      <c r="X754" s="27">
        <f t="shared" si="285"/>
        <v>-6.3358615785731205</v>
      </c>
      <c r="Y754" s="6">
        <f t="shared" si="293"/>
        <v>335.68</v>
      </c>
      <c r="Z754" s="27" t="str">
        <f t="shared" si="286"/>
        <v>n.m.</v>
      </c>
      <c r="AA754" s="6">
        <f t="shared" si="294"/>
        <v>1357.36</v>
      </c>
      <c r="AB754" s="27" t="str">
        <f t="shared" si="287"/>
        <v>n.m.</v>
      </c>
      <c r="AC754" s="6">
        <f t="shared" si="295"/>
        <v>8029.7990000000027</v>
      </c>
      <c r="AD754" s="27">
        <f t="shared" si="288"/>
        <v>-102.53992516824378</v>
      </c>
    </row>
    <row r="755" spans="1:30" x14ac:dyDescent="0.25">
      <c r="A755" s="7">
        <f t="shared" si="282"/>
        <v>743</v>
      </c>
      <c r="B755" t="s">
        <v>488</v>
      </c>
      <c r="C755" t="s">
        <v>879</v>
      </c>
      <c r="D755" t="s">
        <v>880</v>
      </c>
      <c r="E755" s="42" t="s">
        <v>986</v>
      </c>
      <c r="F755" s="57">
        <v>43922</v>
      </c>
      <c r="G755" s="3">
        <v>-1562.6399999999999</v>
      </c>
      <c r="H755" s="3">
        <v>0</v>
      </c>
      <c r="I755" s="3">
        <v>0</v>
      </c>
      <c r="J755" s="3"/>
      <c r="K755" s="3"/>
      <c r="L755" s="3">
        <f t="shared" si="289"/>
        <v>-1562.6399999999999</v>
      </c>
      <c r="M755" s="39">
        <v>819078.71900000004</v>
      </c>
      <c r="N755" s="39">
        <v>0</v>
      </c>
      <c r="O755" s="39">
        <v>0</v>
      </c>
      <c r="P755" s="39"/>
      <c r="Q755" s="39"/>
      <c r="R755" s="3">
        <f t="shared" si="281"/>
        <v>819078.71900000004</v>
      </c>
      <c r="S755" s="6">
        <f t="shared" si="290"/>
        <v>-820641.35900000005</v>
      </c>
      <c r="T755" s="27">
        <f t="shared" si="283"/>
        <v>-1.0019078019776997</v>
      </c>
      <c r="U755" s="6">
        <f t="shared" si="291"/>
        <v>0</v>
      </c>
      <c r="V755" s="27" t="str">
        <f t="shared" si="284"/>
        <v>n.m.</v>
      </c>
      <c r="W755" s="6">
        <f t="shared" si="292"/>
        <v>0</v>
      </c>
      <c r="X755" s="27" t="str">
        <f t="shared" si="285"/>
        <v>n.m.</v>
      </c>
      <c r="Y755" s="6">
        <f t="shared" si="293"/>
        <v>0</v>
      </c>
      <c r="Z755" s="27" t="str">
        <f t="shared" si="286"/>
        <v>n.m.</v>
      </c>
      <c r="AA755" s="6">
        <f t="shared" si="294"/>
        <v>0</v>
      </c>
      <c r="AB755" s="27" t="str">
        <f t="shared" si="287"/>
        <v>n.m.</v>
      </c>
      <c r="AC755" s="6">
        <f t="shared" si="295"/>
        <v>-820641.35900000005</v>
      </c>
      <c r="AD755" s="27">
        <f t="shared" si="288"/>
        <v>-1.0019078019776997</v>
      </c>
    </row>
    <row r="756" spans="1:30" x14ac:dyDescent="0.25">
      <c r="A756" s="7">
        <f t="shared" si="282"/>
        <v>744</v>
      </c>
      <c r="B756" t="s">
        <v>488</v>
      </c>
      <c r="C756" t="s">
        <v>881</v>
      </c>
      <c r="D756" t="s">
        <v>882</v>
      </c>
      <c r="E756" s="42" t="s">
        <v>984</v>
      </c>
      <c r="F756" s="57">
        <v>43891</v>
      </c>
      <c r="G756" s="3">
        <v>-1500</v>
      </c>
      <c r="H756" s="3">
        <v>0</v>
      </c>
      <c r="I756" s="3">
        <v>0</v>
      </c>
      <c r="J756" s="3"/>
      <c r="K756" s="3"/>
      <c r="L756" s="3">
        <f t="shared" si="289"/>
        <v>-1500</v>
      </c>
      <c r="M756" s="39">
        <v>1003819.1619999999</v>
      </c>
      <c r="N756" s="39">
        <v>0</v>
      </c>
      <c r="O756" s="39">
        <v>0</v>
      </c>
      <c r="P756" s="39"/>
      <c r="Q756" s="39"/>
      <c r="R756" s="3">
        <f t="shared" si="281"/>
        <v>1003819.1619999999</v>
      </c>
      <c r="S756" s="6">
        <f t="shared" si="290"/>
        <v>-1005319.1619999999</v>
      </c>
      <c r="T756" s="27">
        <f t="shared" si="283"/>
        <v>-1.0014942930527559</v>
      </c>
      <c r="U756" s="6">
        <f t="shared" si="291"/>
        <v>0</v>
      </c>
      <c r="V756" s="27" t="str">
        <f t="shared" si="284"/>
        <v>n.m.</v>
      </c>
      <c r="W756" s="6">
        <f t="shared" si="292"/>
        <v>0</v>
      </c>
      <c r="X756" s="27" t="str">
        <f t="shared" si="285"/>
        <v>n.m.</v>
      </c>
      <c r="Y756" s="6">
        <f t="shared" si="293"/>
        <v>0</v>
      </c>
      <c r="Z756" s="27" t="str">
        <f t="shared" si="286"/>
        <v>n.m.</v>
      </c>
      <c r="AA756" s="6">
        <f t="shared" si="294"/>
        <v>0</v>
      </c>
      <c r="AB756" s="27" t="str">
        <f t="shared" si="287"/>
        <v>n.m.</v>
      </c>
      <c r="AC756" s="6">
        <f t="shared" si="295"/>
        <v>-1005319.1619999999</v>
      </c>
      <c r="AD756" s="27">
        <f t="shared" si="288"/>
        <v>-1.0014942930527559</v>
      </c>
    </row>
    <row r="757" spans="1:30" x14ac:dyDescent="0.25">
      <c r="A757" s="7">
        <f t="shared" si="282"/>
        <v>745</v>
      </c>
      <c r="B757" t="s">
        <v>488</v>
      </c>
      <c r="C757" t="s">
        <v>883</v>
      </c>
      <c r="D757" t="s">
        <v>884</v>
      </c>
      <c r="E757" s="42" t="s">
        <v>986</v>
      </c>
      <c r="F757" s="57">
        <v>43862</v>
      </c>
      <c r="G757" s="3">
        <v>-1395.3100000000002</v>
      </c>
      <c r="H757" s="3">
        <v>0</v>
      </c>
      <c r="I757" s="3">
        <v>0</v>
      </c>
      <c r="J757" s="3"/>
      <c r="K757" s="3"/>
      <c r="L757" s="3">
        <f t="shared" si="289"/>
        <v>-1395.3100000000002</v>
      </c>
      <c r="M757" s="39">
        <v>822345.19899999979</v>
      </c>
      <c r="N757" s="39">
        <v>0</v>
      </c>
      <c r="O757" s="39">
        <v>0</v>
      </c>
      <c r="P757" s="39"/>
      <c r="Q757" s="39"/>
      <c r="R757" s="3">
        <f t="shared" si="281"/>
        <v>822345.19899999979</v>
      </c>
      <c r="S757" s="6">
        <f t="shared" si="290"/>
        <v>-823740.50899999985</v>
      </c>
      <c r="T757" s="27">
        <f t="shared" si="283"/>
        <v>-1.001696744872709</v>
      </c>
      <c r="U757" s="6">
        <f t="shared" si="291"/>
        <v>0</v>
      </c>
      <c r="V757" s="27" t="str">
        <f t="shared" si="284"/>
        <v>n.m.</v>
      </c>
      <c r="W757" s="6">
        <f t="shared" si="292"/>
        <v>0</v>
      </c>
      <c r="X757" s="27" t="str">
        <f t="shared" si="285"/>
        <v>n.m.</v>
      </c>
      <c r="Y757" s="6">
        <f t="shared" si="293"/>
        <v>0</v>
      </c>
      <c r="Z757" s="27" t="str">
        <f t="shared" si="286"/>
        <v>n.m.</v>
      </c>
      <c r="AA757" s="6">
        <f t="shared" si="294"/>
        <v>0</v>
      </c>
      <c r="AB757" s="27" t="str">
        <f t="shared" si="287"/>
        <v>n.m.</v>
      </c>
      <c r="AC757" s="6">
        <f t="shared" si="295"/>
        <v>-823740.50899999985</v>
      </c>
      <c r="AD757" s="27">
        <f t="shared" si="288"/>
        <v>-1.001696744872709</v>
      </c>
    </row>
    <row r="758" spans="1:30" x14ac:dyDescent="0.25">
      <c r="A758" s="7">
        <f t="shared" si="282"/>
        <v>746</v>
      </c>
      <c r="B758" t="s">
        <v>488</v>
      </c>
      <c r="C758" t="s">
        <v>885</v>
      </c>
      <c r="D758" t="s">
        <v>886</v>
      </c>
      <c r="E758" s="42" t="s">
        <v>982</v>
      </c>
      <c r="F758" s="57" t="s">
        <v>2052</v>
      </c>
      <c r="G758" s="3">
        <v>2466.3900000000003</v>
      </c>
      <c r="H758" s="3">
        <v>7141.7599999999984</v>
      </c>
      <c r="I758" s="3">
        <v>32597.760000000006</v>
      </c>
      <c r="J758" s="3">
        <v>84430.510000000024</v>
      </c>
      <c r="K758" s="3">
        <v>72373.090000000011</v>
      </c>
      <c r="L758" s="3">
        <f t="shared" si="289"/>
        <v>199009.51000000004</v>
      </c>
      <c r="M758" s="39">
        <v>67.873000000000005</v>
      </c>
      <c r="N758" s="39">
        <v>29008.000999999997</v>
      </c>
      <c r="O758" s="39">
        <v>188819.34</v>
      </c>
      <c r="P758" s="39">
        <v>2955.2090000000017</v>
      </c>
      <c r="Q758" s="39">
        <v>13186.01</v>
      </c>
      <c r="R758" s="3">
        <f t="shared" si="281"/>
        <v>234036.43299999999</v>
      </c>
      <c r="S758" s="6">
        <f t="shared" si="290"/>
        <v>2398.5170000000003</v>
      </c>
      <c r="T758" s="27">
        <f t="shared" si="283"/>
        <v>35.33830831111046</v>
      </c>
      <c r="U758" s="6">
        <f t="shared" si="291"/>
        <v>-21866.240999999998</v>
      </c>
      <c r="V758" s="27">
        <f t="shared" si="284"/>
        <v>-0.7538003394304903</v>
      </c>
      <c r="W758" s="6">
        <f t="shared" si="292"/>
        <v>-156221.57999999999</v>
      </c>
      <c r="X758" s="27">
        <f t="shared" si="285"/>
        <v>-0.82736005750258412</v>
      </c>
      <c r="Y758" s="6">
        <f t="shared" si="293"/>
        <v>81475.301000000021</v>
      </c>
      <c r="Z758" s="27">
        <f t="shared" si="286"/>
        <v>27.570063910877362</v>
      </c>
      <c r="AA758" s="6">
        <f t="shared" si="294"/>
        <v>59187.080000000009</v>
      </c>
      <c r="AB758" s="27">
        <f t="shared" si="287"/>
        <v>4.4886269614538445</v>
      </c>
      <c r="AC758" s="6">
        <f t="shared" si="295"/>
        <v>-35026.922999999952</v>
      </c>
      <c r="AD758" s="27">
        <f t="shared" si="288"/>
        <v>-0.14966440289234775</v>
      </c>
    </row>
    <row r="759" spans="1:30" x14ac:dyDescent="0.25">
      <c r="A759" s="7">
        <f t="shared" si="282"/>
        <v>747</v>
      </c>
      <c r="B759" t="s">
        <v>488</v>
      </c>
      <c r="C759" t="s">
        <v>887</v>
      </c>
      <c r="D759" t="s">
        <v>587</v>
      </c>
      <c r="E759" s="42" t="s">
        <v>980</v>
      </c>
      <c r="F759" s="57" t="s">
        <v>2052</v>
      </c>
      <c r="G759" s="3">
        <v>4759.2200000000021</v>
      </c>
      <c r="H759" s="3">
        <v>3019.1999999999994</v>
      </c>
      <c r="I759" s="3">
        <v>9499.4600000000009</v>
      </c>
      <c r="J759" s="3">
        <v>87136.46</v>
      </c>
      <c r="K759" s="3">
        <v>181273.07</v>
      </c>
      <c r="L759" s="3">
        <f t="shared" si="289"/>
        <v>285687.41000000003</v>
      </c>
      <c r="M759" s="39">
        <v>433.63700000000006</v>
      </c>
      <c r="N759" s="39">
        <v>35808.603999999999</v>
      </c>
      <c r="O759" s="39">
        <v>112493.974</v>
      </c>
      <c r="P759" s="39">
        <v>0</v>
      </c>
      <c r="Q759" s="39">
        <v>817937.03799999994</v>
      </c>
      <c r="R759" s="3">
        <f t="shared" si="281"/>
        <v>966673.25299999991</v>
      </c>
      <c r="S759" s="6">
        <f t="shared" si="290"/>
        <v>4325.5830000000024</v>
      </c>
      <c r="T759" s="27">
        <f t="shared" si="283"/>
        <v>9.975124355163425</v>
      </c>
      <c r="U759" s="6">
        <f t="shared" si="291"/>
        <v>-32789.404000000002</v>
      </c>
      <c r="V759" s="27">
        <f t="shared" si="284"/>
        <v>-0.91568506831486651</v>
      </c>
      <c r="W759" s="6">
        <f t="shared" si="292"/>
        <v>-102994.514</v>
      </c>
      <c r="X759" s="27">
        <f t="shared" si="285"/>
        <v>-0.91555583235062876</v>
      </c>
      <c r="Y759" s="6">
        <f t="shared" si="293"/>
        <v>87136.46</v>
      </c>
      <c r="Z759" s="27" t="str">
        <f t="shared" si="286"/>
        <v>n.m.</v>
      </c>
      <c r="AA759" s="6">
        <f t="shared" si="294"/>
        <v>-636663.96799999988</v>
      </c>
      <c r="AB759" s="27">
        <f t="shared" si="287"/>
        <v>-0.77837772153802376</v>
      </c>
      <c r="AC759" s="6">
        <f t="shared" si="295"/>
        <v>-680985.84299999988</v>
      </c>
      <c r="AD759" s="27">
        <f t="shared" si="288"/>
        <v>-0.70446331362392622</v>
      </c>
    </row>
    <row r="760" spans="1:30" x14ac:dyDescent="0.25">
      <c r="A760" s="7">
        <f t="shared" si="282"/>
        <v>748</v>
      </c>
      <c r="B760" t="s">
        <v>488</v>
      </c>
      <c r="C760" t="s">
        <v>888</v>
      </c>
      <c r="D760" t="s">
        <v>889</v>
      </c>
      <c r="E760" s="42" t="s">
        <v>1005</v>
      </c>
      <c r="F760" s="57" t="s">
        <v>2052</v>
      </c>
      <c r="G760" s="3">
        <v>13790.780000000002</v>
      </c>
      <c r="H760" s="3">
        <v>613.74</v>
      </c>
      <c r="I760" s="3">
        <v>8368.7100000000009</v>
      </c>
      <c r="J760" s="3">
        <v>492906.87000000023</v>
      </c>
      <c r="K760" s="3">
        <v>23744.190000000002</v>
      </c>
      <c r="L760" s="3">
        <f t="shared" si="289"/>
        <v>539424.29000000027</v>
      </c>
      <c r="M760" s="39">
        <v>0</v>
      </c>
      <c r="N760" s="39">
        <v>0</v>
      </c>
      <c r="O760" s="39">
        <v>1.6279999999999999</v>
      </c>
      <c r="P760" s="39">
        <v>13746.893999999997</v>
      </c>
      <c r="Q760" s="39">
        <v>0</v>
      </c>
      <c r="R760" s="3">
        <f t="shared" si="281"/>
        <v>13748.521999999997</v>
      </c>
      <c r="S760" s="6">
        <f t="shared" si="290"/>
        <v>13790.780000000002</v>
      </c>
      <c r="T760" s="27" t="str">
        <f t="shared" si="283"/>
        <v>n.m.</v>
      </c>
      <c r="U760" s="6">
        <f t="shared" si="291"/>
        <v>613.74</v>
      </c>
      <c r="V760" s="27" t="str">
        <f t="shared" si="284"/>
        <v>n.m.</v>
      </c>
      <c r="W760" s="6">
        <f t="shared" si="292"/>
        <v>8367.0820000000003</v>
      </c>
      <c r="X760" s="27">
        <f t="shared" si="285"/>
        <v>5139.4852579852586</v>
      </c>
      <c r="Y760" s="6">
        <f t="shared" si="293"/>
        <v>479159.97600000026</v>
      </c>
      <c r="Z760" s="27">
        <f t="shared" si="286"/>
        <v>34.855871879131413</v>
      </c>
      <c r="AA760" s="6">
        <f t="shared" si="294"/>
        <v>23744.190000000002</v>
      </c>
      <c r="AB760" s="27" t="str">
        <f t="shared" si="287"/>
        <v>n.m.</v>
      </c>
      <c r="AC760" s="6">
        <f t="shared" si="295"/>
        <v>525675.76800000027</v>
      </c>
      <c r="AD760" s="27">
        <f t="shared" si="288"/>
        <v>38.235074868411338</v>
      </c>
    </row>
    <row r="761" spans="1:30" x14ac:dyDescent="0.25">
      <c r="A761" s="7">
        <f t="shared" si="282"/>
        <v>749</v>
      </c>
      <c r="B761" t="s">
        <v>488</v>
      </c>
      <c r="C761" t="s">
        <v>890</v>
      </c>
      <c r="D761" t="s">
        <v>891</v>
      </c>
      <c r="E761" s="42" t="s">
        <v>1004</v>
      </c>
      <c r="F761" s="57">
        <v>43983</v>
      </c>
      <c r="G761" s="3">
        <v>-948.87999999999977</v>
      </c>
      <c r="H761" s="3">
        <v>0</v>
      </c>
      <c r="I761" s="3">
        <v>0</v>
      </c>
      <c r="J761" s="3"/>
      <c r="K761" s="3"/>
      <c r="L761" s="3">
        <f t="shared" si="289"/>
        <v>-948.87999999999977</v>
      </c>
      <c r="M761" s="39">
        <v>347607.27699999994</v>
      </c>
      <c r="N761" s="39">
        <v>0</v>
      </c>
      <c r="O761" s="39">
        <v>0</v>
      </c>
      <c r="P761" s="39"/>
      <c r="Q761" s="39"/>
      <c r="R761" s="3">
        <f t="shared" ref="R761:R808" si="296">SUM(M761:Q761)</f>
        <v>347607.27699999994</v>
      </c>
      <c r="S761" s="6">
        <f t="shared" si="290"/>
        <v>-348556.15699999995</v>
      </c>
      <c r="T761" s="27">
        <f t="shared" si="283"/>
        <v>-1.0027297472256314</v>
      </c>
      <c r="U761" s="6">
        <f t="shared" si="291"/>
        <v>0</v>
      </c>
      <c r="V761" s="27" t="str">
        <f t="shared" si="284"/>
        <v>n.m.</v>
      </c>
      <c r="W761" s="6">
        <f t="shared" si="292"/>
        <v>0</v>
      </c>
      <c r="X761" s="27" t="str">
        <f t="shared" si="285"/>
        <v>n.m.</v>
      </c>
      <c r="Y761" s="6">
        <f t="shared" si="293"/>
        <v>0</v>
      </c>
      <c r="Z761" s="27" t="str">
        <f t="shared" si="286"/>
        <v>n.m.</v>
      </c>
      <c r="AA761" s="6">
        <f t="shared" si="294"/>
        <v>0</v>
      </c>
      <c r="AB761" s="27" t="str">
        <f t="shared" si="287"/>
        <v>n.m.</v>
      </c>
      <c r="AC761" s="6">
        <f t="shared" si="295"/>
        <v>-348556.15699999995</v>
      </c>
      <c r="AD761" s="27">
        <f t="shared" si="288"/>
        <v>-1.0027297472256314</v>
      </c>
    </row>
    <row r="762" spans="1:30" x14ac:dyDescent="0.25">
      <c r="A762" s="7">
        <f t="shared" si="282"/>
        <v>750</v>
      </c>
      <c r="B762" t="s">
        <v>488</v>
      </c>
      <c r="C762" t="s">
        <v>892</v>
      </c>
      <c r="D762" t="s">
        <v>893</v>
      </c>
      <c r="E762" s="42" t="s">
        <v>983</v>
      </c>
      <c r="F762" s="57">
        <v>44136</v>
      </c>
      <c r="G762" s="3">
        <v>-900.04000000000008</v>
      </c>
      <c r="H762" s="3">
        <v>0</v>
      </c>
      <c r="I762" s="3">
        <v>0</v>
      </c>
      <c r="J762" s="3"/>
      <c r="K762" s="3"/>
      <c r="L762" s="3">
        <f t="shared" si="289"/>
        <v>-900.04000000000008</v>
      </c>
      <c r="M762" s="39">
        <v>-2450.806</v>
      </c>
      <c r="N762" s="39">
        <v>8.7099999999999991</v>
      </c>
      <c r="O762" s="39">
        <v>0</v>
      </c>
      <c r="P762" s="39"/>
      <c r="Q762" s="39"/>
      <c r="R762" s="3">
        <f t="shared" si="296"/>
        <v>-2442.096</v>
      </c>
      <c r="S762" s="6">
        <f t="shared" si="290"/>
        <v>1550.7660000000001</v>
      </c>
      <c r="T762" s="27">
        <f t="shared" si="283"/>
        <v>-0.63275754996519518</v>
      </c>
      <c r="U762" s="6">
        <f t="shared" si="291"/>
        <v>-8.7099999999999991</v>
      </c>
      <c r="V762" s="27">
        <f t="shared" si="284"/>
        <v>-1</v>
      </c>
      <c r="W762" s="6">
        <f t="shared" si="292"/>
        <v>0</v>
      </c>
      <c r="X762" s="27" t="str">
        <f t="shared" si="285"/>
        <v>n.m.</v>
      </c>
      <c r="Y762" s="6">
        <f t="shared" si="293"/>
        <v>0</v>
      </c>
      <c r="Z762" s="27" t="str">
        <f t="shared" si="286"/>
        <v>n.m.</v>
      </c>
      <c r="AA762" s="6">
        <f t="shared" si="294"/>
        <v>0</v>
      </c>
      <c r="AB762" s="27" t="str">
        <f t="shared" si="287"/>
        <v>n.m.</v>
      </c>
      <c r="AC762" s="6">
        <f t="shared" si="295"/>
        <v>1542.056</v>
      </c>
      <c r="AD762" s="27">
        <f t="shared" si="288"/>
        <v>-0.63144773997418613</v>
      </c>
    </row>
    <row r="763" spans="1:30" x14ac:dyDescent="0.25">
      <c r="A763" s="7">
        <f t="shared" si="282"/>
        <v>751</v>
      </c>
      <c r="B763" t="s">
        <v>488</v>
      </c>
      <c r="C763" t="s">
        <v>894</v>
      </c>
      <c r="D763" t="s">
        <v>895</v>
      </c>
      <c r="E763" s="42" t="s">
        <v>980</v>
      </c>
      <c r="F763" s="57">
        <v>44105</v>
      </c>
      <c r="G763" s="3">
        <v>-895.3599999999999</v>
      </c>
      <c r="H763" s="3">
        <v>0</v>
      </c>
      <c r="I763" s="3">
        <v>0</v>
      </c>
      <c r="J763" s="3"/>
      <c r="K763" s="3"/>
      <c r="L763" s="3">
        <f t="shared" si="289"/>
        <v>-895.3599999999999</v>
      </c>
      <c r="M763" s="39">
        <v>365613.49800000002</v>
      </c>
      <c r="N763" s="39">
        <v>0</v>
      </c>
      <c r="O763" s="39">
        <v>0</v>
      </c>
      <c r="P763" s="39"/>
      <c r="Q763" s="39"/>
      <c r="R763" s="3">
        <f t="shared" si="296"/>
        <v>365613.49800000002</v>
      </c>
      <c r="S763" s="6">
        <f t="shared" si="290"/>
        <v>-366508.85800000001</v>
      </c>
      <c r="T763" s="27">
        <f t="shared" si="283"/>
        <v>-1.0024489249026576</v>
      </c>
      <c r="U763" s="6">
        <f t="shared" si="291"/>
        <v>0</v>
      </c>
      <c r="V763" s="27" t="str">
        <f t="shared" si="284"/>
        <v>n.m.</v>
      </c>
      <c r="W763" s="6">
        <f t="shared" si="292"/>
        <v>0</v>
      </c>
      <c r="X763" s="27" t="str">
        <f t="shared" si="285"/>
        <v>n.m.</v>
      </c>
      <c r="Y763" s="6">
        <f t="shared" si="293"/>
        <v>0</v>
      </c>
      <c r="Z763" s="27" t="str">
        <f t="shared" si="286"/>
        <v>n.m.</v>
      </c>
      <c r="AA763" s="6">
        <f t="shared" si="294"/>
        <v>0</v>
      </c>
      <c r="AB763" s="27" t="str">
        <f t="shared" si="287"/>
        <v>n.m.</v>
      </c>
      <c r="AC763" s="6">
        <f t="shared" si="295"/>
        <v>-366508.85800000001</v>
      </c>
      <c r="AD763" s="27">
        <f t="shared" si="288"/>
        <v>-1.0024489249026576</v>
      </c>
    </row>
    <row r="764" spans="1:30" x14ac:dyDescent="0.25">
      <c r="A764" s="7">
        <f t="shared" si="282"/>
        <v>752</v>
      </c>
      <c r="B764" t="s">
        <v>488</v>
      </c>
      <c r="C764" t="s">
        <v>896</v>
      </c>
      <c r="D764" t="s">
        <v>897</v>
      </c>
      <c r="E764" s="42" t="s">
        <v>998</v>
      </c>
      <c r="F764" s="57" t="s">
        <v>2052</v>
      </c>
      <c r="G764" s="3">
        <v>31.470000000000002</v>
      </c>
      <c r="H764" s="3">
        <v>29.879999999999995</v>
      </c>
      <c r="I764" s="3">
        <v>25.93</v>
      </c>
      <c r="J764" s="3">
        <v>35.24</v>
      </c>
      <c r="K764" s="3">
        <v>-995.65000000000009</v>
      </c>
      <c r="L764" s="3">
        <f t="shared" si="289"/>
        <v>-873.13000000000011</v>
      </c>
      <c r="M764" s="39">
        <v>44.765999999999991</v>
      </c>
      <c r="N764" s="39">
        <v>38.073000000000008</v>
      </c>
      <c r="O764" s="39">
        <v>263118.28200000001</v>
      </c>
      <c r="P764" s="39">
        <v>0</v>
      </c>
      <c r="Q764" s="39">
        <v>0</v>
      </c>
      <c r="R764" s="3">
        <f t="shared" si="296"/>
        <v>263201.12099999998</v>
      </c>
      <c r="S764" s="6">
        <f t="shared" si="290"/>
        <v>-13.295999999999989</v>
      </c>
      <c r="T764" s="27">
        <f t="shared" si="283"/>
        <v>-0.29701112451414002</v>
      </c>
      <c r="U764" s="6">
        <f t="shared" si="291"/>
        <v>-8.1930000000000121</v>
      </c>
      <c r="V764" s="27">
        <f t="shared" si="284"/>
        <v>-0.21519186825309303</v>
      </c>
      <c r="W764" s="6">
        <f t="shared" si="292"/>
        <v>-263092.35200000001</v>
      </c>
      <c r="X764" s="27">
        <f t="shared" si="285"/>
        <v>-0.9999014511656017</v>
      </c>
      <c r="Y764" s="6">
        <f t="shared" si="293"/>
        <v>35.24</v>
      </c>
      <c r="Z764" s="27" t="str">
        <f t="shared" si="286"/>
        <v>n.m.</v>
      </c>
      <c r="AA764" s="6">
        <f t="shared" si="294"/>
        <v>-995.65000000000009</v>
      </c>
      <c r="AB764" s="27" t="str">
        <f t="shared" si="287"/>
        <v>n.m.</v>
      </c>
      <c r="AC764" s="6">
        <f t="shared" si="295"/>
        <v>-264074.25099999999</v>
      </c>
      <c r="AD764" s="27">
        <f t="shared" si="288"/>
        <v>-1.0033173490929015</v>
      </c>
    </row>
    <row r="765" spans="1:30" x14ac:dyDescent="0.25">
      <c r="A765" s="7">
        <f t="shared" si="282"/>
        <v>753</v>
      </c>
      <c r="B765" t="s">
        <v>488</v>
      </c>
      <c r="C765" t="s">
        <v>898</v>
      </c>
      <c r="D765" t="s">
        <v>899</v>
      </c>
      <c r="E765" s="42" t="s">
        <v>980</v>
      </c>
      <c r="F765" s="57" t="s">
        <v>2052</v>
      </c>
      <c r="G765" s="3">
        <v>1279.73</v>
      </c>
      <c r="H765" s="3">
        <v>15586.490000000005</v>
      </c>
      <c r="I765" s="3">
        <v>38981.799999999988</v>
      </c>
      <c r="J765" s="3">
        <v>59770.87</v>
      </c>
      <c r="K765" s="3">
        <v>67069.87000000001</v>
      </c>
      <c r="L765" s="3">
        <f t="shared" si="289"/>
        <v>182688.76</v>
      </c>
      <c r="M765" s="39">
        <v>1374.7729999999999</v>
      </c>
      <c r="N765" s="39">
        <v>390183.81699999986</v>
      </c>
      <c r="O765" s="39">
        <v>1334487.47</v>
      </c>
      <c r="P765" s="39">
        <v>0</v>
      </c>
      <c r="Q765" s="39">
        <v>1764827.4469999997</v>
      </c>
      <c r="R765" s="3">
        <f t="shared" si="296"/>
        <v>3490873.5069999993</v>
      </c>
      <c r="S765" s="6">
        <f t="shared" si="290"/>
        <v>-95.042999999999893</v>
      </c>
      <c r="T765" s="27">
        <f t="shared" si="283"/>
        <v>-6.9133595146253168E-2</v>
      </c>
      <c r="U765" s="6">
        <f t="shared" si="291"/>
        <v>-374597.32699999987</v>
      </c>
      <c r="V765" s="27">
        <f t="shared" si="284"/>
        <v>-0.96005346885004206</v>
      </c>
      <c r="W765" s="6">
        <f t="shared" si="292"/>
        <v>-1295505.67</v>
      </c>
      <c r="X765" s="27">
        <f t="shared" si="285"/>
        <v>-0.97078893517074383</v>
      </c>
      <c r="Y765" s="6">
        <f t="shared" si="293"/>
        <v>59770.87</v>
      </c>
      <c r="Z765" s="27" t="str">
        <f t="shared" si="286"/>
        <v>n.m.</v>
      </c>
      <c r="AA765" s="6">
        <f t="shared" si="294"/>
        <v>-1697757.5769999996</v>
      </c>
      <c r="AB765" s="27">
        <f t="shared" si="287"/>
        <v>-0.96199635827626606</v>
      </c>
      <c r="AC765" s="6">
        <f t="shared" si="295"/>
        <v>-3308184.7469999995</v>
      </c>
      <c r="AD765" s="27">
        <f t="shared" si="288"/>
        <v>-0.94766674884275615</v>
      </c>
    </row>
    <row r="766" spans="1:30" x14ac:dyDescent="0.25">
      <c r="A766" s="7">
        <f t="shared" si="282"/>
        <v>754</v>
      </c>
      <c r="B766" t="s">
        <v>488</v>
      </c>
      <c r="C766" t="s">
        <v>900</v>
      </c>
      <c r="D766" t="s">
        <v>901</v>
      </c>
      <c r="E766" s="42" t="s">
        <v>985</v>
      </c>
      <c r="F766" s="57" t="s">
        <v>2052</v>
      </c>
      <c r="G766" s="3">
        <v>1313.0200000000009</v>
      </c>
      <c r="H766" s="3">
        <v>2176.0399999999991</v>
      </c>
      <c r="I766" s="3">
        <v>116.34</v>
      </c>
      <c r="J766" s="3">
        <v>16567.93</v>
      </c>
      <c r="K766" s="3">
        <v>49700.929999999993</v>
      </c>
      <c r="L766" s="3">
        <f t="shared" si="289"/>
        <v>69874.259999999995</v>
      </c>
      <c r="M766" s="39">
        <v>985.43199999999979</v>
      </c>
      <c r="N766" s="39">
        <v>36.225000000000001</v>
      </c>
      <c r="O766" s="39">
        <v>1301.8879999999999</v>
      </c>
      <c r="P766" s="39">
        <v>0</v>
      </c>
      <c r="Q766" s="39">
        <v>124254.66100000001</v>
      </c>
      <c r="R766" s="3">
        <f t="shared" si="296"/>
        <v>126578.20600000001</v>
      </c>
      <c r="S766" s="6">
        <f t="shared" si="290"/>
        <v>327.5880000000011</v>
      </c>
      <c r="T766" s="27">
        <f t="shared" si="283"/>
        <v>0.33243085266157502</v>
      </c>
      <c r="U766" s="6">
        <f t="shared" si="291"/>
        <v>2139.8149999999991</v>
      </c>
      <c r="V766" s="27">
        <f t="shared" si="284"/>
        <v>59.07011732229121</v>
      </c>
      <c r="W766" s="6">
        <f t="shared" si="292"/>
        <v>-1185.548</v>
      </c>
      <c r="X766" s="27">
        <f t="shared" si="285"/>
        <v>-0.91063747419132834</v>
      </c>
      <c r="Y766" s="6">
        <f t="shared" si="293"/>
        <v>16567.93</v>
      </c>
      <c r="Z766" s="27" t="str">
        <f t="shared" si="286"/>
        <v>n.m.</v>
      </c>
      <c r="AA766" s="6">
        <f t="shared" si="294"/>
        <v>-74553.731000000014</v>
      </c>
      <c r="AB766" s="27">
        <f t="shared" si="287"/>
        <v>-0.60000752003983182</v>
      </c>
      <c r="AC766" s="6">
        <f t="shared" si="295"/>
        <v>-56703.946000000011</v>
      </c>
      <c r="AD766" s="27">
        <f t="shared" si="288"/>
        <v>-0.44797558593933628</v>
      </c>
    </row>
    <row r="767" spans="1:30" x14ac:dyDescent="0.25">
      <c r="A767" s="7">
        <f t="shared" si="282"/>
        <v>755</v>
      </c>
      <c r="B767" t="s">
        <v>488</v>
      </c>
      <c r="C767" t="s">
        <v>902</v>
      </c>
      <c r="D767" t="s">
        <v>903</v>
      </c>
      <c r="E767" s="42" t="s">
        <v>1005</v>
      </c>
      <c r="F767" s="57">
        <v>43983</v>
      </c>
      <c r="G767" s="3">
        <v>-700</v>
      </c>
      <c r="H767" s="3">
        <v>0</v>
      </c>
      <c r="I767" s="3">
        <v>0</v>
      </c>
      <c r="J767" s="3"/>
      <c r="K767" s="3"/>
      <c r="L767" s="3">
        <f t="shared" si="289"/>
        <v>-700</v>
      </c>
      <c r="M767" s="39">
        <v>26564.135000000002</v>
      </c>
      <c r="N767" s="39">
        <v>0</v>
      </c>
      <c r="O767" s="39">
        <v>0</v>
      </c>
      <c r="P767" s="39"/>
      <c r="Q767" s="39"/>
      <c r="R767" s="3">
        <f t="shared" si="296"/>
        <v>26564.135000000002</v>
      </c>
      <c r="S767" s="6">
        <f t="shared" si="290"/>
        <v>-27264.135000000002</v>
      </c>
      <c r="T767" s="27">
        <f t="shared" si="283"/>
        <v>-1.0263513191752716</v>
      </c>
      <c r="U767" s="6">
        <f t="shared" si="291"/>
        <v>0</v>
      </c>
      <c r="V767" s="27" t="str">
        <f t="shared" si="284"/>
        <v>n.m.</v>
      </c>
      <c r="W767" s="6">
        <f t="shared" si="292"/>
        <v>0</v>
      </c>
      <c r="X767" s="27" t="str">
        <f t="shared" si="285"/>
        <v>n.m.</v>
      </c>
      <c r="Y767" s="6">
        <f t="shared" si="293"/>
        <v>0</v>
      </c>
      <c r="Z767" s="27" t="str">
        <f t="shared" si="286"/>
        <v>n.m.</v>
      </c>
      <c r="AA767" s="6">
        <f t="shared" si="294"/>
        <v>0</v>
      </c>
      <c r="AB767" s="27" t="str">
        <f t="shared" si="287"/>
        <v>n.m.</v>
      </c>
      <c r="AC767" s="6">
        <f t="shared" si="295"/>
        <v>-27264.135000000002</v>
      </c>
      <c r="AD767" s="27">
        <f t="shared" si="288"/>
        <v>-1.0263513191752716</v>
      </c>
    </row>
    <row r="768" spans="1:30" x14ac:dyDescent="0.25">
      <c r="A768" s="7">
        <f t="shared" si="282"/>
        <v>756</v>
      </c>
      <c r="B768" t="s">
        <v>488</v>
      </c>
      <c r="C768" t="s">
        <v>904</v>
      </c>
      <c r="D768" t="s">
        <v>905</v>
      </c>
      <c r="E768" s="42" t="s">
        <v>980</v>
      </c>
      <c r="F768" s="57" t="s">
        <v>2052</v>
      </c>
      <c r="G768" s="3">
        <v>13165.129999999994</v>
      </c>
      <c r="H768" s="3">
        <v>62984.010000000031</v>
      </c>
      <c r="I768" s="3">
        <v>67256.539999999979</v>
      </c>
      <c r="J768" s="3">
        <v>1163650.9700000004</v>
      </c>
      <c r="K768" s="3">
        <v>1729788.4899999993</v>
      </c>
      <c r="L768" s="3">
        <f t="shared" si="289"/>
        <v>3036845.1399999997</v>
      </c>
      <c r="M768" s="39">
        <v>980134.39700000011</v>
      </c>
      <c r="N768" s="39">
        <v>1150473.4980000001</v>
      </c>
      <c r="O768" s="39">
        <v>1180724.7</v>
      </c>
      <c r="P768" s="39">
        <v>0</v>
      </c>
      <c r="Q768" s="39">
        <v>4744031.5129999993</v>
      </c>
      <c r="R768" s="3">
        <f t="shared" si="296"/>
        <v>8055364.108</v>
      </c>
      <c r="S768" s="6">
        <f t="shared" si="290"/>
        <v>-966969.26700000011</v>
      </c>
      <c r="T768" s="27">
        <f t="shared" si="283"/>
        <v>-0.98656803593436171</v>
      </c>
      <c r="U768" s="6">
        <f t="shared" si="291"/>
        <v>-1087489.4880000001</v>
      </c>
      <c r="V768" s="27">
        <f t="shared" si="284"/>
        <v>-0.94525383669463714</v>
      </c>
      <c r="W768" s="6">
        <f t="shared" si="292"/>
        <v>-1113468.1599999999</v>
      </c>
      <c r="X768" s="27">
        <f t="shared" si="285"/>
        <v>-0.9430379156123353</v>
      </c>
      <c r="Y768" s="6">
        <f t="shared" si="293"/>
        <v>1163650.9700000004</v>
      </c>
      <c r="Z768" s="27" t="str">
        <f t="shared" si="286"/>
        <v>n.m.</v>
      </c>
      <c r="AA768" s="6">
        <f t="shared" si="294"/>
        <v>-3014243.023</v>
      </c>
      <c r="AB768" s="27">
        <f t="shared" si="287"/>
        <v>-0.63537584325485919</v>
      </c>
      <c r="AC768" s="6">
        <f t="shared" si="295"/>
        <v>-5018518.9680000003</v>
      </c>
      <c r="AD768" s="27">
        <f t="shared" si="288"/>
        <v>-0.62300336778271426</v>
      </c>
    </row>
    <row r="769" spans="1:30" x14ac:dyDescent="0.25">
      <c r="A769" s="7">
        <f t="shared" si="282"/>
        <v>757</v>
      </c>
      <c r="B769" t="s">
        <v>488</v>
      </c>
      <c r="C769" t="s">
        <v>906</v>
      </c>
      <c r="D769" t="s">
        <v>889</v>
      </c>
      <c r="E769" s="42" t="s">
        <v>990</v>
      </c>
      <c r="F769" s="57" t="s">
        <v>2052</v>
      </c>
      <c r="G769" s="3">
        <v>1246.26</v>
      </c>
      <c r="H769" s="3">
        <v>63.13</v>
      </c>
      <c r="I769" s="3">
        <v>6409</v>
      </c>
      <c r="J769" s="3">
        <v>430360.17000000004</v>
      </c>
      <c r="K769" s="3">
        <v>115829.09999999995</v>
      </c>
      <c r="L769" s="3">
        <f t="shared" si="289"/>
        <v>553907.66</v>
      </c>
      <c r="M769" s="39">
        <v>0</v>
      </c>
      <c r="N769" s="39">
        <v>0</v>
      </c>
      <c r="O769" s="39">
        <v>0</v>
      </c>
      <c r="P769" s="39">
        <v>11400.616999999995</v>
      </c>
      <c r="Q769" s="39">
        <v>0</v>
      </c>
      <c r="R769" s="3">
        <f t="shared" si="296"/>
        <v>11400.616999999995</v>
      </c>
      <c r="S769" s="6">
        <f t="shared" si="290"/>
        <v>1246.26</v>
      </c>
      <c r="T769" s="27" t="str">
        <f t="shared" si="283"/>
        <v>n.m.</v>
      </c>
      <c r="U769" s="6">
        <f t="shared" si="291"/>
        <v>63.13</v>
      </c>
      <c r="V769" s="27" t="str">
        <f t="shared" si="284"/>
        <v>n.m.</v>
      </c>
      <c r="W769" s="6">
        <f t="shared" si="292"/>
        <v>6409</v>
      </c>
      <c r="X769" s="27" t="str">
        <f t="shared" si="285"/>
        <v>n.m.</v>
      </c>
      <c r="Y769" s="6">
        <f t="shared" si="293"/>
        <v>418959.55300000007</v>
      </c>
      <c r="Z769" s="27">
        <f t="shared" si="286"/>
        <v>36.748849031591909</v>
      </c>
      <c r="AA769" s="6">
        <f t="shared" si="294"/>
        <v>115829.09999999995</v>
      </c>
      <c r="AB769" s="27" t="str">
        <f t="shared" si="287"/>
        <v>n.m.</v>
      </c>
      <c r="AC769" s="6">
        <f t="shared" si="295"/>
        <v>542507.04300000006</v>
      </c>
      <c r="AD769" s="27">
        <f t="shared" si="288"/>
        <v>47.585761630269687</v>
      </c>
    </row>
    <row r="770" spans="1:30" x14ac:dyDescent="0.25">
      <c r="A770" s="7">
        <f t="shared" si="282"/>
        <v>758</v>
      </c>
      <c r="B770" t="s">
        <v>488</v>
      </c>
      <c r="C770" t="s">
        <v>907</v>
      </c>
      <c r="D770" t="s">
        <v>908</v>
      </c>
      <c r="E770" s="42" t="s">
        <v>1004</v>
      </c>
      <c r="F770" s="57">
        <v>43952</v>
      </c>
      <c r="G770" s="3">
        <v>-650.6099999999999</v>
      </c>
      <c r="H770" s="3">
        <v>0</v>
      </c>
      <c r="I770" s="3">
        <v>0</v>
      </c>
      <c r="J770" s="3"/>
      <c r="K770" s="3"/>
      <c r="L770" s="3">
        <f t="shared" si="289"/>
        <v>-650.6099999999999</v>
      </c>
      <c r="M770" s="39">
        <v>405448.97600000002</v>
      </c>
      <c r="N770" s="39">
        <v>0</v>
      </c>
      <c r="O770" s="39">
        <v>0</v>
      </c>
      <c r="P770" s="39"/>
      <c r="Q770" s="39"/>
      <c r="R770" s="3">
        <f t="shared" si="296"/>
        <v>405448.97600000002</v>
      </c>
      <c r="S770" s="6">
        <f t="shared" si="290"/>
        <v>-406099.58600000001</v>
      </c>
      <c r="T770" s="27">
        <f t="shared" si="283"/>
        <v>-1.0016046655399617</v>
      </c>
      <c r="U770" s="6">
        <f t="shared" si="291"/>
        <v>0</v>
      </c>
      <c r="V770" s="27" t="str">
        <f t="shared" si="284"/>
        <v>n.m.</v>
      </c>
      <c r="W770" s="6">
        <f t="shared" si="292"/>
        <v>0</v>
      </c>
      <c r="X770" s="27" t="str">
        <f t="shared" si="285"/>
        <v>n.m.</v>
      </c>
      <c r="Y770" s="6">
        <f t="shared" si="293"/>
        <v>0</v>
      </c>
      <c r="Z770" s="27" t="str">
        <f t="shared" si="286"/>
        <v>n.m.</v>
      </c>
      <c r="AA770" s="6">
        <f t="shared" si="294"/>
        <v>0</v>
      </c>
      <c r="AB770" s="27" t="str">
        <f t="shared" si="287"/>
        <v>n.m.</v>
      </c>
      <c r="AC770" s="6">
        <f t="shared" si="295"/>
        <v>-406099.58600000001</v>
      </c>
      <c r="AD770" s="27">
        <f t="shared" si="288"/>
        <v>-1.0016046655399617</v>
      </c>
    </row>
    <row r="771" spans="1:30" x14ac:dyDescent="0.25">
      <c r="A771" s="7">
        <f t="shared" si="282"/>
        <v>759</v>
      </c>
      <c r="B771" t="s">
        <v>488</v>
      </c>
      <c r="C771" t="s">
        <v>909</v>
      </c>
      <c r="D771" t="s">
        <v>910</v>
      </c>
      <c r="E771" s="42" t="s">
        <v>1008</v>
      </c>
      <c r="F771" s="57" t="s">
        <v>2052</v>
      </c>
      <c r="G771" s="3">
        <v>3535.24</v>
      </c>
      <c r="H771" s="3">
        <v>41223.69</v>
      </c>
      <c r="I771" s="3">
        <v>210289.11000000002</v>
      </c>
      <c r="J771" s="3">
        <v>99249.76</v>
      </c>
      <c r="K771" s="3">
        <v>652732.25999999989</v>
      </c>
      <c r="L771" s="3">
        <f t="shared" si="289"/>
        <v>1007030.0599999998</v>
      </c>
      <c r="M771" s="39">
        <v>22304.446999999996</v>
      </c>
      <c r="N771" s="39">
        <v>152.08099999999999</v>
      </c>
      <c r="O771" s="39">
        <v>7482.17</v>
      </c>
      <c r="P771" s="39">
        <v>0</v>
      </c>
      <c r="Q771" s="39">
        <v>505218.57399999991</v>
      </c>
      <c r="R771" s="3">
        <f t="shared" si="296"/>
        <v>535157.27199999988</v>
      </c>
      <c r="S771" s="6">
        <f t="shared" si="290"/>
        <v>-18769.206999999995</v>
      </c>
      <c r="T771" s="27">
        <f t="shared" si="283"/>
        <v>-0.84150066576409621</v>
      </c>
      <c r="U771" s="6">
        <f t="shared" si="291"/>
        <v>41071.609000000004</v>
      </c>
      <c r="V771" s="27">
        <f t="shared" si="284"/>
        <v>270.06403824277857</v>
      </c>
      <c r="W771" s="6">
        <f t="shared" si="292"/>
        <v>202806.94</v>
      </c>
      <c r="X771" s="27">
        <f t="shared" si="285"/>
        <v>27.105363818250588</v>
      </c>
      <c r="Y771" s="6">
        <f t="shared" si="293"/>
        <v>99249.76</v>
      </c>
      <c r="Z771" s="27" t="str">
        <f t="shared" si="286"/>
        <v>n.m.</v>
      </c>
      <c r="AA771" s="6">
        <f t="shared" si="294"/>
        <v>147513.68599999999</v>
      </c>
      <c r="AB771" s="27">
        <f t="shared" si="287"/>
        <v>0.29197993421358259</v>
      </c>
      <c r="AC771" s="6">
        <f t="shared" si="295"/>
        <v>471872.78799999994</v>
      </c>
      <c r="AD771" s="27">
        <f t="shared" si="288"/>
        <v>0.88174600755495303</v>
      </c>
    </row>
    <row r="772" spans="1:30" x14ac:dyDescent="0.25">
      <c r="A772" s="7">
        <f t="shared" si="282"/>
        <v>760</v>
      </c>
      <c r="B772" t="s">
        <v>488</v>
      </c>
      <c r="C772" t="s">
        <v>911</v>
      </c>
      <c r="D772" t="s">
        <v>912</v>
      </c>
      <c r="E772" s="42" t="s">
        <v>996</v>
      </c>
      <c r="F772" s="57">
        <v>44713</v>
      </c>
      <c r="G772" s="3">
        <v>307.12000000000006</v>
      </c>
      <c r="H772" s="3">
        <v>2308.5299999999997</v>
      </c>
      <c r="I772" s="3">
        <v>-3136.26</v>
      </c>
      <c r="J772" s="3"/>
      <c r="K772" s="3"/>
      <c r="L772" s="3">
        <f t="shared" si="289"/>
        <v>-520.61000000000058</v>
      </c>
      <c r="M772" s="39">
        <v>24045.057000000001</v>
      </c>
      <c r="N772" s="39">
        <v>137.023</v>
      </c>
      <c r="O772" s="39">
        <v>63967.21</v>
      </c>
      <c r="P772" s="39"/>
      <c r="Q772" s="39"/>
      <c r="R772" s="3">
        <f t="shared" si="296"/>
        <v>88149.290000000008</v>
      </c>
      <c r="S772" s="6">
        <f t="shared" si="290"/>
        <v>-23737.937000000002</v>
      </c>
      <c r="T772" s="27">
        <f t="shared" si="283"/>
        <v>-0.98722731245760831</v>
      </c>
      <c r="U772" s="6">
        <f t="shared" si="291"/>
        <v>2171.5069999999996</v>
      </c>
      <c r="V772" s="27">
        <f t="shared" si="284"/>
        <v>15.847755486305216</v>
      </c>
      <c r="W772" s="6">
        <f t="shared" si="292"/>
        <v>-67103.47</v>
      </c>
      <c r="X772" s="27">
        <f t="shared" si="285"/>
        <v>-1.0490291822951165</v>
      </c>
      <c r="Y772" s="6">
        <f t="shared" si="293"/>
        <v>0</v>
      </c>
      <c r="Z772" s="27" t="str">
        <f t="shared" si="286"/>
        <v>n.m.</v>
      </c>
      <c r="AA772" s="6">
        <f t="shared" si="294"/>
        <v>0</v>
      </c>
      <c r="AB772" s="27" t="str">
        <f t="shared" si="287"/>
        <v>n.m.</v>
      </c>
      <c r="AC772" s="6">
        <f t="shared" si="295"/>
        <v>-88669.900000000009</v>
      </c>
      <c r="AD772" s="27">
        <f t="shared" si="288"/>
        <v>-1.0059060033268561</v>
      </c>
    </row>
    <row r="773" spans="1:30" x14ac:dyDescent="0.25">
      <c r="A773" s="7">
        <f t="shared" si="282"/>
        <v>761</v>
      </c>
      <c r="B773" t="s">
        <v>488</v>
      </c>
      <c r="C773" t="s">
        <v>913</v>
      </c>
      <c r="D773" t="s">
        <v>914</v>
      </c>
      <c r="E773" s="42" t="s">
        <v>984</v>
      </c>
      <c r="F773" s="57" t="s">
        <v>2052</v>
      </c>
      <c r="G773" s="3">
        <v>14.93</v>
      </c>
      <c r="H773" s="3">
        <v>161.39000000000004</v>
      </c>
      <c r="I773" s="3">
        <v>1394.6800000000005</v>
      </c>
      <c r="J773" s="3">
        <v>237400.64999999991</v>
      </c>
      <c r="K773" s="3">
        <v>63119.919999999976</v>
      </c>
      <c r="L773" s="3">
        <f t="shared" si="289"/>
        <v>302091.56999999989</v>
      </c>
      <c r="M773" s="39">
        <v>0</v>
      </c>
      <c r="N773" s="39">
        <v>19294.324999999997</v>
      </c>
      <c r="O773" s="39">
        <v>297920.36800000002</v>
      </c>
      <c r="P773" s="39">
        <v>7055.1129999999957</v>
      </c>
      <c r="Q773" s="39">
        <v>2941.9780000000001</v>
      </c>
      <c r="R773" s="3">
        <f t="shared" si="296"/>
        <v>327211.78400000004</v>
      </c>
      <c r="S773" s="6">
        <f t="shared" si="290"/>
        <v>14.93</v>
      </c>
      <c r="T773" s="27" t="str">
        <f t="shared" si="283"/>
        <v>n.m.</v>
      </c>
      <c r="U773" s="6">
        <f t="shared" si="291"/>
        <v>-19132.934999999998</v>
      </c>
      <c r="V773" s="27">
        <f t="shared" si="284"/>
        <v>-0.99163536428457588</v>
      </c>
      <c r="W773" s="6">
        <f t="shared" si="292"/>
        <v>-296525.68800000002</v>
      </c>
      <c r="X773" s="27">
        <f t="shared" si="285"/>
        <v>-0.99531861480514827</v>
      </c>
      <c r="Y773" s="6">
        <f t="shared" si="293"/>
        <v>230345.53699999992</v>
      </c>
      <c r="Z773" s="27">
        <f t="shared" si="286"/>
        <v>32.649446862155159</v>
      </c>
      <c r="AA773" s="6">
        <f t="shared" si="294"/>
        <v>60177.941999999974</v>
      </c>
      <c r="AB773" s="27">
        <f t="shared" si="287"/>
        <v>20.454925903592745</v>
      </c>
      <c r="AC773" s="6">
        <f t="shared" si="295"/>
        <v>-25120.214000000153</v>
      </c>
      <c r="AD773" s="27">
        <f t="shared" si="288"/>
        <v>-7.6770505306740872E-2</v>
      </c>
    </row>
    <row r="774" spans="1:30" x14ac:dyDescent="0.25">
      <c r="A774" s="7">
        <f t="shared" si="282"/>
        <v>762</v>
      </c>
      <c r="B774" t="s">
        <v>488</v>
      </c>
      <c r="C774" t="s">
        <v>915</v>
      </c>
      <c r="D774" t="s">
        <v>916</v>
      </c>
      <c r="E774" s="42" t="s">
        <v>1000</v>
      </c>
      <c r="F774" s="57" t="s">
        <v>979</v>
      </c>
      <c r="G774" s="3">
        <v>0</v>
      </c>
      <c r="H774" s="3">
        <v>-395.5</v>
      </c>
      <c r="I774" s="3">
        <v>0</v>
      </c>
      <c r="J774" s="3"/>
      <c r="K774" s="3"/>
      <c r="L774" s="3">
        <f t="shared" si="289"/>
        <v>-395.5</v>
      </c>
      <c r="M774" s="39">
        <v>0</v>
      </c>
      <c r="N774" s="39">
        <v>0</v>
      </c>
      <c r="O774" s="39">
        <v>0</v>
      </c>
      <c r="P774" s="39"/>
      <c r="Q774" s="39"/>
      <c r="R774" s="3">
        <f t="shared" si="296"/>
        <v>0</v>
      </c>
      <c r="S774" s="6">
        <f t="shared" si="290"/>
        <v>0</v>
      </c>
      <c r="T774" s="27" t="str">
        <f t="shared" si="283"/>
        <v>n.m.</v>
      </c>
      <c r="U774" s="6">
        <f t="shared" si="291"/>
        <v>-395.5</v>
      </c>
      <c r="V774" s="27" t="str">
        <f t="shared" si="284"/>
        <v>n.m.</v>
      </c>
      <c r="W774" s="6">
        <f t="shared" si="292"/>
        <v>0</v>
      </c>
      <c r="X774" s="27" t="str">
        <f t="shared" si="285"/>
        <v>n.m.</v>
      </c>
      <c r="Y774" s="6">
        <f t="shared" si="293"/>
        <v>0</v>
      </c>
      <c r="Z774" s="27" t="str">
        <f t="shared" si="286"/>
        <v>n.m.</v>
      </c>
      <c r="AA774" s="6">
        <f t="shared" si="294"/>
        <v>0</v>
      </c>
      <c r="AB774" s="27" t="str">
        <f t="shared" si="287"/>
        <v>n.m.</v>
      </c>
      <c r="AC774" s="6">
        <f t="shared" si="295"/>
        <v>-395.5</v>
      </c>
      <c r="AD774" s="27" t="str">
        <f t="shared" si="288"/>
        <v>n.m.</v>
      </c>
    </row>
    <row r="775" spans="1:30" x14ac:dyDescent="0.25">
      <c r="A775" s="7">
        <f t="shared" si="282"/>
        <v>763</v>
      </c>
      <c r="B775" t="s">
        <v>488</v>
      </c>
      <c r="C775" t="s">
        <v>917</v>
      </c>
      <c r="D775" t="s">
        <v>918</v>
      </c>
      <c r="E775" s="42" t="s">
        <v>986</v>
      </c>
      <c r="F775" s="57">
        <v>43862</v>
      </c>
      <c r="G775" s="3">
        <v>-359.8</v>
      </c>
      <c r="H775" s="3">
        <v>0</v>
      </c>
      <c r="I775" s="3">
        <v>0</v>
      </c>
      <c r="J775" s="3"/>
      <c r="K775" s="3"/>
      <c r="L775" s="3">
        <f t="shared" si="289"/>
        <v>-359.8</v>
      </c>
      <c r="M775" s="39">
        <v>16.658999999999999</v>
      </c>
      <c r="N775" s="39">
        <v>0</v>
      </c>
      <c r="O775" s="39">
        <v>0</v>
      </c>
      <c r="P775" s="39"/>
      <c r="Q775" s="39"/>
      <c r="R775" s="3">
        <f t="shared" si="296"/>
        <v>16.658999999999999</v>
      </c>
      <c r="S775" s="6">
        <f t="shared" si="290"/>
        <v>-376.459</v>
      </c>
      <c r="T775" s="27">
        <f t="shared" si="283"/>
        <v>-22.597935050123059</v>
      </c>
      <c r="U775" s="6">
        <f t="shared" si="291"/>
        <v>0</v>
      </c>
      <c r="V775" s="27" t="str">
        <f t="shared" si="284"/>
        <v>n.m.</v>
      </c>
      <c r="W775" s="6">
        <f t="shared" si="292"/>
        <v>0</v>
      </c>
      <c r="X775" s="27" t="str">
        <f t="shared" si="285"/>
        <v>n.m.</v>
      </c>
      <c r="Y775" s="6">
        <f t="shared" si="293"/>
        <v>0</v>
      </c>
      <c r="Z775" s="27" t="str">
        <f t="shared" si="286"/>
        <v>n.m.</v>
      </c>
      <c r="AA775" s="6">
        <f t="shared" si="294"/>
        <v>0</v>
      </c>
      <c r="AB775" s="27" t="str">
        <f t="shared" si="287"/>
        <v>n.m.</v>
      </c>
      <c r="AC775" s="6">
        <f t="shared" si="295"/>
        <v>-376.459</v>
      </c>
      <c r="AD775" s="27">
        <f t="shared" si="288"/>
        <v>-22.597935050123059</v>
      </c>
    </row>
    <row r="776" spans="1:30" x14ac:dyDescent="0.25">
      <c r="A776" s="7">
        <f t="shared" si="282"/>
        <v>764</v>
      </c>
      <c r="B776" t="s">
        <v>488</v>
      </c>
      <c r="C776" t="s">
        <v>919</v>
      </c>
      <c r="D776" t="s">
        <v>920</v>
      </c>
      <c r="E776" s="42" t="s">
        <v>1005</v>
      </c>
      <c r="F776" s="57" t="s">
        <v>2052</v>
      </c>
      <c r="G776" s="3">
        <v>829.39999999999986</v>
      </c>
      <c r="H776" s="3">
        <v>37.450000000000003</v>
      </c>
      <c r="I776" s="3">
        <v>32.449999999999996</v>
      </c>
      <c r="J776" s="3">
        <v>50.02</v>
      </c>
      <c r="K776" s="3">
        <v>55.5</v>
      </c>
      <c r="L776" s="3">
        <f t="shared" si="289"/>
        <v>1004.8199999999999</v>
      </c>
      <c r="M776" s="39">
        <v>0</v>
      </c>
      <c r="N776" s="39">
        <v>0</v>
      </c>
      <c r="O776" s="39">
        <v>0</v>
      </c>
      <c r="P776" s="39">
        <v>0</v>
      </c>
      <c r="Q776" s="39">
        <v>0</v>
      </c>
      <c r="R776" s="3">
        <f t="shared" si="296"/>
        <v>0</v>
      </c>
      <c r="S776" s="6">
        <f t="shared" si="290"/>
        <v>829.39999999999986</v>
      </c>
      <c r="T776" s="27" t="str">
        <f t="shared" si="283"/>
        <v>n.m.</v>
      </c>
      <c r="U776" s="6">
        <f t="shared" si="291"/>
        <v>37.450000000000003</v>
      </c>
      <c r="V776" s="27" t="str">
        <f t="shared" si="284"/>
        <v>n.m.</v>
      </c>
      <c r="W776" s="6">
        <f t="shared" si="292"/>
        <v>32.449999999999996</v>
      </c>
      <c r="X776" s="27" t="str">
        <f t="shared" si="285"/>
        <v>n.m.</v>
      </c>
      <c r="Y776" s="6">
        <f t="shared" si="293"/>
        <v>50.02</v>
      </c>
      <c r="Z776" s="27" t="str">
        <f t="shared" si="286"/>
        <v>n.m.</v>
      </c>
      <c r="AA776" s="6">
        <f t="shared" si="294"/>
        <v>55.5</v>
      </c>
      <c r="AB776" s="27" t="str">
        <f t="shared" si="287"/>
        <v>n.m.</v>
      </c>
      <c r="AC776" s="6">
        <f t="shared" si="295"/>
        <v>1004.8199999999999</v>
      </c>
      <c r="AD776" s="27" t="str">
        <f t="shared" si="288"/>
        <v>n.m.</v>
      </c>
    </row>
    <row r="777" spans="1:30" x14ac:dyDescent="0.25">
      <c r="A777" s="7">
        <f t="shared" si="282"/>
        <v>765</v>
      </c>
      <c r="B777" t="s">
        <v>488</v>
      </c>
      <c r="C777" t="s">
        <v>921</v>
      </c>
      <c r="D777" t="s">
        <v>922</v>
      </c>
      <c r="E777" s="42" t="s">
        <v>980</v>
      </c>
      <c r="F777" s="57">
        <v>44621</v>
      </c>
      <c r="G777" s="3">
        <v>7.25</v>
      </c>
      <c r="H777" s="3">
        <v>6.9</v>
      </c>
      <c r="I777" s="3">
        <v>-215.42</v>
      </c>
      <c r="J777" s="3"/>
      <c r="K777" s="3"/>
      <c r="L777" s="3">
        <f t="shared" si="289"/>
        <v>-201.26999999999998</v>
      </c>
      <c r="M777" s="39">
        <v>308.25200000000001</v>
      </c>
      <c r="N777" s="39">
        <v>11083.054999999998</v>
      </c>
      <c r="O777" s="39">
        <v>410961.16800000001</v>
      </c>
      <c r="P777" s="39"/>
      <c r="Q777" s="39"/>
      <c r="R777" s="3">
        <f t="shared" si="296"/>
        <v>422352.47499999998</v>
      </c>
      <c r="S777" s="6">
        <f t="shared" si="290"/>
        <v>-301.00200000000001</v>
      </c>
      <c r="T777" s="27">
        <f t="shared" si="283"/>
        <v>-0.97648028236637552</v>
      </c>
      <c r="U777" s="6">
        <f t="shared" si="291"/>
        <v>-11076.154999999999</v>
      </c>
      <c r="V777" s="27">
        <f t="shared" si="284"/>
        <v>-0.99937742797450702</v>
      </c>
      <c r="W777" s="6">
        <f t="shared" si="292"/>
        <v>-411176.58799999999</v>
      </c>
      <c r="X777" s="27">
        <f t="shared" si="285"/>
        <v>-1.0005241857790319</v>
      </c>
      <c r="Y777" s="6">
        <f t="shared" si="293"/>
        <v>0</v>
      </c>
      <c r="Z777" s="27" t="str">
        <f t="shared" si="286"/>
        <v>n.m.</v>
      </c>
      <c r="AA777" s="6">
        <f t="shared" si="294"/>
        <v>0</v>
      </c>
      <c r="AB777" s="27" t="str">
        <f t="shared" si="287"/>
        <v>n.m.</v>
      </c>
      <c r="AC777" s="6">
        <f t="shared" si="295"/>
        <v>-422553.745</v>
      </c>
      <c r="AD777" s="27">
        <f t="shared" si="288"/>
        <v>-1.0004765450942368</v>
      </c>
    </row>
    <row r="778" spans="1:30" x14ac:dyDescent="0.25">
      <c r="A778" s="7">
        <f t="shared" si="282"/>
        <v>766</v>
      </c>
      <c r="B778" t="s">
        <v>488</v>
      </c>
      <c r="C778" t="s">
        <v>923</v>
      </c>
      <c r="D778" t="s">
        <v>924</v>
      </c>
      <c r="E778" s="42" t="s">
        <v>1008</v>
      </c>
      <c r="F778" s="57" t="s">
        <v>2052</v>
      </c>
      <c r="G778" s="3">
        <v>8.0300000000000011</v>
      </c>
      <c r="H778" s="3">
        <v>7.4200000000000008</v>
      </c>
      <c r="I778" s="3">
        <v>6.01</v>
      </c>
      <c r="J778" s="3">
        <v>10.210000000000001</v>
      </c>
      <c r="K778" s="3">
        <v>11.62</v>
      </c>
      <c r="L778" s="3">
        <f t="shared" si="289"/>
        <v>43.29</v>
      </c>
      <c r="M778" s="39">
        <v>1012.5730000000001</v>
      </c>
      <c r="N778" s="39">
        <v>7.2830000000000004</v>
      </c>
      <c r="O778" s="39">
        <v>0</v>
      </c>
      <c r="P778" s="39">
        <v>0</v>
      </c>
      <c r="Q778" s="39">
        <v>0</v>
      </c>
      <c r="R778" s="3">
        <f t="shared" si="296"/>
        <v>1019.8560000000001</v>
      </c>
      <c r="S778" s="6">
        <f t="shared" si="290"/>
        <v>-1004.5430000000001</v>
      </c>
      <c r="T778" s="27">
        <f t="shared" si="283"/>
        <v>-0.99206970756676316</v>
      </c>
      <c r="U778" s="6">
        <f t="shared" si="291"/>
        <v>0.13700000000000045</v>
      </c>
      <c r="V778" s="27">
        <f t="shared" si="284"/>
        <v>1.8810929561993744E-2</v>
      </c>
      <c r="W778" s="6">
        <f t="shared" si="292"/>
        <v>6.01</v>
      </c>
      <c r="X778" s="27" t="str">
        <f t="shared" si="285"/>
        <v>n.m.</v>
      </c>
      <c r="Y778" s="6">
        <f t="shared" si="293"/>
        <v>10.210000000000001</v>
      </c>
      <c r="Z778" s="27" t="str">
        <f t="shared" si="286"/>
        <v>n.m.</v>
      </c>
      <c r="AA778" s="6">
        <f t="shared" si="294"/>
        <v>11.62</v>
      </c>
      <c r="AB778" s="27" t="str">
        <f t="shared" si="287"/>
        <v>n.m.</v>
      </c>
      <c r="AC778" s="6">
        <f t="shared" si="295"/>
        <v>-976.56600000000014</v>
      </c>
      <c r="AD778" s="27">
        <f t="shared" si="288"/>
        <v>-0.95755283098790422</v>
      </c>
    </row>
    <row r="779" spans="1:30" x14ac:dyDescent="0.25">
      <c r="A779" s="7">
        <f t="shared" si="282"/>
        <v>767</v>
      </c>
      <c r="B779" t="s">
        <v>488</v>
      </c>
      <c r="C779" t="s">
        <v>925</v>
      </c>
      <c r="D779" t="s">
        <v>926</v>
      </c>
      <c r="E779" s="42" t="s">
        <v>990</v>
      </c>
      <c r="F779" s="57">
        <v>45292</v>
      </c>
      <c r="G779" s="3">
        <v>3969.1800000000007</v>
      </c>
      <c r="H779" s="3">
        <v>59.82</v>
      </c>
      <c r="I779" s="3">
        <v>108.39</v>
      </c>
      <c r="J779" s="3">
        <v>-4205.99</v>
      </c>
      <c r="K779" s="3">
        <v>-65.3</v>
      </c>
      <c r="L779" s="3">
        <f t="shared" si="289"/>
        <v>-133.89999999999856</v>
      </c>
      <c r="M779" s="39">
        <v>0</v>
      </c>
      <c r="N779" s="39">
        <v>0</v>
      </c>
      <c r="O779" s="39">
        <v>0</v>
      </c>
      <c r="P779" s="39">
        <v>0</v>
      </c>
      <c r="Q779" s="39">
        <v>0</v>
      </c>
      <c r="R779" s="3">
        <f t="shared" si="296"/>
        <v>0</v>
      </c>
      <c r="S779" s="6">
        <f t="shared" si="290"/>
        <v>3969.1800000000007</v>
      </c>
      <c r="T779" s="27" t="str">
        <f t="shared" si="283"/>
        <v>n.m.</v>
      </c>
      <c r="U779" s="6">
        <f t="shared" si="291"/>
        <v>59.82</v>
      </c>
      <c r="V779" s="27" t="str">
        <f t="shared" si="284"/>
        <v>n.m.</v>
      </c>
      <c r="W779" s="6">
        <f t="shared" si="292"/>
        <v>108.39</v>
      </c>
      <c r="X779" s="27" t="str">
        <f t="shared" si="285"/>
        <v>n.m.</v>
      </c>
      <c r="Y779" s="6">
        <f t="shared" si="293"/>
        <v>-4205.99</v>
      </c>
      <c r="Z779" s="27" t="str">
        <f t="shared" si="286"/>
        <v>n.m.</v>
      </c>
      <c r="AA779" s="6">
        <f t="shared" si="294"/>
        <v>-65.3</v>
      </c>
      <c r="AB779" s="27" t="str">
        <f t="shared" si="287"/>
        <v>n.m.</v>
      </c>
      <c r="AC779" s="6">
        <f t="shared" si="295"/>
        <v>-133.89999999999856</v>
      </c>
      <c r="AD779" s="27" t="str">
        <f t="shared" si="288"/>
        <v>n.m.</v>
      </c>
    </row>
    <row r="780" spans="1:30" x14ac:dyDescent="0.25">
      <c r="A780" s="7">
        <f t="shared" si="282"/>
        <v>768</v>
      </c>
      <c r="B780" t="s">
        <v>488</v>
      </c>
      <c r="C780" t="s">
        <v>927</v>
      </c>
      <c r="D780" t="s">
        <v>928</v>
      </c>
      <c r="E780" s="42" t="s">
        <v>996</v>
      </c>
      <c r="F780" s="57" t="s">
        <v>2052</v>
      </c>
      <c r="G780" s="3">
        <v>1067.8699999999992</v>
      </c>
      <c r="H780" s="3">
        <v>837.23</v>
      </c>
      <c r="I780" s="3">
        <v>483.09999999999985</v>
      </c>
      <c r="J780" s="3">
        <v>49099.62</v>
      </c>
      <c r="K780" s="3">
        <v>39771.609999999979</v>
      </c>
      <c r="L780" s="3">
        <f t="shared" si="289"/>
        <v>91259.429999999978</v>
      </c>
      <c r="M780" s="39">
        <v>91.045999999999992</v>
      </c>
      <c r="N780" s="39">
        <v>10578.86</v>
      </c>
      <c r="O780" s="39">
        <v>65731.857999999993</v>
      </c>
      <c r="P780" s="39">
        <v>229.60799999999983</v>
      </c>
      <c r="Q780" s="39">
        <v>0</v>
      </c>
      <c r="R780" s="3">
        <f t="shared" si="296"/>
        <v>76631.371999999988</v>
      </c>
      <c r="S780" s="6">
        <f t="shared" si="290"/>
        <v>976.82399999999916</v>
      </c>
      <c r="T780" s="27">
        <f t="shared" si="283"/>
        <v>10.728906267161646</v>
      </c>
      <c r="U780" s="6">
        <f t="shared" si="291"/>
        <v>-9741.630000000001</v>
      </c>
      <c r="V780" s="27">
        <f t="shared" si="284"/>
        <v>-0.92085820211251501</v>
      </c>
      <c r="W780" s="6">
        <f t="shared" si="292"/>
        <v>-65248.757999999994</v>
      </c>
      <c r="X780" s="27">
        <f t="shared" si="285"/>
        <v>-0.99265044356421506</v>
      </c>
      <c r="Y780" s="6">
        <f t="shared" si="293"/>
        <v>48870.012000000002</v>
      </c>
      <c r="Z780" s="27">
        <f t="shared" si="286"/>
        <v>212.84106825546164</v>
      </c>
      <c r="AA780" s="6">
        <f t="shared" si="294"/>
        <v>39771.609999999979</v>
      </c>
      <c r="AB780" s="27" t="str">
        <f t="shared" si="287"/>
        <v>n.m.</v>
      </c>
      <c r="AC780" s="6">
        <f t="shared" si="295"/>
        <v>14628.05799999999</v>
      </c>
      <c r="AD780" s="27">
        <f t="shared" si="288"/>
        <v>0.1908886350096928</v>
      </c>
    </row>
    <row r="781" spans="1:30" x14ac:dyDescent="0.25">
      <c r="A781" s="7">
        <f t="shared" si="282"/>
        <v>769</v>
      </c>
      <c r="B781" t="s">
        <v>488</v>
      </c>
      <c r="C781" t="s">
        <v>929</v>
      </c>
      <c r="D781" t="s">
        <v>930</v>
      </c>
      <c r="E781" s="42" t="s">
        <v>996</v>
      </c>
      <c r="F781" s="57" t="s">
        <v>2052</v>
      </c>
      <c r="G781" s="3">
        <v>2.6100000000000003</v>
      </c>
      <c r="H781" s="3">
        <v>174.91000000000005</v>
      </c>
      <c r="I781" s="3">
        <v>5935.0900000000011</v>
      </c>
      <c r="J781" s="3">
        <v>274553.70000000013</v>
      </c>
      <c r="K781" s="3">
        <v>21897.440000000002</v>
      </c>
      <c r="L781" s="3">
        <f t="shared" si="289"/>
        <v>302563.75000000012</v>
      </c>
      <c r="M781" s="39">
        <v>277.7</v>
      </c>
      <c r="N781" s="39">
        <v>36202.04</v>
      </c>
      <c r="O781" s="39">
        <v>168910.24799999999</v>
      </c>
      <c r="P781" s="39">
        <v>876.78899999999919</v>
      </c>
      <c r="Q781" s="39">
        <v>1756.3609999999999</v>
      </c>
      <c r="R781" s="3">
        <f t="shared" si="296"/>
        <v>208023.13799999998</v>
      </c>
      <c r="S781" s="6">
        <f t="shared" si="290"/>
        <v>-275.08999999999997</v>
      </c>
      <c r="T781" s="27">
        <f t="shared" si="283"/>
        <v>-0.99060136838314727</v>
      </c>
      <c r="U781" s="6">
        <f t="shared" si="291"/>
        <v>-36027.129999999997</v>
      </c>
      <c r="V781" s="27">
        <f t="shared" si="284"/>
        <v>-0.9951685043163313</v>
      </c>
      <c r="W781" s="6">
        <f t="shared" si="292"/>
        <v>-162975.158</v>
      </c>
      <c r="X781" s="27">
        <f t="shared" si="285"/>
        <v>-0.96486246352559968</v>
      </c>
      <c r="Y781" s="6">
        <f t="shared" si="293"/>
        <v>273676.91100000014</v>
      </c>
      <c r="Z781" s="27">
        <f t="shared" si="286"/>
        <v>312.13542939065201</v>
      </c>
      <c r="AA781" s="6">
        <f t="shared" si="294"/>
        <v>20141.079000000002</v>
      </c>
      <c r="AB781" s="27">
        <f t="shared" si="287"/>
        <v>11.467505256607271</v>
      </c>
      <c r="AC781" s="6">
        <f t="shared" si="295"/>
        <v>94540.612000000139</v>
      </c>
      <c r="AD781" s="27">
        <f t="shared" si="288"/>
        <v>0.45447161747939863</v>
      </c>
    </row>
    <row r="782" spans="1:30" x14ac:dyDescent="0.25">
      <c r="A782" s="7">
        <f t="shared" si="282"/>
        <v>770</v>
      </c>
      <c r="B782" t="s">
        <v>488</v>
      </c>
      <c r="C782" t="s">
        <v>931</v>
      </c>
      <c r="D782" t="s">
        <v>932</v>
      </c>
      <c r="E782" s="42" t="s">
        <v>997</v>
      </c>
      <c r="F782" s="57">
        <v>43891</v>
      </c>
      <c r="G782" s="3">
        <v>-58.6</v>
      </c>
      <c r="H782" s="3">
        <v>0</v>
      </c>
      <c r="I782" s="3">
        <v>0</v>
      </c>
      <c r="J782" s="3"/>
      <c r="K782" s="3"/>
      <c r="L782" s="3">
        <f t="shared" si="289"/>
        <v>-58.6</v>
      </c>
      <c r="M782" s="39">
        <v>169.006</v>
      </c>
      <c r="N782" s="39">
        <v>0</v>
      </c>
      <c r="O782" s="39">
        <v>0</v>
      </c>
      <c r="P782" s="39"/>
      <c r="Q782" s="39"/>
      <c r="R782" s="3">
        <f t="shared" si="296"/>
        <v>169.006</v>
      </c>
      <c r="S782" s="6">
        <f t="shared" si="290"/>
        <v>-227.60599999999999</v>
      </c>
      <c r="T782" s="27">
        <f t="shared" si="283"/>
        <v>-1.3467332520738908</v>
      </c>
      <c r="U782" s="6">
        <f t="shared" si="291"/>
        <v>0</v>
      </c>
      <c r="V782" s="27" t="str">
        <f t="shared" si="284"/>
        <v>n.m.</v>
      </c>
      <c r="W782" s="6">
        <f t="shared" si="292"/>
        <v>0</v>
      </c>
      <c r="X782" s="27" t="str">
        <f t="shared" si="285"/>
        <v>n.m.</v>
      </c>
      <c r="Y782" s="6">
        <f t="shared" si="293"/>
        <v>0</v>
      </c>
      <c r="Z782" s="27" t="str">
        <f t="shared" si="286"/>
        <v>n.m.</v>
      </c>
      <c r="AA782" s="6">
        <f t="shared" si="294"/>
        <v>0</v>
      </c>
      <c r="AB782" s="27" t="str">
        <f t="shared" si="287"/>
        <v>n.m.</v>
      </c>
      <c r="AC782" s="6">
        <f t="shared" si="295"/>
        <v>-227.60599999999999</v>
      </c>
      <c r="AD782" s="27">
        <f t="shared" si="288"/>
        <v>-1.3467332520738908</v>
      </c>
    </row>
    <row r="783" spans="1:30" x14ac:dyDescent="0.25">
      <c r="A783" s="7">
        <f t="shared" ref="A783:A846" si="297">A782+1</f>
        <v>771</v>
      </c>
      <c r="B783" t="s">
        <v>488</v>
      </c>
      <c r="C783" t="s">
        <v>933</v>
      </c>
      <c r="D783" t="s">
        <v>934</v>
      </c>
      <c r="E783" s="42" t="s">
        <v>1002</v>
      </c>
      <c r="F783" s="57">
        <v>43952</v>
      </c>
      <c r="G783" s="3">
        <v>-31.459999999999997</v>
      </c>
      <c r="H783" s="3">
        <v>0</v>
      </c>
      <c r="I783" s="3">
        <v>0</v>
      </c>
      <c r="J783" s="3"/>
      <c r="K783" s="3"/>
      <c r="L783" s="3">
        <f t="shared" si="289"/>
        <v>-31.459999999999997</v>
      </c>
      <c r="M783" s="39">
        <v>0</v>
      </c>
      <c r="N783" s="39">
        <v>0</v>
      </c>
      <c r="O783" s="39">
        <v>0</v>
      </c>
      <c r="P783" s="39"/>
      <c r="Q783" s="39"/>
      <c r="R783" s="3">
        <f t="shared" si="296"/>
        <v>0</v>
      </c>
      <c r="S783" s="6">
        <f t="shared" si="290"/>
        <v>-31.459999999999997</v>
      </c>
      <c r="T783" s="27" t="str">
        <f t="shared" si="283"/>
        <v>n.m.</v>
      </c>
      <c r="U783" s="6">
        <f t="shared" si="291"/>
        <v>0</v>
      </c>
      <c r="V783" s="27" t="str">
        <f t="shared" si="284"/>
        <v>n.m.</v>
      </c>
      <c r="W783" s="6">
        <f t="shared" si="292"/>
        <v>0</v>
      </c>
      <c r="X783" s="27" t="str">
        <f t="shared" si="285"/>
        <v>n.m.</v>
      </c>
      <c r="Y783" s="6">
        <f t="shared" si="293"/>
        <v>0</v>
      </c>
      <c r="Z783" s="27" t="str">
        <f t="shared" si="286"/>
        <v>n.m.</v>
      </c>
      <c r="AA783" s="6">
        <f t="shared" si="294"/>
        <v>0</v>
      </c>
      <c r="AB783" s="27" t="str">
        <f t="shared" si="287"/>
        <v>n.m.</v>
      </c>
      <c r="AC783" s="6">
        <f t="shared" si="295"/>
        <v>-31.459999999999997</v>
      </c>
      <c r="AD783" s="27" t="str">
        <f t="shared" si="288"/>
        <v>n.m.</v>
      </c>
    </row>
    <row r="784" spans="1:30" x14ac:dyDescent="0.25">
      <c r="A784" s="7">
        <f t="shared" si="297"/>
        <v>772</v>
      </c>
      <c r="B784" t="s">
        <v>488</v>
      </c>
      <c r="C784" t="s">
        <v>935</v>
      </c>
      <c r="D784" t="s">
        <v>936</v>
      </c>
      <c r="E784" s="42" t="s">
        <v>980</v>
      </c>
      <c r="F784" s="57" t="s">
        <v>980</v>
      </c>
      <c r="G784" s="3">
        <v>3970</v>
      </c>
      <c r="H784" s="3">
        <v>16961.55</v>
      </c>
      <c r="I784" s="3">
        <v>-17888.170000000002</v>
      </c>
      <c r="J784" s="3">
        <v>12992.5</v>
      </c>
      <c r="K784" s="3">
        <v>-15642.5</v>
      </c>
      <c r="L784" s="3">
        <f t="shared" si="289"/>
        <v>393.37999999999738</v>
      </c>
      <c r="M784" s="39">
        <v>267.19299999999998</v>
      </c>
      <c r="N784" s="39">
        <v>64314.847000000002</v>
      </c>
      <c r="O784" s="39">
        <v>121456.57</v>
      </c>
      <c r="P784" s="39">
        <v>0</v>
      </c>
      <c r="Q784" s="39">
        <v>0</v>
      </c>
      <c r="R784" s="3">
        <f t="shared" si="296"/>
        <v>186038.61000000002</v>
      </c>
      <c r="S784" s="6">
        <f t="shared" si="290"/>
        <v>3702.8069999999998</v>
      </c>
      <c r="T784" s="27">
        <f t="shared" si="283"/>
        <v>13.858173679699693</v>
      </c>
      <c r="U784" s="6">
        <f t="shared" si="291"/>
        <v>-47353.297000000006</v>
      </c>
      <c r="V784" s="27">
        <f t="shared" si="284"/>
        <v>-0.73627318121428487</v>
      </c>
      <c r="W784" s="6">
        <f t="shared" si="292"/>
        <v>-139344.74000000002</v>
      </c>
      <c r="X784" s="27">
        <f t="shared" si="285"/>
        <v>-1.1472803817858517</v>
      </c>
      <c r="Y784" s="6">
        <f t="shared" si="293"/>
        <v>12992.5</v>
      </c>
      <c r="Z784" s="27" t="str">
        <f t="shared" si="286"/>
        <v>n.m.</v>
      </c>
      <c r="AA784" s="6">
        <f t="shared" si="294"/>
        <v>-15642.5</v>
      </c>
      <c r="AB784" s="27" t="str">
        <f t="shared" si="287"/>
        <v>n.m.</v>
      </c>
      <c r="AC784" s="6">
        <f t="shared" si="295"/>
        <v>-185645.23</v>
      </c>
      <c r="AD784" s="27">
        <f t="shared" si="288"/>
        <v>-0.99788549269423155</v>
      </c>
    </row>
    <row r="785" spans="1:30" x14ac:dyDescent="0.25">
      <c r="A785" s="7">
        <f t="shared" si="297"/>
        <v>773</v>
      </c>
      <c r="B785" t="s">
        <v>488</v>
      </c>
      <c r="C785" t="s">
        <v>937</v>
      </c>
      <c r="D785" t="s">
        <v>938</v>
      </c>
      <c r="E785" s="42" t="s">
        <v>1014</v>
      </c>
      <c r="F785" s="57">
        <v>44197</v>
      </c>
      <c r="G785" s="3">
        <v>7.46</v>
      </c>
      <c r="H785" s="3">
        <v>7.76</v>
      </c>
      <c r="I785" s="3">
        <v>0</v>
      </c>
      <c r="J785" s="3"/>
      <c r="K785" s="3"/>
      <c r="L785" s="3">
        <f t="shared" si="289"/>
        <v>15.219999999999999</v>
      </c>
      <c r="M785" s="39">
        <v>0</v>
      </c>
      <c r="N785" s="39">
        <v>0</v>
      </c>
      <c r="O785" s="39">
        <v>0</v>
      </c>
      <c r="P785" s="39"/>
      <c r="Q785" s="39"/>
      <c r="R785" s="3">
        <f t="shared" si="296"/>
        <v>0</v>
      </c>
      <c r="S785" s="6">
        <f t="shared" si="290"/>
        <v>7.46</v>
      </c>
      <c r="T785" s="27" t="str">
        <f t="shared" si="283"/>
        <v>n.m.</v>
      </c>
      <c r="U785" s="6">
        <f t="shared" si="291"/>
        <v>7.76</v>
      </c>
      <c r="V785" s="27" t="str">
        <f t="shared" si="284"/>
        <v>n.m.</v>
      </c>
      <c r="W785" s="6">
        <f t="shared" si="292"/>
        <v>0</v>
      </c>
      <c r="X785" s="27" t="str">
        <f t="shared" si="285"/>
        <v>n.m.</v>
      </c>
      <c r="Y785" s="6">
        <f t="shared" si="293"/>
        <v>0</v>
      </c>
      <c r="Z785" s="27" t="str">
        <f t="shared" si="286"/>
        <v>n.m.</v>
      </c>
      <c r="AA785" s="6">
        <f t="shared" si="294"/>
        <v>0</v>
      </c>
      <c r="AB785" s="27" t="str">
        <f t="shared" si="287"/>
        <v>n.m.</v>
      </c>
      <c r="AC785" s="6">
        <f t="shared" si="295"/>
        <v>15.219999999999999</v>
      </c>
      <c r="AD785" s="27" t="str">
        <f t="shared" si="288"/>
        <v>n.m.</v>
      </c>
    </row>
    <row r="786" spans="1:30" x14ac:dyDescent="0.25">
      <c r="A786" s="7">
        <f t="shared" si="297"/>
        <v>774</v>
      </c>
      <c r="B786" t="s">
        <v>488</v>
      </c>
      <c r="C786" t="s">
        <v>1222</v>
      </c>
      <c r="D786" t="s">
        <v>1223</v>
      </c>
      <c r="E786" s="42">
        <v>44075</v>
      </c>
      <c r="F786" s="57" t="s">
        <v>2052</v>
      </c>
      <c r="G786" s="3">
        <v>26601.65</v>
      </c>
      <c r="H786" s="3">
        <v>505255.44000000012</v>
      </c>
      <c r="I786" s="3">
        <v>3361001.2800000026</v>
      </c>
      <c r="J786" s="3">
        <v>1971704.1499999987</v>
      </c>
      <c r="K786" s="3">
        <v>537707.02999999991</v>
      </c>
      <c r="L786" s="3">
        <f t="shared" si="289"/>
        <v>6402269.5500000017</v>
      </c>
      <c r="M786" s="39">
        <v>0</v>
      </c>
      <c r="N786" s="39">
        <v>0</v>
      </c>
      <c r="O786" s="39">
        <v>7470558.3140000002</v>
      </c>
      <c r="P786" s="39">
        <v>91221.664999999994</v>
      </c>
      <c r="Q786" s="39">
        <v>0</v>
      </c>
      <c r="R786" s="3">
        <f t="shared" si="296"/>
        <v>7561779.9790000003</v>
      </c>
      <c r="S786" s="6">
        <f t="shared" si="290"/>
        <v>26601.65</v>
      </c>
      <c r="T786" s="27" t="str">
        <f t="shared" si="283"/>
        <v>n.m.</v>
      </c>
      <c r="U786" s="6">
        <f t="shared" si="291"/>
        <v>505255.44000000012</v>
      </c>
      <c r="V786" s="27" t="str">
        <f t="shared" si="284"/>
        <v>n.m.</v>
      </c>
      <c r="W786" s="6">
        <f t="shared" si="292"/>
        <v>-4109557.0339999977</v>
      </c>
      <c r="X786" s="27">
        <f t="shared" si="285"/>
        <v>-0.55010038892255109</v>
      </c>
      <c r="Y786" s="6">
        <f t="shared" si="293"/>
        <v>1880482.4849999987</v>
      </c>
      <c r="Z786" s="27">
        <f t="shared" si="286"/>
        <v>20.614428436490375</v>
      </c>
      <c r="AA786" s="6">
        <f t="shared" si="294"/>
        <v>537707.02999999991</v>
      </c>
      <c r="AB786" s="27" t="str">
        <f t="shared" si="287"/>
        <v>n.m.</v>
      </c>
      <c r="AC786" s="6">
        <f t="shared" si="295"/>
        <v>-1159510.4289999986</v>
      </c>
      <c r="AD786" s="27">
        <f t="shared" si="288"/>
        <v>-0.15333829233594506</v>
      </c>
    </row>
    <row r="787" spans="1:30" x14ac:dyDescent="0.25">
      <c r="A787" s="7">
        <f t="shared" si="297"/>
        <v>775</v>
      </c>
      <c r="B787" t="s">
        <v>488</v>
      </c>
      <c r="C787" t="s">
        <v>1224</v>
      </c>
      <c r="D787" t="s">
        <v>578</v>
      </c>
      <c r="E787" s="42">
        <v>43922</v>
      </c>
      <c r="F787" s="57">
        <v>44652</v>
      </c>
      <c r="G787" s="3">
        <v>3707428.1199999996</v>
      </c>
      <c r="H787" s="3">
        <v>625725.43999999948</v>
      </c>
      <c r="I787" s="3">
        <v>5205.7699999999986</v>
      </c>
      <c r="J787" s="3"/>
      <c r="K787" s="3"/>
      <c r="L787" s="3">
        <f t="shared" si="289"/>
        <v>4338359.3299999982</v>
      </c>
      <c r="M787" s="39">
        <v>0</v>
      </c>
      <c r="N787" s="39">
        <v>0</v>
      </c>
      <c r="O787" s="39">
        <v>379997.36599999998</v>
      </c>
      <c r="P787" s="39"/>
      <c r="Q787" s="39"/>
      <c r="R787" s="3">
        <f t="shared" si="296"/>
        <v>379997.36599999998</v>
      </c>
      <c r="S787" s="6">
        <f t="shared" si="290"/>
        <v>3707428.1199999996</v>
      </c>
      <c r="T787" s="27" t="str">
        <f t="shared" si="283"/>
        <v>n.m.</v>
      </c>
      <c r="U787" s="6">
        <f t="shared" si="291"/>
        <v>625725.43999999948</v>
      </c>
      <c r="V787" s="27" t="str">
        <f t="shared" si="284"/>
        <v>n.m.</v>
      </c>
      <c r="W787" s="6">
        <f t="shared" si="292"/>
        <v>-374791.59599999996</v>
      </c>
      <c r="X787" s="27">
        <f t="shared" si="285"/>
        <v>-0.98630051030406352</v>
      </c>
      <c r="Y787" s="6">
        <f t="shared" si="293"/>
        <v>0</v>
      </c>
      <c r="Z787" s="27" t="str">
        <f t="shared" si="286"/>
        <v>n.m.</v>
      </c>
      <c r="AA787" s="6">
        <f t="shared" si="294"/>
        <v>0</v>
      </c>
      <c r="AB787" s="27" t="str">
        <f t="shared" si="287"/>
        <v>n.m.</v>
      </c>
      <c r="AC787" s="6">
        <f t="shared" si="295"/>
        <v>3958361.9639999983</v>
      </c>
      <c r="AD787" s="27">
        <f t="shared" si="288"/>
        <v>10.416814215496426</v>
      </c>
    </row>
    <row r="788" spans="1:30" x14ac:dyDescent="0.25">
      <c r="A788" s="7">
        <f t="shared" si="297"/>
        <v>776</v>
      </c>
      <c r="B788" t="s">
        <v>488</v>
      </c>
      <c r="C788" t="s">
        <v>1225</v>
      </c>
      <c r="D788" t="s">
        <v>1226</v>
      </c>
      <c r="E788" s="42">
        <v>43922</v>
      </c>
      <c r="F788" s="57">
        <v>44256</v>
      </c>
      <c r="G788" s="3">
        <v>2311632.4</v>
      </c>
      <c r="H788" s="3">
        <v>78632.14</v>
      </c>
      <c r="I788" s="3"/>
      <c r="J788" s="3"/>
      <c r="K788" s="3"/>
      <c r="L788" s="3">
        <f t="shared" si="289"/>
        <v>2390264.54</v>
      </c>
      <c r="M788" s="39">
        <v>0</v>
      </c>
      <c r="N788" s="39">
        <v>0</v>
      </c>
      <c r="O788" s="39">
        <v>0</v>
      </c>
      <c r="P788" s="39"/>
      <c r="Q788" s="39"/>
      <c r="R788" s="3">
        <f t="shared" si="296"/>
        <v>0</v>
      </c>
      <c r="S788" s="6">
        <f t="shared" si="290"/>
        <v>2311632.4</v>
      </c>
      <c r="T788" s="27" t="str">
        <f t="shared" si="283"/>
        <v>n.m.</v>
      </c>
      <c r="U788" s="6">
        <f t="shared" si="291"/>
        <v>78632.14</v>
      </c>
      <c r="V788" s="27" t="str">
        <f t="shared" si="284"/>
        <v>n.m.</v>
      </c>
      <c r="W788" s="6">
        <f t="shared" si="292"/>
        <v>0</v>
      </c>
      <c r="X788" s="27" t="str">
        <f t="shared" si="285"/>
        <v>n.m.</v>
      </c>
      <c r="Y788" s="6">
        <f t="shared" si="293"/>
        <v>0</v>
      </c>
      <c r="Z788" s="27" t="str">
        <f t="shared" si="286"/>
        <v>n.m.</v>
      </c>
      <c r="AA788" s="6">
        <f t="shared" si="294"/>
        <v>0</v>
      </c>
      <c r="AB788" s="27" t="str">
        <f t="shared" si="287"/>
        <v>n.m.</v>
      </c>
      <c r="AC788" s="6">
        <f t="shared" si="295"/>
        <v>2390264.54</v>
      </c>
      <c r="AD788" s="27" t="str">
        <f t="shared" si="288"/>
        <v>n.m.</v>
      </c>
    </row>
    <row r="789" spans="1:30" x14ac:dyDescent="0.25">
      <c r="A789" s="7">
        <f t="shared" si="297"/>
        <v>777</v>
      </c>
      <c r="B789" t="s">
        <v>488</v>
      </c>
      <c r="C789" t="s">
        <v>1227</v>
      </c>
      <c r="D789" t="s">
        <v>1228</v>
      </c>
      <c r="E789" s="42">
        <v>44013</v>
      </c>
      <c r="F789" s="57">
        <v>45292</v>
      </c>
      <c r="G789" s="3">
        <v>98016.84</v>
      </c>
      <c r="H789" s="3">
        <v>933265.79000000027</v>
      </c>
      <c r="I789" s="3">
        <v>1090077.1500000001</v>
      </c>
      <c r="J789" s="3">
        <v>10594.57</v>
      </c>
      <c r="K789" s="3"/>
      <c r="L789" s="3">
        <f t="shared" si="289"/>
        <v>2131954.35</v>
      </c>
      <c r="M789" s="39">
        <v>0</v>
      </c>
      <c r="N789" s="39">
        <v>0</v>
      </c>
      <c r="O789" s="39">
        <v>0</v>
      </c>
      <c r="P789" s="39">
        <v>0</v>
      </c>
      <c r="Q789" s="39">
        <v>0</v>
      </c>
      <c r="R789" s="3">
        <f t="shared" si="296"/>
        <v>0</v>
      </c>
      <c r="S789" s="6">
        <f t="shared" si="290"/>
        <v>98016.84</v>
      </c>
      <c r="T789" s="27" t="str">
        <f t="shared" si="283"/>
        <v>n.m.</v>
      </c>
      <c r="U789" s="6">
        <f t="shared" si="291"/>
        <v>933265.79000000027</v>
      </c>
      <c r="V789" s="27" t="str">
        <f t="shared" si="284"/>
        <v>n.m.</v>
      </c>
      <c r="W789" s="6">
        <f t="shared" si="292"/>
        <v>1090077.1500000001</v>
      </c>
      <c r="X789" s="27" t="str">
        <f t="shared" si="285"/>
        <v>n.m.</v>
      </c>
      <c r="Y789" s="6">
        <f t="shared" si="293"/>
        <v>10594.57</v>
      </c>
      <c r="Z789" s="27" t="str">
        <f t="shared" si="286"/>
        <v>n.m.</v>
      </c>
      <c r="AA789" s="6">
        <f t="shared" si="294"/>
        <v>0</v>
      </c>
      <c r="AB789" s="27" t="str">
        <f t="shared" si="287"/>
        <v>n.m.</v>
      </c>
      <c r="AC789" s="6">
        <f t="shared" si="295"/>
        <v>2131954.35</v>
      </c>
      <c r="AD789" s="27" t="str">
        <f t="shared" si="288"/>
        <v>n.m.</v>
      </c>
    </row>
    <row r="790" spans="1:30" x14ac:dyDescent="0.25">
      <c r="A790" s="7">
        <f t="shared" si="297"/>
        <v>778</v>
      </c>
      <c r="B790" t="s">
        <v>488</v>
      </c>
      <c r="C790" t="s">
        <v>1229</v>
      </c>
      <c r="D790" t="s">
        <v>1230</v>
      </c>
      <c r="E790" s="42">
        <v>44013</v>
      </c>
      <c r="F790" s="57" t="s">
        <v>2052</v>
      </c>
      <c r="G790" s="3">
        <v>538.37</v>
      </c>
      <c r="H790" s="3">
        <v>229149.83000000002</v>
      </c>
      <c r="I790" s="3">
        <v>899424.21000000031</v>
      </c>
      <c r="J790" s="3">
        <v>221178.61</v>
      </c>
      <c r="K790" s="3">
        <v>4661573.5600000005</v>
      </c>
      <c r="L790" s="3">
        <f t="shared" si="289"/>
        <v>6011864.580000001</v>
      </c>
      <c r="M790" s="39">
        <v>0</v>
      </c>
      <c r="N790" s="39">
        <v>1648104.2169999999</v>
      </c>
      <c r="O790" s="39">
        <v>2748597.53</v>
      </c>
      <c r="P790" s="39">
        <v>362794.94400000002</v>
      </c>
      <c r="Q790" s="39">
        <v>5023453.6509999987</v>
      </c>
      <c r="R790" s="3">
        <f t="shared" si="296"/>
        <v>9782950.3419999983</v>
      </c>
      <c r="S790" s="6">
        <f t="shared" si="290"/>
        <v>538.37</v>
      </c>
      <c r="T790" s="27" t="str">
        <f t="shared" si="283"/>
        <v>n.m.</v>
      </c>
      <c r="U790" s="6">
        <f t="shared" si="291"/>
        <v>-1418954.3869999999</v>
      </c>
      <c r="V790" s="27">
        <f t="shared" si="284"/>
        <v>-0.86096156563623427</v>
      </c>
      <c r="W790" s="6">
        <f t="shared" si="292"/>
        <v>-1849173.3199999994</v>
      </c>
      <c r="X790" s="27">
        <f t="shared" si="285"/>
        <v>-0.67276976706007574</v>
      </c>
      <c r="Y790" s="6">
        <f t="shared" si="293"/>
        <v>-141616.33400000003</v>
      </c>
      <c r="Z790" s="27">
        <f t="shared" si="286"/>
        <v>-0.39034814663789807</v>
      </c>
      <c r="AA790" s="6">
        <f t="shared" si="294"/>
        <v>-361880.09099999815</v>
      </c>
      <c r="AB790" s="27">
        <f t="shared" si="287"/>
        <v>-7.2038106876523109E-2</v>
      </c>
      <c r="AC790" s="6">
        <f t="shared" si="295"/>
        <v>-3771085.7619999973</v>
      </c>
      <c r="AD790" s="27">
        <f t="shared" si="288"/>
        <v>-0.3854753045009372</v>
      </c>
    </row>
    <row r="791" spans="1:30" x14ac:dyDescent="0.25">
      <c r="A791" s="7">
        <f t="shared" si="297"/>
        <v>779</v>
      </c>
      <c r="B791" t="s">
        <v>488</v>
      </c>
      <c r="C791" t="s">
        <v>1231</v>
      </c>
      <c r="D791" t="s">
        <v>1232</v>
      </c>
      <c r="E791" s="42">
        <v>43952</v>
      </c>
      <c r="F791" s="57">
        <v>44743</v>
      </c>
      <c r="G791" s="3">
        <v>80797.180000000022</v>
      </c>
      <c r="H791" s="3">
        <v>731379.9</v>
      </c>
      <c r="I791" s="3">
        <v>2438.860000000016</v>
      </c>
      <c r="J791" s="3"/>
      <c r="K791" s="3"/>
      <c r="L791" s="3">
        <f t="shared" si="289"/>
        <v>814615.94000000006</v>
      </c>
      <c r="M791" s="39">
        <v>0</v>
      </c>
      <c r="N791" s="39">
        <v>486778.99500000005</v>
      </c>
      <c r="O791" s="39">
        <v>15945.368</v>
      </c>
      <c r="P791" s="39"/>
      <c r="Q791" s="39"/>
      <c r="R791" s="3">
        <f t="shared" si="296"/>
        <v>502724.36300000007</v>
      </c>
      <c r="S791" s="6">
        <f t="shared" si="290"/>
        <v>80797.180000000022</v>
      </c>
      <c r="T791" s="27" t="str">
        <f t="shared" si="283"/>
        <v>n.m.</v>
      </c>
      <c r="U791" s="6">
        <f t="shared" si="291"/>
        <v>244600.90499999997</v>
      </c>
      <c r="V791" s="27">
        <f t="shared" si="284"/>
        <v>0.50248861909088727</v>
      </c>
      <c r="W791" s="6">
        <f t="shared" si="292"/>
        <v>-13506.507999999983</v>
      </c>
      <c r="X791" s="27">
        <f t="shared" si="285"/>
        <v>-0.84704899880642348</v>
      </c>
      <c r="Y791" s="6">
        <f t="shared" si="293"/>
        <v>0</v>
      </c>
      <c r="Z791" s="27" t="str">
        <f t="shared" si="286"/>
        <v>n.m.</v>
      </c>
      <c r="AA791" s="6">
        <f t="shared" si="294"/>
        <v>0</v>
      </c>
      <c r="AB791" s="27" t="str">
        <f t="shared" si="287"/>
        <v>n.m.</v>
      </c>
      <c r="AC791" s="6">
        <f t="shared" si="295"/>
        <v>311891.57699999999</v>
      </c>
      <c r="AD791" s="27">
        <f t="shared" si="288"/>
        <v>0.62040274940882456</v>
      </c>
    </row>
    <row r="792" spans="1:30" x14ac:dyDescent="0.25">
      <c r="A792" s="7">
        <f t="shared" si="297"/>
        <v>780</v>
      </c>
      <c r="B792" t="s">
        <v>488</v>
      </c>
      <c r="C792" t="s">
        <v>1233</v>
      </c>
      <c r="D792" t="s">
        <v>1234</v>
      </c>
      <c r="E792" s="42">
        <v>43862</v>
      </c>
      <c r="F792" s="57" t="s">
        <v>2052</v>
      </c>
      <c r="G792" s="3">
        <v>86426.619999999952</v>
      </c>
      <c r="H792" s="3">
        <v>129793.56999999998</v>
      </c>
      <c r="I792" s="3">
        <v>466356.57000000024</v>
      </c>
      <c r="J792" s="3">
        <v>256705.95999999993</v>
      </c>
      <c r="K792" s="3">
        <v>2070970.1500000006</v>
      </c>
      <c r="L792" s="3">
        <f t="shared" si="289"/>
        <v>3010252.870000001</v>
      </c>
      <c r="M792" s="39">
        <v>0</v>
      </c>
      <c r="N792" s="39">
        <v>2159655.7799999998</v>
      </c>
      <c r="O792" s="39">
        <v>4458052.9740000004</v>
      </c>
      <c r="P792" s="39">
        <v>47310.413000000015</v>
      </c>
      <c r="Q792" s="39">
        <v>624532.125</v>
      </c>
      <c r="R792" s="3">
        <f t="shared" si="296"/>
        <v>7289551.2920000004</v>
      </c>
      <c r="S792" s="6">
        <f t="shared" si="290"/>
        <v>86426.619999999952</v>
      </c>
      <c r="T792" s="27" t="str">
        <f t="shared" si="283"/>
        <v>n.m.</v>
      </c>
      <c r="U792" s="6">
        <f t="shared" si="291"/>
        <v>-2029862.2099999997</v>
      </c>
      <c r="V792" s="27">
        <f t="shared" si="284"/>
        <v>-0.93990080678505161</v>
      </c>
      <c r="W792" s="6">
        <f t="shared" si="292"/>
        <v>-3991696.4040000001</v>
      </c>
      <c r="X792" s="27">
        <f t="shared" si="285"/>
        <v>-0.89539007887078548</v>
      </c>
      <c r="Y792" s="6">
        <f t="shared" si="293"/>
        <v>209395.5469999999</v>
      </c>
      <c r="Z792" s="27">
        <f t="shared" si="286"/>
        <v>4.4259927935949293</v>
      </c>
      <c r="AA792" s="6">
        <f t="shared" si="294"/>
        <v>1446438.0250000006</v>
      </c>
      <c r="AB792" s="27">
        <f t="shared" si="287"/>
        <v>2.3160346235191676</v>
      </c>
      <c r="AC792" s="6">
        <f t="shared" si="295"/>
        <v>-4279298.4219999993</v>
      </c>
      <c r="AD792" s="27">
        <f t="shared" si="288"/>
        <v>-0.58704551907006453</v>
      </c>
    </row>
    <row r="793" spans="1:30" x14ac:dyDescent="0.25">
      <c r="A793" s="7">
        <f t="shared" si="297"/>
        <v>781</v>
      </c>
      <c r="B793" t="s">
        <v>488</v>
      </c>
      <c r="C793" t="s">
        <v>1235</v>
      </c>
      <c r="D793" t="s">
        <v>1236</v>
      </c>
      <c r="E793" s="42">
        <v>43831</v>
      </c>
      <c r="F793" s="57" t="s">
        <v>2052</v>
      </c>
      <c r="G793" s="3">
        <v>204560.44</v>
      </c>
      <c r="H793" s="3">
        <v>138169.35</v>
      </c>
      <c r="I793" s="3">
        <v>179161.36</v>
      </c>
      <c r="J793" s="3">
        <v>954511.26999999979</v>
      </c>
      <c r="K793" s="3">
        <v>1324735.4300000004</v>
      </c>
      <c r="L793" s="3">
        <f t="shared" si="289"/>
        <v>2801137.8500000006</v>
      </c>
      <c r="M793" s="39">
        <v>4236034.6910000006</v>
      </c>
      <c r="N793" s="39">
        <v>269100.19199999998</v>
      </c>
      <c r="O793" s="39">
        <v>-567.77</v>
      </c>
      <c r="P793" s="39">
        <v>-949345.60100000002</v>
      </c>
      <c r="Q793" s="39">
        <v>1517294.81</v>
      </c>
      <c r="R793" s="3">
        <f t="shared" si="296"/>
        <v>5072516.3220000006</v>
      </c>
      <c r="S793" s="6">
        <f t="shared" si="290"/>
        <v>-4031474.2510000006</v>
      </c>
      <c r="T793" s="27">
        <f t="shared" si="283"/>
        <v>-0.95170945119155548</v>
      </c>
      <c r="U793" s="6">
        <f t="shared" si="291"/>
        <v>-130930.84199999998</v>
      </c>
      <c r="V793" s="27">
        <f t="shared" si="284"/>
        <v>-0.48655053356483663</v>
      </c>
      <c r="W793" s="6">
        <f t="shared" si="292"/>
        <v>179729.12999999998</v>
      </c>
      <c r="X793" s="27">
        <f t="shared" si="285"/>
        <v>-316.55270620145478</v>
      </c>
      <c r="Y793" s="6">
        <f t="shared" si="293"/>
        <v>1903856.8709999998</v>
      </c>
      <c r="Z793" s="27">
        <f t="shared" si="286"/>
        <v>-2.0054412945028224</v>
      </c>
      <c r="AA793" s="6">
        <f t="shared" si="294"/>
        <v>-192559.37999999966</v>
      </c>
      <c r="AB793" s="27">
        <f t="shared" si="287"/>
        <v>-0.12690966760770747</v>
      </c>
      <c r="AC793" s="6">
        <f t="shared" si="295"/>
        <v>-2271378.4720000001</v>
      </c>
      <c r="AD793" s="27">
        <f t="shared" si="288"/>
        <v>-0.44778140232862512</v>
      </c>
    </row>
    <row r="794" spans="1:30" x14ac:dyDescent="0.25">
      <c r="A794" s="7">
        <f t="shared" si="297"/>
        <v>782</v>
      </c>
      <c r="B794" t="s">
        <v>488</v>
      </c>
      <c r="C794" t="s">
        <v>1237</v>
      </c>
      <c r="D794" t="s">
        <v>1238</v>
      </c>
      <c r="E794" s="42">
        <v>43983</v>
      </c>
      <c r="F794" s="57">
        <v>44470</v>
      </c>
      <c r="G794" s="3">
        <v>509713.89</v>
      </c>
      <c r="H794" s="3">
        <v>139727.85</v>
      </c>
      <c r="I794" s="3"/>
      <c r="J794" s="3"/>
      <c r="K794" s="3"/>
      <c r="L794" s="3">
        <f t="shared" si="289"/>
        <v>649441.74</v>
      </c>
      <c r="M794" s="39">
        <v>0</v>
      </c>
      <c r="N794" s="39">
        <v>0</v>
      </c>
      <c r="O794" s="39">
        <v>0</v>
      </c>
      <c r="P794" s="39"/>
      <c r="Q794" s="39"/>
      <c r="R794" s="3">
        <f t="shared" si="296"/>
        <v>0</v>
      </c>
      <c r="S794" s="6">
        <f t="shared" si="290"/>
        <v>509713.89</v>
      </c>
      <c r="T794" s="27" t="str">
        <f t="shared" ref="T794:T850" si="298">IFERROR(S794/M794,"n.m.")</f>
        <v>n.m.</v>
      </c>
      <c r="U794" s="6">
        <f t="shared" si="291"/>
        <v>139727.85</v>
      </c>
      <c r="V794" s="27" t="str">
        <f t="shared" ref="V794:V850" si="299">IFERROR(U794/N794,"n.m.")</f>
        <v>n.m.</v>
      </c>
      <c r="W794" s="6">
        <f t="shared" si="292"/>
        <v>0</v>
      </c>
      <c r="X794" s="27" t="str">
        <f t="shared" ref="X794:X850" si="300">IFERROR(W794/O794,"n.m.")</f>
        <v>n.m.</v>
      </c>
      <c r="Y794" s="6">
        <f t="shared" si="293"/>
        <v>0</v>
      </c>
      <c r="Z794" s="27" t="str">
        <f t="shared" ref="Z794:Z850" si="301">IFERROR(Y794/P794,"n.m.")</f>
        <v>n.m.</v>
      </c>
      <c r="AA794" s="6">
        <f t="shared" si="294"/>
        <v>0</v>
      </c>
      <c r="AB794" s="27" t="str">
        <f t="shared" ref="AB794:AB850" si="302">IFERROR(AA794/Q794,"n.m.")</f>
        <v>n.m.</v>
      </c>
      <c r="AC794" s="6">
        <f t="shared" si="295"/>
        <v>649441.74</v>
      </c>
      <c r="AD794" s="27" t="str">
        <f t="shared" ref="AD794:AD850" si="303">IFERROR(AC794/R794,"n.m.")</f>
        <v>n.m.</v>
      </c>
    </row>
    <row r="795" spans="1:30" x14ac:dyDescent="0.25">
      <c r="A795" s="7">
        <f t="shared" si="297"/>
        <v>783</v>
      </c>
      <c r="B795" t="s">
        <v>488</v>
      </c>
      <c r="C795" t="s">
        <v>1239</v>
      </c>
      <c r="D795" t="s">
        <v>1240</v>
      </c>
      <c r="E795" s="42">
        <v>44105</v>
      </c>
      <c r="F795" s="57">
        <v>45536</v>
      </c>
      <c r="G795" s="3">
        <v>17384.43</v>
      </c>
      <c r="H795" s="3">
        <v>277997.08</v>
      </c>
      <c r="I795" s="3">
        <v>224789.34999999998</v>
      </c>
      <c r="J795" s="3">
        <v>67186.37000000001</v>
      </c>
      <c r="K795" s="3">
        <v>15053</v>
      </c>
      <c r="L795" s="3">
        <f t="shared" si="289"/>
        <v>602410.23</v>
      </c>
      <c r="M795" s="39">
        <v>0</v>
      </c>
      <c r="N795" s="39">
        <v>0</v>
      </c>
      <c r="O795" s="39">
        <v>717.45600000000002</v>
      </c>
      <c r="P795" s="39">
        <v>4389.4880000000012</v>
      </c>
      <c r="Q795" s="39">
        <v>0</v>
      </c>
      <c r="R795" s="3">
        <f t="shared" si="296"/>
        <v>5106.9440000000013</v>
      </c>
      <c r="S795" s="6">
        <f t="shared" si="290"/>
        <v>17384.43</v>
      </c>
      <c r="T795" s="27" t="str">
        <f t="shared" si="298"/>
        <v>n.m.</v>
      </c>
      <c r="U795" s="6">
        <f t="shared" si="291"/>
        <v>277997.08</v>
      </c>
      <c r="V795" s="27" t="str">
        <f t="shared" si="299"/>
        <v>n.m.</v>
      </c>
      <c r="W795" s="6">
        <f t="shared" si="292"/>
        <v>224071.89399999997</v>
      </c>
      <c r="X795" s="27">
        <f t="shared" si="300"/>
        <v>312.31447503400898</v>
      </c>
      <c r="Y795" s="6">
        <f t="shared" si="293"/>
        <v>62796.882000000012</v>
      </c>
      <c r="Z795" s="27">
        <f t="shared" si="301"/>
        <v>14.306197442617453</v>
      </c>
      <c r="AA795" s="6">
        <f t="shared" si="294"/>
        <v>15053</v>
      </c>
      <c r="AB795" s="27" t="str">
        <f t="shared" si="302"/>
        <v>n.m.</v>
      </c>
      <c r="AC795" s="6">
        <f t="shared" si="295"/>
        <v>597303.28599999996</v>
      </c>
      <c r="AD795" s="27">
        <f t="shared" si="303"/>
        <v>116.95904360807556</v>
      </c>
    </row>
    <row r="796" spans="1:30" x14ac:dyDescent="0.25">
      <c r="A796" s="7">
        <f t="shared" si="297"/>
        <v>784</v>
      </c>
      <c r="B796" t="s">
        <v>488</v>
      </c>
      <c r="C796" t="s">
        <v>1241</v>
      </c>
      <c r="D796" t="s">
        <v>1242</v>
      </c>
      <c r="E796" s="42">
        <v>44013</v>
      </c>
      <c r="F796" s="57">
        <v>44621</v>
      </c>
      <c r="G796" s="3">
        <v>472322.5900000002</v>
      </c>
      <c r="H796" s="3">
        <v>71767.62</v>
      </c>
      <c r="I796" s="3">
        <v>1704.8500000000001</v>
      </c>
      <c r="J796" s="3"/>
      <c r="K796" s="3"/>
      <c r="L796" s="3">
        <f t="shared" ref="L796:L852" si="304">SUM(G796:K796)</f>
        <v>545795.06000000017</v>
      </c>
      <c r="M796" s="39">
        <v>0</v>
      </c>
      <c r="N796" s="39">
        <v>0</v>
      </c>
      <c r="O796" s="39">
        <v>0</v>
      </c>
      <c r="P796" s="39"/>
      <c r="Q796" s="39"/>
      <c r="R796" s="3">
        <f t="shared" si="296"/>
        <v>0</v>
      </c>
      <c r="S796" s="6">
        <f t="shared" ref="S796:S852" si="305">G796-M796</f>
        <v>472322.5900000002</v>
      </c>
      <c r="T796" s="27" t="str">
        <f t="shared" si="298"/>
        <v>n.m.</v>
      </c>
      <c r="U796" s="6">
        <f t="shared" ref="U796:U852" si="306">H796-N796</f>
        <v>71767.62</v>
      </c>
      <c r="V796" s="27" t="str">
        <f t="shared" si="299"/>
        <v>n.m.</v>
      </c>
      <c r="W796" s="6">
        <f t="shared" ref="W796:W852" si="307">I796-O796</f>
        <v>1704.8500000000001</v>
      </c>
      <c r="X796" s="27" t="str">
        <f t="shared" si="300"/>
        <v>n.m.</v>
      </c>
      <c r="Y796" s="6">
        <f t="shared" ref="Y796:Y852" si="308">J796-P796</f>
        <v>0</v>
      </c>
      <c r="Z796" s="27" t="str">
        <f t="shared" si="301"/>
        <v>n.m.</v>
      </c>
      <c r="AA796" s="6">
        <f t="shared" ref="AA796:AA852" si="309">K796-Q796</f>
        <v>0</v>
      </c>
      <c r="AB796" s="27" t="str">
        <f t="shared" si="302"/>
        <v>n.m.</v>
      </c>
      <c r="AC796" s="6">
        <f t="shared" ref="AC796:AC852" si="310">L796-R796</f>
        <v>545795.06000000017</v>
      </c>
      <c r="AD796" s="27" t="str">
        <f t="shared" si="303"/>
        <v>n.m.</v>
      </c>
    </row>
    <row r="797" spans="1:30" x14ac:dyDescent="0.25">
      <c r="A797" s="7">
        <f t="shared" si="297"/>
        <v>785</v>
      </c>
      <c r="B797" t="s">
        <v>488</v>
      </c>
      <c r="C797" t="s">
        <v>1243</v>
      </c>
      <c r="D797" t="s">
        <v>1244</v>
      </c>
      <c r="E797" s="42">
        <v>43983</v>
      </c>
      <c r="F797" s="57">
        <v>44958</v>
      </c>
      <c r="G797" s="3">
        <v>7256.3199999999979</v>
      </c>
      <c r="H797" s="3">
        <v>36226.619999999995</v>
      </c>
      <c r="I797" s="3">
        <v>492230.50000000006</v>
      </c>
      <c r="J797" s="3">
        <v>3018.5900000000056</v>
      </c>
      <c r="K797" s="3"/>
      <c r="L797" s="3">
        <f t="shared" si="304"/>
        <v>538732.03</v>
      </c>
      <c r="M797" s="39">
        <v>0</v>
      </c>
      <c r="N797" s="39">
        <v>405267.03900000005</v>
      </c>
      <c r="O797" s="39">
        <v>729361.51800000004</v>
      </c>
      <c r="P797" s="39">
        <v>0</v>
      </c>
      <c r="Q797" s="39">
        <v>0</v>
      </c>
      <c r="R797" s="3">
        <f t="shared" si="296"/>
        <v>1134628.557</v>
      </c>
      <c r="S797" s="6">
        <f t="shared" si="305"/>
        <v>7256.3199999999979</v>
      </c>
      <c r="T797" s="27" t="str">
        <f t="shared" si="298"/>
        <v>n.m.</v>
      </c>
      <c r="U797" s="6">
        <f t="shared" si="306"/>
        <v>-369040.41900000005</v>
      </c>
      <c r="V797" s="27">
        <f t="shared" si="299"/>
        <v>-0.91061049502227098</v>
      </c>
      <c r="W797" s="6">
        <f t="shared" si="307"/>
        <v>-237131.01799999998</v>
      </c>
      <c r="X797" s="27">
        <f t="shared" si="300"/>
        <v>-0.3251213728004772</v>
      </c>
      <c r="Y797" s="6">
        <f t="shared" si="308"/>
        <v>3018.5900000000056</v>
      </c>
      <c r="Z797" s="27" t="str">
        <f t="shared" si="301"/>
        <v>n.m.</v>
      </c>
      <c r="AA797" s="6">
        <f t="shared" si="309"/>
        <v>0</v>
      </c>
      <c r="AB797" s="27" t="str">
        <f t="shared" si="302"/>
        <v>n.m.</v>
      </c>
      <c r="AC797" s="6">
        <f t="shared" si="310"/>
        <v>-595896.527</v>
      </c>
      <c r="AD797" s="27">
        <f t="shared" si="303"/>
        <v>-0.52519084181661402</v>
      </c>
    </row>
    <row r="798" spans="1:30" x14ac:dyDescent="0.25">
      <c r="A798" s="7">
        <f t="shared" si="297"/>
        <v>786</v>
      </c>
      <c r="B798" t="s">
        <v>488</v>
      </c>
      <c r="C798" t="s">
        <v>1245</v>
      </c>
      <c r="D798" t="s">
        <v>677</v>
      </c>
      <c r="E798" s="42">
        <v>44013</v>
      </c>
      <c r="F798" s="57" t="s">
        <v>2052</v>
      </c>
      <c r="G798" s="3">
        <v>80725.3</v>
      </c>
      <c r="H798" s="3">
        <v>19565.570000000003</v>
      </c>
      <c r="I798" s="3">
        <v>356309.92999999982</v>
      </c>
      <c r="J798" s="3">
        <v>21077.280000000002</v>
      </c>
      <c r="K798" s="3">
        <v>1104768.57</v>
      </c>
      <c r="L798" s="3">
        <f t="shared" si="304"/>
        <v>1582446.65</v>
      </c>
      <c r="M798" s="39">
        <v>0</v>
      </c>
      <c r="N798" s="39">
        <v>3442.3869999999993</v>
      </c>
      <c r="O798" s="39">
        <v>440553.64600000001</v>
      </c>
      <c r="P798" s="39">
        <v>717543.86300000013</v>
      </c>
      <c r="Q798" s="39">
        <v>0</v>
      </c>
      <c r="R798" s="3">
        <f t="shared" si="296"/>
        <v>1161539.8960000002</v>
      </c>
      <c r="S798" s="6">
        <f t="shared" si="305"/>
        <v>80725.3</v>
      </c>
      <c r="T798" s="27" t="str">
        <f t="shared" si="298"/>
        <v>n.m.</v>
      </c>
      <c r="U798" s="6">
        <f t="shared" si="306"/>
        <v>16123.183000000005</v>
      </c>
      <c r="V798" s="27">
        <f t="shared" si="299"/>
        <v>4.6837217895605603</v>
      </c>
      <c r="W798" s="6">
        <f t="shared" si="307"/>
        <v>-84243.71600000019</v>
      </c>
      <c r="X798" s="27">
        <f t="shared" si="300"/>
        <v>-0.1912223783979311</v>
      </c>
      <c r="Y798" s="6">
        <f t="shared" si="308"/>
        <v>-696466.5830000001</v>
      </c>
      <c r="Z798" s="27">
        <f t="shared" si="301"/>
        <v>-0.97062579573619734</v>
      </c>
      <c r="AA798" s="6">
        <f t="shared" si="309"/>
        <v>1104768.57</v>
      </c>
      <c r="AB798" s="27" t="str">
        <f t="shared" si="302"/>
        <v>n.m.</v>
      </c>
      <c r="AC798" s="6">
        <f t="shared" si="310"/>
        <v>420906.75399999972</v>
      </c>
      <c r="AD798" s="27">
        <f t="shared" si="303"/>
        <v>0.36236960559811859</v>
      </c>
    </row>
    <row r="799" spans="1:30" x14ac:dyDescent="0.25">
      <c r="A799" s="7">
        <f t="shared" si="297"/>
        <v>787</v>
      </c>
      <c r="B799" t="s">
        <v>488</v>
      </c>
      <c r="C799" t="s">
        <v>1246</v>
      </c>
      <c r="D799" t="s">
        <v>1247</v>
      </c>
      <c r="E799" s="42">
        <v>44013</v>
      </c>
      <c r="F799" s="57" t="s">
        <v>2052</v>
      </c>
      <c r="G799" s="3">
        <v>21576.5</v>
      </c>
      <c r="H799" s="3">
        <v>64070.900000000009</v>
      </c>
      <c r="I799" s="3">
        <v>155618.11999999994</v>
      </c>
      <c r="J799" s="3">
        <v>216506.79999999996</v>
      </c>
      <c r="K799" s="3">
        <v>596882.39999999991</v>
      </c>
      <c r="L799" s="3">
        <f t="shared" si="304"/>
        <v>1054654.7199999997</v>
      </c>
      <c r="M799" s="39">
        <v>0</v>
      </c>
      <c r="N799" s="39">
        <v>159.55500000000001</v>
      </c>
      <c r="O799" s="39">
        <v>0</v>
      </c>
      <c r="P799" s="39">
        <v>-370394.23499999999</v>
      </c>
      <c r="Q799" s="39">
        <v>2769058.463</v>
      </c>
      <c r="R799" s="3">
        <f t="shared" si="296"/>
        <v>2398823.7829999998</v>
      </c>
      <c r="S799" s="6">
        <f t="shared" si="305"/>
        <v>21576.5</v>
      </c>
      <c r="T799" s="27" t="str">
        <f t="shared" si="298"/>
        <v>n.m.</v>
      </c>
      <c r="U799" s="6">
        <f t="shared" si="306"/>
        <v>63911.345000000008</v>
      </c>
      <c r="V799" s="27">
        <f t="shared" si="299"/>
        <v>400.55996364889853</v>
      </c>
      <c r="W799" s="6">
        <f t="shared" si="307"/>
        <v>155618.11999999994</v>
      </c>
      <c r="X799" s="27" t="str">
        <f t="shared" si="300"/>
        <v>n.m.</v>
      </c>
      <c r="Y799" s="6">
        <f t="shared" si="308"/>
        <v>586901.03499999992</v>
      </c>
      <c r="Z799" s="27">
        <f t="shared" si="301"/>
        <v>-1.5845306960568648</v>
      </c>
      <c r="AA799" s="6">
        <f t="shared" si="309"/>
        <v>-2172176.0630000001</v>
      </c>
      <c r="AB799" s="27">
        <f t="shared" si="302"/>
        <v>-0.78444572118086053</v>
      </c>
      <c r="AC799" s="6">
        <f t="shared" si="310"/>
        <v>-1344169.0630000001</v>
      </c>
      <c r="AD799" s="27">
        <f t="shared" si="303"/>
        <v>-0.56034506266190387</v>
      </c>
    </row>
    <row r="800" spans="1:30" x14ac:dyDescent="0.25">
      <c r="A800" s="7">
        <f t="shared" si="297"/>
        <v>788</v>
      </c>
      <c r="B800" t="s">
        <v>488</v>
      </c>
      <c r="C800" t="s">
        <v>1248</v>
      </c>
      <c r="D800" t="s">
        <v>1249</v>
      </c>
      <c r="E800" s="42">
        <v>43862</v>
      </c>
      <c r="F800" s="57" t="s">
        <v>2052</v>
      </c>
      <c r="G800" s="3">
        <v>21551.099999999995</v>
      </c>
      <c r="H800" s="3">
        <v>74711.58</v>
      </c>
      <c r="I800" s="3">
        <v>196786.68000000011</v>
      </c>
      <c r="J800" s="3">
        <v>297847.73</v>
      </c>
      <c r="K800" s="3">
        <v>1134017.57</v>
      </c>
      <c r="L800" s="3">
        <f t="shared" si="304"/>
        <v>1724914.6600000001</v>
      </c>
      <c r="M800" s="39">
        <v>0</v>
      </c>
      <c r="N800" s="39">
        <v>802.60200000000009</v>
      </c>
      <c r="O800" s="39">
        <v>5071249.9239999996</v>
      </c>
      <c r="P800" s="39">
        <v>86334.439000000013</v>
      </c>
      <c r="Q800" s="39">
        <v>-2267356.6770000001</v>
      </c>
      <c r="R800" s="3">
        <f t="shared" si="296"/>
        <v>2891030.2879999997</v>
      </c>
      <c r="S800" s="6">
        <f t="shared" si="305"/>
        <v>21551.099999999995</v>
      </c>
      <c r="T800" s="27" t="str">
        <f t="shared" si="298"/>
        <v>n.m.</v>
      </c>
      <c r="U800" s="6">
        <f t="shared" si="306"/>
        <v>73908.978000000003</v>
      </c>
      <c r="V800" s="27">
        <f t="shared" si="299"/>
        <v>92.086710474182709</v>
      </c>
      <c r="W800" s="6">
        <f t="shared" si="307"/>
        <v>-4874463.2439999999</v>
      </c>
      <c r="X800" s="27">
        <f t="shared" si="300"/>
        <v>-0.96119562574333106</v>
      </c>
      <c r="Y800" s="6">
        <f t="shared" si="308"/>
        <v>211513.29099999997</v>
      </c>
      <c r="Z800" s="27">
        <f t="shared" si="301"/>
        <v>2.4499295234894611</v>
      </c>
      <c r="AA800" s="6">
        <f t="shared" si="309"/>
        <v>3401374.2470000004</v>
      </c>
      <c r="AB800" s="27">
        <f t="shared" si="302"/>
        <v>-1.5001496154105092</v>
      </c>
      <c r="AC800" s="6">
        <f t="shared" si="310"/>
        <v>-1166115.6279999996</v>
      </c>
      <c r="AD800" s="27">
        <f t="shared" si="303"/>
        <v>-0.40335642031848534</v>
      </c>
    </row>
    <row r="801" spans="1:30" x14ac:dyDescent="0.25">
      <c r="A801" s="7">
        <f t="shared" si="297"/>
        <v>789</v>
      </c>
      <c r="B801" t="s">
        <v>488</v>
      </c>
      <c r="C801" t="s">
        <v>1250</v>
      </c>
      <c r="D801" t="s">
        <v>1251</v>
      </c>
      <c r="E801" s="42">
        <v>43862</v>
      </c>
      <c r="F801" s="57" t="s">
        <v>2052</v>
      </c>
      <c r="G801" s="3">
        <v>12528.470000000001</v>
      </c>
      <c r="H801" s="3">
        <v>24106.929999999997</v>
      </c>
      <c r="I801" s="3">
        <v>159894.74000000002</v>
      </c>
      <c r="J801" s="3">
        <v>126473.10000000002</v>
      </c>
      <c r="K801" s="3">
        <v>427638.24000000005</v>
      </c>
      <c r="L801" s="3">
        <f t="shared" si="304"/>
        <v>750641.4800000001</v>
      </c>
      <c r="M801" s="39">
        <v>0</v>
      </c>
      <c r="N801" s="39">
        <v>296138.12299999996</v>
      </c>
      <c r="O801" s="39">
        <v>583218.47199999995</v>
      </c>
      <c r="P801" s="39">
        <v>30959.279999999999</v>
      </c>
      <c r="Q801" s="39">
        <v>7634.585</v>
      </c>
      <c r="R801" s="3">
        <f t="shared" si="296"/>
        <v>917950.46</v>
      </c>
      <c r="S801" s="6">
        <f t="shared" si="305"/>
        <v>12528.470000000001</v>
      </c>
      <c r="T801" s="27" t="str">
        <f t="shared" si="298"/>
        <v>n.m.</v>
      </c>
      <c r="U801" s="6">
        <f t="shared" si="306"/>
        <v>-272031.19299999997</v>
      </c>
      <c r="V801" s="27">
        <f t="shared" si="299"/>
        <v>-0.91859565477154048</v>
      </c>
      <c r="W801" s="6">
        <f t="shared" si="307"/>
        <v>-423323.73199999996</v>
      </c>
      <c r="X801" s="27">
        <f t="shared" si="300"/>
        <v>-0.72584074806190291</v>
      </c>
      <c r="Y801" s="6">
        <f t="shared" si="308"/>
        <v>95513.820000000022</v>
      </c>
      <c r="Z801" s="27">
        <f t="shared" si="301"/>
        <v>3.0851434529485191</v>
      </c>
      <c r="AA801" s="6">
        <f t="shared" si="309"/>
        <v>420003.65500000003</v>
      </c>
      <c r="AB801" s="27">
        <f t="shared" si="302"/>
        <v>55.013292143580827</v>
      </c>
      <c r="AC801" s="6">
        <f t="shared" si="310"/>
        <v>-167308.97999999986</v>
      </c>
      <c r="AD801" s="27">
        <f t="shared" si="303"/>
        <v>-0.18226362673210042</v>
      </c>
    </row>
    <row r="802" spans="1:30" x14ac:dyDescent="0.25">
      <c r="A802" s="7">
        <f t="shared" si="297"/>
        <v>790</v>
      </c>
      <c r="B802" t="s">
        <v>488</v>
      </c>
      <c r="C802" t="s">
        <v>1252</v>
      </c>
      <c r="D802" t="s">
        <v>1253</v>
      </c>
      <c r="E802" s="42">
        <v>43891</v>
      </c>
      <c r="F802" s="57" t="s">
        <v>2052</v>
      </c>
      <c r="G802" s="3">
        <v>9276.2000000000007</v>
      </c>
      <c r="H802" s="3">
        <v>22681.049999999996</v>
      </c>
      <c r="I802" s="3">
        <v>100593.01000000005</v>
      </c>
      <c r="J802" s="3">
        <v>214725.97999999998</v>
      </c>
      <c r="K802" s="3">
        <v>683858.69999999972</v>
      </c>
      <c r="L802" s="3">
        <f t="shared" si="304"/>
        <v>1031134.9399999997</v>
      </c>
      <c r="M802" s="39">
        <v>0</v>
      </c>
      <c r="N802" s="39">
        <v>257.892</v>
      </c>
      <c r="O802" s="39">
        <v>649557.72600000002</v>
      </c>
      <c r="P802" s="39">
        <v>5.5990000000000002</v>
      </c>
      <c r="Q802" s="39">
        <v>74185.764999999999</v>
      </c>
      <c r="R802" s="3">
        <f t="shared" si="296"/>
        <v>724006.98200000008</v>
      </c>
      <c r="S802" s="6">
        <f t="shared" si="305"/>
        <v>9276.2000000000007</v>
      </c>
      <c r="T802" s="27" t="str">
        <f t="shared" si="298"/>
        <v>n.m.</v>
      </c>
      <c r="U802" s="6">
        <f t="shared" si="306"/>
        <v>22423.157999999996</v>
      </c>
      <c r="V802" s="27">
        <f t="shared" si="299"/>
        <v>86.947861895677249</v>
      </c>
      <c r="W802" s="6">
        <f t="shared" si="307"/>
        <v>-548964.71600000001</v>
      </c>
      <c r="X802" s="27">
        <f t="shared" si="300"/>
        <v>-0.84513615037811129</v>
      </c>
      <c r="Y802" s="6">
        <f t="shared" si="308"/>
        <v>214720.38099999999</v>
      </c>
      <c r="Z802" s="27">
        <f t="shared" si="301"/>
        <v>38349.773352384349</v>
      </c>
      <c r="AA802" s="6">
        <f t="shared" si="309"/>
        <v>609672.93499999971</v>
      </c>
      <c r="AB802" s="27">
        <f t="shared" si="302"/>
        <v>8.2181930050866185</v>
      </c>
      <c r="AC802" s="6">
        <f t="shared" si="310"/>
        <v>307127.95799999963</v>
      </c>
      <c r="AD802" s="27">
        <f t="shared" si="303"/>
        <v>0.4242057958496312</v>
      </c>
    </row>
    <row r="803" spans="1:30" x14ac:dyDescent="0.25">
      <c r="A803" s="7">
        <f t="shared" si="297"/>
        <v>791</v>
      </c>
      <c r="B803" t="s">
        <v>488</v>
      </c>
      <c r="C803" t="s">
        <v>1254</v>
      </c>
      <c r="D803" t="s">
        <v>1255</v>
      </c>
      <c r="E803" s="42">
        <v>43891</v>
      </c>
      <c r="F803" s="57" t="s">
        <v>2052</v>
      </c>
      <c r="G803" s="3">
        <v>8216.0999999999985</v>
      </c>
      <c r="H803" s="3">
        <v>21872.390000000007</v>
      </c>
      <c r="I803" s="3">
        <v>121624.51</v>
      </c>
      <c r="J803" s="3">
        <v>147953.71</v>
      </c>
      <c r="K803" s="3">
        <v>461381.51999999996</v>
      </c>
      <c r="L803" s="3">
        <f t="shared" si="304"/>
        <v>761048.23</v>
      </c>
      <c r="M803" s="39">
        <v>0</v>
      </c>
      <c r="N803" s="39">
        <v>454935.48400000005</v>
      </c>
      <c r="O803" s="39">
        <v>908776.04399999999</v>
      </c>
      <c r="P803" s="39">
        <v>14135.852999999999</v>
      </c>
      <c r="Q803" s="39">
        <v>567.27200000000005</v>
      </c>
      <c r="R803" s="3">
        <f t="shared" si="296"/>
        <v>1378414.6529999999</v>
      </c>
      <c r="S803" s="6">
        <f t="shared" si="305"/>
        <v>8216.0999999999985</v>
      </c>
      <c r="T803" s="27" t="str">
        <f t="shared" si="298"/>
        <v>n.m.</v>
      </c>
      <c r="U803" s="6">
        <f t="shared" si="306"/>
        <v>-433063.09400000004</v>
      </c>
      <c r="V803" s="27">
        <f t="shared" si="299"/>
        <v>-0.95192199604284988</v>
      </c>
      <c r="W803" s="6">
        <f t="shared" si="307"/>
        <v>-787151.53399999999</v>
      </c>
      <c r="X803" s="27">
        <f t="shared" si="300"/>
        <v>-0.86616668561743027</v>
      </c>
      <c r="Y803" s="6">
        <f t="shared" si="308"/>
        <v>133817.85699999999</v>
      </c>
      <c r="Z803" s="27">
        <f t="shared" si="301"/>
        <v>9.4665569173646613</v>
      </c>
      <c r="AA803" s="6">
        <f t="shared" si="309"/>
        <v>460814.24799999996</v>
      </c>
      <c r="AB803" s="27">
        <f t="shared" si="302"/>
        <v>812.33385042801319</v>
      </c>
      <c r="AC803" s="6">
        <f t="shared" si="310"/>
        <v>-617366.42299999995</v>
      </c>
      <c r="AD803" s="27">
        <f t="shared" si="303"/>
        <v>-0.44788150042975494</v>
      </c>
    </row>
    <row r="804" spans="1:30" x14ac:dyDescent="0.25">
      <c r="A804" s="7">
        <f t="shared" si="297"/>
        <v>792</v>
      </c>
      <c r="B804" t="s">
        <v>488</v>
      </c>
      <c r="C804" t="s">
        <v>1256</v>
      </c>
      <c r="D804" t="s">
        <v>1257</v>
      </c>
      <c r="E804" s="42">
        <v>43983</v>
      </c>
      <c r="F804" s="57" t="s">
        <v>2052</v>
      </c>
      <c r="G804" s="3">
        <v>2773.31</v>
      </c>
      <c r="H804" s="3">
        <v>110158.49</v>
      </c>
      <c r="I804" s="3">
        <v>39884.53</v>
      </c>
      <c r="J804" s="3">
        <v>283239.66000000009</v>
      </c>
      <c r="K804" s="3">
        <v>496621.17999999993</v>
      </c>
      <c r="L804" s="3">
        <f t="shared" si="304"/>
        <v>932677.17</v>
      </c>
      <c r="M804" s="39">
        <v>27947.089000000004</v>
      </c>
      <c r="N804" s="39">
        <v>112.59299999999999</v>
      </c>
      <c r="O804" s="39">
        <v>9229.18</v>
      </c>
      <c r="P804" s="39">
        <v>26013.152000000009</v>
      </c>
      <c r="Q804" s="39">
        <v>283196.13400000002</v>
      </c>
      <c r="R804" s="3">
        <f t="shared" si="296"/>
        <v>346498.14800000004</v>
      </c>
      <c r="S804" s="6">
        <f t="shared" si="305"/>
        <v>-25173.779000000002</v>
      </c>
      <c r="T804" s="27">
        <f t="shared" si="298"/>
        <v>-0.90076569334287371</v>
      </c>
      <c r="U804" s="6">
        <f t="shared" si="306"/>
        <v>110045.89700000001</v>
      </c>
      <c r="V804" s="27">
        <f t="shared" si="299"/>
        <v>977.37778547511857</v>
      </c>
      <c r="W804" s="6">
        <f t="shared" si="307"/>
        <v>30655.35</v>
      </c>
      <c r="X804" s="27">
        <f t="shared" si="300"/>
        <v>3.3215681133101747</v>
      </c>
      <c r="Y804" s="6">
        <f t="shared" si="308"/>
        <v>257226.50800000009</v>
      </c>
      <c r="Z804" s="27">
        <f t="shared" si="301"/>
        <v>9.8883252594687487</v>
      </c>
      <c r="AA804" s="6">
        <f t="shared" si="309"/>
        <v>213425.04599999991</v>
      </c>
      <c r="AB804" s="27">
        <f t="shared" si="302"/>
        <v>0.75362980061020146</v>
      </c>
      <c r="AC804" s="6">
        <f t="shared" si="310"/>
        <v>586179.022</v>
      </c>
      <c r="AD804" s="27">
        <f t="shared" si="303"/>
        <v>1.6917233912603766</v>
      </c>
    </row>
    <row r="805" spans="1:30" x14ac:dyDescent="0.25">
      <c r="A805" s="7">
        <f t="shared" si="297"/>
        <v>793</v>
      </c>
      <c r="B805" t="s">
        <v>488</v>
      </c>
      <c r="C805" t="s">
        <v>1258</v>
      </c>
      <c r="D805" t="s">
        <v>1259</v>
      </c>
      <c r="E805" s="42">
        <v>43862</v>
      </c>
      <c r="F805" s="57" t="s">
        <v>2052</v>
      </c>
      <c r="G805" s="3">
        <v>7927.3899999999994</v>
      </c>
      <c r="H805" s="3">
        <v>9847.25</v>
      </c>
      <c r="I805" s="3">
        <v>125152.23999999998</v>
      </c>
      <c r="J805" s="3">
        <v>90015.749999999985</v>
      </c>
      <c r="K805" s="3">
        <v>152834.72</v>
      </c>
      <c r="L805" s="3">
        <f t="shared" si="304"/>
        <v>385777.35</v>
      </c>
      <c r="M805" s="39">
        <v>0</v>
      </c>
      <c r="N805" s="39">
        <v>137917.26800000001</v>
      </c>
      <c r="O805" s="39">
        <v>738561.02800000005</v>
      </c>
      <c r="P805" s="39">
        <v>7279.0349999999999</v>
      </c>
      <c r="Q805" s="39">
        <v>619.22</v>
      </c>
      <c r="R805" s="3">
        <f t="shared" si="296"/>
        <v>884376.55100000009</v>
      </c>
      <c r="S805" s="6">
        <f t="shared" si="305"/>
        <v>7927.3899999999994</v>
      </c>
      <c r="T805" s="27" t="str">
        <f t="shared" si="298"/>
        <v>n.m.</v>
      </c>
      <c r="U805" s="6">
        <f t="shared" si="306"/>
        <v>-128070.01800000001</v>
      </c>
      <c r="V805" s="27">
        <f t="shared" si="299"/>
        <v>-0.92860031131127108</v>
      </c>
      <c r="W805" s="6">
        <f t="shared" si="307"/>
        <v>-613408.78800000006</v>
      </c>
      <c r="X805" s="27">
        <f t="shared" si="300"/>
        <v>-0.8305458381158991</v>
      </c>
      <c r="Y805" s="6">
        <f t="shared" si="308"/>
        <v>82736.714999999982</v>
      </c>
      <c r="Z805" s="27">
        <f t="shared" si="301"/>
        <v>11.366440056958098</v>
      </c>
      <c r="AA805" s="6">
        <f t="shared" si="309"/>
        <v>152215.5</v>
      </c>
      <c r="AB805" s="27">
        <f t="shared" si="302"/>
        <v>245.81812602952101</v>
      </c>
      <c r="AC805" s="6">
        <f t="shared" si="310"/>
        <v>-498599.20100000012</v>
      </c>
      <c r="AD805" s="27">
        <f t="shared" si="303"/>
        <v>-0.56378609364553367</v>
      </c>
    </row>
    <row r="806" spans="1:30" x14ac:dyDescent="0.25">
      <c r="A806" s="7">
        <f t="shared" si="297"/>
        <v>794</v>
      </c>
      <c r="B806" t="s">
        <v>488</v>
      </c>
      <c r="C806" t="s">
        <v>1260</v>
      </c>
      <c r="D806" t="s">
        <v>1261</v>
      </c>
      <c r="E806" s="42">
        <v>43831</v>
      </c>
      <c r="F806" s="57" t="s">
        <v>2052</v>
      </c>
      <c r="G806" s="3">
        <v>15902.02</v>
      </c>
      <c r="H806" s="3">
        <v>58646.259999999987</v>
      </c>
      <c r="I806" s="3">
        <v>49290.350000000006</v>
      </c>
      <c r="J806" s="3">
        <v>109250.10999999999</v>
      </c>
      <c r="K806" s="3">
        <v>515208.08</v>
      </c>
      <c r="L806" s="3">
        <f t="shared" si="304"/>
        <v>748296.82000000007</v>
      </c>
      <c r="M806" s="39">
        <v>1887199.3499999999</v>
      </c>
      <c r="N806" s="39">
        <v>577389.91399999999</v>
      </c>
      <c r="O806" s="39">
        <v>1789642.4140000001</v>
      </c>
      <c r="P806" s="39">
        <v>20018.775000000005</v>
      </c>
      <c r="Q806" s="39">
        <v>284946.84000000003</v>
      </c>
      <c r="R806" s="3">
        <f t="shared" si="296"/>
        <v>4559197.2930000005</v>
      </c>
      <c r="S806" s="6">
        <f t="shared" si="305"/>
        <v>-1871297.3299999998</v>
      </c>
      <c r="T806" s="27">
        <f t="shared" si="298"/>
        <v>-0.99157374656789699</v>
      </c>
      <c r="U806" s="6">
        <f t="shared" si="306"/>
        <v>-518743.65399999998</v>
      </c>
      <c r="V806" s="27">
        <f t="shared" si="299"/>
        <v>-0.89842867258675385</v>
      </c>
      <c r="W806" s="6">
        <f t="shared" si="307"/>
        <v>-1740352.064</v>
      </c>
      <c r="X806" s="27">
        <f t="shared" si="300"/>
        <v>-0.97245798958808083</v>
      </c>
      <c r="Y806" s="6">
        <f t="shared" si="308"/>
        <v>89231.334999999977</v>
      </c>
      <c r="Z806" s="27">
        <f t="shared" si="301"/>
        <v>4.4573823822886247</v>
      </c>
      <c r="AA806" s="6">
        <f t="shared" si="309"/>
        <v>230261.24</v>
      </c>
      <c r="AB806" s="27">
        <f t="shared" si="302"/>
        <v>0.80808490453868509</v>
      </c>
      <c r="AC806" s="6">
        <f t="shared" si="310"/>
        <v>-3810900.4730000002</v>
      </c>
      <c r="AD806" s="27">
        <f t="shared" si="303"/>
        <v>-0.83587092816779307</v>
      </c>
    </row>
    <row r="807" spans="1:30" x14ac:dyDescent="0.25">
      <c r="A807" s="7">
        <f t="shared" si="297"/>
        <v>795</v>
      </c>
      <c r="B807" t="s">
        <v>488</v>
      </c>
      <c r="C807" t="s">
        <v>1262</v>
      </c>
      <c r="D807" t="s">
        <v>1263</v>
      </c>
      <c r="E807" s="42">
        <v>43831</v>
      </c>
      <c r="F807" s="57">
        <v>44652</v>
      </c>
      <c r="G807" s="3">
        <v>56464.979999999974</v>
      </c>
      <c r="H807" s="3">
        <v>108673.54999999997</v>
      </c>
      <c r="I807" s="3">
        <v>-1034.3900000000001</v>
      </c>
      <c r="J807" s="3"/>
      <c r="K807" s="3"/>
      <c r="L807" s="3">
        <f t="shared" si="304"/>
        <v>164104.13999999993</v>
      </c>
      <c r="M807" s="39">
        <v>0</v>
      </c>
      <c r="N807" s="39">
        <v>142617.52400000003</v>
      </c>
      <c r="O807" s="39">
        <v>5498.1379999999999</v>
      </c>
      <c r="P807" s="39"/>
      <c r="Q807" s="39"/>
      <c r="R807" s="3">
        <f t="shared" si="296"/>
        <v>148115.66200000004</v>
      </c>
      <c r="S807" s="6">
        <f t="shared" si="305"/>
        <v>56464.979999999974</v>
      </c>
      <c r="T807" s="27" t="str">
        <f t="shared" si="298"/>
        <v>n.m.</v>
      </c>
      <c r="U807" s="6">
        <f t="shared" si="306"/>
        <v>-33943.97400000006</v>
      </c>
      <c r="V807" s="27">
        <f t="shared" si="299"/>
        <v>-0.23800703481572189</v>
      </c>
      <c r="W807" s="6">
        <f t="shared" si="307"/>
        <v>-6532.5280000000002</v>
      </c>
      <c r="X807" s="27">
        <f t="shared" si="300"/>
        <v>-1.1881346012049898</v>
      </c>
      <c r="Y807" s="6">
        <f t="shared" si="308"/>
        <v>0</v>
      </c>
      <c r="Z807" s="27" t="str">
        <f t="shared" si="301"/>
        <v>n.m.</v>
      </c>
      <c r="AA807" s="6">
        <f t="shared" si="309"/>
        <v>0</v>
      </c>
      <c r="AB807" s="27" t="str">
        <f t="shared" si="302"/>
        <v>n.m.</v>
      </c>
      <c r="AC807" s="6">
        <f t="shared" si="310"/>
        <v>15988.477999999886</v>
      </c>
      <c r="AD807" s="27">
        <f t="shared" si="303"/>
        <v>0.10794589703822059</v>
      </c>
    </row>
    <row r="808" spans="1:30" x14ac:dyDescent="0.25">
      <c r="A808" s="7">
        <f t="shared" si="297"/>
        <v>796</v>
      </c>
      <c r="B808" t="s">
        <v>488</v>
      </c>
      <c r="C808" t="s">
        <v>1264</v>
      </c>
      <c r="D808" t="s">
        <v>1265</v>
      </c>
      <c r="E808" s="42">
        <v>43831</v>
      </c>
      <c r="F808" s="57" t="s">
        <v>2052</v>
      </c>
      <c r="G808" s="3">
        <v>4604.1000000000004</v>
      </c>
      <c r="H808" s="3">
        <v>48763.300000000032</v>
      </c>
      <c r="I808" s="3">
        <v>76281.739999999976</v>
      </c>
      <c r="J808" s="3">
        <v>163410.88999999996</v>
      </c>
      <c r="K808" s="3">
        <v>2779219.1099999994</v>
      </c>
      <c r="L808" s="3">
        <f t="shared" si="304"/>
        <v>3072279.1399999992</v>
      </c>
      <c r="M808" s="39">
        <v>2908.5240000000003</v>
      </c>
      <c r="N808" s="39">
        <v>185979.87000000002</v>
      </c>
      <c r="O808" s="39">
        <v>984407.42599999998</v>
      </c>
      <c r="P808" s="39">
        <v>0</v>
      </c>
      <c r="Q808" s="39">
        <v>5125476.7179999994</v>
      </c>
      <c r="R808" s="3">
        <f t="shared" si="296"/>
        <v>6298772.5379999997</v>
      </c>
      <c r="S808" s="6">
        <f t="shared" si="305"/>
        <v>1695.576</v>
      </c>
      <c r="T808" s="27">
        <f t="shared" si="298"/>
        <v>0.58296785586091082</v>
      </c>
      <c r="U808" s="6">
        <f t="shared" si="306"/>
        <v>-137216.57</v>
      </c>
      <c r="V808" s="27">
        <f t="shared" si="299"/>
        <v>-0.73780334398556136</v>
      </c>
      <c r="W808" s="6">
        <f t="shared" si="307"/>
        <v>-908125.68599999999</v>
      </c>
      <c r="X808" s="27">
        <f t="shared" si="300"/>
        <v>-0.9225099913051652</v>
      </c>
      <c r="Y808" s="6">
        <f t="shared" si="308"/>
        <v>163410.88999999996</v>
      </c>
      <c r="Z808" s="27" t="str">
        <f t="shared" si="301"/>
        <v>n.m.</v>
      </c>
      <c r="AA808" s="6">
        <f t="shared" si="309"/>
        <v>-2346257.608</v>
      </c>
      <c r="AB808" s="27">
        <f t="shared" si="302"/>
        <v>-0.4577637821981031</v>
      </c>
      <c r="AC808" s="6">
        <f t="shared" si="310"/>
        <v>-3226493.3980000005</v>
      </c>
      <c r="AD808" s="27">
        <f t="shared" si="303"/>
        <v>-0.51224161192277062</v>
      </c>
    </row>
    <row r="809" spans="1:30" x14ac:dyDescent="0.25">
      <c r="A809" s="7">
        <f t="shared" si="297"/>
        <v>797</v>
      </c>
      <c r="B809" t="s">
        <v>488</v>
      </c>
      <c r="C809" t="s">
        <v>1266</v>
      </c>
      <c r="D809" t="s">
        <v>1267</v>
      </c>
      <c r="E809" s="42">
        <v>43831</v>
      </c>
      <c r="F809" s="57" t="s">
        <v>2052</v>
      </c>
      <c r="G809" s="3">
        <v>9237.7099999999991</v>
      </c>
      <c r="H809" s="3">
        <v>20777.63</v>
      </c>
      <c r="I809" s="3">
        <v>42928.81</v>
      </c>
      <c r="J809" s="3">
        <v>128450.54999999996</v>
      </c>
      <c r="K809" s="3">
        <v>101436.89999999992</v>
      </c>
      <c r="L809" s="3">
        <f t="shared" si="304"/>
        <v>302831.59999999986</v>
      </c>
      <c r="M809" s="39">
        <v>0</v>
      </c>
      <c r="N809" s="39">
        <v>0</v>
      </c>
      <c r="O809" s="39">
        <v>0</v>
      </c>
      <c r="P809" s="39">
        <v>0</v>
      </c>
      <c r="Q809" s="39">
        <v>0</v>
      </c>
      <c r="R809" s="3">
        <f t="shared" ref="R809:R865" si="311">SUM(M809:Q809)</f>
        <v>0</v>
      </c>
      <c r="S809" s="6">
        <f t="shared" si="305"/>
        <v>9237.7099999999991</v>
      </c>
      <c r="T809" s="27" t="str">
        <f t="shared" si="298"/>
        <v>n.m.</v>
      </c>
      <c r="U809" s="6">
        <f t="shared" si="306"/>
        <v>20777.63</v>
      </c>
      <c r="V809" s="27" t="str">
        <f t="shared" si="299"/>
        <v>n.m.</v>
      </c>
      <c r="W809" s="6">
        <f t="shared" si="307"/>
        <v>42928.81</v>
      </c>
      <c r="X809" s="27" t="str">
        <f t="shared" si="300"/>
        <v>n.m.</v>
      </c>
      <c r="Y809" s="6">
        <f t="shared" si="308"/>
        <v>128450.54999999996</v>
      </c>
      <c r="Z809" s="27" t="str">
        <f t="shared" si="301"/>
        <v>n.m.</v>
      </c>
      <c r="AA809" s="6">
        <f t="shared" si="309"/>
        <v>101436.89999999992</v>
      </c>
      <c r="AB809" s="27" t="str">
        <f t="shared" si="302"/>
        <v>n.m.</v>
      </c>
      <c r="AC809" s="6">
        <f t="shared" si="310"/>
        <v>302831.59999999986</v>
      </c>
      <c r="AD809" s="27" t="str">
        <f t="shared" si="303"/>
        <v>n.m.</v>
      </c>
    </row>
    <row r="810" spans="1:30" x14ac:dyDescent="0.25">
      <c r="A810" s="7">
        <f t="shared" si="297"/>
        <v>798</v>
      </c>
      <c r="B810" t="s">
        <v>488</v>
      </c>
      <c r="C810" t="s">
        <v>1268</v>
      </c>
      <c r="D810" t="s">
        <v>578</v>
      </c>
      <c r="E810" s="42">
        <v>43922</v>
      </c>
      <c r="F810" s="57">
        <v>44470</v>
      </c>
      <c r="G810" s="3">
        <v>100840.40000000004</v>
      </c>
      <c r="H810" s="3">
        <v>322.39</v>
      </c>
      <c r="I810" s="3"/>
      <c r="J810" s="3"/>
      <c r="K810" s="3"/>
      <c r="L810" s="3">
        <f t="shared" si="304"/>
        <v>101162.79000000004</v>
      </c>
      <c r="M810" s="39">
        <v>0</v>
      </c>
      <c r="N810" s="39">
        <v>0</v>
      </c>
      <c r="O810" s="39">
        <v>0</v>
      </c>
      <c r="P810" s="39"/>
      <c r="Q810" s="39"/>
      <c r="R810" s="3">
        <f t="shared" si="311"/>
        <v>0</v>
      </c>
      <c r="S810" s="6">
        <f t="shared" si="305"/>
        <v>100840.40000000004</v>
      </c>
      <c r="T810" s="27" t="str">
        <f t="shared" si="298"/>
        <v>n.m.</v>
      </c>
      <c r="U810" s="6">
        <f t="shared" si="306"/>
        <v>322.39</v>
      </c>
      <c r="V810" s="27" t="str">
        <f t="shared" si="299"/>
        <v>n.m.</v>
      </c>
      <c r="W810" s="6">
        <f t="shared" si="307"/>
        <v>0</v>
      </c>
      <c r="X810" s="27" t="str">
        <f t="shared" si="300"/>
        <v>n.m.</v>
      </c>
      <c r="Y810" s="6">
        <f t="shared" si="308"/>
        <v>0</v>
      </c>
      <c r="Z810" s="27" t="str">
        <f t="shared" si="301"/>
        <v>n.m.</v>
      </c>
      <c r="AA810" s="6">
        <f t="shared" si="309"/>
        <v>0</v>
      </c>
      <c r="AB810" s="27" t="str">
        <f t="shared" si="302"/>
        <v>n.m.</v>
      </c>
      <c r="AC810" s="6">
        <f t="shared" si="310"/>
        <v>101162.79000000004</v>
      </c>
      <c r="AD810" s="27" t="str">
        <f t="shared" si="303"/>
        <v>n.m.</v>
      </c>
    </row>
    <row r="811" spans="1:30" x14ac:dyDescent="0.25">
      <c r="A811" s="7">
        <f t="shared" si="297"/>
        <v>799</v>
      </c>
      <c r="B811" t="s">
        <v>488</v>
      </c>
      <c r="C811" t="s">
        <v>1269</v>
      </c>
      <c r="D811" t="s">
        <v>1270</v>
      </c>
      <c r="E811" s="42">
        <v>43983</v>
      </c>
      <c r="F811" s="57" t="s">
        <v>2052</v>
      </c>
      <c r="G811" s="3">
        <v>2985</v>
      </c>
      <c r="H811" s="3">
        <v>13382.6</v>
      </c>
      <c r="I811" s="3">
        <v>58224.040000000008</v>
      </c>
      <c r="J811" s="3">
        <v>111849.49</v>
      </c>
      <c r="K811" s="3">
        <v>69468.51999999999</v>
      </c>
      <c r="L811" s="3">
        <f t="shared" si="304"/>
        <v>255909.65</v>
      </c>
      <c r="M811" s="39">
        <v>4500.82</v>
      </c>
      <c r="N811" s="39">
        <v>129.72899999999998</v>
      </c>
      <c r="O811" s="39">
        <v>804.00599999999997</v>
      </c>
      <c r="P811" s="39">
        <v>0</v>
      </c>
      <c r="Q811" s="39">
        <v>50183.558999999994</v>
      </c>
      <c r="R811" s="3">
        <f t="shared" si="311"/>
        <v>55618.113999999994</v>
      </c>
      <c r="S811" s="6">
        <f t="shared" si="305"/>
        <v>-1515.8199999999997</v>
      </c>
      <c r="T811" s="27">
        <f t="shared" si="298"/>
        <v>-0.33678751871881119</v>
      </c>
      <c r="U811" s="6">
        <f t="shared" si="306"/>
        <v>13252.871000000001</v>
      </c>
      <c r="V811" s="27">
        <f t="shared" si="299"/>
        <v>102.15812193110254</v>
      </c>
      <c r="W811" s="6">
        <f t="shared" si="307"/>
        <v>57420.034000000007</v>
      </c>
      <c r="X811" s="27">
        <f t="shared" si="300"/>
        <v>71.417419770499237</v>
      </c>
      <c r="Y811" s="6">
        <f t="shared" si="308"/>
        <v>111849.49</v>
      </c>
      <c r="Z811" s="27" t="str">
        <f t="shared" si="301"/>
        <v>n.m.</v>
      </c>
      <c r="AA811" s="6">
        <f t="shared" si="309"/>
        <v>19284.960999999996</v>
      </c>
      <c r="AB811" s="27">
        <f t="shared" si="302"/>
        <v>0.38428842800886237</v>
      </c>
      <c r="AC811" s="6">
        <f t="shared" si="310"/>
        <v>200291.53599999999</v>
      </c>
      <c r="AD811" s="27">
        <f t="shared" si="303"/>
        <v>3.6011925179627631</v>
      </c>
    </row>
    <row r="812" spans="1:30" x14ac:dyDescent="0.25">
      <c r="A812" s="7">
        <f t="shared" si="297"/>
        <v>800</v>
      </c>
      <c r="B812" t="s">
        <v>488</v>
      </c>
      <c r="C812" t="s">
        <v>1271</v>
      </c>
      <c r="D812" t="s">
        <v>1272</v>
      </c>
      <c r="E812" s="42">
        <v>43922</v>
      </c>
      <c r="F812" s="57">
        <v>44317</v>
      </c>
      <c r="G812" s="3">
        <v>83783.600000000006</v>
      </c>
      <c r="H812" s="3">
        <v>2356.6800000000003</v>
      </c>
      <c r="I812" s="3"/>
      <c r="J812" s="3"/>
      <c r="K812" s="3"/>
      <c r="L812" s="3">
        <f t="shared" si="304"/>
        <v>86140.28</v>
      </c>
      <c r="M812" s="39">
        <v>0</v>
      </c>
      <c r="N812" s="39">
        <v>0</v>
      </c>
      <c r="O812" s="39">
        <v>11619.948</v>
      </c>
      <c r="P812" s="39"/>
      <c r="Q812" s="39"/>
      <c r="R812" s="3">
        <f t="shared" si="311"/>
        <v>11619.948</v>
      </c>
      <c r="S812" s="6">
        <f t="shared" si="305"/>
        <v>83783.600000000006</v>
      </c>
      <c r="T812" s="27" t="str">
        <f t="shared" si="298"/>
        <v>n.m.</v>
      </c>
      <c r="U812" s="6">
        <f t="shared" si="306"/>
        <v>2356.6800000000003</v>
      </c>
      <c r="V812" s="27" t="str">
        <f t="shared" si="299"/>
        <v>n.m.</v>
      </c>
      <c r="W812" s="6">
        <f t="shared" si="307"/>
        <v>-11619.948</v>
      </c>
      <c r="X812" s="27">
        <f t="shared" si="300"/>
        <v>-1</v>
      </c>
      <c r="Y812" s="6">
        <f t="shared" si="308"/>
        <v>0</v>
      </c>
      <c r="Z812" s="27" t="str">
        <f t="shared" si="301"/>
        <v>n.m.</v>
      </c>
      <c r="AA812" s="6">
        <f t="shared" si="309"/>
        <v>0</v>
      </c>
      <c r="AB812" s="27" t="str">
        <f t="shared" si="302"/>
        <v>n.m.</v>
      </c>
      <c r="AC812" s="6">
        <f t="shared" si="310"/>
        <v>74520.331999999995</v>
      </c>
      <c r="AD812" s="27">
        <f t="shared" si="303"/>
        <v>6.4131381655064201</v>
      </c>
    </row>
    <row r="813" spans="1:30" x14ac:dyDescent="0.25">
      <c r="A813" s="7">
        <f t="shared" si="297"/>
        <v>801</v>
      </c>
      <c r="B813" t="s">
        <v>488</v>
      </c>
      <c r="C813" t="s">
        <v>1273</v>
      </c>
      <c r="D813" t="s">
        <v>1274</v>
      </c>
      <c r="E813" s="42">
        <v>43952</v>
      </c>
      <c r="F813" s="57" t="s">
        <v>2052</v>
      </c>
      <c r="G813" s="3">
        <v>23718.010000000002</v>
      </c>
      <c r="H813" s="3">
        <v>4510.3999999999996</v>
      </c>
      <c r="I813" s="3">
        <v>23936.799999999996</v>
      </c>
      <c r="J813" s="3">
        <v>2596.0100000000002</v>
      </c>
      <c r="K813" s="3">
        <v>15895.619999999999</v>
      </c>
      <c r="L813" s="3">
        <f t="shared" si="304"/>
        <v>70656.84</v>
      </c>
      <c r="M813" s="39">
        <v>0</v>
      </c>
      <c r="N813" s="39">
        <v>563392.03500000015</v>
      </c>
      <c r="O813" s="39">
        <v>1603540.892</v>
      </c>
      <c r="P813" s="39">
        <v>1295.7610000000004</v>
      </c>
      <c r="Q813" s="39">
        <v>0</v>
      </c>
      <c r="R813" s="3">
        <f t="shared" si="311"/>
        <v>2168228.6880000001</v>
      </c>
      <c r="S813" s="6">
        <f t="shared" si="305"/>
        <v>23718.010000000002</v>
      </c>
      <c r="T813" s="27" t="str">
        <f t="shared" si="298"/>
        <v>n.m.</v>
      </c>
      <c r="U813" s="6">
        <f t="shared" si="306"/>
        <v>-558881.63500000013</v>
      </c>
      <c r="V813" s="27">
        <f t="shared" si="299"/>
        <v>-0.9919942070178539</v>
      </c>
      <c r="W813" s="6">
        <f t="shared" si="307"/>
        <v>-1579604.0919999999</v>
      </c>
      <c r="X813" s="27">
        <f t="shared" si="300"/>
        <v>-0.98507253533762706</v>
      </c>
      <c r="Y813" s="6">
        <f t="shared" si="308"/>
        <v>1300.2489999999998</v>
      </c>
      <c r="Z813" s="27">
        <f t="shared" si="301"/>
        <v>1.0034636016981522</v>
      </c>
      <c r="AA813" s="6">
        <f t="shared" si="309"/>
        <v>15895.619999999999</v>
      </c>
      <c r="AB813" s="27" t="str">
        <f t="shared" si="302"/>
        <v>n.m.</v>
      </c>
      <c r="AC813" s="6">
        <f t="shared" si="310"/>
        <v>-2097571.8480000002</v>
      </c>
      <c r="AD813" s="27">
        <f t="shared" si="303"/>
        <v>-0.96741264406699901</v>
      </c>
    </row>
    <row r="814" spans="1:30" x14ac:dyDescent="0.25">
      <c r="A814" s="7">
        <f t="shared" si="297"/>
        <v>802</v>
      </c>
      <c r="B814" t="s">
        <v>488</v>
      </c>
      <c r="C814" t="s">
        <v>1275</v>
      </c>
      <c r="D814" t="s">
        <v>1276</v>
      </c>
      <c r="E814" s="42">
        <v>44044</v>
      </c>
      <c r="F814" s="57" t="s">
        <v>2052</v>
      </c>
      <c r="G814" s="3">
        <v>8398.5</v>
      </c>
      <c r="H814" s="3">
        <v>-1349.8100000000004</v>
      </c>
      <c r="I814" s="3">
        <v>16066.27</v>
      </c>
      <c r="J814" s="3">
        <v>47422.119999999995</v>
      </c>
      <c r="K814" s="3">
        <v>25465.730000000003</v>
      </c>
      <c r="L814" s="3">
        <f t="shared" si="304"/>
        <v>96002.81</v>
      </c>
      <c r="M814" s="39">
        <v>203.803</v>
      </c>
      <c r="N814" s="39">
        <v>50.650999999999996</v>
      </c>
      <c r="O814" s="39">
        <v>960525.16799999995</v>
      </c>
      <c r="P814" s="39">
        <v>3045.3449999999998</v>
      </c>
      <c r="Q814" s="39">
        <v>0</v>
      </c>
      <c r="R814" s="3">
        <f t="shared" si="311"/>
        <v>963824.96699999995</v>
      </c>
      <c r="S814" s="6">
        <f t="shared" si="305"/>
        <v>8194.6970000000001</v>
      </c>
      <c r="T814" s="27">
        <f t="shared" si="298"/>
        <v>40.208912528274858</v>
      </c>
      <c r="U814" s="6">
        <f t="shared" si="306"/>
        <v>-1400.4610000000005</v>
      </c>
      <c r="V814" s="27">
        <f t="shared" si="299"/>
        <v>-27.649227063631528</v>
      </c>
      <c r="W814" s="6">
        <f t="shared" si="307"/>
        <v>-944458.89799999993</v>
      </c>
      <c r="X814" s="27">
        <f t="shared" si="300"/>
        <v>-0.98327345234123009</v>
      </c>
      <c r="Y814" s="6">
        <f t="shared" si="308"/>
        <v>44376.774999999994</v>
      </c>
      <c r="Z814" s="27">
        <f t="shared" si="301"/>
        <v>14.572002515314356</v>
      </c>
      <c r="AA814" s="6">
        <f t="shared" si="309"/>
        <v>25465.730000000003</v>
      </c>
      <c r="AB814" s="27" t="str">
        <f t="shared" si="302"/>
        <v>n.m.</v>
      </c>
      <c r="AC814" s="6">
        <f t="shared" si="310"/>
        <v>-867822.15699999989</v>
      </c>
      <c r="AD814" s="27">
        <f t="shared" si="303"/>
        <v>-0.90039393739838647</v>
      </c>
    </row>
    <row r="815" spans="1:30" x14ac:dyDescent="0.25">
      <c r="A815" s="7">
        <f t="shared" si="297"/>
        <v>803</v>
      </c>
      <c r="B815" t="s">
        <v>488</v>
      </c>
      <c r="C815" t="s">
        <v>1277</v>
      </c>
      <c r="D815" t="s">
        <v>1278</v>
      </c>
      <c r="E815" s="42">
        <v>43952</v>
      </c>
      <c r="F815" s="57">
        <v>44197</v>
      </c>
      <c r="G815" s="3">
        <v>52155.790000000008</v>
      </c>
      <c r="H815" s="3">
        <v>0.94000000000000006</v>
      </c>
      <c r="I815" s="3"/>
      <c r="J815" s="3"/>
      <c r="K815" s="3"/>
      <c r="L815" s="3">
        <f t="shared" si="304"/>
        <v>52156.73000000001</v>
      </c>
      <c r="M815" s="39">
        <v>0</v>
      </c>
      <c r="N815" s="39">
        <v>0</v>
      </c>
      <c r="O815" s="39">
        <v>758.6</v>
      </c>
      <c r="P815" s="39"/>
      <c r="Q815" s="39"/>
      <c r="R815" s="3">
        <f t="shared" si="311"/>
        <v>758.6</v>
      </c>
      <c r="S815" s="6">
        <f t="shared" si="305"/>
        <v>52155.790000000008</v>
      </c>
      <c r="T815" s="27" t="str">
        <f t="shared" si="298"/>
        <v>n.m.</v>
      </c>
      <c r="U815" s="6">
        <f t="shared" si="306"/>
        <v>0.94000000000000006</v>
      </c>
      <c r="V815" s="27" t="str">
        <f t="shared" si="299"/>
        <v>n.m.</v>
      </c>
      <c r="W815" s="6">
        <f t="shared" si="307"/>
        <v>-758.6</v>
      </c>
      <c r="X815" s="27">
        <f t="shared" si="300"/>
        <v>-1</v>
      </c>
      <c r="Y815" s="6">
        <f t="shared" si="308"/>
        <v>0</v>
      </c>
      <c r="Z815" s="27" t="str">
        <f t="shared" si="301"/>
        <v>n.m.</v>
      </c>
      <c r="AA815" s="6">
        <f t="shared" si="309"/>
        <v>0</v>
      </c>
      <c r="AB815" s="27" t="str">
        <f t="shared" si="302"/>
        <v>n.m.</v>
      </c>
      <c r="AC815" s="6">
        <f t="shared" si="310"/>
        <v>51398.130000000012</v>
      </c>
      <c r="AD815" s="27">
        <f t="shared" si="303"/>
        <v>67.753928288953347</v>
      </c>
    </row>
    <row r="816" spans="1:30" x14ac:dyDescent="0.25">
      <c r="A816" s="7">
        <f t="shared" si="297"/>
        <v>804</v>
      </c>
      <c r="B816" t="s">
        <v>488</v>
      </c>
      <c r="C816" t="s">
        <v>1279</v>
      </c>
      <c r="D816" t="s">
        <v>1280</v>
      </c>
      <c r="E816" s="42">
        <v>43862</v>
      </c>
      <c r="F816" s="57">
        <v>44197</v>
      </c>
      <c r="G816" s="3">
        <v>41173.050000000003</v>
      </c>
      <c r="H816" s="3">
        <v>3815.92</v>
      </c>
      <c r="I816" s="3"/>
      <c r="J816" s="3"/>
      <c r="K816" s="3"/>
      <c r="L816" s="3">
        <f t="shared" si="304"/>
        <v>44988.97</v>
      </c>
      <c r="M816" s="39">
        <v>0</v>
      </c>
      <c r="N816" s="39">
        <v>0</v>
      </c>
      <c r="O816" s="39">
        <v>5383.3</v>
      </c>
      <c r="P816" s="39"/>
      <c r="Q816" s="39"/>
      <c r="R816" s="3">
        <f t="shared" si="311"/>
        <v>5383.3</v>
      </c>
      <c r="S816" s="6">
        <f t="shared" si="305"/>
        <v>41173.050000000003</v>
      </c>
      <c r="T816" s="27" t="str">
        <f t="shared" si="298"/>
        <v>n.m.</v>
      </c>
      <c r="U816" s="6">
        <f t="shared" si="306"/>
        <v>3815.92</v>
      </c>
      <c r="V816" s="27" t="str">
        <f t="shared" si="299"/>
        <v>n.m.</v>
      </c>
      <c r="W816" s="6">
        <f t="shared" si="307"/>
        <v>-5383.3</v>
      </c>
      <c r="X816" s="27">
        <f t="shared" si="300"/>
        <v>-1</v>
      </c>
      <c r="Y816" s="6">
        <f t="shared" si="308"/>
        <v>0</v>
      </c>
      <c r="Z816" s="27" t="str">
        <f t="shared" si="301"/>
        <v>n.m.</v>
      </c>
      <c r="AA816" s="6">
        <f t="shared" si="309"/>
        <v>0</v>
      </c>
      <c r="AB816" s="27" t="str">
        <f t="shared" si="302"/>
        <v>n.m.</v>
      </c>
      <c r="AC816" s="6">
        <f t="shared" si="310"/>
        <v>39605.67</v>
      </c>
      <c r="AD816" s="27">
        <f t="shared" si="303"/>
        <v>7.3571359574981878</v>
      </c>
    </row>
    <row r="817" spans="1:30" x14ac:dyDescent="0.25">
      <c r="A817" s="7">
        <f t="shared" si="297"/>
        <v>805</v>
      </c>
      <c r="B817" t="s">
        <v>488</v>
      </c>
      <c r="C817" t="s">
        <v>1281</v>
      </c>
      <c r="D817" t="s">
        <v>1282</v>
      </c>
      <c r="E817" s="42">
        <v>44075</v>
      </c>
      <c r="F817" s="57">
        <v>44774</v>
      </c>
      <c r="G817" s="3">
        <v>7271.59</v>
      </c>
      <c r="H817" s="3">
        <v>26737.860000000004</v>
      </c>
      <c r="I817" s="3">
        <v>8345.3799999999992</v>
      </c>
      <c r="J817" s="3"/>
      <c r="K817" s="3"/>
      <c r="L817" s="3">
        <f t="shared" si="304"/>
        <v>42354.83</v>
      </c>
      <c r="M817" s="39">
        <v>0</v>
      </c>
      <c r="N817" s="39">
        <v>0</v>
      </c>
      <c r="O817" s="39">
        <v>17540.349999999999</v>
      </c>
      <c r="P817" s="39"/>
      <c r="Q817" s="39"/>
      <c r="R817" s="3">
        <f t="shared" si="311"/>
        <v>17540.349999999999</v>
      </c>
      <c r="S817" s="6">
        <f t="shared" si="305"/>
        <v>7271.59</v>
      </c>
      <c r="T817" s="27" t="str">
        <f t="shared" si="298"/>
        <v>n.m.</v>
      </c>
      <c r="U817" s="6">
        <f t="shared" si="306"/>
        <v>26737.860000000004</v>
      </c>
      <c r="V817" s="27" t="str">
        <f t="shared" si="299"/>
        <v>n.m.</v>
      </c>
      <c r="W817" s="6">
        <f t="shared" si="307"/>
        <v>-9194.9699999999993</v>
      </c>
      <c r="X817" s="27">
        <f t="shared" si="300"/>
        <v>-0.52421815984287656</v>
      </c>
      <c r="Y817" s="6">
        <f t="shared" si="308"/>
        <v>0</v>
      </c>
      <c r="Z817" s="27" t="str">
        <f t="shared" si="301"/>
        <v>n.m.</v>
      </c>
      <c r="AA817" s="6">
        <f t="shared" si="309"/>
        <v>0</v>
      </c>
      <c r="AB817" s="27" t="str">
        <f t="shared" si="302"/>
        <v>n.m.</v>
      </c>
      <c r="AC817" s="6">
        <f t="shared" si="310"/>
        <v>24814.480000000003</v>
      </c>
      <c r="AD817" s="27">
        <f t="shared" si="303"/>
        <v>1.414708372409901</v>
      </c>
    </row>
    <row r="818" spans="1:30" x14ac:dyDescent="0.25">
      <c r="A818" s="7">
        <f t="shared" si="297"/>
        <v>806</v>
      </c>
      <c r="B818" t="s">
        <v>488</v>
      </c>
      <c r="C818" t="s">
        <v>1283</v>
      </c>
      <c r="D818" t="s">
        <v>1284</v>
      </c>
      <c r="E818" s="42">
        <v>43922</v>
      </c>
      <c r="F818" s="57" t="s">
        <v>2052</v>
      </c>
      <c r="G818" s="3">
        <v>9581.9699999999957</v>
      </c>
      <c r="H818" s="3">
        <v>10489.819999999998</v>
      </c>
      <c r="I818" s="3">
        <v>6630.4100000000008</v>
      </c>
      <c r="J818" s="3">
        <v>6984.9999999999991</v>
      </c>
      <c r="K818" s="3">
        <v>169705.51999999996</v>
      </c>
      <c r="L818" s="3">
        <f t="shared" si="304"/>
        <v>203392.71999999994</v>
      </c>
      <c r="M818" s="39">
        <v>0</v>
      </c>
      <c r="N818" s="39">
        <v>0</v>
      </c>
      <c r="O818" s="39">
        <v>0</v>
      </c>
      <c r="P818" s="39">
        <v>0</v>
      </c>
      <c r="Q818" s="39">
        <v>0</v>
      </c>
      <c r="R818" s="3">
        <f t="shared" si="311"/>
        <v>0</v>
      </c>
      <c r="S818" s="6">
        <f t="shared" si="305"/>
        <v>9581.9699999999957</v>
      </c>
      <c r="T818" s="27" t="str">
        <f t="shared" si="298"/>
        <v>n.m.</v>
      </c>
      <c r="U818" s="6">
        <f t="shared" si="306"/>
        <v>10489.819999999998</v>
      </c>
      <c r="V818" s="27" t="str">
        <f t="shared" si="299"/>
        <v>n.m.</v>
      </c>
      <c r="W818" s="6">
        <f t="shared" si="307"/>
        <v>6630.4100000000008</v>
      </c>
      <c r="X818" s="27" t="str">
        <f t="shared" si="300"/>
        <v>n.m.</v>
      </c>
      <c r="Y818" s="6">
        <f t="shared" si="308"/>
        <v>6984.9999999999991</v>
      </c>
      <c r="Z818" s="27" t="str">
        <f t="shared" si="301"/>
        <v>n.m.</v>
      </c>
      <c r="AA818" s="6">
        <f t="shared" si="309"/>
        <v>169705.51999999996</v>
      </c>
      <c r="AB818" s="27" t="str">
        <f t="shared" si="302"/>
        <v>n.m.</v>
      </c>
      <c r="AC818" s="6">
        <f t="shared" si="310"/>
        <v>203392.71999999994</v>
      </c>
      <c r="AD818" s="27" t="str">
        <f t="shared" si="303"/>
        <v>n.m.</v>
      </c>
    </row>
    <row r="819" spans="1:30" x14ac:dyDescent="0.25">
      <c r="A819" s="7">
        <f t="shared" si="297"/>
        <v>807</v>
      </c>
      <c r="B819" t="s">
        <v>488</v>
      </c>
      <c r="C819" t="s">
        <v>1285</v>
      </c>
      <c r="D819" t="s">
        <v>1286</v>
      </c>
      <c r="E819" s="42">
        <v>43831</v>
      </c>
      <c r="F819" s="57">
        <v>44501</v>
      </c>
      <c r="G819" s="3">
        <v>23172.03</v>
      </c>
      <c r="H819" s="3">
        <v>6876.0999999999967</v>
      </c>
      <c r="I819" s="3"/>
      <c r="J819" s="3"/>
      <c r="K819" s="3"/>
      <c r="L819" s="3">
        <f t="shared" si="304"/>
        <v>30048.129999999997</v>
      </c>
      <c r="M819" s="39">
        <v>47000.02399999999</v>
      </c>
      <c r="N819" s="39">
        <v>3169.893</v>
      </c>
      <c r="O819" s="39">
        <v>0</v>
      </c>
      <c r="P819" s="39"/>
      <c r="Q819" s="39"/>
      <c r="R819" s="3">
        <f t="shared" si="311"/>
        <v>50169.916999999987</v>
      </c>
      <c r="S819" s="6">
        <f t="shared" si="305"/>
        <v>-23827.993999999992</v>
      </c>
      <c r="T819" s="27">
        <f t="shared" si="298"/>
        <v>-0.50697833686212579</v>
      </c>
      <c r="U819" s="6">
        <f t="shared" si="306"/>
        <v>3706.2069999999967</v>
      </c>
      <c r="V819" s="27">
        <f t="shared" si="299"/>
        <v>1.1691899379568953</v>
      </c>
      <c r="W819" s="6">
        <f t="shared" si="307"/>
        <v>0</v>
      </c>
      <c r="X819" s="27" t="str">
        <f t="shared" si="300"/>
        <v>n.m.</v>
      </c>
      <c r="Y819" s="6">
        <f t="shared" si="308"/>
        <v>0</v>
      </c>
      <c r="Z819" s="27" t="str">
        <f t="shared" si="301"/>
        <v>n.m.</v>
      </c>
      <c r="AA819" s="6">
        <f t="shared" si="309"/>
        <v>0</v>
      </c>
      <c r="AB819" s="27" t="str">
        <f t="shared" si="302"/>
        <v>n.m.</v>
      </c>
      <c r="AC819" s="6">
        <f t="shared" si="310"/>
        <v>-20121.786999999989</v>
      </c>
      <c r="AD819" s="27">
        <f t="shared" si="303"/>
        <v>-0.40107275840221135</v>
      </c>
    </row>
    <row r="820" spans="1:30" x14ac:dyDescent="0.25">
      <c r="A820" s="7">
        <f t="shared" si="297"/>
        <v>808</v>
      </c>
      <c r="B820" t="s">
        <v>488</v>
      </c>
      <c r="C820" t="s">
        <v>1287</v>
      </c>
      <c r="D820" t="s">
        <v>1288</v>
      </c>
      <c r="E820" s="42">
        <v>43922</v>
      </c>
      <c r="F820" s="57">
        <v>44197</v>
      </c>
      <c r="G820" s="3">
        <v>23825.469999999998</v>
      </c>
      <c r="H820" s="3">
        <v>1.38</v>
      </c>
      <c r="I820" s="3"/>
      <c r="J820" s="3"/>
      <c r="K820" s="3"/>
      <c r="L820" s="3">
        <f t="shared" si="304"/>
        <v>23826.85</v>
      </c>
      <c r="M820" s="39">
        <v>0</v>
      </c>
      <c r="N820" s="39">
        <v>0</v>
      </c>
      <c r="O820" s="39">
        <v>4733.9539999999997</v>
      </c>
      <c r="P820" s="39"/>
      <c r="Q820" s="39"/>
      <c r="R820" s="3">
        <f t="shared" si="311"/>
        <v>4733.9539999999997</v>
      </c>
      <c r="S820" s="6">
        <f t="shared" si="305"/>
        <v>23825.469999999998</v>
      </c>
      <c r="T820" s="27" t="str">
        <f t="shared" si="298"/>
        <v>n.m.</v>
      </c>
      <c r="U820" s="6">
        <f t="shared" si="306"/>
        <v>1.38</v>
      </c>
      <c r="V820" s="27" t="str">
        <f t="shared" si="299"/>
        <v>n.m.</v>
      </c>
      <c r="W820" s="6">
        <f t="shared" si="307"/>
        <v>-4733.9539999999997</v>
      </c>
      <c r="X820" s="27">
        <f t="shared" si="300"/>
        <v>-1</v>
      </c>
      <c r="Y820" s="6">
        <f t="shared" si="308"/>
        <v>0</v>
      </c>
      <c r="Z820" s="27" t="str">
        <f t="shared" si="301"/>
        <v>n.m.</v>
      </c>
      <c r="AA820" s="6">
        <f t="shared" si="309"/>
        <v>0</v>
      </c>
      <c r="AB820" s="27" t="str">
        <f t="shared" si="302"/>
        <v>n.m.</v>
      </c>
      <c r="AC820" s="6">
        <f t="shared" si="310"/>
        <v>19092.896000000001</v>
      </c>
      <c r="AD820" s="27">
        <f t="shared" si="303"/>
        <v>4.0331815645018949</v>
      </c>
    </row>
    <row r="821" spans="1:30" x14ac:dyDescent="0.25">
      <c r="A821" s="7">
        <f t="shared" si="297"/>
        <v>809</v>
      </c>
      <c r="B821" t="s">
        <v>488</v>
      </c>
      <c r="C821" t="s">
        <v>1289</v>
      </c>
      <c r="D821" t="s">
        <v>1290</v>
      </c>
      <c r="E821" s="42">
        <v>43983</v>
      </c>
      <c r="F821" s="57">
        <v>44228</v>
      </c>
      <c r="G821" s="3">
        <v>24768.510000000002</v>
      </c>
      <c r="H821" s="3">
        <v>-2259.5699999999997</v>
      </c>
      <c r="I821" s="3"/>
      <c r="J821" s="3"/>
      <c r="K821" s="3"/>
      <c r="L821" s="3">
        <f t="shared" si="304"/>
        <v>22508.940000000002</v>
      </c>
      <c r="M821" s="39">
        <v>0</v>
      </c>
      <c r="N821" s="39">
        <v>34375.448000000004</v>
      </c>
      <c r="O821" s="39">
        <v>601.02</v>
      </c>
      <c r="P821" s="39"/>
      <c r="Q821" s="39"/>
      <c r="R821" s="3">
        <f t="shared" si="311"/>
        <v>34976.468000000001</v>
      </c>
      <c r="S821" s="6">
        <f t="shared" si="305"/>
        <v>24768.510000000002</v>
      </c>
      <c r="T821" s="27" t="str">
        <f t="shared" si="298"/>
        <v>n.m.</v>
      </c>
      <c r="U821" s="6">
        <f t="shared" si="306"/>
        <v>-36635.018000000004</v>
      </c>
      <c r="V821" s="27">
        <f t="shared" si="299"/>
        <v>-1.0657320887861592</v>
      </c>
      <c r="W821" s="6">
        <f t="shared" si="307"/>
        <v>-601.02</v>
      </c>
      <c r="X821" s="27">
        <f t="shared" si="300"/>
        <v>-1</v>
      </c>
      <c r="Y821" s="6">
        <f t="shared" si="308"/>
        <v>0</v>
      </c>
      <c r="Z821" s="27" t="str">
        <f t="shared" si="301"/>
        <v>n.m.</v>
      </c>
      <c r="AA821" s="6">
        <f t="shared" si="309"/>
        <v>0</v>
      </c>
      <c r="AB821" s="27" t="str">
        <f t="shared" si="302"/>
        <v>n.m.</v>
      </c>
      <c r="AC821" s="6">
        <f t="shared" si="310"/>
        <v>-12467.527999999998</v>
      </c>
      <c r="AD821" s="27">
        <f t="shared" si="303"/>
        <v>-0.35645474551632822</v>
      </c>
    </row>
    <row r="822" spans="1:30" x14ac:dyDescent="0.25">
      <c r="A822" s="7">
        <f t="shared" si="297"/>
        <v>810</v>
      </c>
      <c r="B822" t="s">
        <v>488</v>
      </c>
      <c r="C822" t="s">
        <v>1291</v>
      </c>
      <c r="D822" t="s">
        <v>1292</v>
      </c>
      <c r="E822" s="42">
        <v>43952</v>
      </c>
      <c r="F822" s="57" t="s">
        <v>2052</v>
      </c>
      <c r="G822" s="3">
        <v>1859.7599999999986</v>
      </c>
      <c r="H822" s="3">
        <v>4806.7800000000007</v>
      </c>
      <c r="I822" s="3">
        <v>10137.719999999999</v>
      </c>
      <c r="J822" s="3">
        <v>5219.3100000000004</v>
      </c>
      <c r="K822" s="3">
        <v>6421.29</v>
      </c>
      <c r="L822" s="3">
        <f t="shared" si="304"/>
        <v>28444.86</v>
      </c>
      <c r="M822" s="39">
        <v>136.69900000000001</v>
      </c>
      <c r="N822" s="39">
        <v>92226.372999999992</v>
      </c>
      <c r="O822" s="39">
        <v>0</v>
      </c>
      <c r="P822" s="39">
        <v>353.185</v>
      </c>
      <c r="Q822" s="39">
        <v>268.68700000000001</v>
      </c>
      <c r="R822" s="3">
        <f t="shared" si="311"/>
        <v>92984.943999999989</v>
      </c>
      <c r="S822" s="6">
        <f t="shared" si="305"/>
        <v>1723.0609999999986</v>
      </c>
      <c r="T822" s="27">
        <f t="shared" si="298"/>
        <v>12.604781307836914</v>
      </c>
      <c r="U822" s="6">
        <f t="shared" si="306"/>
        <v>-87419.592999999993</v>
      </c>
      <c r="V822" s="27">
        <f t="shared" si="299"/>
        <v>-0.94788063496761388</v>
      </c>
      <c r="W822" s="6">
        <f t="shared" si="307"/>
        <v>10137.719999999999</v>
      </c>
      <c r="X822" s="27" t="str">
        <f t="shared" si="300"/>
        <v>n.m.</v>
      </c>
      <c r="Y822" s="6">
        <f t="shared" si="308"/>
        <v>4866.125</v>
      </c>
      <c r="Z822" s="27">
        <f t="shared" si="301"/>
        <v>13.77783597831165</v>
      </c>
      <c r="AA822" s="6">
        <f t="shared" si="309"/>
        <v>6152.6030000000001</v>
      </c>
      <c r="AB822" s="27">
        <f t="shared" si="302"/>
        <v>22.898774410373409</v>
      </c>
      <c r="AC822" s="6">
        <f t="shared" si="310"/>
        <v>-64540.083999999988</v>
      </c>
      <c r="AD822" s="27">
        <f t="shared" si="303"/>
        <v>-0.69409176608204437</v>
      </c>
    </row>
    <row r="823" spans="1:30" x14ac:dyDescent="0.25">
      <c r="A823" s="7">
        <f t="shared" si="297"/>
        <v>811</v>
      </c>
      <c r="B823" t="s">
        <v>488</v>
      </c>
      <c r="C823" t="s">
        <v>1293</v>
      </c>
      <c r="D823" t="s">
        <v>1294</v>
      </c>
      <c r="E823" s="42">
        <v>43862</v>
      </c>
      <c r="F823" s="57">
        <v>44166</v>
      </c>
      <c r="G823" s="3">
        <v>18853.120000000003</v>
      </c>
      <c r="H823" s="3"/>
      <c r="I823" s="3"/>
      <c r="J823" s="3"/>
      <c r="K823" s="3"/>
      <c r="L823" s="3">
        <f t="shared" si="304"/>
        <v>18853.120000000003</v>
      </c>
      <c r="M823" s="39">
        <v>0</v>
      </c>
      <c r="N823" s="39">
        <v>0</v>
      </c>
      <c r="O823" s="39">
        <v>6966.91</v>
      </c>
      <c r="P823" s="39"/>
      <c r="Q823" s="39"/>
      <c r="R823" s="3">
        <f t="shared" si="311"/>
        <v>6966.91</v>
      </c>
      <c r="S823" s="6">
        <f t="shared" si="305"/>
        <v>18853.120000000003</v>
      </c>
      <c r="T823" s="27" t="str">
        <f t="shared" si="298"/>
        <v>n.m.</v>
      </c>
      <c r="U823" s="6">
        <f t="shared" si="306"/>
        <v>0</v>
      </c>
      <c r="V823" s="27" t="str">
        <f t="shared" si="299"/>
        <v>n.m.</v>
      </c>
      <c r="W823" s="6">
        <f t="shared" si="307"/>
        <v>-6966.91</v>
      </c>
      <c r="X823" s="27">
        <f t="shared" si="300"/>
        <v>-1</v>
      </c>
      <c r="Y823" s="6">
        <f t="shared" si="308"/>
        <v>0</v>
      </c>
      <c r="Z823" s="27" t="str">
        <f t="shared" si="301"/>
        <v>n.m.</v>
      </c>
      <c r="AA823" s="6">
        <f t="shared" si="309"/>
        <v>0</v>
      </c>
      <c r="AB823" s="27" t="str">
        <f t="shared" si="302"/>
        <v>n.m.</v>
      </c>
      <c r="AC823" s="6">
        <f t="shared" si="310"/>
        <v>11886.210000000003</v>
      </c>
      <c r="AD823" s="27">
        <f t="shared" si="303"/>
        <v>1.7060949545781419</v>
      </c>
    </row>
    <row r="824" spans="1:30" x14ac:dyDescent="0.25">
      <c r="A824" s="7">
        <f t="shared" si="297"/>
        <v>812</v>
      </c>
      <c r="B824" t="s">
        <v>488</v>
      </c>
      <c r="C824" t="s">
        <v>1295</v>
      </c>
      <c r="D824" t="s">
        <v>1296</v>
      </c>
      <c r="E824" s="42">
        <v>43983</v>
      </c>
      <c r="F824" s="57" t="s">
        <v>2052</v>
      </c>
      <c r="G824" s="3">
        <v>3239.72</v>
      </c>
      <c r="H824" s="3">
        <v>10393.569999999992</v>
      </c>
      <c r="I824" s="3">
        <v>4709.2099999999991</v>
      </c>
      <c r="J824" s="3">
        <v>14911.58</v>
      </c>
      <c r="K824" s="3">
        <v>13428.5</v>
      </c>
      <c r="L824" s="3">
        <f t="shared" si="304"/>
        <v>46682.579999999994</v>
      </c>
      <c r="M824" s="39">
        <v>0</v>
      </c>
      <c r="N824" s="39">
        <v>138.154</v>
      </c>
      <c r="O824" s="39">
        <v>10126.406000000001</v>
      </c>
      <c r="P824" s="39">
        <v>27.292000000000009</v>
      </c>
      <c r="Q824" s="39">
        <v>84.459000000000003</v>
      </c>
      <c r="R824" s="3">
        <f t="shared" si="311"/>
        <v>10376.311000000002</v>
      </c>
      <c r="S824" s="6">
        <f t="shared" si="305"/>
        <v>3239.72</v>
      </c>
      <c r="T824" s="27" t="str">
        <f t="shared" si="298"/>
        <v>n.m.</v>
      </c>
      <c r="U824" s="6">
        <f t="shared" si="306"/>
        <v>10255.415999999992</v>
      </c>
      <c r="V824" s="27">
        <f t="shared" si="299"/>
        <v>74.2317703432401</v>
      </c>
      <c r="W824" s="6">
        <f t="shared" si="307"/>
        <v>-5417.1960000000017</v>
      </c>
      <c r="X824" s="27">
        <f t="shared" si="300"/>
        <v>-0.53495741727124124</v>
      </c>
      <c r="Y824" s="6">
        <f t="shared" si="308"/>
        <v>14884.288</v>
      </c>
      <c r="Z824" s="27">
        <f t="shared" si="301"/>
        <v>545.37183057306152</v>
      </c>
      <c r="AA824" s="6">
        <f t="shared" si="309"/>
        <v>13344.040999999999</v>
      </c>
      <c r="AB824" s="27">
        <f t="shared" si="302"/>
        <v>157.9943049290188</v>
      </c>
      <c r="AC824" s="6">
        <f t="shared" si="310"/>
        <v>36306.268999999993</v>
      </c>
      <c r="AD824" s="27">
        <f t="shared" si="303"/>
        <v>3.4989572883850522</v>
      </c>
    </row>
    <row r="825" spans="1:30" x14ac:dyDescent="0.25">
      <c r="A825" s="7">
        <f t="shared" si="297"/>
        <v>813</v>
      </c>
      <c r="B825" t="s">
        <v>488</v>
      </c>
      <c r="C825" t="s">
        <v>1297</v>
      </c>
      <c r="D825" t="s">
        <v>1298</v>
      </c>
      <c r="E825" s="42">
        <v>43952</v>
      </c>
      <c r="F825" s="57" t="s">
        <v>2052</v>
      </c>
      <c r="G825" s="3">
        <v>2395.0599999999995</v>
      </c>
      <c r="H825" s="3">
        <v>2192.5900000000006</v>
      </c>
      <c r="I825" s="3">
        <v>12268.670000000002</v>
      </c>
      <c r="J825" s="3">
        <v>3518.36</v>
      </c>
      <c r="K825" s="3">
        <v>4843.45</v>
      </c>
      <c r="L825" s="3">
        <f t="shared" si="304"/>
        <v>25218.13</v>
      </c>
      <c r="M825" s="39">
        <v>0</v>
      </c>
      <c r="N825" s="39">
        <v>168272.27200000003</v>
      </c>
      <c r="O825" s="39">
        <v>0</v>
      </c>
      <c r="P825" s="39">
        <v>222.30399999999983</v>
      </c>
      <c r="Q825" s="39">
        <v>225.68899999999999</v>
      </c>
      <c r="R825" s="3">
        <f t="shared" si="311"/>
        <v>168720.26500000004</v>
      </c>
      <c r="S825" s="6">
        <f t="shared" si="305"/>
        <v>2395.0599999999995</v>
      </c>
      <c r="T825" s="27" t="str">
        <f t="shared" si="298"/>
        <v>n.m.</v>
      </c>
      <c r="U825" s="6">
        <f t="shared" si="306"/>
        <v>-166079.68200000003</v>
      </c>
      <c r="V825" s="27">
        <f t="shared" si="299"/>
        <v>-0.98696998635639743</v>
      </c>
      <c r="W825" s="6">
        <f t="shared" si="307"/>
        <v>12268.670000000002</v>
      </c>
      <c r="X825" s="27" t="str">
        <f t="shared" si="300"/>
        <v>n.m.</v>
      </c>
      <c r="Y825" s="6">
        <f t="shared" si="308"/>
        <v>3296.0560000000005</v>
      </c>
      <c r="Z825" s="27">
        <f t="shared" si="301"/>
        <v>14.826795739168</v>
      </c>
      <c r="AA825" s="6">
        <f t="shared" si="309"/>
        <v>4617.7609999999995</v>
      </c>
      <c r="AB825" s="27">
        <f t="shared" si="302"/>
        <v>20.460726929535774</v>
      </c>
      <c r="AC825" s="6">
        <f t="shared" si="310"/>
        <v>-143502.13500000004</v>
      </c>
      <c r="AD825" s="27">
        <f t="shared" si="303"/>
        <v>-0.85053289241810992</v>
      </c>
    </row>
    <row r="826" spans="1:30" x14ac:dyDescent="0.25">
      <c r="A826" s="7">
        <f t="shared" si="297"/>
        <v>814</v>
      </c>
      <c r="B826" t="s">
        <v>488</v>
      </c>
      <c r="C826" t="s">
        <v>1299</v>
      </c>
      <c r="D826" t="s">
        <v>1300</v>
      </c>
      <c r="E826" s="42">
        <v>44044</v>
      </c>
      <c r="F826" s="57" t="s">
        <v>2052</v>
      </c>
      <c r="G826" s="3">
        <v>11333.2</v>
      </c>
      <c r="H826" s="3">
        <v>5375.0900000000011</v>
      </c>
      <c r="I826" s="3">
        <v>515.22</v>
      </c>
      <c r="J826" s="3">
        <v>716.04000000000008</v>
      </c>
      <c r="K826" s="3">
        <v>795.03</v>
      </c>
      <c r="L826" s="3">
        <f t="shared" si="304"/>
        <v>18734.580000000002</v>
      </c>
      <c r="M826" s="39">
        <v>0</v>
      </c>
      <c r="N826" s="39">
        <v>15.026999999999999</v>
      </c>
      <c r="O826" s="39">
        <v>61.908000000000001</v>
      </c>
      <c r="P826" s="39">
        <v>0</v>
      </c>
      <c r="Q826" s="39">
        <v>0</v>
      </c>
      <c r="R826" s="3">
        <f t="shared" si="311"/>
        <v>76.935000000000002</v>
      </c>
      <c r="S826" s="6">
        <f t="shared" si="305"/>
        <v>11333.2</v>
      </c>
      <c r="T826" s="27" t="str">
        <f t="shared" si="298"/>
        <v>n.m.</v>
      </c>
      <c r="U826" s="6">
        <f t="shared" si="306"/>
        <v>5360.063000000001</v>
      </c>
      <c r="V826" s="27">
        <f t="shared" si="299"/>
        <v>356.69548146669337</v>
      </c>
      <c r="W826" s="6">
        <f t="shared" si="307"/>
        <v>453.31200000000001</v>
      </c>
      <c r="X826" s="27">
        <f t="shared" si="300"/>
        <v>7.3223492924985463</v>
      </c>
      <c r="Y826" s="6">
        <f t="shared" si="308"/>
        <v>716.04000000000008</v>
      </c>
      <c r="Z826" s="27" t="str">
        <f t="shared" si="301"/>
        <v>n.m.</v>
      </c>
      <c r="AA826" s="6">
        <f t="shared" si="309"/>
        <v>795.03</v>
      </c>
      <c r="AB826" s="27" t="str">
        <f t="shared" si="302"/>
        <v>n.m.</v>
      </c>
      <c r="AC826" s="6">
        <f t="shared" si="310"/>
        <v>18657.645</v>
      </c>
      <c r="AD826" s="27">
        <f t="shared" si="303"/>
        <v>242.51179567167088</v>
      </c>
    </row>
    <row r="827" spans="1:30" x14ac:dyDescent="0.25">
      <c r="A827" s="7">
        <f t="shared" si="297"/>
        <v>815</v>
      </c>
      <c r="B827" t="s">
        <v>488</v>
      </c>
      <c r="C827" t="s">
        <v>1301</v>
      </c>
      <c r="D827" t="s">
        <v>1302</v>
      </c>
      <c r="E827" s="42">
        <v>43983</v>
      </c>
      <c r="F827" s="57" t="s">
        <v>2052</v>
      </c>
      <c r="G827" s="3">
        <v>9552.1099999999988</v>
      </c>
      <c r="H827" s="3">
        <v>4915.2900000000009</v>
      </c>
      <c r="I827" s="3">
        <v>533.22</v>
      </c>
      <c r="J827" s="3">
        <v>623.64</v>
      </c>
      <c r="K827" s="3">
        <v>692.45</v>
      </c>
      <c r="L827" s="3">
        <f t="shared" si="304"/>
        <v>16316.71</v>
      </c>
      <c r="M827" s="39">
        <v>0</v>
      </c>
      <c r="N827" s="39">
        <v>346.88400000000001</v>
      </c>
      <c r="O827" s="39">
        <v>61.91</v>
      </c>
      <c r="P827" s="39">
        <v>0</v>
      </c>
      <c r="Q827" s="39">
        <v>0</v>
      </c>
      <c r="R827" s="3">
        <f t="shared" si="311"/>
        <v>408.79399999999998</v>
      </c>
      <c r="S827" s="6">
        <f t="shared" si="305"/>
        <v>9552.1099999999988</v>
      </c>
      <c r="T827" s="27" t="str">
        <f t="shared" si="298"/>
        <v>n.m.</v>
      </c>
      <c r="U827" s="6">
        <f t="shared" si="306"/>
        <v>4568.4060000000009</v>
      </c>
      <c r="V827" s="27">
        <f t="shared" si="299"/>
        <v>13.169837755560939</v>
      </c>
      <c r="W827" s="6">
        <f t="shared" si="307"/>
        <v>471.31000000000006</v>
      </c>
      <c r="X827" s="27">
        <f t="shared" si="300"/>
        <v>7.6128250686480392</v>
      </c>
      <c r="Y827" s="6">
        <f t="shared" si="308"/>
        <v>623.64</v>
      </c>
      <c r="Z827" s="27" t="str">
        <f t="shared" si="301"/>
        <v>n.m.</v>
      </c>
      <c r="AA827" s="6">
        <f t="shared" si="309"/>
        <v>692.45</v>
      </c>
      <c r="AB827" s="27" t="str">
        <f t="shared" si="302"/>
        <v>n.m.</v>
      </c>
      <c r="AC827" s="6">
        <f t="shared" si="310"/>
        <v>15907.915999999999</v>
      </c>
      <c r="AD827" s="27">
        <f t="shared" si="303"/>
        <v>38.914259994031227</v>
      </c>
    </row>
    <row r="828" spans="1:30" x14ac:dyDescent="0.25">
      <c r="A828" s="7">
        <f t="shared" si="297"/>
        <v>816</v>
      </c>
      <c r="B828" t="s">
        <v>488</v>
      </c>
      <c r="C828" t="s">
        <v>1303</v>
      </c>
      <c r="D828" t="s">
        <v>1304</v>
      </c>
      <c r="E828" s="42">
        <v>43891</v>
      </c>
      <c r="F828" s="57">
        <v>44197</v>
      </c>
      <c r="G828" s="3">
        <v>11739.879999999997</v>
      </c>
      <c r="H828" s="3">
        <v>473.29999999999995</v>
      </c>
      <c r="I828" s="3"/>
      <c r="J828" s="3"/>
      <c r="K828" s="3"/>
      <c r="L828" s="3">
        <f t="shared" si="304"/>
        <v>12213.179999999997</v>
      </c>
      <c r="M828" s="39">
        <v>0</v>
      </c>
      <c r="N828" s="39">
        <v>0</v>
      </c>
      <c r="O828" s="39">
        <v>3540.8760000000002</v>
      </c>
      <c r="P828" s="39"/>
      <c r="Q828" s="39"/>
      <c r="R828" s="3">
        <f t="shared" si="311"/>
        <v>3540.8760000000002</v>
      </c>
      <c r="S828" s="6">
        <f t="shared" si="305"/>
        <v>11739.879999999997</v>
      </c>
      <c r="T828" s="27" t="str">
        <f t="shared" si="298"/>
        <v>n.m.</v>
      </c>
      <c r="U828" s="6">
        <f t="shared" si="306"/>
        <v>473.29999999999995</v>
      </c>
      <c r="V828" s="27" t="str">
        <f t="shared" si="299"/>
        <v>n.m.</v>
      </c>
      <c r="W828" s="6">
        <f t="shared" si="307"/>
        <v>-3540.8760000000002</v>
      </c>
      <c r="X828" s="27">
        <f t="shared" si="300"/>
        <v>-1</v>
      </c>
      <c r="Y828" s="6">
        <f t="shared" si="308"/>
        <v>0</v>
      </c>
      <c r="Z828" s="27" t="str">
        <f t="shared" si="301"/>
        <v>n.m.</v>
      </c>
      <c r="AA828" s="6">
        <f t="shared" si="309"/>
        <v>0</v>
      </c>
      <c r="AB828" s="27" t="str">
        <f t="shared" si="302"/>
        <v>n.m.</v>
      </c>
      <c r="AC828" s="6">
        <f t="shared" si="310"/>
        <v>8672.3039999999964</v>
      </c>
      <c r="AD828" s="27">
        <f t="shared" si="303"/>
        <v>2.4491973172740296</v>
      </c>
    </row>
    <row r="829" spans="1:30" x14ac:dyDescent="0.25">
      <c r="A829" s="7">
        <f t="shared" si="297"/>
        <v>817</v>
      </c>
      <c r="B829" t="s">
        <v>488</v>
      </c>
      <c r="C829" t="s">
        <v>1305</v>
      </c>
      <c r="D829" t="s">
        <v>1306</v>
      </c>
      <c r="E829" s="42">
        <v>43862</v>
      </c>
      <c r="F829" s="57">
        <v>45566</v>
      </c>
      <c r="G829" s="3">
        <v>326515.78999999998</v>
      </c>
      <c r="H829" s="3">
        <v>17766.98</v>
      </c>
      <c r="I829" s="3">
        <v>11399.420000000002</v>
      </c>
      <c r="J829" s="3">
        <v>-344318.58999999997</v>
      </c>
      <c r="K829" s="3">
        <v>-8.3100000000000058</v>
      </c>
      <c r="L829" s="3">
        <f t="shared" si="304"/>
        <v>11355.289999999977</v>
      </c>
      <c r="M829" s="39">
        <v>0</v>
      </c>
      <c r="N829" s="39">
        <v>3741979.0269999993</v>
      </c>
      <c r="O829" s="39">
        <v>1571848.426</v>
      </c>
      <c r="P829" s="39">
        <v>57823.340999999949</v>
      </c>
      <c r="Q829" s="39">
        <v>0</v>
      </c>
      <c r="R829" s="3">
        <f t="shared" si="311"/>
        <v>5371650.7939999998</v>
      </c>
      <c r="S829" s="6">
        <f t="shared" si="305"/>
        <v>326515.78999999998</v>
      </c>
      <c r="T829" s="27" t="str">
        <f t="shared" si="298"/>
        <v>n.m.</v>
      </c>
      <c r="U829" s="6">
        <f t="shared" si="306"/>
        <v>-3724212.0469999993</v>
      </c>
      <c r="V829" s="27">
        <f t="shared" si="299"/>
        <v>-0.99525198300904316</v>
      </c>
      <c r="W829" s="6">
        <f t="shared" si="307"/>
        <v>-1560449.0060000001</v>
      </c>
      <c r="X829" s="27">
        <f t="shared" si="300"/>
        <v>-0.99274776129082054</v>
      </c>
      <c r="Y829" s="6">
        <f t="shared" si="308"/>
        <v>-402141.93099999992</v>
      </c>
      <c r="Z829" s="27">
        <f t="shared" si="301"/>
        <v>-6.9546643975483926</v>
      </c>
      <c r="AA829" s="6">
        <f t="shared" si="309"/>
        <v>-8.3100000000000058</v>
      </c>
      <c r="AB829" s="27" t="str">
        <f t="shared" si="302"/>
        <v>n.m.</v>
      </c>
      <c r="AC829" s="6">
        <f t="shared" si="310"/>
        <v>-5360295.5039999997</v>
      </c>
      <c r="AD829" s="27">
        <f t="shared" si="303"/>
        <v>-0.99788607070052215</v>
      </c>
    </row>
    <row r="830" spans="1:30" x14ac:dyDescent="0.25">
      <c r="A830" s="7">
        <f t="shared" si="297"/>
        <v>818</v>
      </c>
      <c r="B830" t="s">
        <v>488</v>
      </c>
      <c r="C830" t="s">
        <v>1307</v>
      </c>
      <c r="D830" t="s">
        <v>1308</v>
      </c>
      <c r="E830" s="42">
        <v>43922</v>
      </c>
      <c r="F830" s="57" t="s">
        <v>2052</v>
      </c>
      <c r="G830" s="3">
        <v>5536.9700000000012</v>
      </c>
      <c r="H830" s="3">
        <v>4436.37</v>
      </c>
      <c r="I830" s="3">
        <v>1359.39</v>
      </c>
      <c r="J830" s="3">
        <v>471.14</v>
      </c>
      <c r="K830" s="3">
        <v>253.71</v>
      </c>
      <c r="L830" s="3">
        <f t="shared" si="304"/>
        <v>12057.579999999998</v>
      </c>
      <c r="M830" s="39">
        <v>0</v>
      </c>
      <c r="N830" s="39">
        <v>151.066</v>
      </c>
      <c r="O830" s="39">
        <v>3423.8620000000001</v>
      </c>
      <c r="P830" s="39">
        <v>256.15199999999999</v>
      </c>
      <c r="Q830" s="39">
        <v>0</v>
      </c>
      <c r="R830" s="3">
        <f t="shared" si="311"/>
        <v>3831.08</v>
      </c>
      <c r="S830" s="6">
        <f t="shared" si="305"/>
        <v>5536.9700000000012</v>
      </c>
      <c r="T830" s="27" t="str">
        <f t="shared" si="298"/>
        <v>n.m.</v>
      </c>
      <c r="U830" s="6">
        <f t="shared" si="306"/>
        <v>4285.3040000000001</v>
      </c>
      <c r="V830" s="27">
        <f t="shared" si="299"/>
        <v>28.367097824791813</v>
      </c>
      <c r="W830" s="6">
        <f t="shared" si="307"/>
        <v>-2064.4719999999998</v>
      </c>
      <c r="X830" s="27">
        <f t="shared" si="300"/>
        <v>-0.60296589056451444</v>
      </c>
      <c r="Y830" s="6">
        <f t="shared" si="308"/>
        <v>214.988</v>
      </c>
      <c r="Z830" s="27">
        <f t="shared" si="301"/>
        <v>0.83929854149098981</v>
      </c>
      <c r="AA830" s="6">
        <f t="shared" si="309"/>
        <v>253.71</v>
      </c>
      <c r="AB830" s="27" t="str">
        <f t="shared" si="302"/>
        <v>n.m.</v>
      </c>
      <c r="AC830" s="6">
        <f t="shared" si="310"/>
        <v>8226.4999999999982</v>
      </c>
      <c r="AD830" s="27">
        <f t="shared" si="303"/>
        <v>2.1473057205800972</v>
      </c>
    </row>
    <row r="831" spans="1:30" x14ac:dyDescent="0.25">
      <c r="A831" s="7">
        <f t="shared" si="297"/>
        <v>819</v>
      </c>
      <c r="B831" t="s">
        <v>488</v>
      </c>
      <c r="C831" t="s">
        <v>1309</v>
      </c>
      <c r="D831" t="s">
        <v>1310</v>
      </c>
      <c r="E831" s="42">
        <v>43862</v>
      </c>
      <c r="F831" s="57" t="s">
        <v>2052</v>
      </c>
      <c r="G831" s="3">
        <v>1090.1399999999999</v>
      </c>
      <c r="H831" s="3">
        <v>485.31000000000006</v>
      </c>
      <c r="I831" s="3">
        <v>3375.19</v>
      </c>
      <c r="J831" s="3">
        <v>40926.810000000012</v>
      </c>
      <c r="K831" s="3">
        <v>206847.86999999994</v>
      </c>
      <c r="L831" s="3">
        <f t="shared" si="304"/>
        <v>252725.31999999995</v>
      </c>
      <c r="M831" s="39">
        <v>0</v>
      </c>
      <c r="N831" s="39">
        <v>39.738000000000007</v>
      </c>
      <c r="O831" s="39">
        <v>232946.198</v>
      </c>
      <c r="P831" s="39">
        <v>6426.5480000000025</v>
      </c>
      <c r="Q831" s="39">
        <v>105435.83000000002</v>
      </c>
      <c r="R831" s="3">
        <f t="shared" si="311"/>
        <v>344848.31400000001</v>
      </c>
      <c r="S831" s="6">
        <f t="shared" si="305"/>
        <v>1090.1399999999999</v>
      </c>
      <c r="T831" s="27" t="str">
        <f t="shared" si="298"/>
        <v>n.m.</v>
      </c>
      <c r="U831" s="6">
        <f t="shared" si="306"/>
        <v>445.57200000000006</v>
      </c>
      <c r="V831" s="27">
        <f t="shared" si="299"/>
        <v>11.212743469726709</v>
      </c>
      <c r="W831" s="6">
        <f t="shared" si="307"/>
        <v>-229571.008</v>
      </c>
      <c r="X831" s="27">
        <f t="shared" si="300"/>
        <v>-0.98551086032320645</v>
      </c>
      <c r="Y831" s="6">
        <f t="shared" si="308"/>
        <v>34500.26200000001</v>
      </c>
      <c r="Z831" s="27">
        <f t="shared" si="301"/>
        <v>5.3683971550512029</v>
      </c>
      <c r="AA831" s="6">
        <f t="shared" si="309"/>
        <v>101412.03999999992</v>
      </c>
      <c r="AB831" s="27">
        <f t="shared" si="302"/>
        <v>0.96183659767272578</v>
      </c>
      <c r="AC831" s="6">
        <f t="shared" si="310"/>
        <v>-92122.994000000064</v>
      </c>
      <c r="AD831" s="27">
        <f t="shared" si="303"/>
        <v>-0.26714062461677007</v>
      </c>
    </row>
    <row r="832" spans="1:30" x14ac:dyDescent="0.25">
      <c r="A832" s="7">
        <f t="shared" si="297"/>
        <v>820</v>
      </c>
      <c r="B832" t="s">
        <v>488</v>
      </c>
      <c r="C832" t="s">
        <v>1311</v>
      </c>
      <c r="D832" t="s">
        <v>1312</v>
      </c>
      <c r="E832" s="42">
        <v>43831</v>
      </c>
      <c r="F832" s="57" t="s">
        <v>2052</v>
      </c>
      <c r="G832" s="3">
        <v>9263.48</v>
      </c>
      <c r="H832" s="3">
        <v>306.12000000000006</v>
      </c>
      <c r="I832" s="3">
        <v>265.39</v>
      </c>
      <c r="J832" s="3">
        <v>408.88</v>
      </c>
      <c r="K832" s="3">
        <v>453.98999999999995</v>
      </c>
      <c r="L832" s="3">
        <f t="shared" si="304"/>
        <v>10697.859999999999</v>
      </c>
      <c r="M832" s="39">
        <v>0</v>
      </c>
      <c r="N832" s="39">
        <v>0</v>
      </c>
      <c r="O832" s="39">
        <v>0</v>
      </c>
      <c r="P832" s="39">
        <v>0</v>
      </c>
      <c r="Q832" s="39">
        <v>0</v>
      </c>
      <c r="R832" s="3">
        <f t="shared" si="311"/>
        <v>0</v>
      </c>
      <c r="S832" s="6">
        <f t="shared" si="305"/>
        <v>9263.48</v>
      </c>
      <c r="T832" s="27" t="str">
        <f t="shared" si="298"/>
        <v>n.m.</v>
      </c>
      <c r="U832" s="6">
        <f t="shared" si="306"/>
        <v>306.12000000000006</v>
      </c>
      <c r="V832" s="27" t="str">
        <f t="shared" si="299"/>
        <v>n.m.</v>
      </c>
      <c r="W832" s="6">
        <f t="shared" si="307"/>
        <v>265.39</v>
      </c>
      <c r="X832" s="27" t="str">
        <f t="shared" si="300"/>
        <v>n.m.</v>
      </c>
      <c r="Y832" s="6">
        <f t="shared" si="308"/>
        <v>408.88</v>
      </c>
      <c r="Z832" s="27" t="str">
        <f t="shared" si="301"/>
        <v>n.m.</v>
      </c>
      <c r="AA832" s="6">
        <f t="shared" si="309"/>
        <v>453.98999999999995</v>
      </c>
      <c r="AB832" s="27" t="str">
        <f t="shared" si="302"/>
        <v>n.m.</v>
      </c>
      <c r="AC832" s="6">
        <f t="shared" si="310"/>
        <v>10697.859999999999</v>
      </c>
      <c r="AD832" s="27" t="str">
        <f t="shared" si="303"/>
        <v>n.m.</v>
      </c>
    </row>
    <row r="833" spans="1:30" x14ac:dyDescent="0.25">
      <c r="A833" s="7">
        <f t="shared" si="297"/>
        <v>821</v>
      </c>
      <c r="B833" t="s">
        <v>488</v>
      </c>
      <c r="C833" t="s">
        <v>1313</v>
      </c>
      <c r="D833" t="s">
        <v>1314</v>
      </c>
      <c r="E833" s="42">
        <v>43831</v>
      </c>
      <c r="F833" s="57" t="s">
        <v>2052</v>
      </c>
      <c r="G833" s="3">
        <v>9166.2900000000009</v>
      </c>
      <c r="H833" s="3">
        <v>302.89</v>
      </c>
      <c r="I833" s="3">
        <v>262.61</v>
      </c>
      <c r="J833" s="3">
        <v>404.56</v>
      </c>
      <c r="K833" s="3">
        <v>449.21</v>
      </c>
      <c r="L833" s="3">
        <f t="shared" si="304"/>
        <v>10585.56</v>
      </c>
      <c r="M833" s="39">
        <v>0</v>
      </c>
      <c r="N833" s="39">
        <v>0</v>
      </c>
      <c r="O833" s="39">
        <v>0</v>
      </c>
      <c r="P833" s="39">
        <v>0</v>
      </c>
      <c r="Q833" s="39">
        <v>0</v>
      </c>
      <c r="R833" s="3">
        <f t="shared" si="311"/>
        <v>0</v>
      </c>
      <c r="S833" s="6">
        <f t="shared" si="305"/>
        <v>9166.2900000000009</v>
      </c>
      <c r="T833" s="27" t="str">
        <f t="shared" si="298"/>
        <v>n.m.</v>
      </c>
      <c r="U833" s="6">
        <f t="shared" si="306"/>
        <v>302.89</v>
      </c>
      <c r="V833" s="27" t="str">
        <f t="shared" si="299"/>
        <v>n.m.</v>
      </c>
      <c r="W833" s="6">
        <f t="shared" si="307"/>
        <v>262.61</v>
      </c>
      <c r="X833" s="27" t="str">
        <f t="shared" si="300"/>
        <v>n.m.</v>
      </c>
      <c r="Y833" s="6">
        <f t="shared" si="308"/>
        <v>404.56</v>
      </c>
      <c r="Z833" s="27" t="str">
        <f t="shared" si="301"/>
        <v>n.m.</v>
      </c>
      <c r="AA833" s="6">
        <f t="shared" si="309"/>
        <v>449.21</v>
      </c>
      <c r="AB833" s="27" t="str">
        <f t="shared" si="302"/>
        <v>n.m.</v>
      </c>
      <c r="AC833" s="6">
        <f t="shared" si="310"/>
        <v>10585.56</v>
      </c>
      <c r="AD833" s="27" t="str">
        <f t="shared" si="303"/>
        <v>n.m.</v>
      </c>
    </row>
    <row r="834" spans="1:30" x14ac:dyDescent="0.25">
      <c r="A834" s="7">
        <f t="shared" si="297"/>
        <v>822</v>
      </c>
      <c r="B834" t="s">
        <v>488</v>
      </c>
      <c r="C834" t="s">
        <v>1315</v>
      </c>
      <c r="D834" t="s">
        <v>1316</v>
      </c>
      <c r="E834" s="42">
        <v>43891</v>
      </c>
      <c r="F834" s="57">
        <v>44166</v>
      </c>
      <c r="G834" s="3">
        <v>7974.6900000000014</v>
      </c>
      <c r="H834" s="3"/>
      <c r="I834" s="3"/>
      <c r="J834" s="3"/>
      <c r="K834" s="3"/>
      <c r="L834" s="3">
        <f t="shared" si="304"/>
        <v>7974.6900000000014</v>
      </c>
      <c r="M834" s="39">
        <v>0</v>
      </c>
      <c r="N834" s="39">
        <v>0</v>
      </c>
      <c r="O834" s="39">
        <v>8831.6239999999998</v>
      </c>
      <c r="P834" s="39"/>
      <c r="Q834" s="39"/>
      <c r="R834" s="3">
        <f t="shared" si="311"/>
        <v>8831.6239999999998</v>
      </c>
      <c r="S834" s="6">
        <f t="shared" si="305"/>
        <v>7974.6900000000014</v>
      </c>
      <c r="T834" s="27" t="str">
        <f t="shared" si="298"/>
        <v>n.m.</v>
      </c>
      <c r="U834" s="6">
        <f t="shared" si="306"/>
        <v>0</v>
      </c>
      <c r="V834" s="27" t="str">
        <f t="shared" si="299"/>
        <v>n.m.</v>
      </c>
      <c r="W834" s="6">
        <f t="shared" si="307"/>
        <v>-8831.6239999999998</v>
      </c>
      <c r="X834" s="27">
        <f t="shared" si="300"/>
        <v>-1</v>
      </c>
      <c r="Y834" s="6">
        <f t="shared" si="308"/>
        <v>0</v>
      </c>
      <c r="Z834" s="27" t="str">
        <f t="shared" si="301"/>
        <v>n.m.</v>
      </c>
      <c r="AA834" s="6">
        <f t="shared" si="309"/>
        <v>0</v>
      </c>
      <c r="AB834" s="27" t="str">
        <f t="shared" si="302"/>
        <v>n.m.</v>
      </c>
      <c r="AC834" s="6">
        <f t="shared" si="310"/>
        <v>-856.93399999999838</v>
      </c>
      <c r="AD834" s="27">
        <f t="shared" si="303"/>
        <v>-9.7030172480168805E-2</v>
      </c>
    </row>
    <row r="835" spans="1:30" x14ac:dyDescent="0.25">
      <c r="A835" s="7">
        <f t="shared" si="297"/>
        <v>823</v>
      </c>
      <c r="B835" t="s">
        <v>488</v>
      </c>
      <c r="C835" t="s">
        <v>1317</v>
      </c>
      <c r="D835" t="s">
        <v>1318</v>
      </c>
      <c r="E835" s="42">
        <v>44075</v>
      </c>
      <c r="F835" s="57" t="s">
        <v>2052</v>
      </c>
      <c r="G835" s="3">
        <v>1430.0799999999997</v>
      </c>
      <c r="H835" s="3">
        <v>4409.1499999999996</v>
      </c>
      <c r="I835" s="3">
        <v>1333.4299999999998</v>
      </c>
      <c r="J835" s="3">
        <v>298.19999999999993</v>
      </c>
      <c r="K835" s="3"/>
      <c r="L835" s="3">
        <f t="shared" si="304"/>
        <v>7470.86</v>
      </c>
      <c r="M835" s="39">
        <v>0</v>
      </c>
      <c r="N835" s="39">
        <v>0</v>
      </c>
      <c r="O835" s="39">
        <v>2632.9780000000001</v>
      </c>
      <c r="P835" s="39">
        <v>0</v>
      </c>
      <c r="Q835" s="39">
        <v>0</v>
      </c>
      <c r="R835" s="3">
        <f t="shared" si="311"/>
        <v>2632.9780000000001</v>
      </c>
      <c r="S835" s="6">
        <f t="shared" si="305"/>
        <v>1430.0799999999997</v>
      </c>
      <c r="T835" s="27" t="str">
        <f t="shared" si="298"/>
        <v>n.m.</v>
      </c>
      <c r="U835" s="6">
        <f t="shared" si="306"/>
        <v>4409.1499999999996</v>
      </c>
      <c r="V835" s="27" t="str">
        <f t="shared" si="299"/>
        <v>n.m.</v>
      </c>
      <c r="W835" s="6">
        <f t="shared" si="307"/>
        <v>-1299.5480000000002</v>
      </c>
      <c r="X835" s="27">
        <f t="shared" si="300"/>
        <v>-0.49356584065647346</v>
      </c>
      <c r="Y835" s="6">
        <f t="shared" si="308"/>
        <v>298.19999999999993</v>
      </c>
      <c r="Z835" s="27" t="str">
        <f t="shared" si="301"/>
        <v>n.m.</v>
      </c>
      <c r="AA835" s="6">
        <f t="shared" si="309"/>
        <v>0</v>
      </c>
      <c r="AB835" s="27" t="str">
        <f t="shared" si="302"/>
        <v>n.m.</v>
      </c>
      <c r="AC835" s="6">
        <f t="shared" si="310"/>
        <v>4837.8819999999996</v>
      </c>
      <c r="AD835" s="27">
        <f t="shared" si="303"/>
        <v>1.837418314927052</v>
      </c>
    </row>
    <row r="836" spans="1:30" x14ac:dyDescent="0.25">
      <c r="A836" s="7">
        <f t="shared" si="297"/>
        <v>824</v>
      </c>
      <c r="B836" t="s">
        <v>488</v>
      </c>
      <c r="C836" t="s">
        <v>1319</v>
      </c>
      <c r="D836" t="s">
        <v>1320</v>
      </c>
      <c r="E836" s="42">
        <v>44075</v>
      </c>
      <c r="F836" s="57" t="s">
        <v>2052</v>
      </c>
      <c r="G836" s="3">
        <v>456.21</v>
      </c>
      <c r="H836" s="3">
        <v>3258.9500000000016</v>
      </c>
      <c r="I836" s="3">
        <v>1010.18</v>
      </c>
      <c r="J836" s="3">
        <v>385.36999999999995</v>
      </c>
      <c r="K836" s="3">
        <v>-4914.4300000000012</v>
      </c>
      <c r="L836" s="3">
        <f t="shared" si="304"/>
        <v>196.28000000000065</v>
      </c>
      <c r="M836" s="39">
        <v>2.0739999999999998</v>
      </c>
      <c r="N836" s="39">
        <v>0</v>
      </c>
      <c r="O836" s="39">
        <v>649.274</v>
      </c>
      <c r="P836" s="39">
        <v>0</v>
      </c>
      <c r="Q836" s="39">
        <v>0</v>
      </c>
      <c r="R836" s="3">
        <f t="shared" si="311"/>
        <v>651.34799999999996</v>
      </c>
      <c r="S836" s="6">
        <f t="shared" si="305"/>
        <v>454.13599999999997</v>
      </c>
      <c r="T836" s="27">
        <f t="shared" si="298"/>
        <v>218.96624879459981</v>
      </c>
      <c r="U836" s="6">
        <f t="shared" si="306"/>
        <v>3258.9500000000016</v>
      </c>
      <c r="V836" s="27" t="str">
        <f t="shared" si="299"/>
        <v>n.m.</v>
      </c>
      <c r="W836" s="6">
        <f t="shared" si="307"/>
        <v>360.90599999999995</v>
      </c>
      <c r="X836" s="27">
        <f t="shared" si="300"/>
        <v>0.55586085381518424</v>
      </c>
      <c r="Y836" s="6">
        <f t="shared" si="308"/>
        <v>385.36999999999995</v>
      </c>
      <c r="Z836" s="27" t="str">
        <f t="shared" si="301"/>
        <v>n.m.</v>
      </c>
      <c r="AA836" s="6">
        <f t="shared" si="309"/>
        <v>-4914.4300000000012</v>
      </c>
      <c r="AB836" s="27" t="str">
        <f t="shared" si="302"/>
        <v>n.m.</v>
      </c>
      <c r="AC836" s="6">
        <f t="shared" si="310"/>
        <v>-455.0679999999993</v>
      </c>
      <c r="AD836" s="27">
        <f t="shared" si="303"/>
        <v>-0.6986557109256486</v>
      </c>
    </row>
    <row r="837" spans="1:30" x14ac:dyDescent="0.25">
      <c r="A837" s="7">
        <f t="shared" si="297"/>
        <v>825</v>
      </c>
      <c r="B837" t="s">
        <v>488</v>
      </c>
      <c r="C837" t="s">
        <v>1321</v>
      </c>
      <c r="D837" t="s">
        <v>1322</v>
      </c>
      <c r="E837" s="42">
        <v>44013</v>
      </c>
      <c r="F837" s="57">
        <v>45383</v>
      </c>
      <c r="G837" s="3">
        <v>2052.5700000000006</v>
      </c>
      <c r="H837" s="3">
        <v>-2052.5699999999997</v>
      </c>
      <c r="I837" s="3">
        <v>136.22999999999999</v>
      </c>
      <c r="J837" s="3">
        <v>14.34000000000006</v>
      </c>
      <c r="K837" s="3">
        <v>-150.57</v>
      </c>
      <c r="L837" s="3">
        <f t="shared" si="304"/>
        <v>9.6633812063373625E-13</v>
      </c>
      <c r="M837" s="39">
        <v>556357.93400000001</v>
      </c>
      <c r="N837" s="39">
        <v>-8.1129999999999995</v>
      </c>
      <c r="O837" s="39">
        <v>0</v>
      </c>
      <c r="P837" s="39">
        <v>0</v>
      </c>
      <c r="Q837" s="39">
        <v>0</v>
      </c>
      <c r="R837" s="3">
        <f t="shared" si="311"/>
        <v>556349.821</v>
      </c>
      <c r="S837" s="6">
        <f t="shared" si="305"/>
        <v>-554305.36400000006</v>
      </c>
      <c r="T837" s="27">
        <f t="shared" si="298"/>
        <v>-0.99631070238318931</v>
      </c>
      <c r="U837" s="6">
        <f t="shared" si="306"/>
        <v>-2044.4569999999997</v>
      </c>
      <c r="V837" s="27">
        <f t="shared" si="299"/>
        <v>251.99765807962527</v>
      </c>
      <c r="W837" s="6">
        <f t="shared" si="307"/>
        <v>136.22999999999999</v>
      </c>
      <c r="X837" s="27" t="str">
        <f t="shared" si="300"/>
        <v>n.m.</v>
      </c>
      <c r="Y837" s="6">
        <f t="shared" si="308"/>
        <v>14.34000000000006</v>
      </c>
      <c r="Z837" s="27" t="str">
        <f t="shared" si="301"/>
        <v>n.m.</v>
      </c>
      <c r="AA837" s="6">
        <f t="shared" si="309"/>
        <v>-150.57</v>
      </c>
      <c r="AB837" s="27" t="str">
        <f t="shared" si="302"/>
        <v>n.m.</v>
      </c>
      <c r="AC837" s="6">
        <f t="shared" si="310"/>
        <v>-556349.821</v>
      </c>
      <c r="AD837" s="27">
        <f t="shared" si="303"/>
        <v>-1</v>
      </c>
    </row>
    <row r="838" spans="1:30" x14ac:dyDescent="0.25">
      <c r="A838" s="7">
        <f t="shared" si="297"/>
        <v>826</v>
      </c>
      <c r="B838" t="s">
        <v>488</v>
      </c>
      <c r="C838" t="s">
        <v>1323</v>
      </c>
      <c r="D838" t="s">
        <v>1324</v>
      </c>
      <c r="E838" s="42">
        <v>44136</v>
      </c>
      <c r="F838" s="57" t="s">
        <v>2052</v>
      </c>
      <c r="G838" s="3">
        <v>94.5</v>
      </c>
      <c r="H838" s="3">
        <v>1503.17</v>
      </c>
      <c r="I838" s="3">
        <v>519.96999999999991</v>
      </c>
      <c r="J838" s="3">
        <v>88.05</v>
      </c>
      <c r="K838" s="3">
        <v>97.75</v>
      </c>
      <c r="L838" s="3">
        <f t="shared" si="304"/>
        <v>2303.44</v>
      </c>
      <c r="M838" s="39">
        <v>0</v>
      </c>
      <c r="N838" s="39">
        <v>0</v>
      </c>
      <c r="O838" s="39">
        <v>0</v>
      </c>
      <c r="P838" s="39">
        <v>0</v>
      </c>
      <c r="Q838" s="39">
        <v>0</v>
      </c>
      <c r="R838" s="3">
        <f t="shared" si="311"/>
        <v>0</v>
      </c>
      <c r="S838" s="6">
        <f t="shared" si="305"/>
        <v>94.5</v>
      </c>
      <c r="T838" s="27" t="str">
        <f t="shared" si="298"/>
        <v>n.m.</v>
      </c>
      <c r="U838" s="6">
        <f t="shared" si="306"/>
        <v>1503.17</v>
      </c>
      <c r="V838" s="27" t="str">
        <f t="shared" si="299"/>
        <v>n.m.</v>
      </c>
      <c r="W838" s="6">
        <f t="shared" si="307"/>
        <v>519.96999999999991</v>
      </c>
      <c r="X838" s="27" t="str">
        <f t="shared" si="300"/>
        <v>n.m.</v>
      </c>
      <c r="Y838" s="6">
        <f t="shared" si="308"/>
        <v>88.05</v>
      </c>
      <c r="Z838" s="27" t="str">
        <f t="shared" si="301"/>
        <v>n.m.</v>
      </c>
      <c r="AA838" s="6">
        <f t="shared" si="309"/>
        <v>97.75</v>
      </c>
      <c r="AB838" s="27" t="str">
        <f t="shared" si="302"/>
        <v>n.m.</v>
      </c>
      <c r="AC838" s="6">
        <f t="shared" si="310"/>
        <v>2303.44</v>
      </c>
      <c r="AD838" s="27" t="str">
        <f t="shared" si="303"/>
        <v>n.m.</v>
      </c>
    </row>
    <row r="839" spans="1:30" x14ac:dyDescent="0.25">
      <c r="A839" s="7">
        <f t="shared" si="297"/>
        <v>827</v>
      </c>
      <c r="B839" t="s">
        <v>488</v>
      </c>
      <c r="C839" t="s">
        <v>1325</v>
      </c>
      <c r="D839" t="s">
        <v>1326</v>
      </c>
      <c r="E839" s="42">
        <v>43831</v>
      </c>
      <c r="F839" s="57" t="s">
        <v>2052</v>
      </c>
      <c r="G839" s="3">
        <v>818.45999999999992</v>
      </c>
      <c r="H839" s="3">
        <v>27.029999999999998</v>
      </c>
      <c r="I839" s="3">
        <v>23.46</v>
      </c>
      <c r="J839" s="3">
        <v>36.120000000000005</v>
      </c>
      <c r="K839" s="3">
        <v>40.11</v>
      </c>
      <c r="L839" s="3">
        <f t="shared" si="304"/>
        <v>945.18</v>
      </c>
      <c r="M839" s="39">
        <v>0</v>
      </c>
      <c r="N839" s="39">
        <v>0</v>
      </c>
      <c r="O839" s="39">
        <v>0</v>
      </c>
      <c r="P839" s="39">
        <v>0</v>
      </c>
      <c r="Q839" s="39">
        <v>0</v>
      </c>
      <c r="R839" s="3">
        <f t="shared" si="311"/>
        <v>0</v>
      </c>
      <c r="S839" s="6">
        <f t="shared" si="305"/>
        <v>818.45999999999992</v>
      </c>
      <c r="T839" s="27" t="str">
        <f t="shared" si="298"/>
        <v>n.m.</v>
      </c>
      <c r="U839" s="6">
        <f t="shared" si="306"/>
        <v>27.029999999999998</v>
      </c>
      <c r="V839" s="27" t="str">
        <f t="shared" si="299"/>
        <v>n.m.</v>
      </c>
      <c r="W839" s="6">
        <f t="shared" si="307"/>
        <v>23.46</v>
      </c>
      <c r="X839" s="27" t="str">
        <f t="shared" si="300"/>
        <v>n.m.</v>
      </c>
      <c r="Y839" s="6">
        <f t="shared" si="308"/>
        <v>36.120000000000005</v>
      </c>
      <c r="Z839" s="27" t="str">
        <f t="shared" si="301"/>
        <v>n.m.</v>
      </c>
      <c r="AA839" s="6">
        <f t="shared" si="309"/>
        <v>40.11</v>
      </c>
      <c r="AB839" s="27" t="str">
        <f t="shared" si="302"/>
        <v>n.m.</v>
      </c>
      <c r="AC839" s="6">
        <f t="shared" si="310"/>
        <v>945.18</v>
      </c>
      <c r="AD839" s="27" t="str">
        <f t="shared" si="303"/>
        <v>n.m.</v>
      </c>
    </row>
    <row r="840" spans="1:30" x14ac:dyDescent="0.25">
      <c r="A840" s="7">
        <f t="shared" si="297"/>
        <v>828</v>
      </c>
      <c r="B840" t="s">
        <v>488</v>
      </c>
      <c r="C840" t="s">
        <v>1327</v>
      </c>
      <c r="D840" t="s">
        <v>1328</v>
      </c>
      <c r="E840" s="42">
        <v>43831</v>
      </c>
      <c r="F840" s="57" t="s">
        <v>2052</v>
      </c>
      <c r="G840" s="3">
        <v>818.45999999999992</v>
      </c>
      <c r="H840" s="3">
        <v>27.029999999999998</v>
      </c>
      <c r="I840" s="3">
        <v>23.46</v>
      </c>
      <c r="J840" s="3">
        <v>36.120000000000005</v>
      </c>
      <c r="K840" s="3">
        <v>40.11</v>
      </c>
      <c r="L840" s="3">
        <f t="shared" si="304"/>
        <v>945.18</v>
      </c>
      <c r="M840" s="39">
        <v>0</v>
      </c>
      <c r="N840" s="39">
        <v>0</v>
      </c>
      <c r="O840" s="39">
        <v>0</v>
      </c>
      <c r="P840" s="39">
        <v>0</v>
      </c>
      <c r="Q840" s="39">
        <v>0</v>
      </c>
      <c r="R840" s="3">
        <f t="shared" si="311"/>
        <v>0</v>
      </c>
      <c r="S840" s="6">
        <f t="shared" si="305"/>
        <v>818.45999999999992</v>
      </c>
      <c r="T840" s="27" t="str">
        <f t="shared" si="298"/>
        <v>n.m.</v>
      </c>
      <c r="U840" s="6">
        <f t="shared" si="306"/>
        <v>27.029999999999998</v>
      </c>
      <c r="V840" s="27" t="str">
        <f t="shared" si="299"/>
        <v>n.m.</v>
      </c>
      <c r="W840" s="6">
        <f t="shared" si="307"/>
        <v>23.46</v>
      </c>
      <c r="X840" s="27" t="str">
        <f t="shared" si="300"/>
        <v>n.m.</v>
      </c>
      <c r="Y840" s="6">
        <f t="shared" si="308"/>
        <v>36.120000000000005</v>
      </c>
      <c r="Z840" s="27" t="str">
        <f t="shared" si="301"/>
        <v>n.m.</v>
      </c>
      <c r="AA840" s="6">
        <f t="shared" si="309"/>
        <v>40.11</v>
      </c>
      <c r="AB840" s="27" t="str">
        <f t="shared" si="302"/>
        <v>n.m.</v>
      </c>
      <c r="AC840" s="6">
        <f t="shared" si="310"/>
        <v>945.18</v>
      </c>
      <c r="AD840" s="27" t="str">
        <f t="shared" si="303"/>
        <v>n.m.</v>
      </c>
    </row>
    <row r="841" spans="1:30" x14ac:dyDescent="0.25">
      <c r="A841" s="7">
        <f t="shared" si="297"/>
        <v>829</v>
      </c>
      <c r="B841" t="s">
        <v>488</v>
      </c>
      <c r="C841" t="s">
        <v>1329</v>
      </c>
      <c r="D841" t="s">
        <v>1330</v>
      </c>
      <c r="E841" s="42">
        <v>43952</v>
      </c>
      <c r="F841" s="57">
        <v>44166</v>
      </c>
      <c r="G841" s="3">
        <v>783.48999999999978</v>
      </c>
      <c r="H841" s="3"/>
      <c r="I841" s="3"/>
      <c r="J841" s="3"/>
      <c r="K841" s="3"/>
      <c r="L841" s="3">
        <f t="shared" si="304"/>
        <v>783.48999999999978</v>
      </c>
      <c r="M841" s="39">
        <v>0</v>
      </c>
      <c r="N841" s="39">
        <v>-91.394999999999996</v>
      </c>
      <c r="O841" s="39">
        <v>0</v>
      </c>
      <c r="P841" s="39"/>
      <c r="Q841" s="39"/>
      <c r="R841" s="3">
        <f t="shared" si="311"/>
        <v>-91.394999999999996</v>
      </c>
      <c r="S841" s="6">
        <f t="shared" si="305"/>
        <v>783.48999999999978</v>
      </c>
      <c r="T841" s="27" t="str">
        <f t="shared" si="298"/>
        <v>n.m.</v>
      </c>
      <c r="U841" s="6">
        <f t="shared" si="306"/>
        <v>91.394999999999996</v>
      </c>
      <c r="V841" s="27">
        <f t="shared" si="299"/>
        <v>-1</v>
      </c>
      <c r="W841" s="6">
        <f t="shared" si="307"/>
        <v>0</v>
      </c>
      <c r="X841" s="27" t="str">
        <f t="shared" si="300"/>
        <v>n.m.</v>
      </c>
      <c r="Y841" s="6">
        <f t="shared" si="308"/>
        <v>0</v>
      </c>
      <c r="Z841" s="27" t="str">
        <f t="shared" si="301"/>
        <v>n.m.</v>
      </c>
      <c r="AA841" s="6">
        <f t="shared" si="309"/>
        <v>0</v>
      </c>
      <c r="AB841" s="27" t="str">
        <f t="shared" si="302"/>
        <v>n.m.</v>
      </c>
      <c r="AC841" s="6">
        <f t="shared" si="310"/>
        <v>874.88499999999976</v>
      </c>
      <c r="AD841" s="27">
        <f t="shared" si="303"/>
        <v>-9.572569615405655</v>
      </c>
    </row>
    <row r="842" spans="1:30" x14ac:dyDescent="0.25">
      <c r="A842" s="7">
        <f t="shared" si="297"/>
        <v>830</v>
      </c>
      <c r="B842" t="s">
        <v>488</v>
      </c>
      <c r="C842" t="s">
        <v>1331</v>
      </c>
      <c r="D842" t="s">
        <v>1332</v>
      </c>
      <c r="E842" s="42">
        <v>43983</v>
      </c>
      <c r="F842" s="57" t="s">
        <v>2052</v>
      </c>
      <c r="G842" s="3">
        <v>329.87000000000006</v>
      </c>
      <c r="H842" s="3">
        <v>10.89</v>
      </c>
      <c r="I842" s="3">
        <v>9.4600000000000009</v>
      </c>
      <c r="J842" s="3">
        <v>201.15</v>
      </c>
      <c r="K842" s="3">
        <v>4821.0000000000009</v>
      </c>
      <c r="L842" s="3">
        <f t="shared" si="304"/>
        <v>5372.3700000000008</v>
      </c>
      <c r="M842" s="39">
        <v>24925.484</v>
      </c>
      <c r="N842" s="39">
        <v>14.065999999999999</v>
      </c>
      <c r="O842" s="39">
        <v>31779.288</v>
      </c>
      <c r="P842" s="39">
        <v>0</v>
      </c>
      <c r="Q842" s="39">
        <v>0</v>
      </c>
      <c r="R842" s="3">
        <f t="shared" si="311"/>
        <v>56718.838000000003</v>
      </c>
      <c r="S842" s="6">
        <f t="shared" si="305"/>
        <v>-24595.614000000001</v>
      </c>
      <c r="T842" s="27">
        <f t="shared" si="298"/>
        <v>-0.98676575347543904</v>
      </c>
      <c r="U842" s="6">
        <f t="shared" si="306"/>
        <v>-3.1759999999999984</v>
      </c>
      <c r="V842" s="27">
        <f t="shared" si="299"/>
        <v>-0.22579269159675805</v>
      </c>
      <c r="W842" s="6">
        <f t="shared" si="307"/>
        <v>-31769.828000000001</v>
      </c>
      <c r="X842" s="27">
        <f t="shared" si="300"/>
        <v>-0.99970232183930618</v>
      </c>
      <c r="Y842" s="6">
        <f t="shared" si="308"/>
        <v>201.15</v>
      </c>
      <c r="Z842" s="27" t="str">
        <f t="shared" si="301"/>
        <v>n.m.</v>
      </c>
      <c r="AA842" s="6">
        <f t="shared" si="309"/>
        <v>4821.0000000000009</v>
      </c>
      <c r="AB842" s="27" t="str">
        <f t="shared" si="302"/>
        <v>n.m.</v>
      </c>
      <c r="AC842" s="6">
        <f t="shared" si="310"/>
        <v>-51346.468000000001</v>
      </c>
      <c r="AD842" s="27">
        <f t="shared" si="303"/>
        <v>-0.90528067588408634</v>
      </c>
    </row>
    <row r="843" spans="1:30" x14ac:dyDescent="0.25">
      <c r="A843" s="7">
        <f t="shared" si="297"/>
        <v>831</v>
      </c>
      <c r="B843" t="s">
        <v>488</v>
      </c>
      <c r="C843" t="s">
        <v>1471</v>
      </c>
      <c r="D843" t="s">
        <v>578</v>
      </c>
      <c r="E843" s="42">
        <v>44228</v>
      </c>
      <c r="F843" s="57" t="s">
        <v>2052</v>
      </c>
      <c r="G843" s="3"/>
      <c r="H843" s="3">
        <v>10515418.659999985</v>
      </c>
      <c r="I843" s="3">
        <v>894122.39999999967</v>
      </c>
      <c r="J843" s="3">
        <v>311391.80000000005</v>
      </c>
      <c r="K843" s="3">
        <v>437.11999999999995</v>
      </c>
      <c r="L843" s="3">
        <f t="shared" si="304"/>
        <v>11721369.979999986</v>
      </c>
      <c r="M843" s="39">
        <v>0</v>
      </c>
      <c r="N843" s="39">
        <v>0</v>
      </c>
      <c r="O843" s="39">
        <v>0</v>
      </c>
      <c r="P843" s="39">
        <v>872122.03799999994</v>
      </c>
      <c r="Q843" s="39">
        <v>0</v>
      </c>
      <c r="R843" s="3">
        <f t="shared" si="311"/>
        <v>872122.03799999994</v>
      </c>
      <c r="S843" s="6">
        <f t="shared" si="305"/>
        <v>0</v>
      </c>
      <c r="T843" s="27" t="str">
        <f t="shared" si="298"/>
        <v>n.m.</v>
      </c>
      <c r="U843" s="6">
        <f t="shared" si="306"/>
        <v>10515418.659999985</v>
      </c>
      <c r="V843" s="27" t="str">
        <f t="shared" si="299"/>
        <v>n.m.</v>
      </c>
      <c r="W843" s="6">
        <f t="shared" si="307"/>
        <v>894122.39999999967</v>
      </c>
      <c r="X843" s="27" t="str">
        <f t="shared" si="300"/>
        <v>n.m.</v>
      </c>
      <c r="Y843" s="6">
        <f t="shared" si="308"/>
        <v>-560730.2379999999</v>
      </c>
      <c r="Z843" s="27">
        <f t="shared" si="301"/>
        <v>-0.64294928182975231</v>
      </c>
      <c r="AA843" s="6">
        <f t="shared" si="309"/>
        <v>437.11999999999995</v>
      </c>
      <c r="AB843" s="27" t="str">
        <f t="shared" si="302"/>
        <v>n.m.</v>
      </c>
      <c r="AC843" s="6">
        <f t="shared" si="310"/>
        <v>10849247.941999985</v>
      </c>
      <c r="AD843" s="27">
        <f t="shared" si="303"/>
        <v>12.440057089808326</v>
      </c>
    </row>
    <row r="844" spans="1:30" x14ac:dyDescent="0.25">
      <c r="A844" s="7">
        <f t="shared" si="297"/>
        <v>832</v>
      </c>
      <c r="B844" t="s">
        <v>488</v>
      </c>
      <c r="C844" t="s">
        <v>1472</v>
      </c>
      <c r="D844" t="s">
        <v>505</v>
      </c>
      <c r="E844" s="42">
        <v>44348</v>
      </c>
      <c r="F844" s="57" t="s">
        <v>2052</v>
      </c>
      <c r="G844" s="3"/>
      <c r="H844" s="3">
        <v>4168085.9499999969</v>
      </c>
      <c r="I844" s="3">
        <v>1811352.0999999999</v>
      </c>
      <c r="J844" s="3">
        <v>1358293.0899999987</v>
      </c>
      <c r="K844" s="3">
        <v>2875003.1300000022</v>
      </c>
      <c r="L844" s="3">
        <f t="shared" si="304"/>
        <v>10212734.269999998</v>
      </c>
      <c r="M844" s="39">
        <v>0</v>
      </c>
      <c r="N844" s="39">
        <v>2091519.7310000001</v>
      </c>
      <c r="O844" s="39">
        <v>3332832.76</v>
      </c>
      <c r="P844" s="39">
        <v>76077.515000000014</v>
      </c>
      <c r="Q844" s="39">
        <v>1322613.527</v>
      </c>
      <c r="R844" s="3">
        <f t="shared" si="311"/>
        <v>6823043.5329999998</v>
      </c>
      <c r="S844" s="6">
        <f t="shared" si="305"/>
        <v>0</v>
      </c>
      <c r="T844" s="27" t="str">
        <f t="shared" si="298"/>
        <v>n.m.</v>
      </c>
      <c r="U844" s="6">
        <f t="shared" si="306"/>
        <v>2076566.2189999968</v>
      </c>
      <c r="V844" s="27">
        <f t="shared" si="299"/>
        <v>0.99285040835218241</v>
      </c>
      <c r="W844" s="6">
        <f t="shared" si="307"/>
        <v>-1521480.66</v>
      </c>
      <c r="X844" s="27">
        <f t="shared" si="300"/>
        <v>-0.45651275343320857</v>
      </c>
      <c r="Y844" s="6">
        <f t="shared" si="308"/>
        <v>1282215.5749999988</v>
      </c>
      <c r="Z844" s="27">
        <f t="shared" si="301"/>
        <v>16.854067525733438</v>
      </c>
      <c r="AA844" s="6">
        <f t="shared" si="309"/>
        <v>1552389.6030000022</v>
      </c>
      <c r="AB844" s="27">
        <f t="shared" si="302"/>
        <v>1.1737288114096252</v>
      </c>
      <c r="AC844" s="6">
        <f t="shared" si="310"/>
        <v>3389690.7369999979</v>
      </c>
      <c r="AD844" s="27">
        <f t="shared" si="303"/>
        <v>0.49680039715496244</v>
      </c>
    </row>
    <row r="845" spans="1:30" x14ac:dyDescent="0.25">
      <c r="A845" s="7">
        <f t="shared" si="297"/>
        <v>833</v>
      </c>
      <c r="B845" t="s">
        <v>488</v>
      </c>
      <c r="C845" t="s">
        <v>1473</v>
      </c>
      <c r="D845" t="s">
        <v>1474</v>
      </c>
      <c r="E845" s="42">
        <v>44228</v>
      </c>
      <c r="F845" s="57">
        <v>45505</v>
      </c>
      <c r="G845" s="3"/>
      <c r="H845" s="3">
        <v>2274057.4700000002</v>
      </c>
      <c r="I845" s="3">
        <v>3894764.6099999994</v>
      </c>
      <c r="J845" s="3">
        <v>25311.130000000019</v>
      </c>
      <c r="K845" s="3">
        <v>3320.3</v>
      </c>
      <c r="L845" s="3">
        <f t="shared" si="304"/>
        <v>6197453.5099999998</v>
      </c>
      <c r="M845" s="39">
        <v>0</v>
      </c>
      <c r="N845" s="39">
        <v>0</v>
      </c>
      <c r="O845" s="39">
        <v>6727064.0439999998</v>
      </c>
      <c r="P845" s="39">
        <v>0</v>
      </c>
      <c r="Q845" s="39">
        <v>0</v>
      </c>
      <c r="R845" s="3">
        <f t="shared" si="311"/>
        <v>6727064.0439999998</v>
      </c>
      <c r="S845" s="6">
        <f t="shared" si="305"/>
        <v>0</v>
      </c>
      <c r="T845" s="27" t="str">
        <f t="shared" si="298"/>
        <v>n.m.</v>
      </c>
      <c r="U845" s="6">
        <f t="shared" si="306"/>
        <v>2274057.4700000002</v>
      </c>
      <c r="V845" s="27" t="str">
        <f t="shared" si="299"/>
        <v>n.m.</v>
      </c>
      <c r="W845" s="6">
        <f t="shared" si="307"/>
        <v>-2832299.4340000004</v>
      </c>
      <c r="X845" s="27">
        <f t="shared" si="300"/>
        <v>-0.42103054400473322</v>
      </c>
      <c r="Y845" s="6">
        <f t="shared" si="308"/>
        <v>25311.130000000019</v>
      </c>
      <c r="Z845" s="27" t="str">
        <f t="shared" si="301"/>
        <v>n.m.</v>
      </c>
      <c r="AA845" s="6">
        <f t="shared" si="309"/>
        <v>3320.3</v>
      </c>
      <c r="AB845" s="27" t="str">
        <f t="shared" si="302"/>
        <v>n.m.</v>
      </c>
      <c r="AC845" s="6">
        <f t="shared" si="310"/>
        <v>-529610.53399999999</v>
      </c>
      <c r="AD845" s="27">
        <f t="shared" si="303"/>
        <v>-7.8728332380359894E-2</v>
      </c>
    </row>
    <row r="846" spans="1:30" x14ac:dyDescent="0.25">
      <c r="A846" s="7">
        <f t="shared" si="297"/>
        <v>834</v>
      </c>
      <c r="B846" t="s">
        <v>488</v>
      </c>
      <c r="C846" t="s">
        <v>1475</v>
      </c>
      <c r="D846" t="s">
        <v>1476</v>
      </c>
      <c r="E846" s="42">
        <v>44287</v>
      </c>
      <c r="F846" s="57">
        <v>45627</v>
      </c>
      <c r="G846" s="3"/>
      <c r="H846" s="3">
        <v>204976.32999999993</v>
      </c>
      <c r="I846" s="3">
        <v>2832690.6399999983</v>
      </c>
      <c r="J846" s="3">
        <v>2419802.7400000007</v>
      </c>
      <c r="K846" s="3">
        <v>578882.19999999995</v>
      </c>
      <c r="L846" s="3">
        <f t="shared" si="304"/>
        <v>6036351.9099999992</v>
      </c>
      <c r="M846" s="39">
        <v>0</v>
      </c>
      <c r="N846" s="39">
        <v>0</v>
      </c>
      <c r="O846" s="39">
        <v>19149586.467999998</v>
      </c>
      <c r="P846" s="39">
        <v>732902.52300000016</v>
      </c>
      <c r="Q846" s="39">
        <v>63241.376000000004</v>
      </c>
      <c r="R846" s="3">
        <f t="shared" si="311"/>
        <v>19945730.366999999</v>
      </c>
      <c r="S846" s="6">
        <f t="shared" si="305"/>
        <v>0</v>
      </c>
      <c r="T846" s="27" t="str">
        <f t="shared" si="298"/>
        <v>n.m.</v>
      </c>
      <c r="U846" s="6">
        <f t="shared" si="306"/>
        <v>204976.32999999993</v>
      </c>
      <c r="V846" s="27" t="str">
        <f t="shared" si="299"/>
        <v>n.m.</v>
      </c>
      <c r="W846" s="6">
        <f t="shared" si="307"/>
        <v>-16316895.828</v>
      </c>
      <c r="X846" s="27">
        <f t="shared" si="300"/>
        <v>-0.85207562342228227</v>
      </c>
      <c r="Y846" s="6">
        <f t="shared" si="308"/>
        <v>1686900.2170000006</v>
      </c>
      <c r="Z846" s="27">
        <f t="shared" si="301"/>
        <v>2.301670637037772</v>
      </c>
      <c r="AA846" s="6">
        <f t="shared" si="309"/>
        <v>515640.82399999996</v>
      </c>
      <c r="AB846" s="27">
        <f t="shared" si="302"/>
        <v>8.1535358117445131</v>
      </c>
      <c r="AC846" s="6">
        <f t="shared" si="310"/>
        <v>-13909378.456999999</v>
      </c>
      <c r="AD846" s="27">
        <f t="shared" si="303"/>
        <v>-0.69736119966872301</v>
      </c>
    </row>
    <row r="847" spans="1:30" x14ac:dyDescent="0.25">
      <c r="A847" s="7">
        <f t="shared" ref="A847:A910" si="312">A846+1</f>
        <v>835</v>
      </c>
      <c r="B847" t="s">
        <v>488</v>
      </c>
      <c r="C847" t="s">
        <v>1477</v>
      </c>
      <c r="D847" t="s">
        <v>1478</v>
      </c>
      <c r="E847" s="42">
        <v>44228</v>
      </c>
      <c r="F847" s="57" t="s">
        <v>2052</v>
      </c>
      <c r="G847" s="3"/>
      <c r="H847" s="3">
        <v>1297581.9900000002</v>
      </c>
      <c r="I847" s="3">
        <v>2168381.5200000014</v>
      </c>
      <c r="J847" s="3">
        <v>1361678.2000000002</v>
      </c>
      <c r="K847" s="3">
        <v>337810.70000000007</v>
      </c>
      <c r="L847" s="3">
        <f t="shared" si="304"/>
        <v>5165452.410000002</v>
      </c>
      <c r="M847" s="39">
        <v>0</v>
      </c>
      <c r="N847" s="39">
        <v>0</v>
      </c>
      <c r="O847" s="39">
        <v>5307391.92</v>
      </c>
      <c r="P847" s="39">
        <v>49801.624000000011</v>
      </c>
      <c r="Q847" s="39">
        <v>0</v>
      </c>
      <c r="R847" s="3">
        <f t="shared" si="311"/>
        <v>5357193.5439999998</v>
      </c>
      <c r="S847" s="6">
        <f t="shared" si="305"/>
        <v>0</v>
      </c>
      <c r="T847" s="27" t="str">
        <f t="shared" si="298"/>
        <v>n.m.</v>
      </c>
      <c r="U847" s="6">
        <f t="shared" si="306"/>
        <v>1297581.9900000002</v>
      </c>
      <c r="V847" s="27" t="str">
        <f t="shared" si="299"/>
        <v>n.m.</v>
      </c>
      <c r="W847" s="6">
        <f t="shared" si="307"/>
        <v>-3139010.3999999985</v>
      </c>
      <c r="X847" s="27">
        <f t="shared" si="300"/>
        <v>-0.59144122900952045</v>
      </c>
      <c r="Y847" s="6">
        <f t="shared" si="308"/>
        <v>1311876.5760000001</v>
      </c>
      <c r="Z847" s="27">
        <f t="shared" si="301"/>
        <v>26.342044106834745</v>
      </c>
      <c r="AA847" s="6">
        <f t="shared" si="309"/>
        <v>337810.70000000007</v>
      </c>
      <c r="AB847" s="27" t="str">
        <f t="shared" si="302"/>
        <v>n.m.</v>
      </c>
      <c r="AC847" s="6">
        <f t="shared" si="310"/>
        <v>-191741.13399999775</v>
      </c>
      <c r="AD847" s="27">
        <f t="shared" si="303"/>
        <v>-3.5791339705235362E-2</v>
      </c>
    </row>
    <row r="848" spans="1:30" x14ac:dyDescent="0.25">
      <c r="A848" s="7">
        <f t="shared" si="312"/>
        <v>836</v>
      </c>
      <c r="B848" t="s">
        <v>488</v>
      </c>
      <c r="C848" t="s">
        <v>1479</v>
      </c>
      <c r="D848" t="s">
        <v>1480</v>
      </c>
      <c r="E848" s="42">
        <v>44228</v>
      </c>
      <c r="F848" s="57">
        <v>45474</v>
      </c>
      <c r="G848" s="3"/>
      <c r="H848" s="3">
        <v>676764.93999999936</v>
      </c>
      <c r="I848" s="3">
        <v>2406481.1900000009</v>
      </c>
      <c r="J848" s="3">
        <v>29223.060000000005</v>
      </c>
      <c r="K848" s="3">
        <v>4798.4799999999996</v>
      </c>
      <c r="L848" s="3">
        <f t="shared" si="304"/>
        <v>3117267.6700000004</v>
      </c>
      <c r="M848" s="39">
        <v>0</v>
      </c>
      <c r="N848" s="39">
        <v>0</v>
      </c>
      <c r="O848" s="39">
        <v>3762962.7140000002</v>
      </c>
      <c r="P848" s="39">
        <v>0</v>
      </c>
      <c r="Q848" s="39">
        <v>0</v>
      </c>
      <c r="R848" s="3">
        <f t="shared" si="311"/>
        <v>3762962.7140000002</v>
      </c>
      <c r="S848" s="6">
        <f t="shared" si="305"/>
        <v>0</v>
      </c>
      <c r="T848" s="27" t="str">
        <f t="shared" si="298"/>
        <v>n.m.</v>
      </c>
      <c r="U848" s="6">
        <f t="shared" si="306"/>
        <v>676764.93999999936</v>
      </c>
      <c r="V848" s="27" t="str">
        <f t="shared" si="299"/>
        <v>n.m.</v>
      </c>
      <c r="W848" s="6">
        <f t="shared" si="307"/>
        <v>-1356481.5239999993</v>
      </c>
      <c r="X848" s="27">
        <f t="shared" si="300"/>
        <v>-0.36048231861380042</v>
      </c>
      <c r="Y848" s="6">
        <f t="shared" si="308"/>
        <v>29223.060000000005</v>
      </c>
      <c r="Z848" s="27" t="str">
        <f t="shared" si="301"/>
        <v>n.m.</v>
      </c>
      <c r="AA848" s="6">
        <f t="shared" si="309"/>
        <v>4798.4799999999996</v>
      </c>
      <c r="AB848" s="27" t="str">
        <f t="shared" si="302"/>
        <v>n.m.</v>
      </c>
      <c r="AC848" s="6">
        <f t="shared" si="310"/>
        <v>-645695.04399999976</v>
      </c>
      <c r="AD848" s="27">
        <f t="shared" si="303"/>
        <v>-0.17159219824254673</v>
      </c>
    </row>
    <row r="849" spans="1:30" x14ac:dyDescent="0.25">
      <c r="A849" s="7">
        <f t="shared" si="312"/>
        <v>837</v>
      </c>
      <c r="B849" t="s">
        <v>488</v>
      </c>
      <c r="C849" t="s">
        <v>1481</v>
      </c>
      <c r="D849" t="s">
        <v>1482</v>
      </c>
      <c r="E849" s="42">
        <v>44287</v>
      </c>
      <c r="F849" s="57">
        <v>45597</v>
      </c>
      <c r="G849" s="3"/>
      <c r="H849" s="3">
        <v>359851.16</v>
      </c>
      <c r="I849" s="3">
        <v>1357095.08</v>
      </c>
      <c r="J849" s="3">
        <v>267946.81</v>
      </c>
      <c r="K849" s="3">
        <v>128769.68000000002</v>
      </c>
      <c r="L849" s="3">
        <f t="shared" si="304"/>
        <v>2113662.73</v>
      </c>
      <c r="M849" s="39">
        <v>0</v>
      </c>
      <c r="N849" s="39">
        <v>0</v>
      </c>
      <c r="O849" s="39">
        <v>0</v>
      </c>
      <c r="P849" s="39">
        <v>25157.31199999998</v>
      </c>
      <c r="Q849" s="39">
        <v>1200.1179999999999</v>
      </c>
      <c r="R849" s="3">
        <f t="shared" si="311"/>
        <v>26357.429999999978</v>
      </c>
      <c r="S849" s="6">
        <f t="shared" si="305"/>
        <v>0</v>
      </c>
      <c r="T849" s="27" t="str">
        <f t="shared" si="298"/>
        <v>n.m.</v>
      </c>
      <c r="U849" s="6">
        <f t="shared" si="306"/>
        <v>359851.16</v>
      </c>
      <c r="V849" s="27" t="str">
        <f t="shared" si="299"/>
        <v>n.m.</v>
      </c>
      <c r="W849" s="6">
        <f t="shared" si="307"/>
        <v>1357095.08</v>
      </c>
      <c r="X849" s="27" t="str">
        <f t="shared" si="300"/>
        <v>n.m.</v>
      </c>
      <c r="Y849" s="6">
        <f t="shared" si="308"/>
        <v>242789.49800000002</v>
      </c>
      <c r="Z849" s="27">
        <f t="shared" si="301"/>
        <v>9.650852126014108</v>
      </c>
      <c r="AA849" s="6">
        <f t="shared" si="309"/>
        <v>127569.56200000002</v>
      </c>
      <c r="AB849" s="27">
        <f t="shared" si="302"/>
        <v>106.29751574428516</v>
      </c>
      <c r="AC849" s="6">
        <f t="shared" si="310"/>
        <v>2087305.3</v>
      </c>
      <c r="AD849" s="27">
        <f t="shared" si="303"/>
        <v>79.192292268252316</v>
      </c>
    </row>
    <row r="850" spans="1:30" x14ac:dyDescent="0.25">
      <c r="A850" s="7">
        <f t="shared" si="312"/>
        <v>838</v>
      </c>
      <c r="B850" t="s">
        <v>488</v>
      </c>
      <c r="C850" t="s">
        <v>1483</v>
      </c>
      <c r="D850" t="s">
        <v>1484</v>
      </c>
      <c r="E850" s="42">
        <v>44256</v>
      </c>
      <c r="F850" s="57">
        <v>45292</v>
      </c>
      <c r="G850" s="3"/>
      <c r="H850" s="3">
        <v>1221550.6399999999</v>
      </c>
      <c r="I850" s="3">
        <v>92314.949999999968</v>
      </c>
      <c r="J850" s="3">
        <v>3799.2899999999991</v>
      </c>
      <c r="K850" s="3"/>
      <c r="L850" s="3">
        <f t="shared" si="304"/>
        <v>1317664.8799999999</v>
      </c>
      <c r="M850" s="39">
        <v>0</v>
      </c>
      <c r="N850" s="39">
        <v>0</v>
      </c>
      <c r="O850" s="39">
        <v>0</v>
      </c>
      <c r="P850" s="39">
        <v>0</v>
      </c>
      <c r="Q850" s="39">
        <v>0</v>
      </c>
      <c r="R850" s="3">
        <f t="shared" si="311"/>
        <v>0</v>
      </c>
      <c r="S850" s="6">
        <f t="shared" si="305"/>
        <v>0</v>
      </c>
      <c r="T850" s="27" t="str">
        <f t="shared" si="298"/>
        <v>n.m.</v>
      </c>
      <c r="U850" s="6">
        <f t="shared" si="306"/>
        <v>1221550.6399999999</v>
      </c>
      <c r="V850" s="27" t="str">
        <f t="shared" si="299"/>
        <v>n.m.</v>
      </c>
      <c r="W850" s="6">
        <f t="shared" si="307"/>
        <v>92314.949999999968</v>
      </c>
      <c r="X850" s="27" t="str">
        <f t="shared" si="300"/>
        <v>n.m.</v>
      </c>
      <c r="Y850" s="6">
        <f t="shared" si="308"/>
        <v>3799.2899999999991</v>
      </c>
      <c r="Z850" s="27" t="str">
        <f t="shared" si="301"/>
        <v>n.m.</v>
      </c>
      <c r="AA850" s="6">
        <f t="shared" si="309"/>
        <v>0</v>
      </c>
      <c r="AB850" s="27" t="str">
        <f t="shared" si="302"/>
        <v>n.m.</v>
      </c>
      <c r="AC850" s="6">
        <f t="shared" si="310"/>
        <v>1317664.8799999999</v>
      </c>
      <c r="AD850" s="27" t="str">
        <f t="shared" si="303"/>
        <v>n.m.</v>
      </c>
    </row>
    <row r="851" spans="1:30" x14ac:dyDescent="0.25">
      <c r="A851" s="7">
        <f t="shared" si="312"/>
        <v>839</v>
      </c>
      <c r="B851" t="s">
        <v>488</v>
      </c>
      <c r="C851" t="s">
        <v>1485</v>
      </c>
      <c r="D851" t="s">
        <v>1486</v>
      </c>
      <c r="E851" s="42">
        <v>44501</v>
      </c>
      <c r="F851" s="57" t="s">
        <v>2052</v>
      </c>
      <c r="G851" s="3"/>
      <c r="H851" s="3">
        <v>23765.940000000002</v>
      </c>
      <c r="I851" s="3">
        <v>1523824.5100000002</v>
      </c>
      <c r="J851" s="3">
        <v>-280376.39</v>
      </c>
      <c r="K851" s="3"/>
      <c r="L851" s="3">
        <f t="shared" si="304"/>
        <v>1267214.06</v>
      </c>
      <c r="M851" s="39">
        <v>0</v>
      </c>
      <c r="N851" s="39">
        <v>0</v>
      </c>
      <c r="O851" s="39">
        <v>0</v>
      </c>
      <c r="P851" s="39">
        <v>0</v>
      </c>
      <c r="Q851" s="39">
        <v>0</v>
      </c>
      <c r="R851" s="3">
        <f t="shared" si="311"/>
        <v>0</v>
      </c>
      <c r="S851" s="6">
        <f t="shared" si="305"/>
        <v>0</v>
      </c>
      <c r="T851" s="27" t="str">
        <f t="shared" ref="T851:T910" si="313">IFERROR(S851/M851,"n.m.")</f>
        <v>n.m.</v>
      </c>
      <c r="U851" s="6">
        <f t="shared" si="306"/>
        <v>23765.940000000002</v>
      </c>
      <c r="V851" s="27" t="str">
        <f t="shared" ref="V851:V910" si="314">IFERROR(U851/N851,"n.m.")</f>
        <v>n.m.</v>
      </c>
      <c r="W851" s="6">
        <f t="shared" si="307"/>
        <v>1523824.5100000002</v>
      </c>
      <c r="X851" s="27" t="str">
        <f t="shared" ref="X851:X910" si="315">IFERROR(W851/O851,"n.m.")</f>
        <v>n.m.</v>
      </c>
      <c r="Y851" s="6">
        <f t="shared" si="308"/>
        <v>-280376.39</v>
      </c>
      <c r="Z851" s="27" t="str">
        <f t="shared" ref="Z851:Z910" si="316">IFERROR(Y851/P851,"n.m.")</f>
        <v>n.m.</v>
      </c>
      <c r="AA851" s="6">
        <f t="shared" si="309"/>
        <v>0</v>
      </c>
      <c r="AB851" s="27" t="str">
        <f t="shared" ref="AB851:AB910" si="317">IFERROR(AA851/Q851,"n.m.")</f>
        <v>n.m.</v>
      </c>
      <c r="AC851" s="6">
        <f t="shared" si="310"/>
        <v>1267214.06</v>
      </c>
      <c r="AD851" s="27" t="str">
        <f t="shared" ref="AD851:AD910" si="318">IFERROR(AC851/R851,"n.m.")</f>
        <v>n.m.</v>
      </c>
    </row>
    <row r="852" spans="1:30" x14ac:dyDescent="0.25">
      <c r="A852" s="7">
        <f t="shared" si="312"/>
        <v>840</v>
      </c>
      <c r="B852" t="s">
        <v>488</v>
      </c>
      <c r="C852" t="s">
        <v>1487</v>
      </c>
      <c r="D852" t="s">
        <v>1488</v>
      </c>
      <c r="E852" s="42">
        <v>44501</v>
      </c>
      <c r="F852" s="57">
        <v>45536</v>
      </c>
      <c r="G852" s="3"/>
      <c r="H852" s="3">
        <v>804301.82</v>
      </c>
      <c r="I852" s="3">
        <v>26223.500000000004</v>
      </c>
      <c r="J852" s="3">
        <v>14257.499999999998</v>
      </c>
      <c r="K852" s="3">
        <v>12477.639999999998</v>
      </c>
      <c r="L852" s="3">
        <f t="shared" si="304"/>
        <v>857260.46</v>
      </c>
      <c r="M852" s="39">
        <v>0</v>
      </c>
      <c r="N852" s="39">
        <v>0</v>
      </c>
      <c r="O852" s="39">
        <v>18881.241999999998</v>
      </c>
      <c r="P852" s="39">
        <v>956.57499999999982</v>
      </c>
      <c r="Q852" s="39">
        <v>11333.243000000002</v>
      </c>
      <c r="R852" s="3">
        <f t="shared" si="311"/>
        <v>31171.06</v>
      </c>
      <c r="S852" s="6">
        <f t="shared" si="305"/>
        <v>0</v>
      </c>
      <c r="T852" s="27" t="str">
        <f t="shared" si="313"/>
        <v>n.m.</v>
      </c>
      <c r="U852" s="6">
        <f t="shared" si="306"/>
        <v>804301.82</v>
      </c>
      <c r="V852" s="27" t="str">
        <f t="shared" si="314"/>
        <v>n.m.</v>
      </c>
      <c r="W852" s="6">
        <f t="shared" si="307"/>
        <v>7342.2580000000053</v>
      </c>
      <c r="X852" s="27">
        <f t="shared" si="315"/>
        <v>0.38886520282934811</v>
      </c>
      <c r="Y852" s="6">
        <f t="shared" si="308"/>
        <v>13300.924999999999</v>
      </c>
      <c r="Z852" s="27">
        <f t="shared" si="316"/>
        <v>13.904738258892404</v>
      </c>
      <c r="AA852" s="6">
        <f t="shared" si="309"/>
        <v>1144.3969999999954</v>
      </c>
      <c r="AB852" s="27">
        <f t="shared" si="317"/>
        <v>0.10097701072852626</v>
      </c>
      <c r="AC852" s="6">
        <f t="shared" si="310"/>
        <v>826089.39999999991</v>
      </c>
      <c r="AD852" s="27">
        <f t="shared" si="318"/>
        <v>26.501806483321385</v>
      </c>
    </row>
    <row r="853" spans="1:30" x14ac:dyDescent="0.25">
      <c r="A853" s="7">
        <f t="shared" si="312"/>
        <v>841</v>
      </c>
      <c r="B853" t="s">
        <v>488</v>
      </c>
      <c r="C853" t="s">
        <v>1489</v>
      </c>
      <c r="D853" t="s">
        <v>1490</v>
      </c>
      <c r="E853" s="42">
        <v>44470</v>
      </c>
      <c r="F853" s="57" t="s">
        <v>2052</v>
      </c>
      <c r="G853" s="3"/>
      <c r="H853" s="3">
        <v>17259.180000000008</v>
      </c>
      <c r="I853" s="3">
        <v>580182.60000000009</v>
      </c>
      <c r="J853" s="3">
        <v>232877.92999999991</v>
      </c>
      <c r="K853" s="3">
        <v>223956.69</v>
      </c>
      <c r="L853" s="3">
        <f t="shared" ref="L853:L912" si="319">SUM(G853:K853)</f>
        <v>1054276.4000000001</v>
      </c>
      <c r="M853" s="39">
        <v>862.38100000000009</v>
      </c>
      <c r="N853" s="39">
        <v>69910.606</v>
      </c>
      <c r="O853" s="39">
        <v>370940.402</v>
      </c>
      <c r="P853" s="39">
        <v>2099.5220000000004</v>
      </c>
      <c r="Q853" s="39">
        <v>0</v>
      </c>
      <c r="R853" s="3">
        <f t="shared" si="311"/>
        <v>443812.91099999996</v>
      </c>
      <c r="S853" s="6">
        <f t="shared" ref="S853:S912" si="320">G853-M853</f>
        <v>-862.38100000000009</v>
      </c>
      <c r="T853" s="27">
        <f t="shared" si="313"/>
        <v>-1</v>
      </c>
      <c r="U853" s="6">
        <f t="shared" ref="U853:U912" si="321">H853-N853</f>
        <v>-52651.425999999992</v>
      </c>
      <c r="V853" s="27">
        <f t="shared" si="314"/>
        <v>-0.75312501224778383</v>
      </c>
      <c r="W853" s="6">
        <f t="shared" ref="W853:W912" si="322">I853-O853</f>
        <v>209242.19800000009</v>
      </c>
      <c r="X853" s="27">
        <f t="shared" si="315"/>
        <v>0.56408575844482989</v>
      </c>
      <c r="Y853" s="6">
        <f t="shared" ref="Y853:Y912" si="323">J853-P853</f>
        <v>230778.40799999991</v>
      </c>
      <c r="Z853" s="27">
        <f t="shared" si="316"/>
        <v>109.91949977185277</v>
      </c>
      <c r="AA853" s="6">
        <f t="shared" ref="AA853:AA912" si="324">K853-Q853</f>
        <v>223956.69</v>
      </c>
      <c r="AB853" s="27" t="str">
        <f t="shared" si="317"/>
        <v>n.m.</v>
      </c>
      <c r="AC853" s="6">
        <f t="shared" ref="AC853:AC912" si="325">L853-R853</f>
        <v>610463.48900000018</v>
      </c>
      <c r="AD853" s="27">
        <f t="shared" si="318"/>
        <v>1.3754973635726433</v>
      </c>
    </row>
    <row r="854" spans="1:30" x14ac:dyDescent="0.25">
      <c r="A854" s="7">
        <f t="shared" si="312"/>
        <v>842</v>
      </c>
      <c r="B854" t="s">
        <v>488</v>
      </c>
      <c r="C854" t="s">
        <v>1491</v>
      </c>
      <c r="D854" t="s">
        <v>1492</v>
      </c>
      <c r="E854" s="42">
        <v>44287</v>
      </c>
      <c r="F854" s="57">
        <v>44805</v>
      </c>
      <c r="G854" s="3"/>
      <c r="H854" s="3">
        <v>597711.31999999972</v>
      </c>
      <c r="I854" s="3">
        <v>17000.929999999997</v>
      </c>
      <c r="J854" s="3"/>
      <c r="K854" s="3"/>
      <c r="L854" s="3">
        <f t="shared" si="319"/>
        <v>614712.24999999977</v>
      </c>
      <c r="M854" s="39">
        <v>0</v>
      </c>
      <c r="N854" s="39">
        <v>0</v>
      </c>
      <c r="O854" s="39">
        <v>0</v>
      </c>
      <c r="P854" s="39"/>
      <c r="Q854" s="39"/>
      <c r="R854" s="3">
        <f t="shared" si="311"/>
        <v>0</v>
      </c>
      <c r="S854" s="6">
        <f t="shared" si="320"/>
        <v>0</v>
      </c>
      <c r="T854" s="27" t="str">
        <f t="shared" si="313"/>
        <v>n.m.</v>
      </c>
      <c r="U854" s="6">
        <f t="shared" si="321"/>
        <v>597711.31999999972</v>
      </c>
      <c r="V854" s="27" t="str">
        <f t="shared" si="314"/>
        <v>n.m.</v>
      </c>
      <c r="W854" s="6">
        <f t="shared" si="322"/>
        <v>17000.929999999997</v>
      </c>
      <c r="X854" s="27" t="str">
        <f t="shared" si="315"/>
        <v>n.m.</v>
      </c>
      <c r="Y854" s="6">
        <f t="shared" si="323"/>
        <v>0</v>
      </c>
      <c r="Z854" s="27" t="str">
        <f t="shared" si="316"/>
        <v>n.m.</v>
      </c>
      <c r="AA854" s="6">
        <f t="shared" si="324"/>
        <v>0</v>
      </c>
      <c r="AB854" s="27" t="str">
        <f t="shared" si="317"/>
        <v>n.m.</v>
      </c>
      <c r="AC854" s="6">
        <f t="shared" si="325"/>
        <v>614712.24999999977</v>
      </c>
      <c r="AD854" s="27" t="str">
        <f t="shared" si="318"/>
        <v>n.m.</v>
      </c>
    </row>
    <row r="855" spans="1:30" x14ac:dyDescent="0.25">
      <c r="A855" s="7">
        <f t="shared" si="312"/>
        <v>843</v>
      </c>
      <c r="B855" t="s">
        <v>488</v>
      </c>
      <c r="C855" t="s">
        <v>1493</v>
      </c>
      <c r="D855" t="s">
        <v>1494</v>
      </c>
      <c r="E855" s="42">
        <v>44501</v>
      </c>
      <c r="F855" s="57" t="s">
        <v>2052</v>
      </c>
      <c r="G855" s="3"/>
      <c r="H855" s="3">
        <v>7384.5000000000009</v>
      </c>
      <c r="I855" s="3">
        <v>34072.930000000015</v>
      </c>
      <c r="J855" s="3">
        <v>1495896.5699999994</v>
      </c>
      <c r="K855" s="3">
        <v>1500825.69</v>
      </c>
      <c r="L855" s="3">
        <f t="shared" si="319"/>
        <v>3038179.6899999995</v>
      </c>
      <c r="M855" s="39">
        <v>0</v>
      </c>
      <c r="N855" s="39">
        <v>0</v>
      </c>
      <c r="O855" s="39">
        <v>9818.94</v>
      </c>
      <c r="P855" s="39">
        <v>-980661.43499999994</v>
      </c>
      <c r="Q855" s="39">
        <v>3276466.122</v>
      </c>
      <c r="R855" s="3">
        <f t="shared" si="311"/>
        <v>2305623.6269999999</v>
      </c>
      <c r="S855" s="6">
        <f t="shared" si="320"/>
        <v>0</v>
      </c>
      <c r="T855" s="27" t="str">
        <f t="shared" si="313"/>
        <v>n.m.</v>
      </c>
      <c r="U855" s="6">
        <f t="shared" si="321"/>
        <v>7384.5000000000009</v>
      </c>
      <c r="V855" s="27" t="str">
        <f t="shared" si="314"/>
        <v>n.m.</v>
      </c>
      <c r="W855" s="6">
        <f t="shared" si="322"/>
        <v>24253.990000000013</v>
      </c>
      <c r="X855" s="27">
        <f t="shared" si="315"/>
        <v>2.4701230479053757</v>
      </c>
      <c r="Y855" s="6">
        <f t="shared" si="323"/>
        <v>2476558.0049999994</v>
      </c>
      <c r="Z855" s="27">
        <f t="shared" si="316"/>
        <v>-2.5253955306195963</v>
      </c>
      <c r="AA855" s="6">
        <f t="shared" si="324"/>
        <v>-1775640.432</v>
      </c>
      <c r="AB855" s="27">
        <f t="shared" si="317"/>
        <v>-0.54193767488617417</v>
      </c>
      <c r="AC855" s="6">
        <f t="shared" si="325"/>
        <v>732556.06299999962</v>
      </c>
      <c r="AD855" s="27">
        <f t="shared" si="318"/>
        <v>0.31772577901328025</v>
      </c>
    </row>
    <row r="856" spans="1:30" x14ac:dyDescent="0.25">
      <c r="A856" s="7">
        <f t="shared" si="312"/>
        <v>844</v>
      </c>
      <c r="B856" t="s">
        <v>488</v>
      </c>
      <c r="C856" t="s">
        <v>1495</v>
      </c>
      <c r="D856" t="s">
        <v>1496</v>
      </c>
      <c r="E856" s="42">
        <v>44470</v>
      </c>
      <c r="F856" s="57" t="s">
        <v>2052</v>
      </c>
      <c r="G856" s="3"/>
      <c r="H856" s="3">
        <v>28933.58</v>
      </c>
      <c r="I856" s="3">
        <v>502259.40000000031</v>
      </c>
      <c r="J856" s="3">
        <v>43679.02</v>
      </c>
      <c r="K856" s="3">
        <v>50964.74</v>
      </c>
      <c r="L856" s="3">
        <f t="shared" si="319"/>
        <v>625836.74000000034</v>
      </c>
      <c r="M856" s="39">
        <v>0</v>
      </c>
      <c r="N856" s="39">
        <v>0</v>
      </c>
      <c r="O856" s="39">
        <v>0</v>
      </c>
      <c r="P856" s="39">
        <v>0</v>
      </c>
      <c r="Q856" s="39">
        <v>2470.0920000000001</v>
      </c>
      <c r="R856" s="3">
        <f t="shared" si="311"/>
        <v>2470.0920000000001</v>
      </c>
      <c r="S856" s="6">
        <f t="shared" si="320"/>
        <v>0</v>
      </c>
      <c r="T856" s="27" t="str">
        <f t="shared" si="313"/>
        <v>n.m.</v>
      </c>
      <c r="U856" s="6">
        <f t="shared" si="321"/>
        <v>28933.58</v>
      </c>
      <c r="V856" s="27" t="str">
        <f t="shared" si="314"/>
        <v>n.m.</v>
      </c>
      <c r="W856" s="6">
        <f t="shared" si="322"/>
        <v>502259.40000000031</v>
      </c>
      <c r="X856" s="27" t="str">
        <f t="shared" si="315"/>
        <v>n.m.</v>
      </c>
      <c r="Y856" s="6">
        <f t="shared" si="323"/>
        <v>43679.02</v>
      </c>
      <c r="Z856" s="27" t="str">
        <f t="shared" si="316"/>
        <v>n.m.</v>
      </c>
      <c r="AA856" s="6">
        <f t="shared" si="324"/>
        <v>48494.648000000001</v>
      </c>
      <c r="AB856" s="27">
        <f t="shared" si="317"/>
        <v>19.632729469185762</v>
      </c>
      <c r="AC856" s="6">
        <f t="shared" si="325"/>
        <v>623366.64800000039</v>
      </c>
      <c r="AD856" s="27">
        <f t="shared" si="318"/>
        <v>252.36576127528869</v>
      </c>
    </row>
    <row r="857" spans="1:30" x14ac:dyDescent="0.25">
      <c r="A857" s="7">
        <f t="shared" si="312"/>
        <v>845</v>
      </c>
      <c r="B857" t="s">
        <v>488</v>
      </c>
      <c r="C857" t="s">
        <v>1497</v>
      </c>
      <c r="D857" t="s">
        <v>1498</v>
      </c>
      <c r="E857" s="42">
        <v>44287</v>
      </c>
      <c r="F857" s="57">
        <v>45292</v>
      </c>
      <c r="G857" s="3"/>
      <c r="H857" s="3">
        <v>509967.69999999995</v>
      </c>
      <c r="I857" s="3">
        <v>17142.95</v>
      </c>
      <c r="J857" s="3">
        <v>61.81</v>
      </c>
      <c r="K857" s="3"/>
      <c r="L857" s="3">
        <f t="shared" si="319"/>
        <v>527172.46</v>
      </c>
      <c r="M857" s="39">
        <v>0</v>
      </c>
      <c r="N857" s="39">
        <v>0</v>
      </c>
      <c r="O857" s="39">
        <v>0</v>
      </c>
      <c r="P857" s="39">
        <v>0</v>
      </c>
      <c r="Q857" s="39">
        <v>0</v>
      </c>
      <c r="R857" s="3">
        <f t="shared" si="311"/>
        <v>0</v>
      </c>
      <c r="S857" s="6">
        <f t="shared" si="320"/>
        <v>0</v>
      </c>
      <c r="T857" s="27" t="str">
        <f t="shared" si="313"/>
        <v>n.m.</v>
      </c>
      <c r="U857" s="6">
        <f t="shared" si="321"/>
        <v>509967.69999999995</v>
      </c>
      <c r="V857" s="27" t="str">
        <f t="shared" si="314"/>
        <v>n.m.</v>
      </c>
      <c r="W857" s="6">
        <f t="shared" si="322"/>
        <v>17142.95</v>
      </c>
      <c r="X857" s="27" t="str">
        <f t="shared" si="315"/>
        <v>n.m.</v>
      </c>
      <c r="Y857" s="6">
        <f t="shared" si="323"/>
        <v>61.81</v>
      </c>
      <c r="Z857" s="27" t="str">
        <f t="shared" si="316"/>
        <v>n.m.</v>
      </c>
      <c r="AA857" s="6">
        <f t="shared" si="324"/>
        <v>0</v>
      </c>
      <c r="AB857" s="27" t="str">
        <f t="shared" si="317"/>
        <v>n.m.</v>
      </c>
      <c r="AC857" s="6">
        <f t="shared" si="325"/>
        <v>527172.46</v>
      </c>
      <c r="AD857" s="27" t="str">
        <f t="shared" si="318"/>
        <v>n.m.</v>
      </c>
    </row>
    <row r="858" spans="1:30" x14ac:dyDescent="0.25">
      <c r="A858" s="7">
        <f t="shared" si="312"/>
        <v>846</v>
      </c>
      <c r="B858" t="s">
        <v>488</v>
      </c>
      <c r="C858" t="s">
        <v>1499</v>
      </c>
      <c r="D858" t="s">
        <v>1500</v>
      </c>
      <c r="E858" s="42">
        <v>44470</v>
      </c>
      <c r="F858" s="57" t="s">
        <v>2052</v>
      </c>
      <c r="G858" s="3"/>
      <c r="H858" s="3">
        <v>197218.52999999997</v>
      </c>
      <c r="I858" s="3">
        <v>91212.879999999976</v>
      </c>
      <c r="J858" s="3">
        <v>339509.46</v>
      </c>
      <c r="K858" s="3">
        <v>415424.02000000014</v>
      </c>
      <c r="L858" s="3">
        <f t="shared" si="319"/>
        <v>1043364.89</v>
      </c>
      <c r="M858" s="39">
        <v>0</v>
      </c>
      <c r="N858" s="39">
        <v>0</v>
      </c>
      <c r="O858" s="39">
        <v>31337.256000000001</v>
      </c>
      <c r="P858" s="39">
        <v>0</v>
      </c>
      <c r="Q858" s="39">
        <v>97199.484999999986</v>
      </c>
      <c r="R858" s="3">
        <f t="shared" si="311"/>
        <v>128536.74099999998</v>
      </c>
      <c r="S858" s="6">
        <f t="shared" si="320"/>
        <v>0</v>
      </c>
      <c r="T858" s="27" t="str">
        <f t="shared" si="313"/>
        <v>n.m.</v>
      </c>
      <c r="U858" s="6">
        <f t="shared" si="321"/>
        <v>197218.52999999997</v>
      </c>
      <c r="V858" s="27" t="str">
        <f t="shared" si="314"/>
        <v>n.m.</v>
      </c>
      <c r="W858" s="6">
        <f t="shared" si="322"/>
        <v>59875.623999999974</v>
      </c>
      <c r="X858" s="27">
        <f t="shared" si="315"/>
        <v>1.9106849687158305</v>
      </c>
      <c r="Y858" s="6">
        <f t="shared" si="323"/>
        <v>339509.46</v>
      </c>
      <c r="Z858" s="27" t="str">
        <f t="shared" si="316"/>
        <v>n.m.</v>
      </c>
      <c r="AA858" s="6">
        <f t="shared" si="324"/>
        <v>318224.53500000015</v>
      </c>
      <c r="AB858" s="27">
        <f t="shared" si="317"/>
        <v>3.2739323155878881</v>
      </c>
      <c r="AC858" s="6">
        <f t="shared" si="325"/>
        <v>914828.14899999998</v>
      </c>
      <c r="AD858" s="27">
        <f t="shared" si="318"/>
        <v>7.1172502265325068</v>
      </c>
    </row>
    <row r="859" spans="1:30" x14ac:dyDescent="0.25">
      <c r="A859" s="7">
        <f t="shared" si="312"/>
        <v>847</v>
      </c>
      <c r="B859" t="s">
        <v>488</v>
      </c>
      <c r="C859" t="s">
        <v>1501</v>
      </c>
      <c r="D859" t="s">
        <v>1502</v>
      </c>
      <c r="E859" s="42">
        <v>44228</v>
      </c>
      <c r="F859" s="57">
        <v>45017</v>
      </c>
      <c r="G859" s="3"/>
      <c r="H859" s="3">
        <v>126909.60999999997</v>
      </c>
      <c r="I859" s="3">
        <v>223724.88999999996</v>
      </c>
      <c r="J859" s="3">
        <v>2569.6200000000003</v>
      </c>
      <c r="K859" s="3"/>
      <c r="L859" s="3">
        <f t="shared" si="319"/>
        <v>353204.11999999994</v>
      </c>
      <c r="M859" s="39">
        <v>0</v>
      </c>
      <c r="N859" s="39">
        <v>0</v>
      </c>
      <c r="O859" s="39">
        <v>324099.92200000002</v>
      </c>
      <c r="P859" s="39">
        <v>0</v>
      </c>
      <c r="Q859" s="39">
        <v>0</v>
      </c>
      <c r="R859" s="3">
        <f t="shared" si="311"/>
        <v>324099.92200000002</v>
      </c>
      <c r="S859" s="6">
        <f t="shared" si="320"/>
        <v>0</v>
      </c>
      <c r="T859" s="27" t="str">
        <f t="shared" si="313"/>
        <v>n.m.</v>
      </c>
      <c r="U859" s="6">
        <f t="shared" si="321"/>
        <v>126909.60999999997</v>
      </c>
      <c r="V859" s="27" t="str">
        <f t="shared" si="314"/>
        <v>n.m.</v>
      </c>
      <c r="W859" s="6">
        <f t="shared" si="322"/>
        <v>-100375.03200000006</v>
      </c>
      <c r="X859" s="27">
        <f t="shared" si="315"/>
        <v>-0.30970396839527797</v>
      </c>
      <c r="Y859" s="6">
        <f t="shared" si="323"/>
        <v>2569.6200000000003</v>
      </c>
      <c r="Z859" s="27" t="str">
        <f t="shared" si="316"/>
        <v>n.m.</v>
      </c>
      <c r="AA859" s="6">
        <f t="shared" si="324"/>
        <v>0</v>
      </c>
      <c r="AB859" s="27" t="str">
        <f t="shared" si="317"/>
        <v>n.m.</v>
      </c>
      <c r="AC859" s="6">
        <f t="shared" si="325"/>
        <v>29104.197999999917</v>
      </c>
      <c r="AD859" s="27">
        <f t="shared" si="318"/>
        <v>8.9800077150280572E-2</v>
      </c>
    </row>
    <row r="860" spans="1:30" x14ac:dyDescent="0.25">
      <c r="A860" s="7">
        <f t="shared" si="312"/>
        <v>848</v>
      </c>
      <c r="B860" t="s">
        <v>488</v>
      </c>
      <c r="C860" t="s">
        <v>1503</v>
      </c>
      <c r="D860" t="s">
        <v>1504</v>
      </c>
      <c r="E860" s="42">
        <v>44287</v>
      </c>
      <c r="F860" s="57">
        <v>45474</v>
      </c>
      <c r="G860" s="3"/>
      <c r="H860" s="3">
        <v>86210.260000000009</v>
      </c>
      <c r="I860" s="3">
        <v>113197.53</v>
      </c>
      <c r="J860" s="3">
        <v>66401.109999999986</v>
      </c>
      <c r="K860" s="3">
        <v>8577.06</v>
      </c>
      <c r="L860" s="3">
        <f t="shared" si="319"/>
        <v>274385.96000000002</v>
      </c>
      <c r="M860" s="39">
        <v>0</v>
      </c>
      <c r="N860" s="39">
        <v>0</v>
      </c>
      <c r="O860" s="39">
        <v>55928.408000000003</v>
      </c>
      <c r="P860" s="39">
        <v>3.9469999999999992</v>
      </c>
      <c r="Q860" s="39">
        <v>0</v>
      </c>
      <c r="R860" s="3">
        <f t="shared" si="311"/>
        <v>55932.355000000003</v>
      </c>
      <c r="S860" s="6">
        <f t="shared" si="320"/>
        <v>0</v>
      </c>
      <c r="T860" s="27" t="str">
        <f t="shared" si="313"/>
        <v>n.m.</v>
      </c>
      <c r="U860" s="6">
        <f t="shared" si="321"/>
        <v>86210.260000000009</v>
      </c>
      <c r="V860" s="27" t="str">
        <f t="shared" si="314"/>
        <v>n.m.</v>
      </c>
      <c r="W860" s="6">
        <f t="shared" si="322"/>
        <v>57269.121999999996</v>
      </c>
      <c r="X860" s="27">
        <f t="shared" si="315"/>
        <v>1.023971967877219</v>
      </c>
      <c r="Y860" s="6">
        <f t="shared" si="323"/>
        <v>66397.162999999986</v>
      </c>
      <c r="Z860" s="27">
        <f t="shared" si="316"/>
        <v>16822.184697238408</v>
      </c>
      <c r="AA860" s="6">
        <f t="shared" si="324"/>
        <v>8577.06</v>
      </c>
      <c r="AB860" s="27" t="str">
        <f t="shared" si="317"/>
        <v>n.m.</v>
      </c>
      <c r="AC860" s="6">
        <f t="shared" si="325"/>
        <v>218453.60500000001</v>
      </c>
      <c r="AD860" s="27">
        <f t="shared" si="318"/>
        <v>3.9056750784049767</v>
      </c>
    </row>
    <row r="861" spans="1:30" x14ac:dyDescent="0.25">
      <c r="A861" s="7">
        <f t="shared" si="312"/>
        <v>849</v>
      </c>
      <c r="B861" t="s">
        <v>488</v>
      </c>
      <c r="C861" t="s">
        <v>1505</v>
      </c>
      <c r="D861" t="s">
        <v>1506</v>
      </c>
      <c r="E861" s="42">
        <v>44287</v>
      </c>
      <c r="F861" s="57" t="s">
        <v>2052</v>
      </c>
      <c r="G861" s="3"/>
      <c r="H861" s="3">
        <v>50354.719999999987</v>
      </c>
      <c r="I861" s="3">
        <v>42471.429999999986</v>
      </c>
      <c r="J861" s="3">
        <v>194717.24000000002</v>
      </c>
      <c r="K861" s="3">
        <v>221197.30999999997</v>
      </c>
      <c r="L861" s="3">
        <f t="shared" si="319"/>
        <v>508740.69999999995</v>
      </c>
      <c r="M861" s="39">
        <v>0</v>
      </c>
      <c r="N861" s="39">
        <v>0</v>
      </c>
      <c r="O861" s="39">
        <v>0</v>
      </c>
      <c r="P861" s="39">
        <v>0</v>
      </c>
      <c r="Q861" s="39">
        <v>85245.645999999993</v>
      </c>
      <c r="R861" s="3">
        <f t="shared" si="311"/>
        <v>85245.645999999993</v>
      </c>
      <c r="S861" s="6">
        <f t="shared" si="320"/>
        <v>0</v>
      </c>
      <c r="T861" s="27" t="str">
        <f t="shared" si="313"/>
        <v>n.m.</v>
      </c>
      <c r="U861" s="6">
        <f t="shared" si="321"/>
        <v>50354.719999999987</v>
      </c>
      <c r="V861" s="27" t="str">
        <f t="shared" si="314"/>
        <v>n.m.</v>
      </c>
      <c r="W861" s="6">
        <f t="shared" si="322"/>
        <v>42471.429999999986</v>
      </c>
      <c r="X861" s="27" t="str">
        <f t="shared" si="315"/>
        <v>n.m.</v>
      </c>
      <c r="Y861" s="6">
        <f t="shared" si="323"/>
        <v>194717.24000000002</v>
      </c>
      <c r="Z861" s="27" t="str">
        <f t="shared" si="316"/>
        <v>n.m.</v>
      </c>
      <c r="AA861" s="6">
        <f t="shared" si="324"/>
        <v>135951.66399999999</v>
      </c>
      <c r="AB861" s="27">
        <f t="shared" si="317"/>
        <v>1.5948223795500358</v>
      </c>
      <c r="AC861" s="6">
        <f t="shared" si="325"/>
        <v>423495.05399999995</v>
      </c>
      <c r="AD861" s="27">
        <f t="shared" si="318"/>
        <v>4.9679376469268588</v>
      </c>
    </row>
    <row r="862" spans="1:30" x14ac:dyDescent="0.25">
      <c r="A862" s="7">
        <f t="shared" si="312"/>
        <v>850</v>
      </c>
      <c r="B862" t="s">
        <v>488</v>
      </c>
      <c r="C862" t="s">
        <v>1507</v>
      </c>
      <c r="D862" t="s">
        <v>1508</v>
      </c>
      <c r="E862" s="42">
        <v>44287</v>
      </c>
      <c r="F862" s="57" t="s">
        <v>2052</v>
      </c>
      <c r="G862" s="3"/>
      <c r="H862" s="3">
        <v>37691.81</v>
      </c>
      <c r="I862" s="3">
        <v>27249.779999999992</v>
      </c>
      <c r="J862" s="3">
        <v>135496.46</v>
      </c>
      <c r="K862" s="3">
        <v>120690.58</v>
      </c>
      <c r="L862" s="3">
        <f t="shared" si="319"/>
        <v>321128.63</v>
      </c>
      <c r="M862" s="39">
        <v>0</v>
      </c>
      <c r="N862" s="39">
        <v>0</v>
      </c>
      <c r="O862" s="39">
        <v>0</v>
      </c>
      <c r="P862" s="39">
        <v>171925.30500000002</v>
      </c>
      <c r="Q862" s="39">
        <v>332740.86600000004</v>
      </c>
      <c r="R862" s="3">
        <f t="shared" si="311"/>
        <v>504666.17100000009</v>
      </c>
      <c r="S862" s="6">
        <f t="shared" si="320"/>
        <v>0</v>
      </c>
      <c r="T862" s="27" t="str">
        <f t="shared" si="313"/>
        <v>n.m.</v>
      </c>
      <c r="U862" s="6">
        <f t="shared" si="321"/>
        <v>37691.81</v>
      </c>
      <c r="V862" s="27" t="str">
        <f t="shared" si="314"/>
        <v>n.m.</v>
      </c>
      <c r="W862" s="6">
        <f t="shared" si="322"/>
        <v>27249.779999999992</v>
      </c>
      <c r="X862" s="27" t="str">
        <f t="shared" si="315"/>
        <v>n.m.</v>
      </c>
      <c r="Y862" s="6">
        <f t="shared" si="323"/>
        <v>-36428.84500000003</v>
      </c>
      <c r="Z862" s="27">
        <f t="shared" si="316"/>
        <v>-0.21188762759501881</v>
      </c>
      <c r="AA862" s="6">
        <f t="shared" si="324"/>
        <v>-212050.28600000002</v>
      </c>
      <c r="AB862" s="27">
        <f t="shared" si="317"/>
        <v>-0.63728356708670708</v>
      </c>
      <c r="AC862" s="6">
        <f t="shared" si="325"/>
        <v>-183537.54100000008</v>
      </c>
      <c r="AD862" s="27">
        <f t="shared" si="318"/>
        <v>-0.36368108572904534</v>
      </c>
    </row>
    <row r="863" spans="1:30" x14ac:dyDescent="0.25">
      <c r="A863" s="7">
        <f t="shared" si="312"/>
        <v>851</v>
      </c>
      <c r="B863" t="s">
        <v>488</v>
      </c>
      <c r="C863" t="s">
        <v>1509</v>
      </c>
      <c r="D863" t="s">
        <v>1510</v>
      </c>
      <c r="E863" s="42">
        <v>44531</v>
      </c>
      <c r="F863" s="57">
        <v>45078</v>
      </c>
      <c r="G863" s="3"/>
      <c r="H863" s="3">
        <v>1584.59</v>
      </c>
      <c r="I863" s="3">
        <v>115401.58</v>
      </c>
      <c r="J863" s="3">
        <v>-817.19000000000085</v>
      </c>
      <c r="K863" s="3"/>
      <c r="L863" s="3">
        <f t="shared" si="319"/>
        <v>116168.98</v>
      </c>
      <c r="M863" s="39">
        <v>0</v>
      </c>
      <c r="N863" s="39">
        <v>178838.215</v>
      </c>
      <c r="O863" s="39">
        <v>4444.7839999999997</v>
      </c>
      <c r="P863" s="39">
        <v>0</v>
      </c>
      <c r="Q863" s="39">
        <v>0</v>
      </c>
      <c r="R863" s="3">
        <f t="shared" si="311"/>
        <v>183282.99900000001</v>
      </c>
      <c r="S863" s="6">
        <f t="shared" si="320"/>
        <v>0</v>
      </c>
      <c r="T863" s="27" t="str">
        <f t="shared" si="313"/>
        <v>n.m.</v>
      </c>
      <c r="U863" s="6">
        <f t="shared" si="321"/>
        <v>-177253.625</v>
      </c>
      <c r="V863" s="27">
        <f t="shared" si="314"/>
        <v>-0.9911395335722849</v>
      </c>
      <c r="W863" s="6">
        <f t="shared" si="322"/>
        <v>110956.796</v>
      </c>
      <c r="X863" s="27">
        <f t="shared" si="315"/>
        <v>24.963371898386967</v>
      </c>
      <c r="Y863" s="6">
        <f t="shared" si="323"/>
        <v>-817.19000000000085</v>
      </c>
      <c r="Z863" s="27" t="str">
        <f t="shared" si="316"/>
        <v>n.m.</v>
      </c>
      <c r="AA863" s="6">
        <f t="shared" si="324"/>
        <v>0</v>
      </c>
      <c r="AB863" s="27" t="str">
        <f t="shared" si="317"/>
        <v>n.m.</v>
      </c>
      <c r="AC863" s="6">
        <f t="shared" si="325"/>
        <v>-67114.019000000015</v>
      </c>
      <c r="AD863" s="27">
        <f t="shared" si="318"/>
        <v>-0.36617700150137772</v>
      </c>
    </row>
    <row r="864" spans="1:30" x14ac:dyDescent="0.25">
      <c r="A864" s="7">
        <f t="shared" si="312"/>
        <v>852</v>
      </c>
      <c r="B864" t="s">
        <v>488</v>
      </c>
      <c r="C864" t="s">
        <v>1511</v>
      </c>
      <c r="D864" t="s">
        <v>1512</v>
      </c>
      <c r="E864" s="42">
        <v>44378</v>
      </c>
      <c r="F864" s="57" t="s">
        <v>2052</v>
      </c>
      <c r="G864" s="3"/>
      <c r="H864" s="3">
        <v>20265.62</v>
      </c>
      <c r="I864" s="3">
        <v>89903.049999999988</v>
      </c>
      <c r="J864" s="3">
        <v>2441.7000000000003</v>
      </c>
      <c r="K864" s="3">
        <v>4990.76</v>
      </c>
      <c r="L864" s="3">
        <f t="shared" si="319"/>
        <v>117601.12999999998</v>
      </c>
      <c r="M864" s="39">
        <v>0</v>
      </c>
      <c r="N864" s="39">
        <v>0</v>
      </c>
      <c r="O864" s="39">
        <v>0</v>
      </c>
      <c r="P864" s="39">
        <v>0</v>
      </c>
      <c r="Q864" s="39">
        <v>0</v>
      </c>
      <c r="R864" s="3">
        <f t="shared" si="311"/>
        <v>0</v>
      </c>
      <c r="S864" s="6">
        <f t="shared" si="320"/>
        <v>0</v>
      </c>
      <c r="T864" s="27" t="str">
        <f t="shared" si="313"/>
        <v>n.m.</v>
      </c>
      <c r="U864" s="6">
        <f t="shared" si="321"/>
        <v>20265.62</v>
      </c>
      <c r="V864" s="27" t="str">
        <f t="shared" si="314"/>
        <v>n.m.</v>
      </c>
      <c r="W864" s="6">
        <f t="shared" si="322"/>
        <v>89903.049999999988</v>
      </c>
      <c r="X864" s="27" t="str">
        <f t="shared" si="315"/>
        <v>n.m.</v>
      </c>
      <c r="Y864" s="6">
        <f t="shared" si="323"/>
        <v>2441.7000000000003</v>
      </c>
      <c r="Z864" s="27" t="str">
        <f t="shared" si="316"/>
        <v>n.m.</v>
      </c>
      <c r="AA864" s="6">
        <f t="shared" si="324"/>
        <v>4990.76</v>
      </c>
      <c r="AB864" s="27" t="str">
        <f t="shared" si="317"/>
        <v>n.m.</v>
      </c>
      <c r="AC864" s="6">
        <f t="shared" si="325"/>
        <v>117601.12999999998</v>
      </c>
      <c r="AD864" s="27" t="str">
        <f t="shared" si="318"/>
        <v>n.m.</v>
      </c>
    </row>
    <row r="865" spans="1:30" x14ac:dyDescent="0.25">
      <c r="A865" s="7">
        <f t="shared" si="312"/>
        <v>853</v>
      </c>
      <c r="B865" t="s">
        <v>488</v>
      </c>
      <c r="C865" t="s">
        <v>1513</v>
      </c>
      <c r="D865" t="s">
        <v>1514</v>
      </c>
      <c r="E865" s="42">
        <v>44197</v>
      </c>
      <c r="F865" s="57">
        <v>44713</v>
      </c>
      <c r="G865" s="3"/>
      <c r="H865" s="3">
        <v>95847.829999999973</v>
      </c>
      <c r="I865" s="3">
        <v>3586.6400000000003</v>
      </c>
      <c r="J865" s="3"/>
      <c r="K865" s="3"/>
      <c r="L865" s="3">
        <f t="shared" si="319"/>
        <v>99434.469999999972</v>
      </c>
      <c r="M865" s="39">
        <v>0</v>
      </c>
      <c r="N865" s="39">
        <v>0</v>
      </c>
      <c r="O865" s="39">
        <v>0</v>
      </c>
      <c r="P865" s="39"/>
      <c r="Q865" s="39"/>
      <c r="R865" s="3">
        <f t="shared" si="311"/>
        <v>0</v>
      </c>
      <c r="S865" s="6">
        <f t="shared" si="320"/>
        <v>0</v>
      </c>
      <c r="T865" s="27" t="str">
        <f t="shared" si="313"/>
        <v>n.m.</v>
      </c>
      <c r="U865" s="6">
        <f t="shared" si="321"/>
        <v>95847.829999999973</v>
      </c>
      <c r="V865" s="27" t="str">
        <f t="shared" si="314"/>
        <v>n.m.</v>
      </c>
      <c r="W865" s="6">
        <f t="shared" si="322"/>
        <v>3586.6400000000003</v>
      </c>
      <c r="X865" s="27" t="str">
        <f t="shared" si="315"/>
        <v>n.m.</v>
      </c>
      <c r="Y865" s="6">
        <f t="shared" si="323"/>
        <v>0</v>
      </c>
      <c r="Z865" s="27" t="str">
        <f t="shared" si="316"/>
        <v>n.m.</v>
      </c>
      <c r="AA865" s="6">
        <f t="shared" si="324"/>
        <v>0</v>
      </c>
      <c r="AB865" s="27" t="str">
        <f t="shared" si="317"/>
        <v>n.m.</v>
      </c>
      <c r="AC865" s="6">
        <f t="shared" si="325"/>
        <v>99434.469999999972</v>
      </c>
      <c r="AD865" s="27" t="str">
        <f t="shared" si="318"/>
        <v>n.m.</v>
      </c>
    </row>
    <row r="866" spans="1:30" x14ac:dyDescent="0.25">
      <c r="A866" s="7">
        <f t="shared" si="312"/>
        <v>854</v>
      </c>
      <c r="B866" t="s">
        <v>488</v>
      </c>
      <c r="C866" t="s">
        <v>1515</v>
      </c>
      <c r="D866" t="s">
        <v>1516</v>
      </c>
      <c r="E866" s="42">
        <v>44440</v>
      </c>
      <c r="F866" s="57" t="s">
        <v>2052</v>
      </c>
      <c r="G866" s="3"/>
      <c r="H866" s="3">
        <v>48926.060000000005</v>
      </c>
      <c r="I866" s="3">
        <v>5635.56</v>
      </c>
      <c r="J866" s="3">
        <v>2518.62</v>
      </c>
      <c r="K866" s="3">
        <v>2529.7199999999998</v>
      </c>
      <c r="L866" s="3">
        <f t="shared" si="319"/>
        <v>59609.960000000006</v>
      </c>
      <c r="M866" s="39">
        <v>0</v>
      </c>
      <c r="N866" s="39">
        <v>0</v>
      </c>
      <c r="O866" s="39">
        <v>0</v>
      </c>
      <c r="P866" s="39">
        <v>0</v>
      </c>
      <c r="Q866" s="39">
        <v>0</v>
      </c>
      <c r="R866" s="3">
        <f t="shared" ref="R866:R923" si="326">SUM(M866:Q866)</f>
        <v>0</v>
      </c>
      <c r="S866" s="6">
        <f t="shared" si="320"/>
        <v>0</v>
      </c>
      <c r="T866" s="27" t="str">
        <f t="shared" si="313"/>
        <v>n.m.</v>
      </c>
      <c r="U866" s="6">
        <f t="shared" si="321"/>
        <v>48926.060000000005</v>
      </c>
      <c r="V866" s="27" t="str">
        <f t="shared" si="314"/>
        <v>n.m.</v>
      </c>
      <c r="W866" s="6">
        <f t="shared" si="322"/>
        <v>5635.56</v>
      </c>
      <c r="X866" s="27" t="str">
        <f t="shared" si="315"/>
        <v>n.m.</v>
      </c>
      <c r="Y866" s="6">
        <f t="shared" si="323"/>
        <v>2518.62</v>
      </c>
      <c r="Z866" s="27" t="str">
        <f t="shared" si="316"/>
        <v>n.m.</v>
      </c>
      <c r="AA866" s="6">
        <f t="shared" si="324"/>
        <v>2529.7199999999998</v>
      </c>
      <c r="AB866" s="27" t="str">
        <f t="shared" si="317"/>
        <v>n.m.</v>
      </c>
      <c r="AC866" s="6">
        <f t="shared" si="325"/>
        <v>59609.960000000006</v>
      </c>
      <c r="AD866" s="27" t="str">
        <f t="shared" si="318"/>
        <v>n.m.</v>
      </c>
    </row>
    <row r="867" spans="1:30" x14ac:dyDescent="0.25">
      <c r="A867" s="7">
        <f t="shared" si="312"/>
        <v>855</v>
      </c>
      <c r="B867" t="s">
        <v>488</v>
      </c>
      <c r="C867" t="s">
        <v>1517</v>
      </c>
      <c r="D867" t="s">
        <v>1518</v>
      </c>
      <c r="E867" s="42">
        <v>44409</v>
      </c>
      <c r="F867" s="57">
        <v>44743</v>
      </c>
      <c r="G867" s="3"/>
      <c r="H867" s="3">
        <v>5926.6599999999989</v>
      </c>
      <c r="I867" s="3">
        <v>47597.30999999999</v>
      </c>
      <c r="J867" s="3"/>
      <c r="K867" s="3"/>
      <c r="L867" s="3">
        <f t="shared" si="319"/>
        <v>53523.969999999987</v>
      </c>
      <c r="M867" s="39">
        <v>0</v>
      </c>
      <c r="N867" s="39">
        <v>0</v>
      </c>
      <c r="O867" s="39">
        <v>0</v>
      </c>
      <c r="P867" s="39"/>
      <c r="Q867" s="39"/>
      <c r="R867" s="3">
        <f t="shared" si="326"/>
        <v>0</v>
      </c>
      <c r="S867" s="6">
        <f t="shared" si="320"/>
        <v>0</v>
      </c>
      <c r="T867" s="27" t="str">
        <f t="shared" si="313"/>
        <v>n.m.</v>
      </c>
      <c r="U867" s="6">
        <f t="shared" si="321"/>
        <v>5926.6599999999989</v>
      </c>
      <c r="V867" s="27" t="str">
        <f t="shared" si="314"/>
        <v>n.m.</v>
      </c>
      <c r="W867" s="6">
        <f t="shared" si="322"/>
        <v>47597.30999999999</v>
      </c>
      <c r="X867" s="27" t="str">
        <f t="shared" si="315"/>
        <v>n.m.</v>
      </c>
      <c r="Y867" s="6">
        <f t="shared" si="323"/>
        <v>0</v>
      </c>
      <c r="Z867" s="27" t="str">
        <f t="shared" si="316"/>
        <v>n.m.</v>
      </c>
      <c r="AA867" s="6">
        <f t="shared" si="324"/>
        <v>0</v>
      </c>
      <c r="AB867" s="27" t="str">
        <f t="shared" si="317"/>
        <v>n.m.</v>
      </c>
      <c r="AC867" s="6">
        <f t="shared" si="325"/>
        <v>53523.969999999987</v>
      </c>
      <c r="AD867" s="27" t="str">
        <f t="shared" si="318"/>
        <v>n.m.</v>
      </c>
    </row>
    <row r="868" spans="1:30" x14ac:dyDescent="0.25">
      <c r="A868" s="7">
        <f t="shared" si="312"/>
        <v>856</v>
      </c>
      <c r="B868" t="s">
        <v>488</v>
      </c>
      <c r="C868" t="s">
        <v>1519</v>
      </c>
      <c r="D868" t="s">
        <v>1520</v>
      </c>
      <c r="E868" s="42">
        <v>44378</v>
      </c>
      <c r="F868" s="57">
        <v>44593</v>
      </c>
      <c r="G868" s="3"/>
      <c r="H868" s="3">
        <v>36803.520000000011</v>
      </c>
      <c r="I868" s="3">
        <v>2802.3</v>
      </c>
      <c r="J868" s="3"/>
      <c r="K868" s="3"/>
      <c r="L868" s="3">
        <f t="shared" si="319"/>
        <v>39605.820000000014</v>
      </c>
      <c r="M868" s="39">
        <v>0</v>
      </c>
      <c r="N868" s="39">
        <v>0</v>
      </c>
      <c r="O868" s="39">
        <v>12111.252</v>
      </c>
      <c r="P868" s="39"/>
      <c r="Q868" s="39"/>
      <c r="R868" s="3">
        <f t="shared" si="326"/>
        <v>12111.252</v>
      </c>
      <c r="S868" s="6">
        <f t="shared" si="320"/>
        <v>0</v>
      </c>
      <c r="T868" s="27" t="str">
        <f t="shared" si="313"/>
        <v>n.m.</v>
      </c>
      <c r="U868" s="6">
        <f t="shared" si="321"/>
        <v>36803.520000000011</v>
      </c>
      <c r="V868" s="27" t="str">
        <f t="shared" si="314"/>
        <v>n.m.</v>
      </c>
      <c r="W868" s="6">
        <f t="shared" si="322"/>
        <v>-9308.9520000000011</v>
      </c>
      <c r="X868" s="27">
        <f t="shared" si="315"/>
        <v>-0.7686201228411399</v>
      </c>
      <c r="Y868" s="6">
        <f t="shared" si="323"/>
        <v>0</v>
      </c>
      <c r="Z868" s="27" t="str">
        <f t="shared" si="316"/>
        <v>n.m.</v>
      </c>
      <c r="AA868" s="6">
        <f t="shared" si="324"/>
        <v>0</v>
      </c>
      <c r="AB868" s="27" t="str">
        <f t="shared" si="317"/>
        <v>n.m.</v>
      </c>
      <c r="AC868" s="6">
        <f t="shared" si="325"/>
        <v>27494.568000000014</v>
      </c>
      <c r="AD868" s="27">
        <f t="shared" si="318"/>
        <v>2.2701672791549554</v>
      </c>
    </row>
    <row r="869" spans="1:30" x14ac:dyDescent="0.25">
      <c r="A869" s="7">
        <f t="shared" si="312"/>
        <v>857</v>
      </c>
      <c r="B869" t="s">
        <v>488</v>
      </c>
      <c r="C869" t="s">
        <v>1521</v>
      </c>
      <c r="D869" t="s">
        <v>1522</v>
      </c>
      <c r="E869" s="42">
        <v>44348</v>
      </c>
      <c r="F869" s="57" t="s">
        <v>2052</v>
      </c>
      <c r="G869" s="3"/>
      <c r="H869" s="3">
        <v>9923.5</v>
      </c>
      <c r="I869" s="3">
        <v>8976.9599999999991</v>
      </c>
      <c r="J869" s="3">
        <v>26300.370000000003</v>
      </c>
      <c r="K869" s="3">
        <v>171338.69000000006</v>
      </c>
      <c r="L869" s="3">
        <f t="shared" si="319"/>
        <v>216539.52000000008</v>
      </c>
      <c r="M869" s="39">
        <v>0</v>
      </c>
      <c r="N869" s="39">
        <v>0</v>
      </c>
      <c r="O869" s="39">
        <v>0</v>
      </c>
      <c r="P869" s="39">
        <v>9998.1750000000029</v>
      </c>
      <c r="Q869" s="39">
        <v>0</v>
      </c>
      <c r="R869" s="3">
        <f t="shared" si="326"/>
        <v>9998.1750000000029</v>
      </c>
      <c r="S869" s="6">
        <f t="shared" si="320"/>
        <v>0</v>
      </c>
      <c r="T869" s="27" t="str">
        <f t="shared" si="313"/>
        <v>n.m.</v>
      </c>
      <c r="U869" s="6">
        <f t="shared" si="321"/>
        <v>9923.5</v>
      </c>
      <c r="V869" s="27" t="str">
        <f t="shared" si="314"/>
        <v>n.m.</v>
      </c>
      <c r="W869" s="6">
        <f t="shared" si="322"/>
        <v>8976.9599999999991</v>
      </c>
      <c r="X869" s="27" t="str">
        <f t="shared" si="315"/>
        <v>n.m.</v>
      </c>
      <c r="Y869" s="6">
        <f t="shared" si="323"/>
        <v>16302.195</v>
      </c>
      <c r="Z869" s="27">
        <f t="shared" si="316"/>
        <v>1.6305170693651587</v>
      </c>
      <c r="AA869" s="6">
        <f t="shared" si="324"/>
        <v>171338.69000000006</v>
      </c>
      <c r="AB869" s="27" t="str">
        <f t="shared" si="317"/>
        <v>n.m.</v>
      </c>
      <c r="AC869" s="6">
        <f t="shared" si="325"/>
        <v>206541.34500000009</v>
      </c>
      <c r="AD869" s="27">
        <f t="shared" si="318"/>
        <v>20.657904567583586</v>
      </c>
    </row>
    <row r="870" spans="1:30" x14ac:dyDescent="0.25">
      <c r="A870" s="7">
        <f t="shared" si="312"/>
        <v>858</v>
      </c>
      <c r="B870" t="s">
        <v>488</v>
      </c>
      <c r="C870" t="s">
        <v>1523</v>
      </c>
      <c r="D870" t="s">
        <v>1524</v>
      </c>
      <c r="E870" s="42">
        <v>44501</v>
      </c>
      <c r="F870" s="57" t="s">
        <v>2052</v>
      </c>
      <c r="G870" s="3"/>
      <c r="H870" s="3">
        <v>9385.4</v>
      </c>
      <c r="I870" s="3">
        <v>14781.51</v>
      </c>
      <c r="J870" s="3">
        <v>27444.99</v>
      </c>
      <c r="K870" s="3">
        <v>97351.09</v>
      </c>
      <c r="L870" s="3">
        <f t="shared" si="319"/>
        <v>148962.99</v>
      </c>
      <c r="M870" s="39">
        <v>0</v>
      </c>
      <c r="N870" s="39">
        <v>0</v>
      </c>
      <c r="O870" s="39">
        <v>0</v>
      </c>
      <c r="P870" s="39">
        <v>0</v>
      </c>
      <c r="Q870" s="39">
        <v>0</v>
      </c>
      <c r="R870" s="3">
        <f t="shared" si="326"/>
        <v>0</v>
      </c>
      <c r="S870" s="6">
        <f t="shared" si="320"/>
        <v>0</v>
      </c>
      <c r="T870" s="27" t="str">
        <f t="shared" si="313"/>
        <v>n.m.</v>
      </c>
      <c r="U870" s="6">
        <f t="shared" si="321"/>
        <v>9385.4</v>
      </c>
      <c r="V870" s="27" t="str">
        <f t="shared" si="314"/>
        <v>n.m.</v>
      </c>
      <c r="W870" s="6">
        <f t="shared" si="322"/>
        <v>14781.51</v>
      </c>
      <c r="X870" s="27" t="str">
        <f t="shared" si="315"/>
        <v>n.m.</v>
      </c>
      <c r="Y870" s="6">
        <f t="shared" si="323"/>
        <v>27444.99</v>
      </c>
      <c r="Z870" s="27" t="str">
        <f t="shared" si="316"/>
        <v>n.m.</v>
      </c>
      <c r="AA870" s="6">
        <f t="shared" si="324"/>
        <v>97351.09</v>
      </c>
      <c r="AB870" s="27" t="str">
        <f t="shared" si="317"/>
        <v>n.m.</v>
      </c>
      <c r="AC870" s="6">
        <f t="shared" si="325"/>
        <v>148962.99</v>
      </c>
      <c r="AD870" s="27" t="str">
        <f t="shared" si="318"/>
        <v>n.m.</v>
      </c>
    </row>
    <row r="871" spans="1:30" x14ac:dyDescent="0.25">
      <c r="A871" s="7">
        <f t="shared" si="312"/>
        <v>859</v>
      </c>
      <c r="B871" t="s">
        <v>488</v>
      </c>
      <c r="C871" t="s">
        <v>1525</v>
      </c>
      <c r="D871" t="s">
        <v>1526</v>
      </c>
      <c r="E871" s="42">
        <v>44378</v>
      </c>
      <c r="F871" s="57" t="s">
        <v>2052</v>
      </c>
      <c r="G871" s="3"/>
      <c r="H871" s="3">
        <v>14571.680000000002</v>
      </c>
      <c r="I871" s="3">
        <v>16437.039999999994</v>
      </c>
      <c r="J871" s="3">
        <v>36727.659999999996</v>
      </c>
      <c r="K871" s="3">
        <v>166156.58999999997</v>
      </c>
      <c r="L871" s="3">
        <f t="shared" si="319"/>
        <v>233892.96999999997</v>
      </c>
      <c r="M871" s="39">
        <v>0</v>
      </c>
      <c r="N871" s="39">
        <v>0</v>
      </c>
      <c r="O871" s="39">
        <v>0</v>
      </c>
      <c r="P871" s="39">
        <v>0</v>
      </c>
      <c r="Q871" s="39">
        <v>1342.24</v>
      </c>
      <c r="R871" s="3">
        <f t="shared" si="326"/>
        <v>1342.24</v>
      </c>
      <c r="S871" s="6">
        <f t="shared" si="320"/>
        <v>0</v>
      </c>
      <c r="T871" s="27" t="str">
        <f t="shared" si="313"/>
        <v>n.m.</v>
      </c>
      <c r="U871" s="6">
        <f t="shared" si="321"/>
        <v>14571.680000000002</v>
      </c>
      <c r="V871" s="27" t="str">
        <f t="shared" si="314"/>
        <v>n.m.</v>
      </c>
      <c r="W871" s="6">
        <f t="shared" si="322"/>
        <v>16437.039999999994</v>
      </c>
      <c r="X871" s="27" t="str">
        <f t="shared" si="315"/>
        <v>n.m.</v>
      </c>
      <c r="Y871" s="6">
        <f t="shared" si="323"/>
        <v>36727.659999999996</v>
      </c>
      <c r="Z871" s="27" t="str">
        <f t="shared" si="316"/>
        <v>n.m.</v>
      </c>
      <c r="AA871" s="6">
        <f t="shared" si="324"/>
        <v>164814.34999999998</v>
      </c>
      <c r="AB871" s="27">
        <f t="shared" si="317"/>
        <v>122.79052181428058</v>
      </c>
      <c r="AC871" s="6">
        <f t="shared" si="325"/>
        <v>232550.72999999998</v>
      </c>
      <c r="AD871" s="27">
        <f t="shared" si="318"/>
        <v>173.25569942782212</v>
      </c>
    </row>
    <row r="872" spans="1:30" x14ac:dyDescent="0.25">
      <c r="A872" s="7">
        <f t="shared" si="312"/>
        <v>860</v>
      </c>
      <c r="B872" t="s">
        <v>488</v>
      </c>
      <c r="C872" t="s">
        <v>1527</v>
      </c>
      <c r="D872" t="s">
        <v>1528</v>
      </c>
      <c r="E872" s="42">
        <v>44348</v>
      </c>
      <c r="F872" s="57" t="s">
        <v>2052</v>
      </c>
      <c r="G872" s="3"/>
      <c r="H872" s="3">
        <v>9840</v>
      </c>
      <c r="I872" s="3">
        <v>9110.56</v>
      </c>
      <c r="J872" s="3">
        <v>23495.520000000004</v>
      </c>
      <c r="K872" s="3">
        <v>348232.77</v>
      </c>
      <c r="L872" s="3">
        <f t="shared" si="319"/>
        <v>390678.85000000003</v>
      </c>
      <c r="M872" s="39">
        <v>0</v>
      </c>
      <c r="N872" s="39">
        <v>0</v>
      </c>
      <c r="O872" s="39">
        <v>0</v>
      </c>
      <c r="P872" s="39">
        <v>4999.0850000000037</v>
      </c>
      <c r="Q872" s="39">
        <v>0</v>
      </c>
      <c r="R872" s="3">
        <f t="shared" si="326"/>
        <v>4999.0850000000037</v>
      </c>
      <c r="S872" s="6">
        <f t="shared" si="320"/>
        <v>0</v>
      </c>
      <c r="T872" s="27" t="str">
        <f t="shared" si="313"/>
        <v>n.m.</v>
      </c>
      <c r="U872" s="6">
        <f t="shared" si="321"/>
        <v>9840</v>
      </c>
      <c r="V872" s="27" t="str">
        <f t="shared" si="314"/>
        <v>n.m.</v>
      </c>
      <c r="W872" s="6">
        <f t="shared" si="322"/>
        <v>9110.56</v>
      </c>
      <c r="X872" s="27" t="str">
        <f t="shared" si="315"/>
        <v>n.m.</v>
      </c>
      <c r="Y872" s="6">
        <f t="shared" si="323"/>
        <v>18496.435000000001</v>
      </c>
      <c r="Z872" s="27">
        <f t="shared" si="316"/>
        <v>3.6999640934290952</v>
      </c>
      <c r="AA872" s="6">
        <f t="shared" si="324"/>
        <v>348232.77</v>
      </c>
      <c r="AB872" s="27" t="str">
        <f t="shared" si="317"/>
        <v>n.m.</v>
      </c>
      <c r="AC872" s="6">
        <f t="shared" si="325"/>
        <v>385679.76500000001</v>
      </c>
      <c r="AD872" s="27">
        <f t="shared" si="318"/>
        <v>77.150071463077694</v>
      </c>
    </row>
    <row r="873" spans="1:30" x14ac:dyDescent="0.25">
      <c r="A873" s="7">
        <f t="shared" si="312"/>
        <v>861</v>
      </c>
      <c r="B873" t="s">
        <v>488</v>
      </c>
      <c r="C873" t="s">
        <v>1529</v>
      </c>
      <c r="D873" t="s">
        <v>802</v>
      </c>
      <c r="E873" s="42">
        <v>44378</v>
      </c>
      <c r="F873" s="57" t="s">
        <v>2052</v>
      </c>
      <c r="G873" s="3"/>
      <c r="H873" s="3">
        <v>16755.469999999998</v>
      </c>
      <c r="I873" s="3">
        <v>13582.750000000004</v>
      </c>
      <c r="J873" s="3">
        <v>45980.82</v>
      </c>
      <c r="K873" s="3">
        <v>234887.72000000006</v>
      </c>
      <c r="L873" s="3">
        <f t="shared" si="319"/>
        <v>311206.76000000007</v>
      </c>
      <c r="M873" s="39">
        <v>0</v>
      </c>
      <c r="N873" s="39">
        <v>0</v>
      </c>
      <c r="O873" s="39">
        <v>0</v>
      </c>
      <c r="P873" s="39">
        <v>0</v>
      </c>
      <c r="Q873" s="39">
        <v>190.21</v>
      </c>
      <c r="R873" s="3">
        <f t="shared" si="326"/>
        <v>190.21</v>
      </c>
      <c r="S873" s="6">
        <f t="shared" si="320"/>
        <v>0</v>
      </c>
      <c r="T873" s="27" t="str">
        <f t="shared" si="313"/>
        <v>n.m.</v>
      </c>
      <c r="U873" s="6">
        <f t="shared" si="321"/>
        <v>16755.469999999998</v>
      </c>
      <c r="V873" s="27" t="str">
        <f t="shared" si="314"/>
        <v>n.m.</v>
      </c>
      <c r="W873" s="6">
        <f t="shared" si="322"/>
        <v>13582.750000000004</v>
      </c>
      <c r="X873" s="27" t="str">
        <f t="shared" si="315"/>
        <v>n.m.</v>
      </c>
      <c r="Y873" s="6">
        <f t="shared" si="323"/>
        <v>45980.82</v>
      </c>
      <c r="Z873" s="27" t="str">
        <f t="shared" si="316"/>
        <v>n.m.</v>
      </c>
      <c r="AA873" s="6">
        <f t="shared" si="324"/>
        <v>234697.51000000007</v>
      </c>
      <c r="AB873" s="27">
        <f t="shared" si="317"/>
        <v>1233.8862835813052</v>
      </c>
      <c r="AC873" s="6">
        <f t="shared" si="325"/>
        <v>311016.55000000005</v>
      </c>
      <c r="AD873" s="27">
        <f t="shared" si="318"/>
        <v>1635.1219704537093</v>
      </c>
    </row>
    <row r="874" spans="1:30" x14ac:dyDescent="0.25">
      <c r="A874" s="7">
        <f t="shared" si="312"/>
        <v>862</v>
      </c>
      <c r="B874" t="s">
        <v>488</v>
      </c>
      <c r="C874" t="s">
        <v>1530</v>
      </c>
      <c r="D874" t="s">
        <v>1531</v>
      </c>
      <c r="E874" s="42">
        <v>44378</v>
      </c>
      <c r="F874" s="57" t="s">
        <v>2052</v>
      </c>
      <c r="G874" s="3"/>
      <c r="H874" s="3">
        <v>6410.82</v>
      </c>
      <c r="I874" s="3">
        <v>15440.380000000003</v>
      </c>
      <c r="J874" s="3">
        <v>14888.400000000001</v>
      </c>
      <c r="K874" s="3">
        <v>68696.14</v>
      </c>
      <c r="L874" s="3">
        <f t="shared" si="319"/>
        <v>105435.74</v>
      </c>
      <c r="M874" s="39">
        <v>0</v>
      </c>
      <c r="N874" s="39">
        <v>0</v>
      </c>
      <c r="O874" s="39">
        <v>0</v>
      </c>
      <c r="P874" s="39">
        <v>0</v>
      </c>
      <c r="Q874" s="39">
        <v>0</v>
      </c>
      <c r="R874" s="3">
        <f t="shared" si="326"/>
        <v>0</v>
      </c>
      <c r="S874" s="6">
        <f t="shared" si="320"/>
        <v>0</v>
      </c>
      <c r="T874" s="27" t="str">
        <f t="shared" si="313"/>
        <v>n.m.</v>
      </c>
      <c r="U874" s="6">
        <f t="shared" si="321"/>
        <v>6410.82</v>
      </c>
      <c r="V874" s="27" t="str">
        <f t="shared" si="314"/>
        <v>n.m.</v>
      </c>
      <c r="W874" s="6">
        <f t="shared" si="322"/>
        <v>15440.380000000003</v>
      </c>
      <c r="X874" s="27" t="str">
        <f t="shared" si="315"/>
        <v>n.m.</v>
      </c>
      <c r="Y874" s="6">
        <f t="shared" si="323"/>
        <v>14888.400000000001</v>
      </c>
      <c r="Z874" s="27" t="str">
        <f t="shared" si="316"/>
        <v>n.m.</v>
      </c>
      <c r="AA874" s="6">
        <f t="shared" si="324"/>
        <v>68696.14</v>
      </c>
      <c r="AB874" s="27" t="str">
        <f t="shared" si="317"/>
        <v>n.m.</v>
      </c>
      <c r="AC874" s="6">
        <f t="shared" si="325"/>
        <v>105435.74</v>
      </c>
      <c r="AD874" s="27" t="str">
        <f t="shared" si="318"/>
        <v>n.m.</v>
      </c>
    </row>
    <row r="875" spans="1:30" x14ac:dyDescent="0.25">
      <c r="A875" s="7">
        <f t="shared" si="312"/>
        <v>863</v>
      </c>
      <c r="B875" t="s">
        <v>488</v>
      </c>
      <c r="C875" t="s">
        <v>1532</v>
      </c>
      <c r="D875" t="s">
        <v>661</v>
      </c>
      <c r="E875" s="42">
        <v>44256</v>
      </c>
      <c r="F875" s="57" t="s">
        <v>2052</v>
      </c>
      <c r="G875" s="3"/>
      <c r="H875" s="3">
        <v>19102.170000000002</v>
      </c>
      <c r="I875" s="3">
        <v>3855.0899999999997</v>
      </c>
      <c r="J875" s="3">
        <v>1949.1799999999998</v>
      </c>
      <c r="K875" s="3">
        <v>16020.820000000002</v>
      </c>
      <c r="L875" s="3">
        <f t="shared" si="319"/>
        <v>40927.26</v>
      </c>
      <c r="M875" s="39">
        <v>0</v>
      </c>
      <c r="N875" s="39">
        <v>0</v>
      </c>
      <c r="O875" s="39">
        <v>13536.781999999999</v>
      </c>
      <c r="P875" s="39">
        <v>166.42099999999999</v>
      </c>
      <c r="Q875" s="39">
        <v>0</v>
      </c>
      <c r="R875" s="3">
        <f t="shared" si="326"/>
        <v>13703.203</v>
      </c>
      <c r="S875" s="6">
        <f t="shared" si="320"/>
        <v>0</v>
      </c>
      <c r="T875" s="27" t="str">
        <f t="shared" si="313"/>
        <v>n.m.</v>
      </c>
      <c r="U875" s="6">
        <f t="shared" si="321"/>
        <v>19102.170000000002</v>
      </c>
      <c r="V875" s="27" t="str">
        <f t="shared" si="314"/>
        <v>n.m.</v>
      </c>
      <c r="W875" s="6">
        <f t="shared" si="322"/>
        <v>-9681.6919999999991</v>
      </c>
      <c r="X875" s="27">
        <f t="shared" si="315"/>
        <v>-0.71521370440921628</v>
      </c>
      <c r="Y875" s="6">
        <f t="shared" si="323"/>
        <v>1782.7589999999998</v>
      </c>
      <c r="Z875" s="27">
        <f t="shared" si="316"/>
        <v>10.712343995048702</v>
      </c>
      <c r="AA875" s="6">
        <f t="shared" si="324"/>
        <v>16020.820000000002</v>
      </c>
      <c r="AB875" s="27" t="str">
        <f t="shared" si="317"/>
        <v>n.m.</v>
      </c>
      <c r="AC875" s="6">
        <f t="shared" si="325"/>
        <v>27224.057000000001</v>
      </c>
      <c r="AD875" s="27">
        <f t="shared" si="318"/>
        <v>1.9866929651410696</v>
      </c>
    </row>
    <row r="876" spans="1:30" x14ac:dyDescent="0.25">
      <c r="A876" s="7">
        <f t="shared" si="312"/>
        <v>864</v>
      </c>
      <c r="B876" t="s">
        <v>488</v>
      </c>
      <c r="C876" t="s">
        <v>1533</v>
      </c>
      <c r="D876" t="s">
        <v>1534</v>
      </c>
      <c r="E876" s="42">
        <v>44378</v>
      </c>
      <c r="F876" s="57" t="s">
        <v>2052</v>
      </c>
      <c r="G876" s="3"/>
      <c r="H876" s="3">
        <v>19055.349999999999</v>
      </c>
      <c r="I876" s="3">
        <v>3799.8</v>
      </c>
      <c r="J876" s="3">
        <v>1055.03</v>
      </c>
      <c r="K876" s="3">
        <v>1059.68</v>
      </c>
      <c r="L876" s="3">
        <f t="shared" si="319"/>
        <v>24969.859999999997</v>
      </c>
      <c r="M876" s="39">
        <v>0</v>
      </c>
      <c r="N876" s="39">
        <v>0</v>
      </c>
      <c r="O876" s="39">
        <v>0</v>
      </c>
      <c r="P876" s="39">
        <v>0</v>
      </c>
      <c r="Q876" s="39">
        <v>0</v>
      </c>
      <c r="R876" s="3">
        <f t="shared" si="326"/>
        <v>0</v>
      </c>
      <c r="S876" s="6">
        <f t="shared" si="320"/>
        <v>0</v>
      </c>
      <c r="T876" s="27" t="str">
        <f t="shared" si="313"/>
        <v>n.m.</v>
      </c>
      <c r="U876" s="6">
        <f t="shared" si="321"/>
        <v>19055.349999999999</v>
      </c>
      <c r="V876" s="27" t="str">
        <f t="shared" si="314"/>
        <v>n.m.</v>
      </c>
      <c r="W876" s="6">
        <f t="shared" si="322"/>
        <v>3799.8</v>
      </c>
      <c r="X876" s="27" t="str">
        <f t="shared" si="315"/>
        <v>n.m.</v>
      </c>
      <c r="Y876" s="6">
        <f t="shared" si="323"/>
        <v>1055.03</v>
      </c>
      <c r="Z876" s="27" t="str">
        <f t="shared" si="316"/>
        <v>n.m.</v>
      </c>
      <c r="AA876" s="6">
        <f t="shared" si="324"/>
        <v>1059.68</v>
      </c>
      <c r="AB876" s="27" t="str">
        <f t="shared" si="317"/>
        <v>n.m.</v>
      </c>
      <c r="AC876" s="6">
        <f t="shared" si="325"/>
        <v>24969.859999999997</v>
      </c>
      <c r="AD876" s="27" t="str">
        <f t="shared" si="318"/>
        <v>n.m.</v>
      </c>
    </row>
    <row r="877" spans="1:30" x14ac:dyDescent="0.25">
      <c r="A877" s="7">
        <f t="shared" si="312"/>
        <v>865</v>
      </c>
      <c r="B877" t="s">
        <v>488</v>
      </c>
      <c r="C877" t="s">
        <v>1535</v>
      </c>
      <c r="D877" t="s">
        <v>1536</v>
      </c>
      <c r="E877" s="42">
        <v>44378</v>
      </c>
      <c r="F877" s="57" t="s">
        <v>2052</v>
      </c>
      <c r="G877" s="3"/>
      <c r="H877" s="3">
        <v>15880.11</v>
      </c>
      <c r="I877" s="3">
        <v>4016.28</v>
      </c>
      <c r="J877" s="3">
        <v>827.18</v>
      </c>
      <c r="K877" s="3">
        <v>918.44</v>
      </c>
      <c r="L877" s="3">
        <f t="shared" si="319"/>
        <v>21642.01</v>
      </c>
      <c r="M877" s="39">
        <v>0</v>
      </c>
      <c r="N877" s="39">
        <v>0</v>
      </c>
      <c r="O877" s="39">
        <v>0</v>
      </c>
      <c r="P877" s="39">
        <v>0</v>
      </c>
      <c r="Q877" s="39">
        <v>0</v>
      </c>
      <c r="R877" s="3">
        <f t="shared" si="326"/>
        <v>0</v>
      </c>
      <c r="S877" s="6">
        <f t="shared" si="320"/>
        <v>0</v>
      </c>
      <c r="T877" s="27" t="str">
        <f t="shared" si="313"/>
        <v>n.m.</v>
      </c>
      <c r="U877" s="6">
        <f t="shared" si="321"/>
        <v>15880.11</v>
      </c>
      <c r="V877" s="27" t="str">
        <f t="shared" si="314"/>
        <v>n.m.</v>
      </c>
      <c r="W877" s="6">
        <f t="shared" si="322"/>
        <v>4016.28</v>
      </c>
      <c r="X877" s="27" t="str">
        <f t="shared" si="315"/>
        <v>n.m.</v>
      </c>
      <c r="Y877" s="6">
        <f t="shared" si="323"/>
        <v>827.18</v>
      </c>
      <c r="Z877" s="27" t="str">
        <f t="shared" si="316"/>
        <v>n.m.</v>
      </c>
      <c r="AA877" s="6">
        <f t="shared" si="324"/>
        <v>918.44</v>
      </c>
      <c r="AB877" s="27" t="str">
        <f t="shared" si="317"/>
        <v>n.m.</v>
      </c>
      <c r="AC877" s="6">
        <f t="shared" si="325"/>
        <v>21642.01</v>
      </c>
      <c r="AD877" s="27" t="str">
        <f t="shared" si="318"/>
        <v>n.m.</v>
      </c>
    </row>
    <row r="878" spans="1:30" x14ac:dyDescent="0.25">
      <c r="A878" s="7">
        <f t="shared" si="312"/>
        <v>866</v>
      </c>
      <c r="B878" t="s">
        <v>488</v>
      </c>
      <c r="C878" t="s">
        <v>1537</v>
      </c>
      <c r="D878" t="s">
        <v>1538</v>
      </c>
      <c r="E878" s="42">
        <v>44378</v>
      </c>
      <c r="F878" s="57" t="s">
        <v>2052</v>
      </c>
      <c r="G878" s="3"/>
      <c r="H878" s="3">
        <v>2064.4300000000003</v>
      </c>
      <c r="I878" s="3">
        <v>883.95000000000027</v>
      </c>
      <c r="J878" s="3">
        <v>30474.16</v>
      </c>
      <c r="K878" s="3">
        <v>7172.56</v>
      </c>
      <c r="L878" s="3">
        <f t="shared" si="319"/>
        <v>40595.1</v>
      </c>
      <c r="M878" s="39">
        <v>0</v>
      </c>
      <c r="N878" s="39">
        <v>0</v>
      </c>
      <c r="O878" s="39">
        <v>0</v>
      </c>
      <c r="P878" s="39">
        <v>0</v>
      </c>
      <c r="Q878" s="39">
        <v>0</v>
      </c>
      <c r="R878" s="3">
        <f t="shared" si="326"/>
        <v>0</v>
      </c>
      <c r="S878" s="6">
        <f t="shared" si="320"/>
        <v>0</v>
      </c>
      <c r="T878" s="27" t="str">
        <f t="shared" si="313"/>
        <v>n.m.</v>
      </c>
      <c r="U878" s="6">
        <f t="shared" si="321"/>
        <v>2064.4300000000003</v>
      </c>
      <c r="V878" s="27" t="str">
        <f t="shared" si="314"/>
        <v>n.m.</v>
      </c>
      <c r="W878" s="6">
        <f t="shared" si="322"/>
        <v>883.95000000000027</v>
      </c>
      <c r="X878" s="27" t="str">
        <f t="shared" si="315"/>
        <v>n.m.</v>
      </c>
      <c r="Y878" s="6">
        <f t="shared" si="323"/>
        <v>30474.16</v>
      </c>
      <c r="Z878" s="27" t="str">
        <f t="shared" si="316"/>
        <v>n.m.</v>
      </c>
      <c r="AA878" s="6">
        <f t="shared" si="324"/>
        <v>7172.56</v>
      </c>
      <c r="AB878" s="27" t="str">
        <f t="shared" si="317"/>
        <v>n.m.</v>
      </c>
      <c r="AC878" s="6">
        <f t="shared" si="325"/>
        <v>40595.1</v>
      </c>
      <c r="AD878" s="27" t="str">
        <f t="shared" si="318"/>
        <v>n.m.</v>
      </c>
    </row>
    <row r="879" spans="1:30" x14ac:dyDescent="0.25">
      <c r="A879" s="7">
        <f t="shared" si="312"/>
        <v>867</v>
      </c>
      <c r="B879" t="s">
        <v>488</v>
      </c>
      <c r="C879" t="s">
        <v>1539</v>
      </c>
      <c r="D879" t="s">
        <v>1540</v>
      </c>
      <c r="E879" s="42">
        <v>44378</v>
      </c>
      <c r="F879" s="57">
        <v>44440</v>
      </c>
      <c r="G879" s="3"/>
      <c r="H879" s="3">
        <v>16480.25</v>
      </c>
      <c r="I879" s="3"/>
      <c r="J879" s="3"/>
      <c r="K879" s="3"/>
      <c r="L879" s="3">
        <f t="shared" si="319"/>
        <v>16480.25</v>
      </c>
      <c r="M879" s="39">
        <v>0</v>
      </c>
      <c r="N879" s="39">
        <v>0</v>
      </c>
      <c r="O879" s="39">
        <v>7105.7860000000001</v>
      </c>
      <c r="P879" s="39"/>
      <c r="Q879" s="39"/>
      <c r="R879" s="3">
        <f t="shared" si="326"/>
        <v>7105.7860000000001</v>
      </c>
      <c r="S879" s="6">
        <f t="shared" si="320"/>
        <v>0</v>
      </c>
      <c r="T879" s="27" t="str">
        <f t="shared" si="313"/>
        <v>n.m.</v>
      </c>
      <c r="U879" s="6">
        <f t="shared" si="321"/>
        <v>16480.25</v>
      </c>
      <c r="V879" s="27" t="str">
        <f t="shared" si="314"/>
        <v>n.m.</v>
      </c>
      <c r="W879" s="6">
        <f t="shared" si="322"/>
        <v>-7105.7860000000001</v>
      </c>
      <c r="X879" s="27">
        <f t="shared" si="315"/>
        <v>-1</v>
      </c>
      <c r="Y879" s="6">
        <f t="shared" si="323"/>
        <v>0</v>
      </c>
      <c r="Z879" s="27" t="str">
        <f t="shared" si="316"/>
        <v>n.m.</v>
      </c>
      <c r="AA879" s="6">
        <f t="shared" si="324"/>
        <v>0</v>
      </c>
      <c r="AB879" s="27" t="str">
        <f t="shared" si="317"/>
        <v>n.m.</v>
      </c>
      <c r="AC879" s="6">
        <f t="shared" si="325"/>
        <v>9374.4639999999999</v>
      </c>
      <c r="AD879" s="27">
        <f t="shared" si="318"/>
        <v>1.3192719285382364</v>
      </c>
    </row>
    <row r="880" spans="1:30" x14ac:dyDescent="0.25">
      <c r="A880" s="7">
        <f t="shared" si="312"/>
        <v>868</v>
      </c>
      <c r="B880" t="s">
        <v>488</v>
      </c>
      <c r="C880" t="s">
        <v>1541</v>
      </c>
      <c r="D880" t="s">
        <v>1542</v>
      </c>
      <c r="E880" s="42">
        <v>44470</v>
      </c>
      <c r="F880" s="57" t="s">
        <v>2052</v>
      </c>
      <c r="G880" s="3"/>
      <c r="H880" s="3">
        <v>2180</v>
      </c>
      <c r="I880" s="3">
        <v>13015.539999999997</v>
      </c>
      <c r="J880" s="3">
        <v>-419.14</v>
      </c>
      <c r="K880" s="3">
        <v>19737.72</v>
      </c>
      <c r="L880" s="3">
        <f t="shared" si="319"/>
        <v>34514.119999999995</v>
      </c>
      <c r="M880" s="39">
        <v>0</v>
      </c>
      <c r="N880" s="39">
        <v>0</v>
      </c>
      <c r="O880" s="39">
        <v>0</v>
      </c>
      <c r="P880" s="39">
        <v>11982.534999999998</v>
      </c>
      <c r="Q880" s="39">
        <v>0</v>
      </c>
      <c r="R880" s="3">
        <f t="shared" si="326"/>
        <v>11982.534999999998</v>
      </c>
      <c r="S880" s="6">
        <f t="shared" si="320"/>
        <v>0</v>
      </c>
      <c r="T880" s="27" t="str">
        <f t="shared" si="313"/>
        <v>n.m.</v>
      </c>
      <c r="U880" s="6">
        <f t="shared" si="321"/>
        <v>2180</v>
      </c>
      <c r="V880" s="27" t="str">
        <f t="shared" si="314"/>
        <v>n.m.</v>
      </c>
      <c r="W880" s="6">
        <f t="shared" si="322"/>
        <v>13015.539999999997</v>
      </c>
      <c r="X880" s="27" t="str">
        <f t="shared" si="315"/>
        <v>n.m.</v>
      </c>
      <c r="Y880" s="6">
        <f t="shared" si="323"/>
        <v>-12401.674999999997</v>
      </c>
      <c r="Z880" s="27">
        <f t="shared" si="316"/>
        <v>-1.0349792427061553</v>
      </c>
      <c r="AA880" s="6">
        <f t="shared" si="324"/>
        <v>19737.72</v>
      </c>
      <c r="AB880" s="27" t="str">
        <f t="shared" si="317"/>
        <v>n.m.</v>
      </c>
      <c r="AC880" s="6">
        <f t="shared" si="325"/>
        <v>22531.584999999999</v>
      </c>
      <c r="AD880" s="27">
        <f t="shared" si="318"/>
        <v>1.8803688034293247</v>
      </c>
    </row>
    <row r="881" spans="1:30" x14ac:dyDescent="0.25">
      <c r="A881" s="7">
        <f t="shared" si="312"/>
        <v>869</v>
      </c>
      <c r="B881" t="s">
        <v>488</v>
      </c>
      <c r="C881" t="s">
        <v>1543</v>
      </c>
      <c r="D881" t="s">
        <v>1544</v>
      </c>
      <c r="E881" s="42">
        <v>44470</v>
      </c>
      <c r="F881" s="57" t="s">
        <v>2052</v>
      </c>
      <c r="G881" s="3"/>
      <c r="H881" s="3">
        <v>1920</v>
      </c>
      <c r="I881" s="3">
        <v>10647.36</v>
      </c>
      <c r="J881" s="3">
        <v>2550.1999999999998</v>
      </c>
      <c r="K881" s="3">
        <v>22972.47</v>
      </c>
      <c r="L881" s="3">
        <f t="shared" si="319"/>
        <v>38090.03</v>
      </c>
      <c r="M881" s="39">
        <v>0</v>
      </c>
      <c r="N881" s="39">
        <v>0</v>
      </c>
      <c r="O881" s="39">
        <v>0</v>
      </c>
      <c r="P881" s="39">
        <v>7988.3449999999975</v>
      </c>
      <c r="Q881" s="39">
        <v>6396.3320000000003</v>
      </c>
      <c r="R881" s="3">
        <f t="shared" si="326"/>
        <v>14384.676999999998</v>
      </c>
      <c r="S881" s="6">
        <f t="shared" si="320"/>
        <v>0</v>
      </c>
      <c r="T881" s="27" t="str">
        <f t="shared" si="313"/>
        <v>n.m.</v>
      </c>
      <c r="U881" s="6">
        <f t="shared" si="321"/>
        <v>1920</v>
      </c>
      <c r="V881" s="27" t="str">
        <f t="shared" si="314"/>
        <v>n.m.</v>
      </c>
      <c r="W881" s="6">
        <f t="shared" si="322"/>
        <v>10647.36</v>
      </c>
      <c r="X881" s="27" t="str">
        <f t="shared" si="315"/>
        <v>n.m.</v>
      </c>
      <c r="Y881" s="6">
        <f t="shared" si="323"/>
        <v>-5438.1449999999977</v>
      </c>
      <c r="Z881" s="27">
        <f t="shared" si="316"/>
        <v>-0.68075990708964118</v>
      </c>
      <c r="AA881" s="6">
        <f t="shared" si="324"/>
        <v>16576.137999999999</v>
      </c>
      <c r="AB881" s="27">
        <f t="shared" si="317"/>
        <v>2.5915068198461242</v>
      </c>
      <c r="AC881" s="6">
        <f t="shared" si="325"/>
        <v>23705.353000000003</v>
      </c>
      <c r="AD881" s="27">
        <f t="shared" si="318"/>
        <v>1.6479586576744132</v>
      </c>
    </row>
    <row r="882" spans="1:30" x14ac:dyDescent="0.25">
      <c r="A882" s="7">
        <f t="shared" si="312"/>
        <v>870</v>
      </c>
      <c r="B882" t="s">
        <v>488</v>
      </c>
      <c r="C882" t="s">
        <v>1545</v>
      </c>
      <c r="D882" t="s">
        <v>1546</v>
      </c>
      <c r="E882" s="42">
        <v>44501</v>
      </c>
      <c r="F882" s="57" t="s">
        <v>2052</v>
      </c>
      <c r="G882" s="3"/>
      <c r="H882" s="3">
        <v>2873.56</v>
      </c>
      <c r="I882" s="3">
        <v>4644.7200000000012</v>
      </c>
      <c r="J882" s="3">
        <v>8701.36</v>
      </c>
      <c r="K882" s="3">
        <v>23312.800000000003</v>
      </c>
      <c r="L882" s="3">
        <f t="shared" si="319"/>
        <v>39532.44</v>
      </c>
      <c r="M882" s="39">
        <v>0</v>
      </c>
      <c r="N882" s="39">
        <v>1227502.118</v>
      </c>
      <c r="O882" s="39">
        <v>34589.002</v>
      </c>
      <c r="P882" s="39">
        <v>0</v>
      </c>
      <c r="Q882" s="39">
        <v>0</v>
      </c>
      <c r="R882" s="3">
        <f t="shared" si="326"/>
        <v>1262091.1200000001</v>
      </c>
      <c r="S882" s="6">
        <f t="shared" si="320"/>
        <v>0</v>
      </c>
      <c r="T882" s="27" t="str">
        <f t="shared" si="313"/>
        <v>n.m.</v>
      </c>
      <c r="U882" s="6">
        <f t="shared" si="321"/>
        <v>-1224628.558</v>
      </c>
      <c r="V882" s="27">
        <f t="shared" si="314"/>
        <v>-0.99765901829588532</v>
      </c>
      <c r="W882" s="6">
        <f t="shared" si="322"/>
        <v>-29944.281999999999</v>
      </c>
      <c r="X882" s="27">
        <f t="shared" si="315"/>
        <v>-0.86571685416075317</v>
      </c>
      <c r="Y882" s="6">
        <f t="shared" si="323"/>
        <v>8701.36</v>
      </c>
      <c r="Z882" s="27" t="str">
        <f t="shared" si="316"/>
        <v>n.m.</v>
      </c>
      <c r="AA882" s="6">
        <f t="shared" si="324"/>
        <v>23312.800000000003</v>
      </c>
      <c r="AB882" s="27" t="str">
        <f t="shared" si="317"/>
        <v>n.m.</v>
      </c>
      <c r="AC882" s="6">
        <f t="shared" si="325"/>
        <v>-1222558.6800000002</v>
      </c>
      <c r="AD882" s="27">
        <f t="shared" si="318"/>
        <v>-0.9686770318136777</v>
      </c>
    </row>
    <row r="883" spans="1:30" x14ac:dyDescent="0.25">
      <c r="A883" s="7">
        <f t="shared" si="312"/>
        <v>871</v>
      </c>
      <c r="B883" t="s">
        <v>488</v>
      </c>
      <c r="C883" t="s">
        <v>1547</v>
      </c>
      <c r="D883" t="s">
        <v>1548</v>
      </c>
      <c r="E883" s="42">
        <v>44409</v>
      </c>
      <c r="F883" s="57">
        <v>44470</v>
      </c>
      <c r="G883" s="3"/>
      <c r="H883" s="3">
        <v>8963.4699999999993</v>
      </c>
      <c r="I883" s="3"/>
      <c r="J883" s="3"/>
      <c r="K883" s="3"/>
      <c r="L883" s="3">
        <f t="shared" si="319"/>
        <v>8963.4699999999993</v>
      </c>
      <c r="M883" s="39">
        <v>0</v>
      </c>
      <c r="N883" s="39">
        <v>0</v>
      </c>
      <c r="O883" s="39">
        <v>6459.8059999999996</v>
      </c>
      <c r="P883" s="39"/>
      <c r="Q883" s="39"/>
      <c r="R883" s="3">
        <f t="shared" si="326"/>
        <v>6459.8059999999996</v>
      </c>
      <c r="S883" s="6">
        <f t="shared" si="320"/>
        <v>0</v>
      </c>
      <c r="T883" s="27" t="str">
        <f t="shared" si="313"/>
        <v>n.m.</v>
      </c>
      <c r="U883" s="6">
        <f t="shared" si="321"/>
        <v>8963.4699999999993</v>
      </c>
      <c r="V883" s="27" t="str">
        <f t="shared" si="314"/>
        <v>n.m.</v>
      </c>
      <c r="W883" s="6">
        <f t="shared" si="322"/>
        <v>-6459.8059999999996</v>
      </c>
      <c r="X883" s="27">
        <f t="shared" si="315"/>
        <v>-1</v>
      </c>
      <c r="Y883" s="6">
        <f t="shared" si="323"/>
        <v>0</v>
      </c>
      <c r="Z883" s="27" t="str">
        <f t="shared" si="316"/>
        <v>n.m.</v>
      </c>
      <c r="AA883" s="6">
        <f t="shared" si="324"/>
        <v>0</v>
      </c>
      <c r="AB883" s="27" t="str">
        <f t="shared" si="317"/>
        <v>n.m.</v>
      </c>
      <c r="AC883" s="6">
        <f t="shared" si="325"/>
        <v>2503.6639999999998</v>
      </c>
      <c r="AD883" s="27">
        <f t="shared" si="318"/>
        <v>0.38757572595833373</v>
      </c>
    </row>
    <row r="884" spans="1:30" x14ac:dyDescent="0.25">
      <c r="A884" s="7">
        <f t="shared" si="312"/>
        <v>872</v>
      </c>
      <c r="B884" t="s">
        <v>488</v>
      </c>
      <c r="C884" t="s">
        <v>1549</v>
      </c>
      <c r="D884" t="s">
        <v>1550</v>
      </c>
      <c r="E884" s="42">
        <v>44287</v>
      </c>
      <c r="F884" s="57" t="s">
        <v>2052</v>
      </c>
      <c r="G884" s="3"/>
      <c r="H884" s="3">
        <v>7566.3</v>
      </c>
      <c r="I884" s="3">
        <v>233.31</v>
      </c>
      <c r="J884" s="3">
        <v>324.25</v>
      </c>
      <c r="K884" s="3">
        <v>360.03999999999996</v>
      </c>
      <c r="L884" s="3">
        <f t="shared" si="319"/>
        <v>8483.9000000000015</v>
      </c>
      <c r="M884" s="39">
        <v>0</v>
      </c>
      <c r="N884" s="39">
        <v>0</v>
      </c>
      <c r="O884" s="39">
        <v>0</v>
      </c>
      <c r="P884" s="39">
        <v>0</v>
      </c>
      <c r="Q884" s="39">
        <v>0</v>
      </c>
      <c r="R884" s="3">
        <f t="shared" si="326"/>
        <v>0</v>
      </c>
      <c r="S884" s="6">
        <f t="shared" si="320"/>
        <v>0</v>
      </c>
      <c r="T884" s="27" t="str">
        <f t="shared" si="313"/>
        <v>n.m.</v>
      </c>
      <c r="U884" s="6">
        <f t="shared" si="321"/>
        <v>7566.3</v>
      </c>
      <c r="V884" s="27" t="str">
        <f t="shared" si="314"/>
        <v>n.m.</v>
      </c>
      <c r="W884" s="6">
        <f t="shared" si="322"/>
        <v>233.31</v>
      </c>
      <c r="X884" s="27" t="str">
        <f t="shared" si="315"/>
        <v>n.m.</v>
      </c>
      <c r="Y884" s="6">
        <f t="shared" si="323"/>
        <v>324.25</v>
      </c>
      <c r="Z884" s="27" t="str">
        <f t="shared" si="316"/>
        <v>n.m.</v>
      </c>
      <c r="AA884" s="6">
        <f t="shared" si="324"/>
        <v>360.03999999999996</v>
      </c>
      <c r="AB884" s="27" t="str">
        <f t="shared" si="317"/>
        <v>n.m.</v>
      </c>
      <c r="AC884" s="6">
        <f t="shared" si="325"/>
        <v>8483.9000000000015</v>
      </c>
      <c r="AD884" s="27" t="str">
        <f t="shared" si="318"/>
        <v>n.m.</v>
      </c>
    </row>
    <row r="885" spans="1:30" x14ac:dyDescent="0.25">
      <c r="A885" s="7">
        <f t="shared" si="312"/>
        <v>873</v>
      </c>
      <c r="B885" t="s">
        <v>488</v>
      </c>
      <c r="C885" t="s">
        <v>1551</v>
      </c>
      <c r="D885" t="s">
        <v>1552</v>
      </c>
      <c r="E885" s="42">
        <v>44197</v>
      </c>
      <c r="F885" s="57" t="s">
        <v>2052</v>
      </c>
      <c r="G885" s="3"/>
      <c r="H885" s="3">
        <v>1593.92</v>
      </c>
      <c r="I885" s="3">
        <v>1502.5700000000002</v>
      </c>
      <c r="J885" s="3">
        <v>142.92999999999998</v>
      </c>
      <c r="K885" s="3">
        <v>143.57</v>
      </c>
      <c r="L885" s="3">
        <f t="shared" si="319"/>
        <v>3382.9900000000002</v>
      </c>
      <c r="M885" s="39">
        <v>0</v>
      </c>
      <c r="N885" s="39">
        <v>0</v>
      </c>
      <c r="O885" s="39">
        <v>0</v>
      </c>
      <c r="P885" s="39">
        <v>3041.9199999999992</v>
      </c>
      <c r="Q885" s="39">
        <v>0</v>
      </c>
      <c r="R885" s="3">
        <f t="shared" si="326"/>
        <v>3041.9199999999992</v>
      </c>
      <c r="S885" s="6">
        <f t="shared" si="320"/>
        <v>0</v>
      </c>
      <c r="T885" s="27" t="str">
        <f t="shared" si="313"/>
        <v>n.m.</v>
      </c>
      <c r="U885" s="6">
        <f t="shared" si="321"/>
        <v>1593.92</v>
      </c>
      <c r="V885" s="27" t="str">
        <f t="shared" si="314"/>
        <v>n.m.</v>
      </c>
      <c r="W885" s="6">
        <f t="shared" si="322"/>
        <v>1502.5700000000002</v>
      </c>
      <c r="X885" s="27" t="str">
        <f t="shared" si="315"/>
        <v>n.m.</v>
      </c>
      <c r="Y885" s="6">
        <f t="shared" si="323"/>
        <v>-2898.9899999999993</v>
      </c>
      <c r="Z885" s="27">
        <f t="shared" si="316"/>
        <v>-0.95301322848727121</v>
      </c>
      <c r="AA885" s="6">
        <f t="shared" si="324"/>
        <v>143.57</v>
      </c>
      <c r="AB885" s="27" t="str">
        <f t="shared" si="317"/>
        <v>n.m.</v>
      </c>
      <c r="AC885" s="6">
        <f t="shared" si="325"/>
        <v>341.07000000000107</v>
      </c>
      <c r="AD885" s="27">
        <f t="shared" si="318"/>
        <v>0.11212326425415566</v>
      </c>
    </row>
    <row r="886" spans="1:30" x14ac:dyDescent="0.25">
      <c r="A886" s="7">
        <f t="shared" si="312"/>
        <v>874</v>
      </c>
      <c r="B886" t="s">
        <v>488</v>
      </c>
      <c r="C886" t="s">
        <v>1553</v>
      </c>
      <c r="D886" t="s">
        <v>1554</v>
      </c>
      <c r="E886" s="42">
        <v>44197</v>
      </c>
      <c r="F886" s="57" t="s">
        <v>2052</v>
      </c>
      <c r="G886" s="3"/>
      <c r="H886" s="3">
        <v>2123.7199999999998</v>
      </c>
      <c r="I886" s="3">
        <v>770.3599999999999</v>
      </c>
      <c r="J886" s="3">
        <v>133.6</v>
      </c>
      <c r="K886" s="3">
        <v>134.16</v>
      </c>
      <c r="L886" s="3">
        <f t="shared" si="319"/>
        <v>3161.8399999999997</v>
      </c>
      <c r="M886" s="39">
        <v>0</v>
      </c>
      <c r="N886" s="39">
        <v>0</v>
      </c>
      <c r="O886" s="39">
        <v>0</v>
      </c>
      <c r="P886" s="39">
        <v>367.66800000000001</v>
      </c>
      <c r="Q886" s="39">
        <v>0</v>
      </c>
      <c r="R886" s="3">
        <f t="shared" si="326"/>
        <v>367.66800000000001</v>
      </c>
      <c r="S886" s="6">
        <f t="shared" si="320"/>
        <v>0</v>
      </c>
      <c r="T886" s="27" t="str">
        <f t="shared" si="313"/>
        <v>n.m.</v>
      </c>
      <c r="U886" s="6">
        <f t="shared" si="321"/>
        <v>2123.7199999999998</v>
      </c>
      <c r="V886" s="27" t="str">
        <f t="shared" si="314"/>
        <v>n.m.</v>
      </c>
      <c r="W886" s="6">
        <f t="shared" si="322"/>
        <v>770.3599999999999</v>
      </c>
      <c r="X886" s="27" t="str">
        <f t="shared" si="315"/>
        <v>n.m.</v>
      </c>
      <c r="Y886" s="6">
        <f t="shared" si="323"/>
        <v>-234.06800000000001</v>
      </c>
      <c r="Z886" s="27">
        <f t="shared" si="316"/>
        <v>-0.63662869762938301</v>
      </c>
      <c r="AA886" s="6">
        <f t="shared" si="324"/>
        <v>134.16</v>
      </c>
      <c r="AB886" s="27" t="str">
        <f t="shared" si="317"/>
        <v>n.m.</v>
      </c>
      <c r="AC886" s="6">
        <f t="shared" si="325"/>
        <v>2794.1719999999996</v>
      </c>
      <c r="AD886" s="27">
        <f t="shared" si="318"/>
        <v>7.5997149602358638</v>
      </c>
    </row>
    <row r="887" spans="1:30" x14ac:dyDescent="0.25">
      <c r="A887" s="7">
        <f t="shared" si="312"/>
        <v>875</v>
      </c>
      <c r="B887" t="s">
        <v>488</v>
      </c>
      <c r="C887" t="s">
        <v>1555</v>
      </c>
      <c r="D887" t="s">
        <v>1556</v>
      </c>
      <c r="E887" s="42">
        <v>44197</v>
      </c>
      <c r="F887" s="57" t="s">
        <v>2052</v>
      </c>
      <c r="G887" s="3"/>
      <c r="H887" s="3">
        <v>1902.08</v>
      </c>
      <c r="I887" s="3">
        <v>899.8599999999999</v>
      </c>
      <c r="J887" s="3">
        <v>129.36000000000001</v>
      </c>
      <c r="K887" s="3">
        <v>129.92999999999998</v>
      </c>
      <c r="L887" s="3">
        <f t="shared" si="319"/>
        <v>3061.2299999999996</v>
      </c>
      <c r="M887" s="39">
        <v>0</v>
      </c>
      <c r="N887" s="39">
        <v>0</v>
      </c>
      <c r="O887" s="39">
        <v>0</v>
      </c>
      <c r="P887" s="39">
        <v>367.66799999999978</v>
      </c>
      <c r="Q887" s="39">
        <v>0</v>
      </c>
      <c r="R887" s="3">
        <f t="shared" si="326"/>
        <v>367.66799999999978</v>
      </c>
      <c r="S887" s="6">
        <f t="shared" si="320"/>
        <v>0</v>
      </c>
      <c r="T887" s="27" t="str">
        <f t="shared" si="313"/>
        <v>n.m.</v>
      </c>
      <c r="U887" s="6">
        <f t="shared" si="321"/>
        <v>1902.08</v>
      </c>
      <c r="V887" s="27" t="str">
        <f t="shared" si="314"/>
        <v>n.m.</v>
      </c>
      <c r="W887" s="6">
        <f t="shared" si="322"/>
        <v>899.8599999999999</v>
      </c>
      <c r="X887" s="27" t="str">
        <f t="shared" si="315"/>
        <v>n.m.</v>
      </c>
      <c r="Y887" s="6">
        <f t="shared" si="323"/>
        <v>-238.30799999999977</v>
      </c>
      <c r="Z887" s="27">
        <f t="shared" si="316"/>
        <v>-0.6481608407585101</v>
      </c>
      <c r="AA887" s="6">
        <f t="shared" si="324"/>
        <v>129.92999999999998</v>
      </c>
      <c r="AB887" s="27" t="str">
        <f t="shared" si="317"/>
        <v>n.m.</v>
      </c>
      <c r="AC887" s="6">
        <f t="shared" si="325"/>
        <v>2693.5619999999999</v>
      </c>
      <c r="AD887" s="27">
        <f t="shared" si="318"/>
        <v>7.3260713469760805</v>
      </c>
    </row>
    <row r="888" spans="1:30" x14ac:dyDescent="0.25">
      <c r="A888" s="7">
        <f t="shared" si="312"/>
        <v>876</v>
      </c>
      <c r="B888" t="s">
        <v>488</v>
      </c>
      <c r="C888" t="s">
        <v>1557</v>
      </c>
      <c r="D888" t="s">
        <v>1558</v>
      </c>
      <c r="E888" s="42">
        <v>44348</v>
      </c>
      <c r="F888" s="57" t="s">
        <v>2052</v>
      </c>
      <c r="G888" s="3"/>
      <c r="H888" s="3">
        <v>2314.7399999999993</v>
      </c>
      <c r="I888" s="3">
        <v>217.63999999999987</v>
      </c>
      <c r="J888" s="3">
        <v>105.28</v>
      </c>
      <c r="K888" s="3">
        <v>56.7</v>
      </c>
      <c r="L888" s="3">
        <f t="shared" si="319"/>
        <v>2694.3599999999992</v>
      </c>
      <c r="M888" s="39">
        <v>0</v>
      </c>
      <c r="N888" s="39">
        <v>0</v>
      </c>
      <c r="O888" s="39">
        <v>10.848000000000001</v>
      </c>
      <c r="P888" s="39">
        <v>0</v>
      </c>
      <c r="Q888" s="39">
        <v>32274.447999999997</v>
      </c>
      <c r="R888" s="3">
        <f t="shared" si="326"/>
        <v>32285.295999999998</v>
      </c>
      <c r="S888" s="6">
        <f t="shared" si="320"/>
        <v>0</v>
      </c>
      <c r="T888" s="27" t="str">
        <f t="shared" si="313"/>
        <v>n.m.</v>
      </c>
      <c r="U888" s="6">
        <f t="shared" si="321"/>
        <v>2314.7399999999993</v>
      </c>
      <c r="V888" s="27" t="str">
        <f t="shared" si="314"/>
        <v>n.m.</v>
      </c>
      <c r="W888" s="6">
        <f t="shared" si="322"/>
        <v>206.79199999999986</v>
      </c>
      <c r="X888" s="27">
        <f t="shared" si="315"/>
        <v>19.062684365781696</v>
      </c>
      <c r="Y888" s="6">
        <f t="shared" si="323"/>
        <v>105.28</v>
      </c>
      <c r="Z888" s="27" t="str">
        <f t="shared" si="316"/>
        <v>n.m.</v>
      </c>
      <c r="AA888" s="6">
        <f t="shared" si="324"/>
        <v>-32217.747999999996</v>
      </c>
      <c r="AB888" s="27">
        <f t="shared" si="317"/>
        <v>-0.99824319226156866</v>
      </c>
      <c r="AC888" s="6">
        <f t="shared" si="325"/>
        <v>-29590.935999999998</v>
      </c>
      <c r="AD888" s="27">
        <f t="shared" si="318"/>
        <v>-0.91654529046287814</v>
      </c>
    </row>
    <row r="889" spans="1:30" x14ac:dyDescent="0.25">
      <c r="A889" s="7">
        <f t="shared" si="312"/>
        <v>877</v>
      </c>
      <c r="B889" t="s">
        <v>488</v>
      </c>
      <c r="C889" t="s">
        <v>1559</v>
      </c>
      <c r="D889" t="s">
        <v>1560</v>
      </c>
      <c r="E889" s="42">
        <v>44409</v>
      </c>
      <c r="F889" s="57" t="s">
        <v>2052</v>
      </c>
      <c r="G889" s="3"/>
      <c r="H889" s="3">
        <v>2205.6699999999996</v>
      </c>
      <c r="I889" s="3">
        <v>68.02000000000001</v>
      </c>
      <c r="J889" s="3">
        <v>94.53</v>
      </c>
      <c r="K889" s="3">
        <v>50.9</v>
      </c>
      <c r="L889" s="3">
        <f t="shared" si="319"/>
        <v>2419.12</v>
      </c>
      <c r="M889" s="39">
        <v>0</v>
      </c>
      <c r="N889" s="39">
        <v>0</v>
      </c>
      <c r="O889" s="39">
        <v>10.848000000000001</v>
      </c>
      <c r="P889" s="39">
        <v>0</v>
      </c>
      <c r="Q889" s="39">
        <v>32274.447999999997</v>
      </c>
      <c r="R889" s="3">
        <f t="shared" si="326"/>
        <v>32285.295999999998</v>
      </c>
      <c r="S889" s="6">
        <f t="shared" si="320"/>
        <v>0</v>
      </c>
      <c r="T889" s="27" t="str">
        <f t="shared" si="313"/>
        <v>n.m.</v>
      </c>
      <c r="U889" s="6">
        <f t="shared" si="321"/>
        <v>2205.6699999999996</v>
      </c>
      <c r="V889" s="27" t="str">
        <f t="shared" si="314"/>
        <v>n.m.</v>
      </c>
      <c r="W889" s="6">
        <f t="shared" si="322"/>
        <v>57.172000000000011</v>
      </c>
      <c r="X889" s="27">
        <f t="shared" si="315"/>
        <v>5.2702802359882011</v>
      </c>
      <c r="Y889" s="6">
        <f t="shared" si="323"/>
        <v>94.53</v>
      </c>
      <c r="Z889" s="27" t="str">
        <f t="shared" si="316"/>
        <v>n.m.</v>
      </c>
      <c r="AA889" s="6">
        <f t="shared" si="324"/>
        <v>-32223.547999999995</v>
      </c>
      <c r="AB889" s="27">
        <f t="shared" si="317"/>
        <v>-0.99842290098966213</v>
      </c>
      <c r="AC889" s="6">
        <f t="shared" si="325"/>
        <v>-29866.175999999999</v>
      </c>
      <c r="AD889" s="27">
        <f t="shared" si="318"/>
        <v>-0.92507053365717939</v>
      </c>
    </row>
    <row r="890" spans="1:30" x14ac:dyDescent="0.25">
      <c r="A890" s="7">
        <f t="shared" si="312"/>
        <v>878</v>
      </c>
      <c r="B890" t="s">
        <v>488</v>
      </c>
      <c r="C890" t="s">
        <v>1561</v>
      </c>
      <c r="D890" t="s">
        <v>1562</v>
      </c>
      <c r="E890" s="42">
        <v>44501</v>
      </c>
      <c r="F890" s="57" t="s">
        <v>2052</v>
      </c>
      <c r="G890" s="3"/>
      <c r="H890" s="3">
        <v>379.16999999999996</v>
      </c>
      <c r="I890" s="3">
        <v>1453.41</v>
      </c>
      <c r="J890" s="3">
        <v>76.19</v>
      </c>
      <c r="K890" s="3">
        <v>84.59</v>
      </c>
      <c r="L890" s="3">
        <f t="shared" si="319"/>
        <v>1993.36</v>
      </c>
      <c r="M890" s="39">
        <v>0</v>
      </c>
      <c r="N890" s="39">
        <v>0</v>
      </c>
      <c r="O890" s="39">
        <v>0</v>
      </c>
      <c r="P890" s="39">
        <v>0</v>
      </c>
      <c r="Q890" s="39">
        <v>0</v>
      </c>
      <c r="R890" s="3">
        <f t="shared" si="326"/>
        <v>0</v>
      </c>
      <c r="S890" s="6">
        <f t="shared" si="320"/>
        <v>0</v>
      </c>
      <c r="T890" s="27" t="str">
        <f t="shared" si="313"/>
        <v>n.m.</v>
      </c>
      <c r="U890" s="6">
        <f t="shared" si="321"/>
        <v>379.16999999999996</v>
      </c>
      <c r="V890" s="27" t="str">
        <f t="shared" si="314"/>
        <v>n.m.</v>
      </c>
      <c r="W890" s="6">
        <f t="shared" si="322"/>
        <v>1453.41</v>
      </c>
      <c r="X890" s="27" t="str">
        <f t="shared" si="315"/>
        <v>n.m.</v>
      </c>
      <c r="Y890" s="6">
        <f t="shared" si="323"/>
        <v>76.19</v>
      </c>
      <c r="Z890" s="27" t="str">
        <f t="shared" si="316"/>
        <v>n.m.</v>
      </c>
      <c r="AA890" s="6">
        <f t="shared" si="324"/>
        <v>84.59</v>
      </c>
      <c r="AB890" s="27" t="str">
        <f t="shared" si="317"/>
        <v>n.m.</v>
      </c>
      <c r="AC890" s="6">
        <f t="shared" si="325"/>
        <v>1993.36</v>
      </c>
      <c r="AD890" s="27" t="str">
        <f t="shared" si="318"/>
        <v>n.m.</v>
      </c>
    </row>
    <row r="891" spans="1:30" x14ac:dyDescent="0.25">
      <c r="A891" s="7">
        <f t="shared" si="312"/>
        <v>879</v>
      </c>
      <c r="B891" t="s">
        <v>488</v>
      </c>
      <c r="C891" t="s">
        <v>1563</v>
      </c>
      <c r="D891" t="s">
        <v>1564</v>
      </c>
      <c r="E891" s="42">
        <v>44287</v>
      </c>
      <c r="F891" s="57">
        <v>45200</v>
      </c>
      <c r="G891" s="3"/>
      <c r="H891" s="3">
        <v>101519.09999999998</v>
      </c>
      <c r="I891" s="3">
        <v>-100859.7</v>
      </c>
      <c r="J891" s="3">
        <v>-659.4</v>
      </c>
      <c r="K891" s="3"/>
      <c r="L891" s="3">
        <f t="shared" si="319"/>
        <v>-2.0349943952169269E-11</v>
      </c>
      <c r="M891" s="39">
        <v>0</v>
      </c>
      <c r="N891" s="39">
        <v>0</v>
      </c>
      <c r="O891" s="39">
        <v>0</v>
      </c>
      <c r="P891" s="39">
        <v>0</v>
      </c>
      <c r="Q891" s="39">
        <v>0</v>
      </c>
      <c r="R891" s="3">
        <f t="shared" si="326"/>
        <v>0</v>
      </c>
      <c r="S891" s="6">
        <f t="shared" si="320"/>
        <v>0</v>
      </c>
      <c r="T891" s="27" t="str">
        <f t="shared" si="313"/>
        <v>n.m.</v>
      </c>
      <c r="U891" s="6">
        <f t="shared" si="321"/>
        <v>101519.09999999998</v>
      </c>
      <c r="V891" s="27" t="str">
        <f t="shared" si="314"/>
        <v>n.m.</v>
      </c>
      <c r="W891" s="6">
        <f t="shared" si="322"/>
        <v>-100859.7</v>
      </c>
      <c r="X891" s="27" t="str">
        <f t="shared" si="315"/>
        <v>n.m.</v>
      </c>
      <c r="Y891" s="6">
        <f t="shared" si="323"/>
        <v>-659.4</v>
      </c>
      <c r="Z891" s="27" t="str">
        <f t="shared" si="316"/>
        <v>n.m.</v>
      </c>
      <c r="AA891" s="6">
        <f t="shared" si="324"/>
        <v>0</v>
      </c>
      <c r="AB891" s="27" t="str">
        <f t="shared" si="317"/>
        <v>n.m.</v>
      </c>
      <c r="AC891" s="6">
        <f t="shared" si="325"/>
        <v>-2.0349943952169269E-11</v>
      </c>
      <c r="AD891" s="27" t="str">
        <f t="shared" si="318"/>
        <v>n.m.</v>
      </c>
    </row>
    <row r="892" spans="1:30" x14ac:dyDescent="0.25">
      <c r="A892" s="7">
        <f t="shared" si="312"/>
        <v>880</v>
      </c>
      <c r="B892" t="s">
        <v>488</v>
      </c>
      <c r="C892" t="s">
        <v>1675</v>
      </c>
      <c r="D892" t="s">
        <v>1676</v>
      </c>
      <c r="E892" s="42">
        <v>44713</v>
      </c>
      <c r="F892" s="57" t="s">
        <v>2052</v>
      </c>
      <c r="G892" s="3"/>
      <c r="H892" s="3"/>
      <c r="I892" s="3">
        <v>1250281.68</v>
      </c>
      <c r="J892" s="3">
        <v>844513.17999999993</v>
      </c>
      <c r="K892" s="3">
        <v>38526.980000000003</v>
      </c>
      <c r="L892" s="3">
        <f t="shared" si="319"/>
        <v>2133321.84</v>
      </c>
      <c r="M892" s="39"/>
      <c r="N892" s="39"/>
      <c r="O892" s="39">
        <v>0</v>
      </c>
      <c r="P892" s="39">
        <v>0</v>
      </c>
      <c r="Q892" s="39">
        <v>0</v>
      </c>
      <c r="R892" s="3">
        <f t="shared" si="326"/>
        <v>0</v>
      </c>
      <c r="S892" s="6">
        <f t="shared" si="320"/>
        <v>0</v>
      </c>
      <c r="T892" s="27" t="str">
        <f t="shared" si="313"/>
        <v>n.m.</v>
      </c>
      <c r="U892" s="6">
        <f t="shared" si="321"/>
        <v>0</v>
      </c>
      <c r="V892" s="27" t="str">
        <f t="shared" si="314"/>
        <v>n.m.</v>
      </c>
      <c r="W892" s="6">
        <f t="shared" si="322"/>
        <v>1250281.68</v>
      </c>
      <c r="X892" s="27" t="str">
        <f t="shared" si="315"/>
        <v>n.m.</v>
      </c>
      <c r="Y892" s="6">
        <f t="shared" si="323"/>
        <v>844513.17999999993</v>
      </c>
      <c r="Z892" s="27" t="str">
        <f t="shared" si="316"/>
        <v>n.m.</v>
      </c>
      <c r="AA892" s="6">
        <f t="shared" si="324"/>
        <v>38526.980000000003</v>
      </c>
      <c r="AB892" s="27" t="str">
        <f t="shared" si="317"/>
        <v>n.m.</v>
      </c>
      <c r="AC892" s="6">
        <f t="shared" si="325"/>
        <v>2133321.84</v>
      </c>
      <c r="AD892" s="27" t="str">
        <f t="shared" si="318"/>
        <v>n.m.</v>
      </c>
    </row>
    <row r="893" spans="1:30" x14ac:dyDescent="0.25">
      <c r="A893" s="7">
        <f t="shared" si="312"/>
        <v>881</v>
      </c>
      <c r="B893" t="s">
        <v>488</v>
      </c>
      <c r="C893" t="s">
        <v>1677</v>
      </c>
      <c r="D893" t="s">
        <v>1678</v>
      </c>
      <c r="E893" s="42">
        <v>44743</v>
      </c>
      <c r="F893" s="57" t="s">
        <v>2052</v>
      </c>
      <c r="G893" s="3"/>
      <c r="H893" s="3"/>
      <c r="I893" s="3">
        <v>80039.049999999988</v>
      </c>
      <c r="J893" s="3">
        <v>861455.14</v>
      </c>
      <c r="K893" s="3">
        <v>-40553.43</v>
      </c>
      <c r="L893" s="3">
        <f t="shared" si="319"/>
        <v>900940.75999999989</v>
      </c>
      <c r="M893" s="39"/>
      <c r="N893" s="39"/>
      <c r="O893" s="39">
        <v>0</v>
      </c>
      <c r="P893" s="39">
        <v>0</v>
      </c>
      <c r="Q893" s="39">
        <v>0</v>
      </c>
      <c r="R893" s="3">
        <f t="shared" si="326"/>
        <v>0</v>
      </c>
      <c r="S893" s="6">
        <f t="shared" si="320"/>
        <v>0</v>
      </c>
      <c r="T893" s="27" t="str">
        <f t="shared" si="313"/>
        <v>n.m.</v>
      </c>
      <c r="U893" s="6">
        <f t="shared" si="321"/>
        <v>0</v>
      </c>
      <c r="V893" s="27" t="str">
        <f t="shared" si="314"/>
        <v>n.m.</v>
      </c>
      <c r="W893" s="6">
        <f t="shared" si="322"/>
        <v>80039.049999999988</v>
      </c>
      <c r="X893" s="27" t="str">
        <f t="shared" si="315"/>
        <v>n.m.</v>
      </c>
      <c r="Y893" s="6">
        <f t="shared" si="323"/>
        <v>861455.14</v>
      </c>
      <c r="Z893" s="27" t="str">
        <f t="shared" si="316"/>
        <v>n.m.</v>
      </c>
      <c r="AA893" s="6">
        <f t="shared" si="324"/>
        <v>-40553.43</v>
      </c>
      <c r="AB893" s="27" t="str">
        <f t="shared" si="317"/>
        <v>n.m.</v>
      </c>
      <c r="AC893" s="6">
        <f t="shared" si="325"/>
        <v>900940.75999999989</v>
      </c>
      <c r="AD893" s="27" t="str">
        <f t="shared" si="318"/>
        <v>n.m.</v>
      </c>
    </row>
    <row r="894" spans="1:30" x14ac:dyDescent="0.25">
      <c r="A894" s="7">
        <f t="shared" si="312"/>
        <v>882</v>
      </c>
      <c r="B894" t="s">
        <v>488</v>
      </c>
      <c r="C894" t="s">
        <v>1679</v>
      </c>
      <c r="D894" t="s">
        <v>1680</v>
      </c>
      <c r="E894" s="42">
        <v>44774</v>
      </c>
      <c r="F894" s="57">
        <v>45292</v>
      </c>
      <c r="G894" s="3"/>
      <c r="H894" s="3"/>
      <c r="I894" s="3">
        <v>571297.27999999991</v>
      </c>
      <c r="J894" s="3">
        <v>51320.639999999999</v>
      </c>
      <c r="K894" s="3"/>
      <c r="L894" s="3">
        <f t="shared" si="319"/>
        <v>622617.91999999993</v>
      </c>
      <c r="M894" s="39"/>
      <c r="N894" s="39"/>
      <c r="O894" s="39">
        <v>0</v>
      </c>
      <c r="P894" s="39">
        <v>0</v>
      </c>
      <c r="Q894" s="39">
        <v>0</v>
      </c>
      <c r="R894" s="3">
        <f t="shared" si="326"/>
        <v>0</v>
      </c>
      <c r="S894" s="6">
        <f t="shared" si="320"/>
        <v>0</v>
      </c>
      <c r="T894" s="27" t="str">
        <f t="shared" si="313"/>
        <v>n.m.</v>
      </c>
      <c r="U894" s="6">
        <f t="shared" si="321"/>
        <v>0</v>
      </c>
      <c r="V894" s="27" t="str">
        <f t="shared" si="314"/>
        <v>n.m.</v>
      </c>
      <c r="W894" s="6">
        <f t="shared" si="322"/>
        <v>571297.27999999991</v>
      </c>
      <c r="X894" s="27" t="str">
        <f t="shared" si="315"/>
        <v>n.m.</v>
      </c>
      <c r="Y894" s="6">
        <f t="shared" si="323"/>
        <v>51320.639999999999</v>
      </c>
      <c r="Z894" s="27" t="str">
        <f t="shared" si="316"/>
        <v>n.m.</v>
      </c>
      <c r="AA894" s="6">
        <f t="shared" si="324"/>
        <v>0</v>
      </c>
      <c r="AB894" s="27" t="str">
        <f t="shared" si="317"/>
        <v>n.m.</v>
      </c>
      <c r="AC894" s="6">
        <f t="shared" si="325"/>
        <v>622617.91999999993</v>
      </c>
      <c r="AD894" s="27" t="str">
        <f t="shared" si="318"/>
        <v>n.m.</v>
      </c>
    </row>
    <row r="895" spans="1:30" x14ac:dyDescent="0.25">
      <c r="A895" s="7">
        <f t="shared" si="312"/>
        <v>883</v>
      </c>
      <c r="B895" t="s">
        <v>488</v>
      </c>
      <c r="C895" t="s">
        <v>1681</v>
      </c>
      <c r="D895" t="s">
        <v>1682</v>
      </c>
      <c r="E895" s="42">
        <v>44774</v>
      </c>
      <c r="F895" s="57">
        <v>45292</v>
      </c>
      <c r="G895" s="3"/>
      <c r="H895" s="3"/>
      <c r="I895" s="3">
        <v>275807.36999999976</v>
      </c>
      <c r="J895" s="3">
        <v>312423.51</v>
      </c>
      <c r="K895" s="3"/>
      <c r="L895" s="3">
        <f t="shared" si="319"/>
        <v>588230.87999999977</v>
      </c>
      <c r="M895" s="39"/>
      <c r="N895" s="39"/>
      <c r="O895" s="39">
        <v>0</v>
      </c>
      <c r="P895" s="39">
        <v>0</v>
      </c>
      <c r="Q895" s="39">
        <v>0</v>
      </c>
      <c r="R895" s="3">
        <f t="shared" si="326"/>
        <v>0</v>
      </c>
      <c r="S895" s="6">
        <f t="shared" si="320"/>
        <v>0</v>
      </c>
      <c r="T895" s="27" t="str">
        <f t="shared" si="313"/>
        <v>n.m.</v>
      </c>
      <c r="U895" s="6">
        <f t="shared" si="321"/>
        <v>0</v>
      </c>
      <c r="V895" s="27" t="str">
        <f t="shared" si="314"/>
        <v>n.m.</v>
      </c>
      <c r="W895" s="6">
        <f t="shared" si="322"/>
        <v>275807.36999999976</v>
      </c>
      <c r="X895" s="27" t="str">
        <f t="shared" si="315"/>
        <v>n.m.</v>
      </c>
      <c r="Y895" s="6">
        <f t="shared" si="323"/>
        <v>312423.51</v>
      </c>
      <c r="Z895" s="27" t="str">
        <f t="shared" si="316"/>
        <v>n.m.</v>
      </c>
      <c r="AA895" s="6">
        <f t="shared" si="324"/>
        <v>0</v>
      </c>
      <c r="AB895" s="27" t="str">
        <f t="shared" si="317"/>
        <v>n.m.</v>
      </c>
      <c r="AC895" s="6">
        <f t="shared" si="325"/>
        <v>588230.87999999977</v>
      </c>
      <c r="AD895" s="27" t="str">
        <f t="shared" si="318"/>
        <v>n.m.</v>
      </c>
    </row>
    <row r="896" spans="1:30" x14ac:dyDescent="0.25">
      <c r="A896" s="7">
        <f t="shared" si="312"/>
        <v>884</v>
      </c>
      <c r="B896" t="s">
        <v>488</v>
      </c>
      <c r="C896" t="s">
        <v>1683</v>
      </c>
      <c r="D896" t="s">
        <v>1684</v>
      </c>
      <c r="E896" s="42">
        <v>44652</v>
      </c>
      <c r="F896" s="57">
        <v>45566</v>
      </c>
      <c r="G896" s="3"/>
      <c r="H896" s="3"/>
      <c r="I896" s="3">
        <v>468820.55000000005</v>
      </c>
      <c r="J896" s="3">
        <v>69859.5</v>
      </c>
      <c r="K896" s="3">
        <v>45325.330000000009</v>
      </c>
      <c r="L896" s="3">
        <f t="shared" si="319"/>
        <v>584005.38</v>
      </c>
      <c r="M896" s="39"/>
      <c r="N896" s="39"/>
      <c r="O896" s="39">
        <v>0</v>
      </c>
      <c r="P896" s="39">
        <v>0</v>
      </c>
      <c r="Q896" s="39">
        <v>0</v>
      </c>
      <c r="R896" s="3">
        <f t="shared" si="326"/>
        <v>0</v>
      </c>
      <c r="S896" s="6">
        <f t="shared" si="320"/>
        <v>0</v>
      </c>
      <c r="T896" s="27" t="str">
        <f t="shared" si="313"/>
        <v>n.m.</v>
      </c>
      <c r="U896" s="6">
        <f t="shared" si="321"/>
        <v>0</v>
      </c>
      <c r="V896" s="27" t="str">
        <f t="shared" si="314"/>
        <v>n.m.</v>
      </c>
      <c r="W896" s="6">
        <f t="shared" si="322"/>
        <v>468820.55000000005</v>
      </c>
      <c r="X896" s="27" t="str">
        <f t="shared" si="315"/>
        <v>n.m.</v>
      </c>
      <c r="Y896" s="6">
        <f t="shared" si="323"/>
        <v>69859.5</v>
      </c>
      <c r="Z896" s="27" t="str">
        <f t="shared" si="316"/>
        <v>n.m.</v>
      </c>
      <c r="AA896" s="6">
        <f t="shared" si="324"/>
        <v>45325.330000000009</v>
      </c>
      <c r="AB896" s="27" t="str">
        <f t="shared" si="317"/>
        <v>n.m.</v>
      </c>
      <c r="AC896" s="6">
        <f t="shared" si="325"/>
        <v>584005.38</v>
      </c>
      <c r="AD896" s="27" t="str">
        <f t="shared" si="318"/>
        <v>n.m.</v>
      </c>
    </row>
    <row r="897" spans="1:30" x14ac:dyDescent="0.25">
      <c r="A897" s="7">
        <f t="shared" si="312"/>
        <v>885</v>
      </c>
      <c r="B897" t="s">
        <v>488</v>
      </c>
      <c r="C897" t="s">
        <v>1685</v>
      </c>
      <c r="D897" t="s">
        <v>1686</v>
      </c>
      <c r="E897" s="42">
        <v>44774</v>
      </c>
      <c r="F897" s="57">
        <v>45413</v>
      </c>
      <c r="G897" s="3"/>
      <c r="H897" s="3"/>
      <c r="I897" s="3">
        <v>121244.92</v>
      </c>
      <c r="J897" s="3">
        <v>436653.14000000019</v>
      </c>
      <c r="K897" s="3">
        <v>381.81999999999994</v>
      </c>
      <c r="L897" s="3">
        <f t="shared" si="319"/>
        <v>558279.88000000012</v>
      </c>
      <c r="M897" s="39"/>
      <c r="N897" s="39"/>
      <c r="O897" s="39">
        <v>0</v>
      </c>
      <c r="P897" s="39">
        <v>0</v>
      </c>
      <c r="Q897" s="39">
        <v>153781.10500000001</v>
      </c>
      <c r="R897" s="3">
        <f t="shared" si="326"/>
        <v>153781.10500000001</v>
      </c>
      <c r="S897" s="6">
        <f t="shared" si="320"/>
        <v>0</v>
      </c>
      <c r="T897" s="27" t="str">
        <f t="shared" si="313"/>
        <v>n.m.</v>
      </c>
      <c r="U897" s="6">
        <f t="shared" si="321"/>
        <v>0</v>
      </c>
      <c r="V897" s="27" t="str">
        <f t="shared" si="314"/>
        <v>n.m.</v>
      </c>
      <c r="W897" s="6">
        <f t="shared" si="322"/>
        <v>121244.92</v>
      </c>
      <c r="X897" s="27" t="str">
        <f t="shared" si="315"/>
        <v>n.m.</v>
      </c>
      <c r="Y897" s="6">
        <f t="shared" si="323"/>
        <v>436653.14000000019</v>
      </c>
      <c r="Z897" s="27" t="str">
        <f t="shared" si="316"/>
        <v>n.m.</v>
      </c>
      <c r="AA897" s="6">
        <f t="shared" si="324"/>
        <v>-153399.285</v>
      </c>
      <c r="AB897" s="27">
        <f t="shared" si="317"/>
        <v>-0.99751712019496797</v>
      </c>
      <c r="AC897" s="6">
        <f t="shared" si="325"/>
        <v>404498.77500000014</v>
      </c>
      <c r="AD897" s="27">
        <f t="shared" si="318"/>
        <v>2.6303541972858118</v>
      </c>
    </row>
    <row r="898" spans="1:30" x14ac:dyDescent="0.25">
      <c r="A898" s="7">
        <f t="shared" si="312"/>
        <v>886</v>
      </c>
      <c r="B898" t="s">
        <v>488</v>
      </c>
      <c r="C898" t="s">
        <v>1687</v>
      </c>
      <c r="D898" t="s">
        <v>1688</v>
      </c>
      <c r="E898" s="42">
        <v>44682</v>
      </c>
      <c r="F898" s="57" t="s">
        <v>2052</v>
      </c>
      <c r="G898" s="3"/>
      <c r="H898" s="3"/>
      <c r="I898" s="3">
        <v>417903.40999999986</v>
      </c>
      <c r="J898" s="3">
        <v>697985.30999999982</v>
      </c>
      <c r="K898" s="3">
        <v>258323.73000000007</v>
      </c>
      <c r="L898" s="3">
        <f t="shared" si="319"/>
        <v>1374212.4499999997</v>
      </c>
      <c r="M898" s="39"/>
      <c r="N898" s="39"/>
      <c r="O898" s="39">
        <v>0</v>
      </c>
      <c r="P898" s="39">
        <v>32744.025000000009</v>
      </c>
      <c r="Q898" s="39">
        <v>164203.27100000001</v>
      </c>
      <c r="R898" s="3">
        <f t="shared" si="326"/>
        <v>196947.29600000003</v>
      </c>
      <c r="S898" s="6">
        <f t="shared" si="320"/>
        <v>0</v>
      </c>
      <c r="T898" s="27" t="str">
        <f t="shared" si="313"/>
        <v>n.m.</v>
      </c>
      <c r="U898" s="6">
        <f t="shared" si="321"/>
        <v>0</v>
      </c>
      <c r="V898" s="27" t="str">
        <f t="shared" si="314"/>
        <v>n.m.</v>
      </c>
      <c r="W898" s="6">
        <f t="shared" si="322"/>
        <v>417903.40999999986</v>
      </c>
      <c r="X898" s="27" t="str">
        <f t="shared" si="315"/>
        <v>n.m.</v>
      </c>
      <c r="Y898" s="6">
        <f t="shared" si="323"/>
        <v>665241.2849999998</v>
      </c>
      <c r="Z898" s="27">
        <f t="shared" si="316"/>
        <v>20.316417575420235</v>
      </c>
      <c r="AA898" s="6">
        <f t="shared" si="324"/>
        <v>94120.459000000061</v>
      </c>
      <c r="AB898" s="27">
        <f t="shared" si="317"/>
        <v>0.573194787331612</v>
      </c>
      <c r="AC898" s="6">
        <f t="shared" si="325"/>
        <v>1177265.1539999996</v>
      </c>
      <c r="AD898" s="27">
        <f t="shared" si="318"/>
        <v>5.9775644444491354</v>
      </c>
    </row>
    <row r="899" spans="1:30" x14ac:dyDescent="0.25">
      <c r="A899" s="7">
        <f t="shared" si="312"/>
        <v>887</v>
      </c>
      <c r="B899" t="s">
        <v>488</v>
      </c>
      <c r="C899" t="s">
        <v>1689</v>
      </c>
      <c r="D899" t="s">
        <v>578</v>
      </c>
      <c r="E899" s="42">
        <v>44593</v>
      </c>
      <c r="F899" s="57" t="s">
        <v>2052</v>
      </c>
      <c r="G899" s="3"/>
      <c r="H899" s="3"/>
      <c r="I899" s="3">
        <v>184873.32000000012</v>
      </c>
      <c r="J899" s="3">
        <v>-1820.0799999999995</v>
      </c>
      <c r="K899" s="3">
        <v>-1641.6000000000001</v>
      </c>
      <c r="L899" s="3">
        <f t="shared" si="319"/>
        <v>181411.64000000013</v>
      </c>
      <c r="M899" s="39"/>
      <c r="N899" s="39"/>
      <c r="O899" s="39">
        <v>0</v>
      </c>
      <c r="P899" s="39">
        <v>0</v>
      </c>
      <c r="Q899" s="39">
        <v>0</v>
      </c>
      <c r="R899" s="3">
        <f t="shared" si="326"/>
        <v>0</v>
      </c>
      <c r="S899" s="6">
        <f t="shared" si="320"/>
        <v>0</v>
      </c>
      <c r="T899" s="27" t="str">
        <f t="shared" si="313"/>
        <v>n.m.</v>
      </c>
      <c r="U899" s="6">
        <f t="shared" si="321"/>
        <v>0</v>
      </c>
      <c r="V899" s="27" t="str">
        <f t="shared" si="314"/>
        <v>n.m.</v>
      </c>
      <c r="W899" s="6">
        <f t="shared" si="322"/>
        <v>184873.32000000012</v>
      </c>
      <c r="X899" s="27" t="str">
        <f t="shared" si="315"/>
        <v>n.m.</v>
      </c>
      <c r="Y899" s="6">
        <f t="shared" si="323"/>
        <v>-1820.0799999999995</v>
      </c>
      <c r="Z899" s="27" t="str">
        <f t="shared" si="316"/>
        <v>n.m.</v>
      </c>
      <c r="AA899" s="6">
        <f t="shared" si="324"/>
        <v>-1641.6000000000001</v>
      </c>
      <c r="AB899" s="27" t="str">
        <f t="shared" si="317"/>
        <v>n.m.</v>
      </c>
      <c r="AC899" s="6">
        <f t="shared" si="325"/>
        <v>181411.64000000013</v>
      </c>
      <c r="AD899" s="27" t="str">
        <f t="shared" si="318"/>
        <v>n.m.</v>
      </c>
    </row>
    <row r="900" spans="1:30" x14ac:dyDescent="0.25">
      <c r="A900" s="7">
        <f t="shared" si="312"/>
        <v>888</v>
      </c>
      <c r="B900" t="s">
        <v>488</v>
      </c>
      <c r="C900" t="s">
        <v>1690</v>
      </c>
      <c r="D900" t="s">
        <v>1691</v>
      </c>
      <c r="E900" s="42">
        <v>44621</v>
      </c>
      <c r="F900" s="57" t="s">
        <v>2052</v>
      </c>
      <c r="G900" s="3"/>
      <c r="H900" s="3"/>
      <c r="I900" s="3">
        <v>145551.78</v>
      </c>
      <c r="J900" s="3">
        <v>1446509.9899999998</v>
      </c>
      <c r="K900" s="3">
        <v>41226.979999999996</v>
      </c>
      <c r="L900" s="3">
        <f t="shared" si="319"/>
        <v>1633288.7499999998</v>
      </c>
      <c r="M900" s="39"/>
      <c r="N900" s="39"/>
      <c r="O900" s="39">
        <v>0</v>
      </c>
      <c r="P900" s="39">
        <v>0</v>
      </c>
      <c r="Q900" s="39">
        <v>0</v>
      </c>
      <c r="R900" s="3">
        <f t="shared" si="326"/>
        <v>0</v>
      </c>
      <c r="S900" s="6">
        <f t="shared" si="320"/>
        <v>0</v>
      </c>
      <c r="T900" s="27" t="str">
        <f t="shared" si="313"/>
        <v>n.m.</v>
      </c>
      <c r="U900" s="6">
        <f t="shared" si="321"/>
        <v>0</v>
      </c>
      <c r="V900" s="27" t="str">
        <f t="shared" si="314"/>
        <v>n.m.</v>
      </c>
      <c r="W900" s="6">
        <f t="shared" si="322"/>
        <v>145551.78</v>
      </c>
      <c r="X900" s="27" t="str">
        <f t="shared" si="315"/>
        <v>n.m.</v>
      </c>
      <c r="Y900" s="6">
        <f t="shared" si="323"/>
        <v>1446509.9899999998</v>
      </c>
      <c r="Z900" s="27" t="str">
        <f t="shared" si="316"/>
        <v>n.m.</v>
      </c>
      <c r="AA900" s="6">
        <f t="shared" si="324"/>
        <v>41226.979999999996</v>
      </c>
      <c r="AB900" s="27" t="str">
        <f t="shared" si="317"/>
        <v>n.m.</v>
      </c>
      <c r="AC900" s="6">
        <f t="shared" si="325"/>
        <v>1633288.7499999998</v>
      </c>
      <c r="AD900" s="27" t="str">
        <f t="shared" si="318"/>
        <v>n.m.</v>
      </c>
    </row>
    <row r="901" spans="1:30" x14ac:dyDescent="0.25">
      <c r="A901" s="7">
        <f t="shared" si="312"/>
        <v>889</v>
      </c>
      <c r="B901" t="s">
        <v>488</v>
      </c>
      <c r="C901" t="s">
        <v>1692</v>
      </c>
      <c r="D901" t="s">
        <v>494</v>
      </c>
      <c r="E901" s="42">
        <v>44593</v>
      </c>
      <c r="F901" s="57" t="s">
        <v>2052</v>
      </c>
      <c r="G901" s="3"/>
      <c r="H901" s="3"/>
      <c r="I901" s="3">
        <v>-37.569999999995034</v>
      </c>
      <c r="J901" s="3">
        <v>1980229.1699999992</v>
      </c>
      <c r="K901" s="3">
        <v>5589149.2000000076</v>
      </c>
      <c r="L901" s="3">
        <f t="shared" si="319"/>
        <v>7569340.8000000063</v>
      </c>
      <c r="M901" s="39">
        <v>344.53899999999999</v>
      </c>
      <c r="N901" s="39">
        <v>0</v>
      </c>
      <c r="O901" s="39">
        <v>0</v>
      </c>
      <c r="P901" s="39">
        <v>0</v>
      </c>
      <c r="Q901" s="39">
        <v>-1308770.219</v>
      </c>
      <c r="R901" s="3">
        <f t="shared" si="326"/>
        <v>-1308425.68</v>
      </c>
      <c r="S901" s="6">
        <f t="shared" si="320"/>
        <v>-344.53899999999999</v>
      </c>
      <c r="T901" s="27">
        <f t="shared" si="313"/>
        <v>-1</v>
      </c>
      <c r="U901" s="6">
        <f t="shared" si="321"/>
        <v>0</v>
      </c>
      <c r="V901" s="27" t="str">
        <f t="shared" si="314"/>
        <v>n.m.</v>
      </c>
      <c r="W901" s="6">
        <f t="shared" si="322"/>
        <v>-37.569999999995034</v>
      </c>
      <c r="X901" s="27" t="str">
        <f t="shared" si="315"/>
        <v>n.m.</v>
      </c>
      <c r="Y901" s="6">
        <f t="shared" si="323"/>
        <v>1980229.1699999992</v>
      </c>
      <c r="Z901" s="27" t="str">
        <f t="shared" si="316"/>
        <v>n.m.</v>
      </c>
      <c r="AA901" s="6">
        <f t="shared" si="324"/>
        <v>6897919.4190000072</v>
      </c>
      <c r="AB901" s="27">
        <f t="shared" si="317"/>
        <v>-5.2705351320345155</v>
      </c>
      <c r="AC901" s="6">
        <f t="shared" si="325"/>
        <v>8877766.480000006</v>
      </c>
      <c r="AD901" s="27">
        <f t="shared" si="318"/>
        <v>-6.7850750835156388</v>
      </c>
    </row>
    <row r="902" spans="1:30" x14ac:dyDescent="0.25">
      <c r="A902" s="7">
        <f t="shared" si="312"/>
        <v>890</v>
      </c>
      <c r="B902" t="s">
        <v>488</v>
      </c>
      <c r="C902" t="s">
        <v>1693</v>
      </c>
      <c r="D902" t="s">
        <v>1694</v>
      </c>
      <c r="E902" s="42">
        <v>44562</v>
      </c>
      <c r="F902" s="57" t="s">
        <v>2052</v>
      </c>
      <c r="G902" s="3"/>
      <c r="H902" s="3"/>
      <c r="I902" s="3">
        <v>62479.35</v>
      </c>
      <c r="J902" s="3">
        <v>118098.37999999998</v>
      </c>
      <c r="K902" s="3">
        <v>311560.29000000004</v>
      </c>
      <c r="L902" s="3">
        <f t="shared" si="319"/>
        <v>492138.02</v>
      </c>
      <c r="M902" s="39"/>
      <c r="N902" s="39"/>
      <c r="O902" s="39">
        <v>0</v>
      </c>
      <c r="P902" s="39">
        <v>7498.6320000000023</v>
      </c>
      <c r="Q902" s="39">
        <v>12819.44</v>
      </c>
      <c r="R902" s="3">
        <f t="shared" si="326"/>
        <v>20318.072000000004</v>
      </c>
      <c r="S902" s="6">
        <f t="shared" si="320"/>
        <v>0</v>
      </c>
      <c r="T902" s="27" t="str">
        <f t="shared" si="313"/>
        <v>n.m.</v>
      </c>
      <c r="U902" s="6">
        <f t="shared" si="321"/>
        <v>0</v>
      </c>
      <c r="V902" s="27" t="str">
        <f t="shared" si="314"/>
        <v>n.m.</v>
      </c>
      <c r="W902" s="6">
        <f t="shared" si="322"/>
        <v>62479.35</v>
      </c>
      <c r="X902" s="27" t="str">
        <f t="shared" si="315"/>
        <v>n.m.</v>
      </c>
      <c r="Y902" s="6">
        <f t="shared" si="323"/>
        <v>110599.74799999998</v>
      </c>
      <c r="Z902" s="27">
        <f t="shared" si="316"/>
        <v>14.749323343244466</v>
      </c>
      <c r="AA902" s="6">
        <f t="shared" si="324"/>
        <v>298740.85000000003</v>
      </c>
      <c r="AB902" s="27">
        <f t="shared" si="317"/>
        <v>23.303736356658327</v>
      </c>
      <c r="AC902" s="6">
        <f t="shared" si="325"/>
        <v>471819.94800000003</v>
      </c>
      <c r="AD902" s="27">
        <f t="shared" si="318"/>
        <v>23.221688947652115</v>
      </c>
    </row>
    <row r="903" spans="1:30" x14ac:dyDescent="0.25">
      <c r="A903" s="7">
        <f t="shared" si="312"/>
        <v>891</v>
      </c>
      <c r="B903" t="s">
        <v>488</v>
      </c>
      <c r="C903" t="s">
        <v>1695</v>
      </c>
      <c r="D903" t="s">
        <v>1536</v>
      </c>
      <c r="E903" s="42">
        <v>44713</v>
      </c>
      <c r="F903" s="57" t="s">
        <v>2052</v>
      </c>
      <c r="G903" s="3"/>
      <c r="H903" s="3"/>
      <c r="I903" s="3">
        <v>98917.019999999975</v>
      </c>
      <c r="J903" s="3">
        <v>4112.34</v>
      </c>
      <c r="K903" s="3">
        <v>4566.1299999999992</v>
      </c>
      <c r="L903" s="3">
        <f t="shared" si="319"/>
        <v>107595.48999999998</v>
      </c>
      <c r="M903" s="39"/>
      <c r="N903" s="39"/>
      <c r="O903" s="39">
        <v>0</v>
      </c>
      <c r="P903" s="39">
        <v>0</v>
      </c>
      <c r="Q903" s="39">
        <v>0</v>
      </c>
      <c r="R903" s="3">
        <f t="shared" si="326"/>
        <v>0</v>
      </c>
      <c r="S903" s="6">
        <f t="shared" si="320"/>
        <v>0</v>
      </c>
      <c r="T903" s="27" t="str">
        <f t="shared" si="313"/>
        <v>n.m.</v>
      </c>
      <c r="U903" s="6">
        <f t="shared" si="321"/>
        <v>0</v>
      </c>
      <c r="V903" s="27" t="str">
        <f t="shared" si="314"/>
        <v>n.m.</v>
      </c>
      <c r="W903" s="6">
        <f t="shared" si="322"/>
        <v>98917.019999999975</v>
      </c>
      <c r="X903" s="27" t="str">
        <f t="shared" si="315"/>
        <v>n.m.</v>
      </c>
      <c r="Y903" s="6">
        <f t="shared" si="323"/>
        <v>4112.34</v>
      </c>
      <c r="Z903" s="27" t="str">
        <f t="shared" si="316"/>
        <v>n.m.</v>
      </c>
      <c r="AA903" s="6">
        <f t="shared" si="324"/>
        <v>4566.1299999999992</v>
      </c>
      <c r="AB903" s="27" t="str">
        <f t="shared" si="317"/>
        <v>n.m.</v>
      </c>
      <c r="AC903" s="6">
        <f t="shared" si="325"/>
        <v>107595.48999999998</v>
      </c>
      <c r="AD903" s="27" t="str">
        <f t="shared" si="318"/>
        <v>n.m.</v>
      </c>
    </row>
    <row r="904" spans="1:30" x14ac:dyDescent="0.25">
      <c r="A904" s="7">
        <f t="shared" si="312"/>
        <v>892</v>
      </c>
      <c r="B904" t="s">
        <v>488</v>
      </c>
      <c r="C904" t="s">
        <v>1696</v>
      </c>
      <c r="D904" t="s">
        <v>1697</v>
      </c>
      <c r="E904" s="42">
        <v>44743</v>
      </c>
      <c r="F904" s="57" t="s">
        <v>2052</v>
      </c>
      <c r="G904" s="3"/>
      <c r="H904" s="3"/>
      <c r="I904" s="3">
        <v>59929.84</v>
      </c>
      <c r="J904" s="3">
        <v>46081.03</v>
      </c>
      <c r="K904" s="3">
        <v>13081.76</v>
      </c>
      <c r="L904" s="3">
        <f t="shared" si="319"/>
        <v>119092.62999999999</v>
      </c>
      <c r="M904" s="39"/>
      <c r="N904" s="39"/>
      <c r="O904" s="39">
        <v>0</v>
      </c>
      <c r="P904" s="39">
        <v>32244.109999999997</v>
      </c>
      <c r="Q904" s="39">
        <v>787941.11599999992</v>
      </c>
      <c r="R904" s="3">
        <f t="shared" si="326"/>
        <v>820185.22599999991</v>
      </c>
      <c r="S904" s="6">
        <f t="shared" si="320"/>
        <v>0</v>
      </c>
      <c r="T904" s="27" t="str">
        <f t="shared" si="313"/>
        <v>n.m.</v>
      </c>
      <c r="U904" s="6">
        <f t="shared" si="321"/>
        <v>0</v>
      </c>
      <c r="V904" s="27" t="str">
        <f t="shared" si="314"/>
        <v>n.m.</v>
      </c>
      <c r="W904" s="6">
        <f t="shared" si="322"/>
        <v>59929.84</v>
      </c>
      <c r="X904" s="27" t="str">
        <f t="shared" si="315"/>
        <v>n.m.</v>
      </c>
      <c r="Y904" s="6">
        <f t="shared" si="323"/>
        <v>13836.920000000002</v>
      </c>
      <c r="Z904" s="27">
        <f t="shared" si="316"/>
        <v>0.42913015741479615</v>
      </c>
      <c r="AA904" s="6">
        <f t="shared" si="324"/>
        <v>-774859.35599999991</v>
      </c>
      <c r="AB904" s="27">
        <f t="shared" si="317"/>
        <v>-0.98339754109239808</v>
      </c>
      <c r="AC904" s="6">
        <f t="shared" si="325"/>
        <v>-701092.5959999999</v>
      </c>
      <c r="AD904" s="27">
        <f t="shared" si="318"/>
        <v>-0.85479788439885895</v>
      </c>
    </row>
    <row r="905" spans="1:30" x14ac:dyDescent="0.25">
      <c r="A905" s="7">
        <f t="shared" si="312"/>
        <v>893</v>
      </c>
      <c r="B905" t="s">
        <v>488</v>
      </c>
      <c r="C905" t="s">
        <v>1698</v>
      </c>
      <c r="D905" t="s">
        <v>1699</v>
      </c>
      <c r="E905" s="42">
        <v>44743</v>
      </c>
      <c r="F905" s="57" t="s">
        <v>2052</v>
      </c>
      <c r="G905" s="3"/>
      <c r="H905" s="3"/>
      <c r="I905" s="3">
        <v>11797.530000000002</v>
      </c>
      <c r="J905" s="3">
        <v>90955.62000000001</v>
      </c>
      <c r="K905" s="3">
        <v>53915.23000000001</v>
      </c>
      <c r="L905" s="3">
        <f t="shared" si="319"/>
        <v>156668.38</v>
      </c>
      <c r="M905" s="39"/>
      <c r="N905" s="39"/>
      <c r="O905" s="39">
        <v>0</v>
      </c>
      <c r="P905" s="39">
        <v>0</v>
      </c>
      <c r="Q905" s="39">
        <v>283109.11099999998</v>
      </c>
      <c r="R905" s="3">
        <f t="shared" si="326"/>
        <v>283109.11099999998</v>
      </c>
      <c r="S905" s="6">
        <f t="shared" si="320"/>
        <v>0</v>
      </c>
      <c r="T905" s="27" t="str">
        <f t="shared" si="313"/>
        <v>n.m.</v>
      </c>
      <c r="U905" s="6">
        <f t="shared" si="321"/>
        <v>0</v>
      </c>
      <c r="V905" s="27" t="str">
        <f t="shared" si="314"/>
        <v>n.m.</v>
      </c>
      <c r="W905" s="6">
        <f t="shared" si="322"/>
        <v>11797.530000000002</v>
      </c>
      <c r="X905" s="27" t="str">
        <f t="shared" si="315"/>
        <v>n.m.</v>
      </c>
      <c r="Y905" s="6">
        <f t="shared" si="323"/>
        <v>90955.62000000001</v>
      </c>
      <c r="Z905" s="27" t="str">
        <f t="shared" si="316"/>
        <v>n.m.</v>
      </c>
      <c r="AA905" s="6">
        <f t="shared" si="324"/>
        <v>-229193.88099999996</v>
      </c>
      <c r="AB905" s="27">
        <f t="shared" si="317"/>
        <v>-0.80956024407141025</v>
      </c>
      <c r="AC905" s="6">
        <f t="shared" si="325"/>
        <v>-126440.73099999997</v>
      </c>
      <c r="AD905" s="27">
        <f t="shared" si="318"/>
        <v>-0.44661484243083927</v>
      </c>
    </row>
    <row r="906" spans="1:30" x14ac:dyDescent="0.25">
      <c r="A906" s="7">
        <f t="shared" si="312"/>
        <v>894</v>
      </c>
      <c r="B906" t="s">
        <v>488</v>
      </c>
      <c r="C906" t="s">
        <v>1700</v>
      </c>
      <c r="D906" t="s">
        <v>1701</v>
      </c>
      <c r="E906" s="42">
        <v>44593</v>
      </c>
      <c r="F906" s="57" t="s">
        <v>2052</v>
      </c>
      <c r="G906" s="3"/>
      <c r="H906" s="3"/>
      <c r="I906" s="3">
        <v>-42266.499999999985</v>
      </c>
      <c r="J906" s="3">
        <v>-22374.119999999955</v>
      </c>
      <c r="K906" s="3">
        <v>58599.910000000011</v>
      </c>
      <c r="L906" s="3">
        <f t="shared" si="319"/>
        <v>-6040.7099999999264</v>
      </c>
      <c r="M906" s="39"/>
      <c r="N906" s="39"/>
      <c r="O906" s="39">
        <v>0</v>
      </c>
      <c r="P906" s="39">
        <v>0</v>
      </c>
      <c r="Q906" s="39">
        <v>0</v>
      </c>
      <c r="R906" s="3">
        <f t="shared" si="326"/>
        <v>0</v>
      </c>
      <c r="S906" s="6">
        <f t="shared" si="320"/>
        <v>0</v>
      </c>
      <c r="T906" s="27" t="str">
        <f t="shared" si="313"/>
        <v>n.m.</v>
      </c>
      <c r="U906" s="6">
        <f t="shared" si="321"/>
        <v>0</v>
      </c>
      <c r="V906" s="27" t="str">
        <f t="shared" si="314"/>
        <v>n.m.</v>
      </c>
      <c r="W906" s="6">
        <f t="shared" si="322"/>
        <v>-42266.499999999985</v>
      </c>
      <c r="X906" s="27" t="str">
        <f t="shared" si="315"/>
        <v>n.m.</v>
      </c>
      <c r="Y906" s="6">
        <f t="shared" si="323"/>
        <v>-22374.119999999955</v>
      </c>
      <c r="Z906" s="27" t="str">
        <f t="shared" si="316"/>
        <v>n.m.</v>
      </c>
      <c r="AA906" s="6">
        <f t="shared" si="324"/>
        <v>58599.910000000011</v>
      </c>
      <c r="AB906" s="27" t="str">
        <f t="shared" si="317"/>
        <v>n.m.</v>
      </c>
      <c r="AC906" s="6">
        <f t="shared" si="325"/>
        <v>-6040.7099999999264</v>
      </c>
      <c r="AD906" s="27" t="str">
        <f t="shared" si="318"/>
        <v>n.m.</v>
      </c>
    </row>
    <row r="907" spans="1:30" x14ac:dyDescent="0.25">
      <c r="A907" s="7">
        <f t="shared" si="312"/>
        <v>895</v>
      </c>
      <c r="B907" t="s">
        <v>488</v>
      </c>
      <c r="C907" t="s">
        <v>1702</v>
      </c>
      <c r="D907" t="s">
        <v>1703</v>
      </c>
      <c r="E907" s="42">
        <v>44593</v>
      </c>
      <c r="F907" s="57" t="s">
        <v>2052</v>
      </c>
      <c r="G907" s="3"/>
      <c r="H907" s="3"/>
      <c r="I907" s="3">
        <v>29200.039999999994</v>
      </c>
      <c r="J907" s="3">
        <v>49325.509999999995</v>
      </c>
      <c r="K907" s="3">
        <v>203035.27000000005</v>
      </c>
      <c r="L907" s="3">
        <f t="shared" si="319"/>
        <v>281560.82000000007</v>
      </c>
      <c r="M907" s="39"/>
      <c r="N907" s="39"/>
      <c r="O907" s="39">
        <v>0</v>
      </c>
      <c r="P907" s="39">
        <v>5166.6529999999993</v>
      </c>
      <c r="Q907" s="39">
        <v>49674.554999999993</v>
      </c>
      <c r="R907" s="3">
        <f t="shared" si="326"/>
        <v>54841.207999999991</v>
      </c>
      <c r="S907" s="6">
        <f t="shared" si="320"/>
        <v>0</v>
      </c>
      <c r="T907" s="27" t="str">
        <f t="shared" si="313"/>
        <v>n.m.</v>
      </c>
      <c r="U907" s="6">
        <f t="shared" si="321"/>
        <v>0</v>
      </c>
      <c r="V907" s="27" t="str">
        <f t="shared" si="314"/>
        <v>n.m.</v>
      </c>
      <c r="W907" s="6">
        <f t="shared" si="322"/>
        <v>29200.039999999994</v>
      </c>
      <c r="X907" s="27" t="str">
        <f t="shared" si="315"/>
        <v>n.m.</v>
      </c>
      <c r="Y907" s="6">
        <f t="shared" si="323"/>
        <v>44158.856999999996</v>
      </c>
      <c r="Z907" s="27">
        <f t="shared" si="316"/>
        <v>8.5468981563112525</v>
      </c>
      <c r="AA907" s="6">
        <f t="shared" si="324"/>
        <v>153360.71500000005</v>
      </c>
      <c r="AB907" s="27">
        <f t="shared" si="317"/>
        <v>3.0873092874208954</v>
      </c>
      <c r="AC907" s="6">
        <f t="shared" si="325"/>
        <v>226719.61200000008</v>
      </c>
      <c r="AD907" s="27">
        <f t="shared" si="318"/>
        <v>4.1341104667132811</v>
      </c>
    </row>
    <row r="908" spans="1:30" x14ac:dyDescent="0.25">
      <c r="A908" s="7">
        <f t="shared" si="312"/>
        <v>896</v>
      </c>
      <c r="B908" t="s">
        <v>488</v>
      </c>
      <c r="C908" t="s">
        <v>1704</v>
      </c>
      <c r="D908" t="s">
        <v>1705</v>
      </c>
      <c r="E908" s="42">
        <v>44743</v>
      </c>
      <c r="F908" s="57" t="s">
        <v>2052</v>
      </c>
      <c r="G908" s="3"/>
      <c r="H908" s="3"/>
      <c r="I908" s="3">
        <v>47294.86</v>
      </c>
      <c r="J908" s="3">
        <v>-1017.0400000000027</v>
      </c>
      <c r="K908" s="3">
        <v>318812.51</v>
      </c>
      <c r="L908" s="3">
        <f t="shared" si="319"/>
        <v>365090.33</v>
      </c>
      <c r="M908" s="39"/>
      <c r="N908" s="39"/>
      <c r="O908" s="39">
        <v>0</v>
      </c>
      <c r="P908" s="39">
        <v>312657.15000000002</v>
      </c>
      <c r="Q908" s="39">
        <v>1134500.1370000001</v>
      </c>
      <c r="R908" s="3">
        <f t="shared" si="326"/>
        <v>1447157.287</v>
      </c>
      <c r="S908" s="6">
        <f t="shared" si="320"/>
        <v>0</v>
      </c>
      <c r="T908" s="27" t="str">
        <f t="shared" si="313"/>
        <v>n.m.</v>
      </c>
      <c r="U908" s="6">
        <f t="shared" si="321"/>
        <v>0</v>
      </c>
      <c r="V908" s="27" t="str">
        <f t="shared" si="314"/>
        <v>n.m.</v>
      </c>
      <c r="W908" s="6">
        <f t="shared" si="322"/>
        <v>47294.86</v>
      </c>
      <c r="X908" s="27" t="str">
        <f t="shared" si="315"/>
        <v>n.m.</v>
      </c>
      <c r="Y908" s="6">
        <f t="shared" si="323"/>
        <v>-313674.19</v>
      </c>
      <c r="Z908" s="27">
        <f t="shared" si="316"/>
        <v>-1.0032528921855777</v>
      </c>
      <c r="AA908" s="6">
        <f t="shared" si="324"/>
        <v>-815687.62700000009</v>
      </c>
      <c r="AB908" s="27">
        <f t="shared" si="317"/>
        <v>-0.71898415910019409</v>
      </c>
      <c r="AC908" s="6">
        <f t="shared" si="325"/>
        <v>-1082066.9569999999</v>
      </c>
      <c r="AD908" s="27">
        <f t="shared" si="318"/>
        <v>-0.74771897064703785</v>
      </c>
    </row>
    <row r="909" spans="1:30" x14ac:dyDescent="0.25">
      <c r="A909" s="7">
        <f t="shared" si="312"/>
        <v>897</v>
      </c>
      <c r="B909" t="s">
        <v>488</v>
      </c>
      <c r="C909" t="s">
        <v>1706</v>
      </c>
      <c r="D909" t="s">
        <v>1707</v>
      </c>
      <c r="E909" s="42">
        <v>44713</v>
      </c>
      <c r="F909" s="57" t="s">
        <v>2052</v>
      </c>
      <c r="G909" s="3"/>
      <c r="H909" s="3"/>
      <c r="I909" s="3">
        <v>24855.61</v>
      </c>
      <c r="J909" s="3">
        <v>10656.069999999998</v>
      </c>
      <c r="K909" s="3">
        <v>2548.6200000000003</v>
      </c>
      <c r="L909" s="3">
        <f t="shared" si="319"/>
        <v>38060.300000000003</v>
      </c>
      <c r="M909" s="39"/>
      <c r="N909" s="39"/>
      <c r="O909" s="39">
        <v>0</v>
      </c>
      <c r="P909" s="39">
        <v>0</v>
      </c>
      <c r="Q909" s="39">
        <v>0</v>
      </c>
      <c r="R909" s="3">
        <f t="shared" si="326"/>
        <v>0</v>
      </c>
      <c r="S909" s="6">
        <f t="shared" si="320"/>
        <v>0</v>
      </c>
      <c r="T909" s="27" t="str">
        <f t="shared" si="313"/>
        <v>n.m.</v>
      </c>
      <c r="U909" s="6">
        <f t="shared" si="321"/>
        <v>0</v>
      </c>
      <c r="V909" s="27" t="str">
        <f t="shared" si="314"/>
        <v>n.m.</v>
      </c>
      <c r="W909" s="6">
        <f t="shared" si="322"/>
        <v>24855.61</v>
      </c>
      <c r="X909" s="27" t="str">
        <f t="shared" si="315"/>
        <v>n.m.</v>
      </c>
      <c r="Y909" s="6">
        <f t="shared" si="323"/>
        <v>10656.069999999998</v>
      </c>
      <c r="Z909" s="27" t="str">
        <f t="shared" si="316"/>
        <v>n.m.</v>
      </c>
      <c r="AA909" s="6">
        <f t="shared" si="324"/>
        <v>2548.6200000000003</v>
      </c>
      <c r="AB909" s="27" t="str">
        <f t="shared" si="317"/>
        <v>n.m.</v>
      </c>
      <c r="AC909" s="6">
        <f t="shared" si="325"/>
        <v>38060.300000000003</v>
      </c>
      <c r="AD909" s="27" t="str">
        <f t="shared" si="318"/>
        <v>n.m.</v>
      </c>
    </row>
    <row r="910" spans="1:30" x14ac:dyDescent="0.25">
      <c r="A910" s="7">
        <f t="shared" si="312"/>
        <v>898</v>
      </c>
      <c r="B910" t="s">
        <v>488</v>
      </c>
      <c r="C910" t="s">
        <v>1708</v>
      </c>
      <c r="D910" t="s">
        <v>578</v>
      </c>
      <c r="E910" s="42">
        <v>44896</v>
      </c>
      <c r="F910" s="57" t="s">
        <v>2052</v>
      </c>
      <c r="G910" s="3"/>
      <c r="H910" s="3"/>
      <c r="I910" s="3">
        <v>337.09</v>
      </c>
      <c r="J910" s="3">
        <v>129235.13999999998</v>
      </c>
      <c r="K910" s="3">
        <v>1512446.2900000005</v>
      </c>
      <c r="L910" s="3">
        <f t="shared" si="319"/>
        <v>1642018.5200000005</v>
      </c>
      <c r="M910" s="39"/>
      <c r="N910" s="39"/>
      <c r="O910" s="39">
        <v>0</v>
      </c>
      <c r="P910" s="39">
        <v>0</v>
      </c>
      <c r="Q910" s="39">
        <v>-541398.34699999995</v>
      </c>
      <c r="R910" s="3">
        <f t="shared" si="326"/>
        <v>-541398.34699999995</v>
      </c>
      <c r="S910" s="6">
        <f t="shared" si="320"/>
        <v>0</v>
      </c>
      <c r="T910" s="27" t="str">
        <f t="shared" si="313"/>
        <v>n.m.</v>
      </c>
      <c r="U910" s="6">
        <f t="shared" si="321"/>
        <v>0</v>
      </c>
      <c r="V910" s="27" t="str">
        <f t="shared" si="314"/>
        <v>n.m.</v>
      </c>
      <c r="W910" s="6">
        <f t="shared" si="322"/>
        <v>337.09</v>
      </c>
      <c r="X910" s="27" t="str">
        <f t="shared" si="315"/>
        <v>n.m.</v>
      </c>
      <c r="Y910" s="6">
        <f t="shared" si="323"/>
        <v>129235.13999999998</v>
      </c>
      <c r="Z910" s="27" t="str">
        <f t="shared" si="316"/>
        <v>n.m.</v>
      </c>
      <c r="AA910" s="6">
        <f t="shared" si="324"/>
        <v>2053844.6370000006</v>
      </c>
      <c r="AB910" s="27">
        <f t="shared" si="317"/>
        <v>-3.793592367580688</v>
      </c>
      <c r="AC910" s="6">
        <f t="shared" si="325"/>
        <v>2183416.8670000006</v>
      </c>
      <c r="AD910" s="27">
        <f t="shared" si="318"/>
        <v>-4.0329211921291677</v>
      </c>
    </row>
    <row r="911" spans="1:30" x14ac:dyDescent="0.25">
      <c r="A911" s="7">
        <f t="shared" ref="A911:A974" si="327">A910+1</f>
        <v>899</v>
      </c>
      <c r="B911" t="s">
        <v>488</v>
      </c>
      <c r="C911" t="s">
        <v>1709</v>
      </c>
      <c r="D911" t="s">
        <v>1710</v>
      </c>
      <c r="E911" s="42">
        <v>44593</v>
      </c>
      <c r="F911" s="57" t="s">
        <v>2052</v>
      </c>
      <c r="G911" s="3"/>
      <c r="H911" s="3"/>
      <c r="I911" s="3">
        <v>13825.699999999997</v>
      </c>
      <c r="J911" s="3">
        <v>41486.389999999985</v>
      </c>
      <c r="K911" s="3">
        <v>234816.56999999995</v>
      </c>
      <c r="L911" s="3">
        <f t="shared" si="319"/>
        <v>290128.65999999992</v>
      </c>
      <c r="M911" s="39"/>
      <c r="N911" s="39"/>
      <c r="O911" s="39">
        <v>0</v>
      </c>
      <c r="P911" s="39">
        <v>8425.3359999999957</v>
      </c>
      <c r="Q911" s="39">
        <v>2970033.094</v>
      </c>
      <c r="R911" s="3">
        <f t="shared" si="326"/>
        <v>2978458.43</v>
      </c>
      <c r="S911" s="6">
        <f t="shared" si="320"/>
        <v>0</v>
      </c>
      <c r="T911" s="27" t="str">
        <f t="shared" ref="T911:T970" si="328">IFERROR(S911/M911,"n.m.")</f>
        <v>n.m.</v>
      </c>
      <c r="U911" s="6">
        <f t="shared" si="321"/>
        <v>0</v>
      </c>
      <c r="V911" s="27" t="str">
        <f t="shared" ref="V911:V970" si="329">IFERROR(U911/N911,"n.m.")</f>
        <v>n.m.</v>
      </c>
      <c r="W911" s="6">
        <f t="shared" si="322"/>
        <v>13825.699999999997</v>
      </c>
      <c r="X911" s="27" t="str">
        <f t="shared" ref="X911:X970" si="330">IFERROR(W911/O911,"n.m.")</f>
        <v>n.m.</v>
      </c>
      <c r="Y911" s="6">
        <f t="shared" si="323"/>
        <v>33061.053999999989</v>
      </c>
      <c r="Z911" s="27">
        <f t="shared" ref="Z911:Z970" si="331">IFERROR(Y911/P911,"n.m.")</f>
        <v>3.9240042177546397</v>
      </c>
      <c r="AA911" s="6">
        <f t="shared" si="324"/>
        <v>-2735216.5240000002</v>
      </c>
      <c r="AB911" s="27">
        <f t="shared" ref="AB911:AB970" si="332">IFERROR(AA911/Q911,"n.m.")</f>
        <v>-0.92093806278644796</v>
      </c>
      <c r="AC911" s="6">
        <f t="shared" si="325"/>
        <v>-2688329.7700000005</v>
      </c>
      <c r="AD911" s="27">
        <f t="shared" ref="AD911:AD970" si="333">IFERROR(AC911/R911,"n.m.")</f>
        <v>-0.9025909990625588</v>
      </c>
    </row>
    <row r="912" spans="1:30" x14ac:dyDescent="0.25">
      <c r="A912" s="7">
        <f t="shared" si="327"/>
        <v>900</v>
      </c>
      <c r="B912" t="s">
        <v>488</v>
      </c>
      <c r="C912" t="s">
        <v>1711</v>
      </c>
      <c r="D912" t="s">
        <v>1712</v>
      </c>
      <c r="E912" s="42">
        <v>44713</v>
      </c>
      <c r="F912" s="57" t="s">
        <v>2052</v>
      </c>
      <c r="G912" s="3"/>
      <c r="H912" s="3"/>
      <c r="I912" s="3">
        <v>5767.6900000000005</v>
      </c>
      <c r="J912" s="3">
        <v>14599.04</v>
      </c>
      <c r="K912" s="3">
        <v>300.82</v>
      </c>
      <c r="L912" s="3">
        <f t="shared" si="319"/>
        <v>20667.550000000003</v>
      </c>
      <c r="M912" s="39"/>
      <c r="N912" s="39"/>
      <c r="O912" s="39">
        <v>0</v>
      </c>
      <c r="P912" s="39">
        <v>0</v>
      </c>
      <c r="Q912" s="39">
        <v>0</v>
      </c>
      <c r="R912" s="3">
        <f t="shared" si="326"/>
        <v>0</v>
      </c>
      <c r="S912" s="6">
        <f t="shared" si="320"/>
        <v>0</v>
      </c>
      <c r="T912" s="27" t="str">
        <f t="shared" si="328"/>
        <v>n.m.</v>
      </c>
      <c r="U912" s="6">
        <f t="shared" si="321"/>
        <v>0</v>
      </c>
      <c r="V912" s="27" t="str">
        <f t="shared" si="329"/>
        <v>n.m.</v>
      </c>
      <c r="W912" s="6">
        <f t="shared" si="322"/>
        <v>5767.6900000000005</v>
      </c>
      <c r="X912" s="27" t="str">
        <f t="shared" si="330"/>
        <v>n.m.</v>
      </c>
      <c r="Y912" s="6">
        <f t="shared" si="323"/>
        <v>14599.04</v>
      </c>
      <c r="Z912" s="27" t="str">
        <f t="shared" si="331"/>
        <v>n.m.</v>
      </c>
      <c r="AA912" s="6">
        <f t="shared" si="324"/>
        <v>300.82</v>
      </c>
      <c r="AB912" s="27" t="str">
        <f t="shared" si="332"/>
        <v>n.m.</v>
      </c>
      <c r="AC912" s="6">
        <f t="shared" si="325"/>
        <v>20667.550000000003</v>
      </c>
      <c r="AD912" s="27" t="str">
        <f t="shared" si="333"/>
        <v>n.m.</v>
      </c>
    </row>
    <row r="913" spans="1:30" x14ac:dyDescent="0.25">
      <c r="A913" s="7">
        <f t="shared" si="327"/>
        <v>901</v>
      </c>
      <c r="B913" t="s">
        <v>488</v>
      </c>
      <c r="C913" t="s">
        <v>1713</v>
      </c>
      <c r="D913" t="s">
        <v>1714</v>
      </c>
      <c r="E913" s="42">
        <v>44805</v>
      </c>
      <c r="F913" s="57" t="s">
        <v>2052</v>
      </c>
      <c r="G913" s="3"/>
      <c r="H913" s="3"/>
      <c r="I913" s="3">
        <v>5832.5</v>
      </c>
      <c r="J913" s="3">
        <v>9284.619999999999</v>
      </c>
      <c r="K913" s="3">
        <v>1637.6199999999992</v>
      </c>
      <c r="L913" s="3">
        <f t="shared" ref="L913:L972" si="334">SUM(G913:K913)</f>
        <v>16754.739999999998</v>
      </c>
      <c r="M913" s="39"/>
      <c r="N913" s="39"/>
      <c r="O913" s="39">
        <v>0</v>
      </c>
      <c r="P913" s="39">
        <v>0</v>
      </c>
      <c r="Q913" s="39">
        <v>0</v>
      </c>
      <c r="R913" s="3">
        <f t="shared" si="326"/>
        <v>0</v>
      </c>
      <c r="S913" s="6">
        <f t="shared" ref="S913:S972" si="335">G913-M913</f>
        <v>0</v>
      </c>
      <c r="T913" s="27" t="str">
        <f t="shared" si="328"/>
        <v>n.m.</v>
      </c>
      <c r="U913" s="6">
        <f t="shared" ref="U913:U972" si="336">H913-N913</f>
        <v>0</v>
      </c>
      <c r="V913" s="27" t="str">
        <f t="shared" si="329"/>
        <v>n.m.</v>
      </c>
      <c r="W913" s="6">
        <f t="shared" ref="W913:W972" si="337">I913-O913</f>
        <v>5832.5</v>
      </c>
      <c r="X913" s="27" t="str">
        <f t="shared" si="330"/>
        <v>n.m.</v>
      </c>
      <c r="Y913" s="6">
        <f t="shared" ref="Y913:Y972" si="338">J913-P913</f>
        <v>9284.619999999999</v>
      </c>
      <c r="Z913" s="27" t="str">
        <f t="shared" si="331"/>
        <v>n.m.</v>
      </c>
      <c r="AA913" s="6">
        <f t="shared" ref="AA913:AA972" si="339">K913-Q913</f>
        <v>1637.6199999999992</v>
      </c>
      <c r="AB913" s="27" t="str">
        <f t="shared" si="332"/>
        <v>n.m.</v>
      </c>
      <c r="AC913" s="6">
        <f t="shared" ref="AC913:AC972" si="340">L913-R913</f>
        <v>16754.739999999998</v>
      </c>
      <c r="AD913" s="27" t="str">
        <f t="shared" si="333"/>
        <v>n.m.</v>
      </c>
    </row>
    <row r="914" spans="1:30" x14ac:dyDescent="0.25">
      <c r="A914" s="7">
        <f t="shared" si="327"/>
        <v>902</v>
      </c>
      <c r="B914" t="s">
        <v>488</v>
      </c>
      <c r="C914" t="s">
        <v>1715</v>
      </c>
      <c r="D914" t="s">
        <v>1716</v>
      </c>
      <c r="E914" s="42">
        <v>44805</v>
      </c>
      <c r="F914" s="57" t="s">
        <v>2052</v>
      </c>
      <c r="G914" s="3"/>
      <c r="H914" s="3"/>
      <c r="I914" s="3">
        <v>3604.73</v>
      </c>
      <c r="J914" s="3">
        <v>38561.040000000001</v>
      </c>
      <c r="K914" s="3">
        <v>227134.88999999998</v>
      </c>
      <c r="L914" s="3">
        <f t="shared" si="334"/>
        <v>269300.65999999997</v>
      </c>
      <c r="M914" s="39"/>
      <c r="N914" s="39"/>
      <c r="O914" s="39">
        <v>79210.381999999998</v>
      </c>
      <c r="P914" s="39">
        <v>0</v>
      </c>
      <c r="Q914" s="39">
        <v>0</v>
      </c>
      <c r="R914" s="3">
        <f t="shared" si="326"/>
        <v>79210.381999999998</v>
      </c>
      <c r="S914" s="6">
        <f t="shared" si="335"/>
        <v>0</v>
      </c>
      <c r="T914" s="27" t="str">
        <f t="shared" si="328"/>
        <v>n.m.</v>
      </c>
      <c r="U914" s="6">
        <f t="shared" si="336"/>
        <v>0</v>
      </c>
      <c r="V914" s="27" t="str">
        <f t="shared" si="329"/>
        <v>n.m.</v>
      </c>
      <c r="W914" s="6">
        <f t="shared" si="337"/>
        <v>-75605.652000000002</v>
      </c>
      <c r="X914" s="27">
        <f t="shared" si="330"/>
        <v>-0.95449169781809662</v>
      </c>
      <c r="Y914" s="6">
        <f t="shared" si="338"/>
        <v>38561.040000000001</v>
      </c>
      <c r="Z914" s="27" t="str">
        <f t="shared" si="331"/>
        <v>n.m.</v>
      </c>
      <c r="AA914" s="6">
        <f t="shared" si="339"/>
        <v>227134.88999999998</v>
      </c>
      <c r="AB914" s="27" t="str">
        <f t="shared" si="332"/>
        <v>n.m.</v>
      </c>
      <c r="AC914" s="6">
        <f t="shared" si="340"/>
        <v>190090.27799999999</v>
      </c>
      <c r="AD914" s="27">
        <f t="shared" si="333"/>
        <v>2.3998151908925269</v>
      </c>
    </row>
    <row r="915" spans="1:30" x14ac:dyDescent="0.25">
      <c r="A915" s="7">
        <f t="shared" si="327"/>
        <v>903</v>
      </c>
      <c r="B915" t="s">
        <v>488</v>
      </c>
      <c r="C915" t="s">
        <v>1717</v>
      </c>
      <c r="D915" t="s">
        <v>1718</v>
      </c>
      <c r="E915" s="42">
        <v>44713</v>
      </c>
      <c r="F915" s="57" t="s">
        <v>2052</v>
      </c>
      <c r="G915" s="3"/>
      <c r="H915" s="3"/>
      <c r="I915" s="3">
        <v>9163.61</v>
      </c>
      <c r="J915" s="3">
        <v>8471.4900000000016</v>
      </c>
      <c r="K915" s="3">
        <v>260.47000000000003</v>
      </c>
      <c r="L915" s="3">
        <f t="shared" si="334"/>
        <v>17895.570000000003</v>
      </c>
      <c r="M915" s="39"/>
      <c r="N915" s="39"/>
      <c r="O915" s="39">
        <v>0</v>
      </c>
      <c r="P915" s="39">
        <v>0</v>
      </c>
      <c r="Q915" s="39">
        <v>0</v>
      </c>
      <c r="R915" s="3">
        <f t="shared" si="326"/>
        <v>0</v>
      </c>
      <c r="S915" s="6">
        <f t="shared" si="335"/>
        <v>0</v>
      </c>
      <c r="T915" s="27" t="str">
        <f t="shared" si="328"/>
        <v>n.m.</v>
      </c>
      <c r="U915" s="6">
        <f t="shared" si="336"/>
        <v>0</v>
      </c>
      <c r="V915" s="27" t="str">
        <f t="shared" si="329"/>
        <v>n.m.</v>
      </c>
      <c r="W915" s="6">
        <f t="shared" si="337"/>
        <v>9163.61</v>
      </c>
      <c r="X915" s="27" t="str">
        <f t="shared" si="330"/>
        <v>n.m.</v>
      </c>
      <c r="Y915" s="6">
        <f t="shared" si="338"/>
        <v>8471.4900000000016</v>
      </c>
      <c r="Z915" s="27" t="str">
        <f t="shared" si="331"/>
        <v>n.m.</v>
      </c>
      <c r="AA915" s="6">
        <f t="shared" si="339"/>
        <v>260.47000000000003</v>
      </c>
      <c r="AB915" s="27" t="str">
        <f t="shared" si="332"/>
        <v>n.m.</v>
      </c>
      <c r="AC915" s="6">
        <f t="shared" si="340"/>
        <v>17895.570000000003</v>
      </c>
      <c r="AD915" s="27" t="str">
        <f t="shared" si="333"/>
        <v>n.m.</v>
      </c>
    </row>
    <row r="916" spans="1:30" x14ac:dyDescent="0.25">
      <c r="A916" s="7">
        <f t="shared" si="327"/>
        <v>904</v>
      </c>
      <c r="B916" t="s">
        <v>488</v>
      </c>
      <c r="C916" t="s">
        <v>1719</v>
      </c>
      <c r="D916" t="s">
        <v>1720</v>
      </c>
      <c r="E916" s="42">
        <v>44621</v>
      </c>
      <c r="F916" s="57">
        <v>45231</v>
      </c>
      <c r="G916" s="3"/>
      <c r="H916" s="3"/>
      <c r="I916" s="3">
        <v>11779.330000000004</v>
      </c>
      <c r="J916" s="3">
        <v>6662.3600000000006</v>
      </c>
      <c r="K916" s="3"/>
      <c r="L916" s="3">
        <f t="shared" si="334"/>
        <v>18441.690000000002</v>
      </c>
      <c r="M916" s="39"/>
      <c r="N916" s="39"/>
      <c r="O916" s="39">
        <v>0</v>
      </c>
      <c r="P916" s="39">
        <v>1203.7310000000004</v>
      </c>
      <c r="Q916" s="39">
        <v>0</v>
      </c>
      <c r="R916" s="3">
        <f t="shared" si="326"/>
        <v>1203.7310000000004</v>
      </c>
      <c r="S916" s="6">
        <f t="shared" si="335"/>
        <v>0</v>
      </c>
      <c r="T916" s="27" t="str">
        <f t="shared" si="328"/>
        <v>n.m.</v>
      </c>
      <c r="U916" s="6">
        <f t="shared" si="336"/>
        <v>0</v>
      </c>
      <c r="V916" s="27" t="str">
        <f t="shared" si="329"/>
        <v>n.m.</v>
      </c>
      <c r="W916" s="6">
        <f t="shared" si="337"/>
        <v>11779.330000000004</v>
      </c>
      <c r="X916" s="27" t="str">
        <f t="shared" si="330"/>
        <v>n.m.</v>
      </c>
      <c r="Y916" s="6">
        <f t="shared" si="338"/>
        <v>5458.6289999999999</v>
      </c>
      <c r="Z916" s="27">
        <f t="shared" si="331"/>
        <v>4.5347581810221698</v>
      </c>
      <c r="AA916" s="6">
        <f t="shared" si="339"/>
        <v>0</v>
      </c>
      <c r="AB916" s="27" t="str">
        <f t="shared" si="332"/>
        <v>n.m.</v>
      </c>
      <c r="AC916" s="6">
        <f t="shared" si="340"/>
        <v>17237.959000000003</v>
      </c>
      <c r="AD916" s="27">
        <f t="shared" si="333"/>
        <v>14.32044119491813</v>
      </c>
    </row>
    <row r="917" spans="1:30" x14ac:dyDescent="0.25">
      <c r="A917" s="7">
        <f t="shared" si="327"/>
        <v>905</v>
      </c>
      <c r="B917" t="s">
        <v>488</v>
      </c>
      <c r="C917" t="s">
        <v>1721</v>
      </c>
      <c r="D917" t="s">
        <v>1722</v>
      </c>
      <c r="E917" s="42">
        <v>44682</v>
      </c>
      <c r="F917" s="57" t="s">
        <v>2052</v>
      </c>
      <c r="G917" s="3"/>
      <c r="H917" s="3"/>
      <c r="I917" s="3">
        <v>7964.7899999999954</v>
      </c>
      <c r="J917" s="3">
        <v>24407.050000000003</v>
      </c>
      <c r="K917" s="3">
        <v>7829.41</v>
      </c>
      <c r="L917" s="3">
        <f t="shared" si="334"/>
        <v>40201.25</v>
      </c>
      <c r="M917" s="39"/>
      <c r="N917" s="39"/>
      <c r="O917" s="39">
        <v>0</v>
      </c>
      <c r="P917" s="39">
        <v>0</v>
      </c>
      <c r="Q917" s="39">
        <v>0</v>
      </c>
      <c r="R917" s="3">
        <f t="shared" si="326"/>
        <v>0</v>
      </c>
      <c r="S917" s="6">
        <f t="shared" si="335"/>
        <v>0</v>
      </c>
      <c r="T917" s="27" t="str">
        <f t="shared" si="328"/>
        <v>n.m.</v>
      </c>
      <c r="U917" s="6">
        <f t="shared" si="336"/>
        <v>0</v>
      </c>
      <c r="V917" s="27" t="str">
        <f t="shared" si="329"/>
        <v>n.m.</v>
      </c>
      <c r="W917" s="6">
        <f t="shared" si="337"/>
        <v>7964.7899999999954</v>
      </c>
      <c r="X917" s="27" t="str">
        <f t="shared" si="330"/>
        <v>n.m.</v>
      </c>
      <c r="Y917" s="6">
        <f t="shared" si="338"/>
        <v>24407.050000000003</v>
      </c>
      <c r="Z917" s="27" t="str">
        <f t="shared" si="331"/>
        <v>n.m.</v>
      </c>
      <c r="AA917" s="6">
        <f t="shared" si="339"/>
        <v>7829.41</v>
      </c>
      <c r="AB917" s="27" t="str">
        <f t="shared" si="332"/>
        <v>n.m.</v>
      </c>
      <c r="AC917" s="6">
        <f t="shared" si="340"/>
        <v>40201.25</v>
      </c>
      <c r="AD917" s="27" t="str">
        <f t="shared" si="333"/>
        <v>n.m.</v>
      </c>
    </row>
    <row r="918" spans="1:30" x14ac:dyDescent="0.25">
      <c r="A918" s="7">
        <f t="shared" si="327"/>
        <v>906</v>
      </c>
      <c r="B918" t="s">
        <v>488</v>
      </c>
      <c r="C918" t="s">
        <v>1723</v>
      </c>
      <c r="D918" t="s">
        <v>1724</v>
      </c>
      <c r="E918" s="42">
        <v>44866</v>
      </c>
      <c r="F918" s="57" t="s">
        <v>2052</v>
      </c>
      <c r="G918" s="3"/>
      <c r="H918" s="3"/>
      <c r="I918" s="3">
        <v>2650.1000000000004</v>
      </c>
      <c r="J918" s="3">
        <v>74755.700000000012</v>
      </c>
      <c r="K918" s="3">
        <v>197021.4500000001</v>
      </c>
      <c r="L918" s="3">
        <f t="shared" si="334"/>
        <v>274427.25000000012</v>
      </c>
      <c r="M918" s="39"/>
      <c r="N918" s="39"/>
      <c r="O918" s="39">
        <v>0</v>
      </c>
      <c r="P918" s="39">
        <v>0</v>
      </c>
      <c r="Q918" s="39">
        <v>0</v>
      </c>
      <c r="R918" s="3">
        <f t="shared" si="326"/>
        <v>0</v>
      </c>
      <c r="S918" s="6">
        <f t="shared" si="335"/>
        <v>0</v>
      </c>
      <c r="T918" s="27" t="str">
        <f t="shared" si="328"/>
        <v>n.m.</v>
      </c>
      <c r="U918" s="6">
        <f t="shared" si="336"/>
        <v>0</v>
      </c>
      <c r="V918" s="27" t="str">
        <f t="shared" si="329"/>
        <v>n.m.</v>
      </c>
      <c r="W918" s="6">
        <f t="shared" si="337"/>
        <v>2650.1000000000004</v>
      </c>
      <c r="X918" s="27" t="str">
        <f t="shared" si="330"/>
        <v>n.m.</v>
      </c>
      <c r="Y918" s="6">
        <f t="shared" si="338"/>
        <v>74755.700000000012</v>
      </c>
      <c r="Z918" s="27" t="str">
        <f t="shared" si="331"/>
        <v>n.m.</v>
      </c>
      <c r="AA918" s="6">
        <f t="shared" si="339"/>
        <v>197021.4500000001</v>
      </c>
      <c r="AB918" s="27" t="str">
        <f t="shared" si="332"/>
        <v>n.m.</v>
      </c>
      <c r="AC918" s="6">
        <f t="shared" si="340"/>
        <v>274427.25000000012</v>
      </c>
      <c r="AD918" s="27" t="str">
        <f t="shared" si="333"/>
        <v>n.m.</v>
      </c>
    </row>
    <row r="919" spans="1:30" x14ac:dyDescent="0.25">
      <c r="A919" s="7">
        <f t="shared" si="327"/>
        <v>907</v>
      </c>
      <c r="B919" t="s">
        <v>488</v>
      </c>
      <c r="C919" t="s">
        <v>1725</v>
      </c>
      <c r="D919" t="s">
        <v>1726</v>
      </c>
      <c r="E919" s="42">
        <v>44713</v>
      </c>
      <c r="F919" s="57" t="s">
        <v>2052</v>
      </c>
      <c r="G919" s="3"/>
      <c r="H919" s="3"/>
      <c r="I919" s="3">
        <v>9766.2400000000016</v>
      </c>
      <c r="J919" s="3">
        <v>1826.2500000000002</v>
      </c>
      <c r="K919" s="3">
        <v>2049.9800000000005</v>
      </c>
      <c r="L919" s="3">
        <f t="shared" si="334"/>
        <v>13642.470000000001</v>
      </c>
      <c r="M919" s="39"/>
      <c r="N919" s="39"/>
      <c r="O919" s="39">
        <v>0</v>
      </c>
      <c r="P919" s="39">
        <v>0</v>
      </c>
      <c r="Q919" s="39">
        <v>0</v>
      </c>
      <c r="R919" s="3">
        <f t="shared" si="326"/>
        <v>0</v>
      </c>
      <c r="S919" s="6">
        <f t="shared" si="335"/>
        <v>0</v>
      </c>
      <c r="T919" s="27" t="str">
        <f t="shared" si="328"/>
        <v>n.m.</v>
      </c>
      <c r="U919" s="6">
        <f t="shared" si="336"/>
        <v>0</v>
      </c>
      <c r="V919" s="27" t="str">
        <f t="shared" si="329"/>
        <v>n.m.</v>
      </c>
      <c r="W919" s="6">
        <f t="shared" si="337"/>
        <v>9766.2400000000016</v>
      </c>
      <c r="X919" s="27" t="str">
        <f t="shared" si="330"/>
        <v>n.m.</v>
      </c>
      <c r="Y919" s="6">
        <f t="shared" si="338"/>
        <v>1826.2500000000002</v>
      </c>
      <c r="Z919" s="27" t="str">
        <f t="shared" si="331"/>
        <v>n.m.</v>
      </c>
      <c r="AA919" s="6">
        <f t="shared" si="339"/>
        <v>2049.9800000000005</v>
      </c>
      <c r="AB919" s="27" t="str">
        <f t="shared" si="332"/>
        <v>n.m.</v>
      </c>
      <c r="AC919" s="6">
        <f t="shared" si="340"/>
        <v>13642.470000000001</v>
      </c>
      <c r="AD919" s="27" t="str">
        <f t="shared" si="333"/>
        <v>n.m.</v>
      </c>
    </row>
    <row r="920" spans="1:30" x14ac:dyDescent="0.25">
      <c r="A920" s="7">
        <f t="shared" si="327"/>
        <v>908</v>
      </c>
      <c r="B920" t="s">
        <v>488</v>
      </c>
      <c r="C920" t="s">
        <v>1727</v>
      </c>
      <c r="D920" t="s">
        <v>1728</v>
      </c>
      <c r="E920" s="42">
        <v>44652</v>
      </c>
      <c r="F920" s="57" t="s">
        <v>2052</v>
      </c>
      <c r="G920" s="3"/>
      <c r="H920" s="3"/>
      <c r="I920" s="3">
        <v>7397.079999999999</v>
      </c>
      <c r="J920" s="3">
        <v>14296.730000000001</v>
      </c>
      <c r="K920" s="3">
        <v>241780.76999999996</v>
      </c>
      <c r="L920" s="3">
        <f t="shared" si="334"/>
        <v>263474.57999999996</v>
      </c>
      <c r="M920" s="39"/>
      <c r="N920" s="39"/>
      <c r="O920" s="39">
        <v>0</v>
      </c>
      <c r="P920" s="39">
        <v>1405.279</v>
      </c>
      <c r="Q920" s="39">
        <v>2023.2620000000002</v>
      </c>
      <c r="R920" s="3">
        <f t="shared" si="326"/>
        <v>3428.5410000000002</v>
      </c>
      <c r="S920" s="6">
        <f t="shared" si="335"/>
        <v>0</v>
      </c>
      <c r="T920" s="27" t="str">
        <f t="shared" si="328"/>
        <v>n.m.</v>
      </c>
      <c r="U920" s="6">
        <f t="shared" si="336"/>
        <v>0</v>
      </c>
      <c r="V920" s="27" t="str">
        <f t="shared" si="329"/>
        <v>n.m.</v>
      </c>
      <c r="W920" s="6">
        <f t="shared" si="337"/>
        <v>7397.079999999999</v>
      </c>
      <c r="X920" s="27" t="str">
        <f t="shared" si="330"/>
        <v>n.m.</v>
      </c>
      <c r="Y920" s="6">
        <f t="shared" si="338"/>
        <v>12891.451000000001</v>
      </c>
      <c r="Z920" s="27">
        <f t="shared" si="331"/>
        <v>9.1735883052404539</v>
      </c>
      <c r="AA920" s="6">
        <f t="shared" si="339"/>
        <v>239757.50799999997</v>
      </c>
      <c r="AB920" s="27">
        <f t="shared" si="332"/>
        <v>118.50047497555924</v>
      </c>
      <c r="AC920" s="6">
        <f t="shared" si="340"/>
        <v>260046.03899999996</v>
      </c>
      <c r="AD920" s="27">
        <f t="shared" si="333"/>
        <v>75.847434520981352</v>
      </c>
    </row>
    <row r="921" spans="1:30" x14ac:dyDescent="0.25">
      <c r="A921" s="7">
        <f t="shared" si="327"/>
        <v>909</v>
      </c>
      <c r="B921" t="s">
        <v>488</v>
      </c>
      <c r="C921" t="s">
        <v>1729</v>
      </c>
      <c r="D921" t="s">
        <v>1730</v>
      </c>
      <c r="E921" s="42">
        <v>44682</v>
      </c>
      <c r="F921" s="57" t="s">
        <v>2052</v>
      </c>
      <c r="G921" s="3"/>
      <c r="H921" s="3"/>
      <c r="I921" s="3">
        <v>6909.7699999999995</v>
      </c>
      <c r="J921" s="3">
        <v>4858.67</v>
      </c>
      <c r="K921" s="3">
        <v>4554.1600000000008</v>
      </c>
      <c r="L921" s="3">
        <f t="shared" si="334"/>
        <v>16322.599999999999</v>
      </c>
      <c r="M921" s="39"/>
      <c r="N921" s="39"/>
      <c r="O921" s="39">
        <v>0</v>
      </c>
      <c r="P921" s="39">
        <v>0</v>
      </c>
      <c r="Q921" s="39">
        <v>0</v>
      </c>
      <c r="R921" s="3">
        <f t="shared" si="326"/>
        <v>0</v>
      </c>
      <c r="S921" s="6">
        <f t="shared" si="335"/>
        <v>0</v>
      </c>
      <c r="T921" s="27" t="str">
        <f t="shared" si="328"/>
        <v>n.m.</v>
      </c>
      <c r="U921" s="6">
        <f t="shared" si="336"/>
        <v>0</v>
      </c>
      <c r="V921" s="27" t="str">
        <f t="shared" si="329"/>
        <v>n.m.</v>
      </c>
      <c r="W921" s="6">
        <f t="shared" si="337"/>
        <v>6909.7699999999995</v>
      </c>
      <c r="X921" s="27" t="str">
        <f t="shared" si="330"/>
        <v>n.m.</v>
      </c>
      <c r="Y921" s="6">
        <f t="shared" si="338"/>
        <v>4858.67</v>
      </c>
      <c r="Z921" s="27" t="str">
        <f t="shared" si="331"/>
        <v>n.m.</v>
      </c>
      <c r="AA921" s="6">
        <f t="shared" si="339"/>
        <v>4554.1600000000008</v>
      </c>
      <c r="AB921" s="27" t="str">
        <f t="shared" si="332"/>
        <v>n.m.</v>
      </c>
      <c r="AC921" s="6">
        <f t="shared" si="340"/>
        <v>16322.599999999999</v>
      </c>
      <c r="AD921" s="27" t="str">
        <f t="shared" si="333"/>
        <v>n.m.</v>
      </c>
    </row>
    <row r="922" spans="1:30" x14ac:dyDescent="0.25">
      <c r="A922" s="7">
        <f t="shared" si="327"/>
        <v>910</v>
      </c>
      <c r="B922" t="s">
        <v>488</v>
      </c>
      <c r="C922" t="s">
        <v>1731</v>
      </c>
      <c r="D922" t="s">
        <v>1732</v>
      </c>
      <c r="E922" s="42">
        <v>44743</v>
      </c>
      <c r="F922" s="57" t="s">
        <v>2052</v>
      </c>
      <c r="G922" s="3"/>
      <c r="H922" s="3"/>
      <c r="I922" s="3">
        <v>9175.7800000000007</v>
      </c>
      <c r="J922" s="3">
        <v>400.65999999999997</v>
      </c>
      <c r="K922" s="3">
        <v>141.44999999999999</v>
      </c>
      <c r="L922" s="3">
        <f t="shared" si="334"/>
        <v>9717.8900000000012</v>
      </c>
      <c r="M922" s="39"/>
      <c r="N922" s="39"/>
      <c r="O922" s="39">
        <v>0</v>
      </c>
      <c r="P922" s="39">
        <v>0</v>
      </c>
      <c r="Q922" s="39">
        <v>0</v>
      </c>
      <c r="R922" s="3">
        <f t="shared" si="326"/>
        <v>0</v>
      </c>
      <c r="S922" s="6">
        <f t="shared" si="335"/>
        <v>0</v>
      </c>
      <c r="T922" s="27" t="str">
        <f t="shared" si="328"/>
        <v>n.m.</v>
      </c>
      <c r="U922" s="6">
        <f t="shared" si="336"/>
        <v>0</v>
      </c>
      <c r="V922" s="27" t="str">
        <f t="shared" si="329"/>
        <v>n.m.</v>
      </c>
      <c r="W922" s="6">
        <f t="shared" si="337"/>
        <v>9175.7800000000007</v>
      </c>
      <c r="X922" s="27" t="str">
        <f t="shared" si="330"/>
        <v>n.m.</v>
      </c>
      <c r="Y922" s="6">
        <f t="shared" si="338"/>
        <v>400.65999999999997</v>
      </c>
      <c r="Z922" s="27" t="str">
        <f t="shared" si="331"/>
        <v>n.m.</v>
      </c>
      <c r="AA922" s="6">
        <f t="shared" si="339"/>
        <v>141.44999999999999</v>
      </c>
      <c r="AB922" s="27" t="str">
        <f t="shared" si="332"/>
        <v>n.m.</v>
      </c>
      <c r="AC922" s="6">
        <f t="shared" si="340"/>
        <v>9717.8900000000012</v>
      </c>
      <c r="AD922" s="27" t="str">
        <f t="shared" si="333"/>
        <v>n.m.</v>
      </c>
    </row>
    <row r="923" spans="1:30" x14ac:dyDescent="0.25">
      <c r="A923" s="7">
        <f t="shared" si="327"/>
        <v>911</v>
      </c>
      <c r="B923" t="s">
        <v>488</v>
      </c>
      <c r="C923" t="s">
        <v>1733</v>
      </c>
      <c r="D923" t="s">
        <v>1734</v>
      </c>
      <c r="E923" s="42">
        <v>44593</v>
      </c>
      <c r="F923" s="57" t="s">
        <v>2052</v>
      </c>
      <c r="G923" s="3"/>
      <c r="H923" s="3"/>
      <c r="I923" s="3">
        <v>3595.4600000000005</v>
      </c>
      <c r="J923" s="3">
        <v>3510.4799999999996</v>
      </c>
      <c r="K923" s="3">
        <v>1818.23</v>
      </c>
      <c r="L923" s="3">
        <f t="shared" si="334"/>
        <v>8924.17</v>
      </c>
      <c r="M923" s="39"/>
      <c r="N923" s="39"/>
      <c r="O923" s="39">
        <v>0</v>
      </c>
      <c r="P923" s="39">
        <v>926.28100000000018</v>
      </c>
      <c r="Q923" s="39">
        <v>0</v>
      </c>
      <c r="R923" s="3">
        <f t="shared" si="326"/>
        <v>926.28100000000018</v>
      </c>
      <c r="S923" s="6">
        <f t="shared" si="335"/>
        <v>0</v>
      </c>
      <c r="T923" s="27" t="str">
        <f t="shared" si="328"/>
        <v>n.m.</v>
      </c>
      <c r="U923" s="6">
        <f t="shared" si="336"/>
        <v>0</v>
      </c>
      <c r="V923" s="27" t="str">
        <f t="shared" si="329"/>
        <v>n.m.</v>
      </c>
      <c r="W923" s="6">
        <f t="shared" si="337"/>
        <v>3595.4600000000005</v>
      </c>
      <c r="X923" s="27" t="str">
        <f t="shared" si="330"/>
        <v>n.m.</v>
      </c>
      <c r="Y923" s="6">
        <f t="shared" si="338"/>
        <v>2584.1989999999996</v>
      </c>
      <c r="Z923" s="27">
        <f t="shared" si="331"/>
        <v>2.7898650625458141</v>
      </c>
      <c r="AA923" s="6">
        <f t="shared" si="339"/>
        <v>1818.23</v>
      </c>
      <c r="AB923" s="27" t="str">
        <f t="shared" si="332"/>
        <v>n.m.</v>
      </c>
      <c r="AC923" s="6">
        <f t="shared" si="340"/>
        <v>7997.8890000000001</v>
      </c>
      <c r="AD923" s="27">
        <f t="shared" si="333"/>
        <v>8.634408996837891</v>
      </c>
    </row>
    <row r="924" spans="1:30" x14ac:dyDescent="0.25">
      <c r="A924" s="7">
        <f t="shared" si="327"/>
        <v>912</v>
      </c>
      <c r="B924" t="s">
        <v>488</v>
      </c>
      <c r="C924" t="s">
        <v>1735</v>
      </c>
      <c r="D924" t="s">
        <v>1736</v>
      </c>
      <c r="E924" s="42">
        <v>44805</v>
      </c>
      <c r="F924" s="57" t="s">
        <v>2052</v>
      </c>
      <c r="G924" s="3"/>
      <c r="H924" s="3"/>
      <c r="I924" s="3">
        <v>6295.77</v>
      </c>
      <c r="J924" s="3">
        <v>108.08</v>
      </c>
      <c r="K924" s="3">
        <v>94.59</v>
      </c>
      <c r="L924" s="3">
        <f t="shared" si="334"/>
        <v>6498.4400000000005</v>
      </c>
      <c r="M924" s="39"/>
      <c r="N924" s="39"/>
      <c r="O924" s="39">
        <v>0</v>
      </c>
      <c r="P924" s="39">
        <v>0</v>
      </c>
      <c r="Q924" s="39">
        <v>101809.859</v>
      </c>
      <c r="R924" s="3">
        <f t="shared" ref="R924:R985" si="341">SUM(M924:Q924)</f>
        <v>101809.859</v>
      </c>
      <c r="S924" s="6">
        <f t="shared" si="335"/>
        <v>0</v>
      </c>
      <c r="T924" s="27" t="str">
        <f t="shared" si="328"/>
        <v>n.m.</v>
      </c>
      <c r="U924" s="6">
        <f t="shared" si="336"/>
        <v>0</v>
      </c>
      <c r="V924" s="27" t="str">
        <f t="shared" si="329"/>
        <v>n.m.</v>
      </c>
      <c r="W924" s="6">
        <f t="shared" si="337"/>
        <v>6295.77</v>
      </c>
      <c r="X924" s="27" t="str">
        <f t="shared" si="330"/>
        <v>n.m.</v>
      </c>
      <c r="Y924" s="6">
        <f t="shared" si="338"/>
        <v>108.08</v>
      </c>
      <c r="Z924" s="27" t="str">
        <f t="shared" si="331"/>
        <v>n.m.</v>
      </c>
      <c r="AA924" s="6">
        <f t="shared" si="339"/>
        <v>-101715.269</v>
      </c>
      <c r="AB924" s="27">
        <f t="shared" si="332"/>
        <v>-0.99907091512620605</v>
      </c>
      <c r="AC924" s="6">
        <f t="shared" si="340"/>
        <v>-95311.418999999994</v>
      </c>
      <c r="AD924" s="27">
        <f t="shared" si="333"/>
        <v>-0.93617081819158587</v>
      </c>
    </row>
    <row r="925" spans="1:30" x14ac:dyDescent="0.25">
      <c r="A925" s="7">
        <f t="shared" si="327"/>
        <v>913</v>
      </c>
      <c r="B925" t="s">
        <v>488</v>
      </c>
      <c r="C925" t="s">
        <v>1737</v>
      </c>
      <c r="D925" t="s">
        <v>1738</v>
      </c>
      <c r="E925" s="42">
        <v>44652</v>
      </c>
      <c r="F925" s="57" t="s">
        <v>2052</v>
      </c>
      <c r="G925" s="3"/>
      <c r="H925" s="3"/>
      <c r="I925" s="3">
        <v>2834.9100000000003</v>
      </c>
      <c r="J925" s="3">
        <v>21802.070000000003</v>
      </c>
      <c r="K925" s="3">
        <v>28572.32</v>
      </c>
      <c r="L925" s="3">
        <f t="shared" si="334"/>
        <v>53209.3</v>
      </c>
      <c r="M925" s="39"/>
      <c r="N925" s="39"/>
      <c r="O925" s="39">
        <v>0</v>
      </c>
      <c r="P925" s="39">
        <v>13105.368000000002</v>
      </c>
      <c r="Q925" s="39">
        <v>12682.348999999998</v>
      </c>
      <c r="R925" s="3">
        <f t="shared" si="341"/>
        <v>25787.717000000001</v>
      </c>
      <c r="S925" s="6">
        <f t="shared" si="335"/>
        <v>0</v>
      </c>
      <c r="T925" s="27" t="str">
        <f t="shared" si="328"/>
        <v>n.m.</v>
      </c>
      <c r="U925" s="6">
        <f t="shared" si="336"/>
        <v>0</v>
      </c>
      <c r="V925" s="27" t="str">
        <f t="shared" si="329"/>
        <v>n.m.</v>
      </c>
      <c r="W925" s="6">
        <f t="shared" si="337"/>
        <v>2834.9100000000003</v>
      </c>
      <c r="X925" s="27" t="str">
        <f t="shared" si="330"/>
        <v>n.m.</v>
      </c>
      <c r="Y925" s="6">
        <f t="shared" si="338"/>
        <v>8696.7020000000011</v>
      </c>
      <c r="Z925" s="27">
        <f t="shared" si="331"/>
        <v>0.66359845828060682</v>
      </c>
      <c r="AA925" s="6">
        <f t="shared" si="339"/>
        <v>15889.971000000001</v>
      </c>
      <c r="AB925" s="27">
        <f t="shared" si="332"/>
        <v>1.2529201806384609</v>
      </c>
      <c r="AC925" s="6">
        <f t="shared" si="340"/>
        <v>27421.583000000002</v>
      </c>
      <c r="AD925" s="27">
        <f t="shared" si="333"/>
        <v>1.0633583034899912</v>
      </c>
    </row>
    <row r="926" spans="1:30" x14ac:dyDescent="0.25">
      <c r="A926" s="7">
        <f t="shared" si="327"/>
        <v>914</v>
      </c>
      <c r="B926" t="s">
        <v>488</v>
      </c>
      <c r="C926" t="s">
        <v>1739</v>
      </c>
      <c r="D926" t="s">
        <v>1740</v>
      </c>
      <c r="E926" s="42">
        <v>44774</v>
      </c>
      <c r="F926" s="57" t="s">
        <v>2052</v>
      </c>
      <c r="G926" s="3"/>
      <c r="H926" s="3"/>
      <c r="I926" s="3">
        <v>3482.37</v>
      </c>
      <c r="J926" s="3">
        <v>1294.81</v>
      </c>
      <c r="K926" s="3">
        <v>70.56</v>
      </c>
      <c r="L926" s="3">
        <f t="shared" si="334"/>
        <v>4847.7400000000007</v>
      </c>
      <c r="M926" s="39"/>
      <c r="N926" s="39"/>
      <c r="O926" s="39">
        <v>0</v>
      </c>
      <c r="P926" s="39">
        <v>0</v>
      </c>
      <c r="Q926" s="39">
        <v>0</v>
      </c>
      <c r="R926" s="3">
        <f t="shared" si="341"/>
        <v>0</v>
      </c>
      <c r="S926" s="6">
        <f t="shared" si="335"/>
        <v>0</v>
      </c>
      <c r="T926" s="27" t="str">
        <f t="shared" si="328"/>
        <v>n.m.</v>
      </c>
      <c r="U926" s="6">
        <f t="shared" si="336"/>
        <v>0</v>
      </c>
      <c r="V926" s="27" t="str">
        <f t="shared" si="329"/>
        <v>n.m.</v>
      </c>
      <c r="W926" s="6">
        <f t="shared" si="337"/>
        <v>3482.37</v>
      </c>
      <c r="X926" s="27" t="str">
        <f t="shared" si="330"/>
        <v>n.m.</v>
      </c>
      <c r="Y926" s="6">
        <f t="shared" si="338"/>
        <v>1294.81</v>
      </c>
      <c r="Z926" s="27" t="str">
        <f t="shared" si="331"/>
        <v>n.m.</v>
      </c>
      <c r="AA926" s="6">
        <f t="shared" si="339"/>
        <v>70.56</v>
      </c>
      <c r="AB926" s="27" t="str">
        <f t="shared" si="332"/>
        <v>n.m.</v>
      </c>
      <c r="AC926" s="6">
        <f t="shared" si="340"/>
        <v>4847.7400000000007</v>
      </c>
      <c r="AD926" s="27" t="str">
        <f t="shared" si="333"/>
        <v>n.m.</v>
      </c>
    </row>
    <row r="927" spans="1:30" x14ac:dyDescent="0.25">
      <c r="A927" s="7">
        <f t="shared" si="327"/>
        <v>915</v>
      </c>
      <c r="B927" t="s">
        <v>488</v>
      </c>
      <c r="C927" t="s">
        <v>1741</v>
      </c>
      <c r="D927" t="s">
        <v>1742</v>
      </c>
      <c r="E927" s="42">
        <v>44713</v>
      </c>
      <c r="F927" s="57" t="s">
        <v>2052</v>
      </c>
      <c r="G927" s="3"/>
      <c r="H927" s="3"/>
      <c r="I927" s="3">
        <v>1966.2400000000002</v>
      </c>
      <c r="J927" s="3">
        <v>5284.2699999999986</v>
      </c>
      <c r="K927" s="3">
        <v>21729.339999999997</v>
      </c>
      <c r="L927" s="3">
        <f t="shared" si="334"/>
        <v>28979.849999999995</v>
      </c>
      <c r="M927" s="39"/>
      <c r="N927" s="39"/>
      <c r="O927" s="39">
        <v>0</v>
      </c>
      <c r="P927" s="39">
        <v>0</v>
      </c>
      <c r="Q927" s="39">
        <v>0</v>
      </c>
      <c r="R927" s="3">
        <f t="shared" si="341"/>
        <v>0</v>
      </c>
      <c r="S927" s="6">
        <f t="shared" si="335"/>
        <v>0</v>
      </c>
      <c r="T927" s="27" t="str">
        <f t="shared" si="328"/>
        <v>n.m.</v>
      </c>
      <c r="U927" s="6">
        <f t="shared" si="336"/>
        <v>0</v>
      </c>
      <c r="V927" s="27" t="str">
        <f t="shared" si="329"/>
        <v>n.m.</v>
      </c>
      <c r="W927" s="6">
        <f t="shared" si="337"/>
        <v>1966.2400000000002</v>
      </c>
      <c r="X927" s="27" t="str">
        <f t="shared" si="330"/>
        <v>n.m.</v>
      </c>
      <c r="Y927" s="6">
        <f t="shared" si="338"/>
        <v>5284.2699999999986</v>
      </c>
      <c r="Z927" s="27" t="str">
        <f t="shared" si="331"/>
        <v>n.m.</v>
      </c>
      <c r="AA927" s="6">
        <f t="shared" si="339"/>
        <v>21729.339999999997</v>
      </c>
      <c r="AB927" s="27" t="str">
        <f t="shared" si="332"/>
        <v>n.m.</v>
      </c>
      <c r="AC927" s="6">
        <f t="shared" si="340"/>
        <v>28979.849999999995</v>
      </c>
      <c r="AD927" s="27" t="str">
        <f t="shared" si="333"/>
        <v>n.m.</v>
      </c>
    </row>
    <row r="928" spans="1:30" x14ac:dyDescent="0.25">
      <c r="A928" s="7">
        <f t="shared" si="327"/>
        <v>916</v>
      </c>
      <c r="B928" t="s">
        <v>488</v>
      </c>
      <c r="C928" t="s">
        <v>1743</v>
      </c>
      <c r="D928" t="s">
        <v>511</v>
      </c>
      <c r="E928" s="42">
        <v>44562</v>
      </c>
      <c r="F928" s="57">
        <v>45505</v>
      </c>
      <c r="G928" s="3"/>
      <c r="H928" s="3"/>
      <c r="I928" s="3">
        <v>3231.5699999999997</v>
      </c>
      <c r="J928" s="3"/>
      <c r="K928" s="3">
        <v>371376.37</v>
      </c>
      <c r="L928" s="3">
        <f t="shared" si="334"/>
        <v>374607.94</v>
      </c>
      <c r="M928" s="39">
        <v>0</v>
      </c>
      <c r="N928" s="39">
        <v>435655.64199999993</v>
      </c>
      <c r="O928" s="39">
        <v>700084.94200000004</v>
      </c>
      <c r="P928" s="39">
        <v>15990.633999999998</v>
      </c>
      <c r="Q928" s="39">
        <v>101814.85500000001</v>
      </c>
      <c r="R928" s="3">
        <f t="shared" si="341"/>
        <v>1253546.0730000001</v>
      </c>
      <c r="S928" s="6">
        <f t="shared" si="335"/>
        <v>0</v>
      </c>
      <c r="T928" s="27" t="str">
        <f t="shared" si="328"/>
        <v>n.m.</v>
      </c>
      <c r="U928" s="6">
        <f t="shared" si="336"/>
        <v>-435655.64199999993</v>
      </c>
      <c r="V928" s="27">
        <f t="shared" si="329"/>
        <v>-1</v>
      </c>
      <c r="W928" s="6">
        <f t="shared" si="337"/>
        <v>-696853.37200000009</v>
      </c>
      <c r="X928" s="27">
        <f t="shared" si="330"/>
        <v>-0.99538403155655941</v>
      </c>
      <c r="Y928" s="6">
        <f t="shared" si="338"/>
        <v>-15990.633999999998</v>
      </c>
      <c r="Z928" s="27">
        <f t="shared" si="331"/>
        <v>-1</v>
      </c>
      <c r="AA928" s="6">
        <f t="shared" si="339"/>
        <v>269561.51500000001</v>
      </c>
      <c r="AB928" s="27">
        <f t="shared" si="332"/>
        <v>2.6475656720230067</v>
      </c>
      <c r="AC928" s="6">
        <f t="shared" si="340"/>
        <v>-878938.13300000015</v>
      </c>
      <c r="AD928" s="27">
        <f t="shared" si="333"/>
        <v>-0.70116141076212368</v>
      </c>
    </row>
    <row r="929" spans="1:30" x14ac:dyDescent="0.25">
      <c r="A929" s="7">
        <f t="shared" si="327"/>
        <v>917</v>
      </c>
      <c r="B929" t="s">
        <v>488</v>
      </c>
      <c r="C929" t="s">
        <v>1744</v>
      </c>
      <c r="D929" t="s">
        <v>1745</v>
      </c>
      <c r="E929" s="42">
        <v>44621</v>
      </c>
      <c r="F929" s="58" t="s">
        <v>2052</v>
      </c>
      <c r="G929" s="3"/>
      <c r="H929" s="3"/>
      <c r="I929" s="3">
        <v>954.96999999999991</v>
      </c>
      <c r="J929" s="3">
        <v>39.700000000000003</v>
      </c>
      <c r="K929" s="3">
        <v>44.089999999999996</v>
      </c>
      <c r="L929" s="3">
        <f t="shared" si="334"/>
        <v>1038.76</v>
      </c>
      <c r="M929" s="39"/>
      <c r="N929" s="39"/>
      <c r="O929" s="39">
        <v>0</v>
      </c>
      <c r="P929" s="39">
        <v>0</v>
      </c>
      <c r="Q929" s="39">
        <v>0</v>
      </c>
      <c r="R929" s="3">
        <f t="shared" si="341"/>
        <v>0</v>
      </c>
      <c r="S929" s="6">
        <f t="shared" si="335"/>
        <v>0</v>
      </c>
      <c r="T929" s="27" t="str">
        <f t="shared" si="328"/>
        <v>n.m.</v>
      </c>
      <c r="U929" s="6">
        <f t="shared" si="336"/>
        <v>0</v>
      </c>
      <c r="V929" s="27" t="str">
        <f t="shared" si="329"/>
        <v>n.m.</v>
      </c>
      <c r="W929" s="6">
        <f t="shared" si="337"/>
        <v>954.96999999999991</v>
      </c>
      <c r="X929" s="27" t="str">
        <f t="shared" si="330"/>
        <v>n.m.</v>
      </c>
      <c r="Y929" s="6">
        <f t="shared" si="338"/>
        <v>39.700000000000003</v>
      </c>
      <c r="Z929" s="27" t="str">
        <f t="shared" si="331"/>
        <v>n.m.</v>
      </c>
      <c r="AA929" s="6">
        <f t="shared" si="339"/>
        <v>44.089999999999996</v>
      </c>
      <c r="AB929" s="27" t="str">
        <f t="shared" si="332"/>
        <v>n.m.</v>
      </c>
      <c r="AC929" s="6">
        <f t="shared" si="340"/>
        <v>1038.76</v>
      </c>
      <c r="AD929" s="27" t="str">
        <f t="shared" si="333"/>
        <v>n.m.</v>
      </c>
    </row>
    <row r="930" spans="1:30" x14ac:dyDescent="0.25">
      <c r="A930" s="7">
        <f t="shared" si="327"/>
        <v>918</v>
      </c>
      <c r="B930" t="s">
        <v>488</v>
      </c>
      <c r="C930" t="s">
        <v>1746</v>
      </c>
      <c r="D930" t="s">
        <v>1747</v>
      </c>
      <c r="E930" s="42">
        <v>44621</v>
      </c>
      <c r="F930" s="58" t="s">
        <v>2052</v>
      </c>
      <c r="G930" s="3"/>
      <c r="H930" s="3"/>
      <c r="I930" s="3">
        <v>954.96999999999991</v>
      </c>
      <c r="J930" s="3">
        <v>2288.31</v>
      </c>
      <c r="K930" s="3">
        <v>162.46</v>
      </c>
      <c r="L930" s="3">
        <f t="shared" si="334"/>
        <v>3405.74</v>
      </c>
      <c r="M930" s="39"/>
      <c r="N930" s="39"/>
      <c r="O930" s="39">
        <v>0</v>
      </c>
      <c r="P930" s="39">
        <v>0</v>
      </c>
      <c r="Q930" s="39">
        <v>0</v>
      </c>
      <c r="R930" s="3">
        <f t="shared" si="341"/>
        <v>0</v>
      </c>
      <c r="S930" s="6">
        <f t="shared" si="335"/>
        <v>0</v>
      </c>
      <c r="T930" s="27" t="str">
        <f t="shared" si="328"/>
        <v>n.m.</v>
      </c>
      <c r="U930" s="6">
        <f t="shared" si="336"/>
        <v>0</v>
      </c>
      <c r="V930" s="27" t="str">
        <f t="shared" si="329"/>
        <v>n.m.</v>
      </c>
      <c r="W930" s="6">
        <f t="shared" si="337"/>
        <v>954.96999999999991</v>
      </c>
      <c r="X930" s="27" t="str">
        <f t="shared" si="330"/>
        <v>n.m.</v>
      </c>
      <c r="Y930" s="6">
        <f t="shared" si="338"/>
        <v>2288.31</v>
      </c>
      <c r="Z930" s="27" t="str">
        <f t="shared" si="331"/>
        <v>n.m.</v>
      </c>
      <c r="AA930" s="6">
        <f t="shared" si="339"/>
        <v>162.46</v>
      </c>
      <c r="AB930" s="27" t="str">
        <f t="shared" si="332"/>
        <v>n.m.</v>
      </c>
      <c r="AC930" s="6">
        <f t="shared" si="340"/>
        <v>3405.74</v>
      </c>
      <c r="AD930" s="27" t="str">
        <f t="shared" si="333"/>
        <v>n.m.</v>
      </c>
    </row>
    <row r="931" spans="1:30" x14ac:dyDescent="0.25">
      <c r="A931" s="7">
        <f t="shared" si="327"/>
        <v>919</v>
      </c>
      <c r="B931" t="s">
        <v>488</v>
      </c>
      <c r="C931" t="s">
        <v>1748</v>
      </c>
      <c r="D931" t="s">
        <v>1749</v>
      </c>
      <c r="E931" s="42">
        <v>44652</v>
      </c>
      <c r="F931" s="58" t="s">
        <v>2052</v>
      </c>
      <c r="G931" s="3"/>
      <c r="H931" s="3"/>
      <c r="I931" s="3">
        <v>283.91999999999996</v>
      </c>
      <c r="J931" s="3">
        <v>11.8</v>
      </c>
      <c r="K931" s="3">
        <v>3767.7599999999998</v>
      </c>
      <c r="L931" s="3">
        <f t="shared" si="334"/>
        <v>4063.4799999999996</v>
      </c>
      <c r="M931" s="39"/>
      <c r="N931" s="39"/>
      <c r="O931" s="39">
        <v>134381.70600000001</v>
      </c>
      <c r="P931" s="39">
        <v>6324.9469999999974</v>
      </c>
      <c r="Q931" s="39">
        <v>10997.027</v>
      </c>
      <c r="R931" s="3">
        <f t="shared" si="341"/>
        <v>151703.67999999999</v>
      </c>
      <c r="S931" s="6">
        <f t="shared" si="335"/>
        <v>0</v>
      </c>
      <c r="T931" s="27" t="str">
        <f t="shared" si="328"/>
        <v>n.m.</v>
      </c>
      <c r="U931" s="6">
        <f t="shared" si="336"/>
        <v>0</v>
      </c>
      <c r="V931" s="27" t="str">
        <f t="shared" si="329"/>
        <v>n.m.</v>
      </c>
      <c r="W931" s="6">
        <f t="shared" si="337"/>
        <v>-134097.78599999999</v>
      </c>
      <c r="X931" s="27">
        <f t="shared" si="330"/>
        <v>-0.99788721241565415</v>
      </c>
      <c r="Y931" s="6">
        <f t="shared" si="338"/>
        <v>-6313.1469999999972</v>
      </c>
      <c r="Z931" s="27">
        <f t="shared" si="331"/>
        <v>-0.998134371718846</v>
      </c>
      <c r="AA931" s="6">
        <f t="shared" si="339"/>
        <v>-7229.2669999999998</v>
      </c>
      <c r="AB931" s="27">
        <f t="shared" si="332"/>
        <v>-0.65738376381180108</v>
      </c>
      <c r="AC931" s="6">
        <f t="shared" si="340"/>
        <v>-147640.19999999998</v>
      </c>
      <c r="AD931" s="27">
        <f t="shared" si="333"/>
        <v>-0.97321436104911885</v>
      </c>
    </row>
    <row r="932" spans="1:30" x14ac:dyDescent="0.25">
      <c r="A932" s="7">
        <f t="shared" si="327"/>
        <v>920</v>
      </c>
      <c r="B932" t="s">
        <v>488</v>
      </c>
      <c r="C932" t="s">
        <v>1750</v>
      </c>
      <c r="D932" t="s">
        <v>1751</v>
      </c>
      <c r="E932" s="42">
        <v>44682</v>
      </c>
      <c r="F932" s="58" t="s">
        <v>2052</v>
      </c>
      <c r="G932" s="3"/>
      <c r="H932" s="3"/>
      <c r="I932" s="3">
        <v>157.4</v>
      </c>
      <c r="J932" s="3">
        <v>6.5799999999999992</v>
      </c>
      <c r="K932" s="3">
        <v>242908.78999999998</v>
      </c>
      <c r="L932" s="3">
        <f t="shared" si="334"/>
        <v>243072.77</v>
      </c>
      <c r="M932" s="39"/>
      <c r="N932" s="39"/>
      <c r="O932" s="39">
        <v>0</v>
      </c>
      <c r="P932" s="39">
        <v>44169.140000000014</v>
      </c>
      <c r="Q932" s="39">
        <v>30008.587000000003</v>
      </c>
      <c r="R932" s="3">
        <f t="shared" si="341"/>
        <v>74177.727000000014</v>
      </c>
      <c r="S932" s="6">
        <f t="shared" si="335"/>
        <v>0</v>
      </c>
      <c r="T932" s="27" t="str">
        <f t="shared" si="328"/>
        <v>n.m.</v>
      </c>
      <c r="U932" s="6">
        <f t="shared" si="336"/>
        <v>0</v>
      </c>
      <c r="V932" s="27" t="str">
        <f t="shared" si="329"/>
        <v>n.m.</v>
      </c>
      <c r="W932" s="6">
        <f t="shared" si="337"/>
        <v>157.4</v>
      </c>
      <c r="X932" s="27" t="str">
        <f t="shared" si="330"/>
        <v>n.m.</v>
      </c>
      <c r="Y932" s="6">
        <f t="shared" si="338"/>
        <v>-44162.560000000012</v>
      </c>
      <c r="Z932" s="27">
        <f t="shared" si="331"/>
        <v>-0.99985102721040076</v>
      </c>
      <c r="AA932" s="6">
        <f t="shared" si="339"/>
        <v>212900.20299999998</v>
      </c>
      <c r="AB932" s="27">
        <f t="shared" si="332"/>
        <v>7.0946427101016107</v>
      </c>
      <c r="AC932" s="6">
        <f t="shared" si="340"/>
        <v>168895.04299999998</v>
      </c>
      <c r="AD932" s="27">
        <f t="shared" si="333"/>
        <v>2.2768969855331362</v>
      </c>
    </row>
    <row r="933" spans="1:30" x14ac:dyDescent="0.25">
      <c r="A933" s="7">
        <f t="shared" si="327"/>
        <v>921</v>
      </c>
      <c r="B933" t="s">
        <v>488</v>
      </c>
      <c r="C933" t="s">
        <v>1752</v>
      </c>
      <c r="D933" t="s">
        <v>1753</v>
      </c>
      <c r="E933" s="42">
        <v>44743</v>
      </c>
      <c r="F933" s="58" t="s">
        <v>2052</v>
      </c>
      <c r="G933" s="3"/>
      <c r="H933" s="3"/>
      <c r="I933" s="3">
        <v>76.77</v>
      </c>
      <c r="J933" s="3">
        <v>31448.95</v>
      </c>
      <c r="K933" s="3">
        <v>233374.94</v>
      </c>
      <c r="L933" s="3">
        <f t="shared" si="334"/>
        <v>264900.66000000003</v>
      </c>
      <c r="M933" s="39"/>
      <c r="N933" s="39"/>
      <c r="O933" s="39">
        <v>0</v>
      </c>
      <c r="P933" s="39">
        <v>0</v>
      </c>
      <c r="Q933" s="39">
        <v>0</v>
      </c>
      <c r="R933" s="3">
        <f t="shared" si="341"/>
        <v>0</v>
      </c>
      <c r="S933" s="6">
        <f t="shared" si="335"/>
        <v>0</v>
      </c>
      <c r="T933" s="27" t="str">
        <f t="shared" si="328"/>
        <v>n.m.</v>
      </c>
      <c r="U933" s="6">
        <f t="shared" si="336"/>
        <v>0</v>
      </c>
      <c r="V933" s="27" t="str">
        <f t="shared" si="329"/>
        <v>n.m.</v>
      </c>
      <c r="W933" s="6">
        <f t="shared" si="337"/>
        <v>76.77</v>
      </c>
      <c r="X933" s="27" t="str">
        <f t="shared" si="330"/>
        <v>n.m.</v>
      </c>
      <c r="Y933" s="6">
        <f t="shared" si="338"/>
        <v>31448.95</v>
      </c>
      <c r="Z933" s="27" t="str">
        <f t="shared" si="331"/>
        <v>n.m.</v>
      </c>
      <c r="AA933" s="6">
        <f t="shared" si="339"/>
        <v>233374.94</v>
      </c>
      <c r="AB933" s="27" t="str">
        <f t="shared" si="332"/>
        <v>n.m.</v>
      </c>
      <c r="AC933" s="6">
        <f t="shared" si="340"/>
        <v>264900.66000000003</v>
      </c>
      <c r="AD933" s="27" t="str">
        <f t="shared" si="333"/>
        <v>n.m.</v>
      </c>
    </row>
    <row r="934" spans="1:30" x14ac:dyDescent="0.25">
      <c r="A934" s="7">
        <f t="shared" si="327"/>
        <v>922</v>
      </c>
      <c r="B934" t="s">
        <v>488</v>
      </c>
      <c r="C934" t="s">
        <v>1754</v>
      </c>
      <c r="D934" t="s">
        <v>1755</v>
      </c>
      <c r="E934" s="42">
        <v>44593</v>
      </c>
      <c r="F934" s="58" t="s">
        <v>2052</v>
      </c>
      <c r="G934" s="3"/>
      <c r="H934" s="3"/>
      <c r="I934" s="3">
        <v>-36350.35000000002</v>
      </c>
      <c r="J934" s="3">
        <v>49784.440000000082</v>
      </c>
      <c r="K934" s="3">
        <v>110106.6300000003</v>
      </c>
      <c r="L934" s="3">
        <f t="shared" si="334"/>
        <v>123540.72000000035</v>
      </c>
      <c r="M934" s="39"/>
      <c r="N934" s="39"/>
      <c r="O934" s="39">
        <v>0</v>
      </c>
      <c r="P934" s="39">
        <v>13107.410000000009</v>
      </c>
      <c r="Q934" s="39">
        <v>0</v>
      </c>
      <c r="R934" s="3">
        <f t="shared" si="341"/>
        <v>13107.410000000009</v>
      </c>
      <c r="S934" s="6">
        <f t="shared" si="335"/>
        <v>0</v>
      </c>
      <c r="T934" s="27" t="str">
        <f t="shared" si="328"/>
        <v>n.m.</v>
      </c>
      <c r="U934" s="6">
        <f t="shared" si="336"/>
        <v>0</v>
      </c>
      <c r="V934" s="27" t="str">
        <f t="shared" si="329"/>
        <v>n.m.</v>
      </c>
      <c r="W934" s="6">
        <f t="shared" si="337"/>
        <v>-36350.35000000002</v>
      </c>
      <c r="X934" s="27" t="str">
        <f t="shared" si="330"/>
        <v>n.m.</v>
      </c>
      <c r="Y934" s="6">
        <f t="shared" si="338"/>
        <v>36677.030000000072</v>
      </c>
      <c r="Z934" s="27">
        <f t="shared" si="331"/>
        <v>2.7981904891965725</v>
      </c>
      <c r="AA934" s="6">
        <f t="shared" si="339"/>
        <v>110106.6300000003</v>
      </c>
      <c r="AB934" s="27" t="str">
        <f t="shared" si="332"/>
        <v>n.m.</v>
      </c>
      <c r="AC934" s="6">
        <f t="shared" si="340"/>
        <v>110433.31000000035</v>
      </c>
      <c r="AD934" s="27">
        <f t="shared" si="333"/>
        <v>8.4252579266232051</v>
      </c>
    </row>
    <row r="935" spans="1:30" x14ac:dyDescent="0.25">
      <c r="A935" s="7">
        <f t="shared" si="327"/>
        <v>923</v>
      </c>
      <c r="B935" t="s">
        <v>488</v>
      </c>
      <c r="C935" t="s">
        <v>1756</v>
      </c>
      <c r="D935" t="s">
        <v>1757</v>
      </c>
      <c r="E935" s="42">
        <v>44652</v>
      </c>
      <c r="F935" s="58" t="s">
        <v>2052</v>
      </c>
      <c r="G935" s="3"/>
      <c r="H935" s="3"/>
      <c r="I935" s="3">
        <v>-147682.23999999999</v>
      </c>
      <c r="J935" s="3">
        <v>180000.19000000006</v>
      </c>
      <c r="K935" s="3">
        <v>-121981.20999999996</v>
      </c>
      <c r="L935" s="3">
        <f t="shared" si="334"/>
        <v>-89663.259999999893</v>
      </c>
      <c r="M935" s="39"/>
      <c r="N935" s="39"/>
      <c r="O935" s="39">
        <v>0</v>
      </c>
      <c r="P935" s="39">
        <v>0</v>
      </c>
      <c r="Q935" s="39">
        <v>0</v>
      </c>
      <c r="R935" s="3">
        <f t="shared" si="341"/>
        <v>0</v>
      </c>
      <c r="S935" s="6">
        <f t="shared" si="335"/>
        <v>0</v>
      </c>
      <c r="T935" s="27" t="str">
        <f t="shared" si="328"/>
        <v>n.m.</v>
      </c>
      <c r="U935" s="6">
        <f t="shared" si="336"/>
        <v>0</v>
      </c>
      <c r="V935" s="27" t="str">
        <f t="shared" si="329"/>
        <v>n.m.</v>
      </c>
      <c r="W935" s="6">
        <f t="shared" si="337"/>
        <v>-147682.23999999999</v>
      </c>
      <c r="X935" s="27" t="str">
        <f t="shared" si="330"/>
        <v>n.m.</v>
      </c>
      <c r="Y935" s="6">
        <f t="shared" si="338"/>
        <v>180000.19000000006</v>
      </c>
      <c r="Z935" s="27" t="str">
        <f t="shared" si="331"/>
        <v>n.m.</v>
      </c>
      <c r="AA935" s="6">
        <f t="shared" si="339"/>
        <v>-121981.20999999996</v>
      </c>
      <c r="AB935" s="27" t="str">
        <f t="shared" si="332"/>
        <v>n.m.</v>
      </c>
      <c r="AC935" s="6">
        <f t="shared" si="340"/>
        <v>-89663.259999999893</v>
      </c>
      <c r="AD935" s="27" t="str">
        <f t="shared" si="333"/>
        <v>n.m.</v>
      </c>
    </row>
    <row r="936" spans="1:30" x14ac:dyDescent="0.25">
      <c r="A936" s="62">
        <f t="shared" si="327"/>
        <v>924</v>
      </c>
      <c r="B936" s="38" t="s">
        <v>488</v>
      </c>
      <c r="C936" s="38" t="s">
        <v>1792</v>
      </c>
      <c r="D936" s="38" t="s">
        <v>1850</v>
      </c>
      <c r="E936" s="51">
        <v>45231</v>
      </c>
      <c r="F936" s="64" t="s">
        <v>2052</v>
      </c>
      <c r="G936" s="39"/>
      <c r="H936" s="39"/>
      <c r="I936" s="39"/>
      <c r="J936" s="39">
        <v>4699.7699999999995</v>
      </c>
      <c r="K936" s="39">
        <v>11654.23</v>
      </c>
      <c r="L936" s="39">
        <f t="shared" si="334"/>
        <v>16354</v>
      </c>
      <c r="M936" s="39"/>
      <c r="N936" s="39"/>
      <c r="O936" s="39"/>
      <c r="P936" s="39">
        <v>0</v>
      </c>
      <c r="Q936" s="39">
        <v>0</v>
      </c>
      <c r="R936" s="39">
        <f t="shared" si="341"/>
        <v>0</v>
      </c>
      <c r="S936" s="40">
        <f t="shared" si="335"/>
        <v>0</v>
      </c>
      <c r="T936" s="41" t="str">
        <f t="shared" si="328"/>
        <v>n.m.</v>
      </c>
      <c r="U936" s="40">
        <f t="shared" si="336"/>
        <v>0</v>
      </c>
      <c r="V936" s="41" t="str">
        <f t="shared" si="329"/>
        <v>n.m.</v>
      </c>
      <c r="W936" s="40">
        <f t="shared" si="337"/>
        <v>0</v>
      </c>
      <c r="X936" s="41" t="str">
        <f t="shared" si="330"/>
        <v>n.m.</v>
      </c>
      <c r="Y936" s="40">
        <f t="shared" si="338"/>
        <v>4699.7699999999995</v>
      </c>
      <c r="Z936" s="41" t="str">
        <f t="shared" si="331"/>
        <v>n.m.</v>
      </c>
      <c r="AA936" s="40">
        <f t="shared" si="339"/>
        <v>11654.23</v>
      </c>
      <c r="AB936" s="41" t="str">
        <f t="shared" si="332"/>
        <v>n.m.</v>
      </c>
      <c r="AC936" s="40">
        <f t="shared" si="340"/>
        <v>16354</v>
      </c>
      <c r="AD936" s="41" t="str">
        <f t="shared" si="333"/>
        <v>n.m.</v>
      </c>
    </row>
    <row r="937" spans="1:30" x14ac:dyDescent="0.25">
      <c r="A937" s="62">
        <f t="shared" si="327"/>
        <v>925</v>
      </c>
      <c r="B937" s="38" t="s">
        <v>488</v>
      </c>
      <c r="C937" s="38" t="s">
        <v>1793</v>
      </c>
      <c r="D937" s="38" t="s">
        <v>1851</v>
      </c>
      <c r="E937" s="51">
        <v>45231</v>
      </c>
      <c r="F937" s="64" t="s">
        <v>2052</v>
      </c>
      <c r="G937" s="39"/>
      <c r="H937" s="39"/>
      <c r="I937" s="39"/>
      <c r="J937" s="39">
        <v>1704.9600000000003</v>
      </c>
      <c r="K937" s="39">
        <v>9261.0499999999993</v>
      </c>
      <c r="L937" s="39">
        <f t="shared" si="334"/>
        <v>10966.01</v>
      </c>
      <c r="M937" s="39"/>
      <c r="N937" s="39"/>
      <c r="O937" s="39"/>
      <c r="P937" s="39">
        <v>0</v>
      </c>
      <c r="Q937" s="39">
        <v>0</v>
      </c>
      <c r="R937" s="39">
        <f t="shared" si="341"/>
        <v>0</v>
      </c>
      <c r="S937" s="40">
        <f t="shared" si="335"/>
        <v>0</v>
      </c>
      <c r="T937" s="41" t="str">
        <f t="shared" si="328"/>
        <v>n.m.</v>
      </c>
      <c r="U937" s="40">
        <f t="shared" si="336"/>
        <v>0</v>
      </c>
      <c r="V937" s="41" t="str">
        <f t="shared" si="329"/>
        <v>n.m.</v>
      </c>
      <c r="W937" s="40">
        <f t="shared" si="337"/>
        <v>0</v>
      </c>
      <c r="X937" s="41" t="str">
        <f t="shared" si="330"/>
        <v>n.m.</v>
      </c>
      <c r="Y937" s="40">
        <f t="shared" si="338"/>
        <v>1704.9600000000003</v>
      </c>
      <c r="Z937" s="41" t="str">
        <f t="shared" si="331"/>
        <v>n.m.</v>
      </c>
      <c r="AA937" s="40">
        <f t="shared" si="339"/>
        <v>9261.0499999999993</v>
      </c>
      <c r="AB937" s="41" t="str">
        <f t="shared" si="332"/>
        <v>n.m.</v>
      </c>
      <c r="AC937" s="40">
        <f t="shared" si="340"/>
        <v>10966.01</v>
      </c>
      <c r="AD937" s="41" t="str">
        <f t="shared" si="333"/>
        <v>n.m.</v>
      </c>
    </row>
    <row r="938" spans="1:30" x14ac:dyDescent="0.25">
      <c r="A938" s="62">
        <f t="shared" si="327"/>
        <v>926</v>
      </c>
      <c r="B938" s="38" t="s">
        <v>488</v>
      </c>
      <c r="C938" s="38" t="s">
        <v>1794</v>
      </c>
      <c r="D938" s="38" t="s">
        <v>1852</v>
      </c>
      <c r="E938" s="51">
        <v>45231</v>
      </c>
      <c r="F938" s="64" t="s">
        <v>2052</v>
      </c>
      <c r="G938" s="39"/>
      <c r="H938" s="39"/>
      <c r="I938" s="39"/>
      <c r="J938" s="39">
        <v>6978.6399999999994</v>
      </c>
      <c r="K938" s="39">
        <v>13923.390000000001</v>
      </c>
      <c r="L938" s="39">
        <f t="shared" si="334"/>
        <v>20902.03</v>
      </c>
      <c r="M938" s="39"/>
      <c r="N938" s="39"/>
      <c r="O938" s="39"/>
      <c r="P938" s="39">
        <v>0</v>
      </c>
      <c r="Q938" s="39">
        <v>0</v>
      </c>
      <c r="R938" s="39">
        <f t="shared" si="341"/>
        <v>0</v>
      </c>
      <c r="S938" s="40">
        <f t="shared" si="335"/>
        <v>0</v>
      </c>
      <c r="T938" s="41" t="str">
        <f t="shared" si="328"/>
        <v>n.m.</v>
      </c>
      <c r="U938" s="40">
        <f t="shared" si="336"/>
        <v>0</v>
      </c>
      <c r="V938" s="41" t="str">
        <f t="shared" si="329"/>
        <v>n.m.</v>
      </c>
      <c r="W938" s="40">
        <f t="shared" si="337"/>
        <v>0</v>
      </c>
      <c r="X938" s="41" t="str">
        <f t="shared" si="330"/>
        <v>n.m.</v>
      </c>
      <c r="Y938" s="40">
        <f t="shared" si="338"/>
        <v>6978.6399999999994</v>
      </c>
      <c r="Z938" s="41" t="str">
        <f t="shared" si="331"/>
        <v>n.m.</v>
      </c>
      <c r="AA938" s="40">
        <f t="shared" si="339"/>
        <v>13923.390000000001</v>
      </c>
      <c r="AB938" s="41" t="str">
        <f t="shared" si="332"/>
        <v>n.m.</v>
      </c>
      <c r="AC938" s="40">
        <f t="shared" si="340"/>
        <v>20902.03</v>
      </c>
      <c r="AD938" s="41" t="str">
        <f t="shared" si="333"/>
        <v>n.m.</v>
      </c>
    </row>
    <row r="939" spans="1:30" x14ac:dyDescent="0.25">
      <c r="A939" s="62">
        <f t="shared" si="327"/>
        <v>927</v>
      </c>
      <c r="B939" s="38" t="s">
        <v>488</v>
      </c>
      <c r="C939" s="38" t="s">
        <v>1795</v>
      </c>
      <c r="D939" s="38" t="s">
        <v>1853</v>
      </c>
      <c r="E939" s="51">
        <v>45231</v>
      </c>
      <c r="F939" s="64" t="s">
        <v>2052</v>
      </c>
      <c r="G939" s="39"/>
      <c r="H939" s="39"/>
      <c r="I939" s="39"/>
      <c r="J939" s="39">
        <v>2798.7500000000005</v>
      </c>
      <c r="K939" s="39">
        <v>7193.64</v>
      </c>
      <c r="L939" s="39">
        <f t="shared" si="334"/>
        <v>9992.3900000000012</v>
      </c>
      <c r="M939" s="39"/>
      <c r="N939" s="39"/>
      <c r="O939" s="39"/>
      <c r="P939" s="39">
        <v>0</v>
      </c>
      <c r="Q939" s="39">
        <v>0</v>
      </c>
      <c r="R939" s="39">
        <f t="shared" si="341"/>
        <v>0</v>
      </c>
      <c r="S939" s="40">
        <f t="shared" si="335"/>
        <v>0</v>
      </c>
      <c r="T939" s="41" t="str">
        <f t="shared" si="328"/>
        <v>n.m.</v>
      </c>
      <c r="U939" s="40">
        <f t="shared" si="336"/>
        <v>0</v>
      </c>
      <c r="V939" s="41" t="str">
        <f t="shared" si="329"/>
        <v>n.m.</v>
      </c>
      <c r="W939" s="40">
        <f t="shared" si="337"/>
        <v>0</v>
      </c>
      <c r="X939" s="41" t="str">
        <f t="shared" si="330"/>
        <v>n.m.</v>
      </c>
      <c r="Y939" s="40">
        <f t="shared" si="338"/>
        <v>2798.7500000000005</v>
      </c>
      <c r="Z939" s="41" t="str">
        <f t="shared" si="331"/>
        <v>n.m.</v>
      </c>
      <c r="AA939" s="40">
        <f t="shared" si="339"/>
        <v>7193.64</v>
      </c>
      <c r="AB939" s="41" t="str">
        <f t="shared" si="332"/>
        <v>n.m.</v>
      </c>
      <c r="AC939" s="40">
        <f t="shared" si="340"/>
        <v>9992.3900000000012</v>
      </c>
      <c r="AD939" s="41" t="str">
        <f t="shared" si="333"/>
        <v>n.m.</v>
      </c>
    </row>
    <row r="940" spans="1:30" x14ac:dyDescent="0.25">
      <c r="A940" s="62">
        <f t="shared" si="327"/>
        <v>928</v>
      </c>
      <c r="B940" s="38" t="s">
        <v>488</v>
      </c>
      <c r="C940" s="38" t="s">
        <v>1796</v>
      </c>
      <c r="D940" s="38" t="s">
        <v>1854</v>
      </c>
      <c r="E940" s="51">
        <v>45231</v>
      </c>
      <c r="F940" s="64" t="s">
        <v>2052</v>
      </c>
      <c r="G940" s="39"/>
      <c r="H940" s="39"/>
      <c r="I940" s="39"/>
      <c r="J940" s="39">
        <v>2408.67</v>
      </c>
      <c r="K940" s="39">
        <v>4786.71</v>
      </c>
      <c r="L940" s="39">
        <f t="shared" si="334"/>
        <v>7195.38</v>
      </c>
      <c r="M940" s="39"/>
      <c r="N940" s="39"/>
      <c r="O940" s="39"/>
      <c r="P940" s="39">
        <v>0</v>
      </c>
      <c r="Q940" s="39">
        <v>0</v>
      </c>
      <c r="R940" s="39">
        <f t="shared" si="341"/>
        <v>0</v>
      </c>
      <c r="S940" s="40">
        <f t="shared" si="335"/>
        <v>0</v>
      </c>
      <c r="T940" s="41" t="str">
        <f t="shared" si="328"/>
        <v>n.m.</v>
      </c>
      <c r="U940" s="40">
        <f t="shared" si="336"/>
        <v>0</v>
      </c>
      <c r="V940" s="41" t="str">
        <f t="shared" si="329"/>
        <v>n.m.</v>
      </c>
      <c r="W940" s="40">
        <f t="shared" si="337"/>
        <v>0</v>
      </c>
      <c r="X940" s="41" t="str">
        <f t="shared" si="330"/>
        <v>n.m.</v>
      </c>
      <c r="Y940" s="40">
        <f t="shared" si="338"/>
        <v>2408.67</v>
      </c>
      <c r="Z940" s="41" t="str">
        <f t="shared" si="331"/>
        <v>n.m.</v>
      </c>
      <c r="AA940" s="40">
        <f t="shared" si="339"/>
        <v>4786.71</v>
      </c>
      <c r="AB940" s="41" t="str">
        <f t="shared" si="332"/>
        <v>n.m.</v>
      </c>
      <c r="AC940" s="40">
        <f t="shared" si="340"/>
        <v>7195.38</v>
      </c>
      <c r="AD940" s="41" t="str">
        <f t="shared" si="333"/>
        <v>n.m.</v>
      </c>
    </row>
    <row r="941" spans="1:30" x14ac:dyDescent="0.25">
      <c r="A941" s="62">
        <f t="shared" si="327"/>
        <v>929</v>
      </c>
      <c r="B941" s="38" t="s">
        <v>488</v>
      </c>
      <c r="C941" s="38" t="s">
        <v>1797</v>
      </c>
      <c r="D941" s="38" t="s">
        <v>1855</v>
      </c>
      <c r="E941" s="51">
        <v>45231</v>
      </c>
      <c r="F941" s="64" t="s">
        <v>2052</v>
      </c>
      <c r="G941" s="39"/>
      <c r="H941" s="39"/>
      <c r="I941" s="39"/>
      <c r="J941" s="39">
        <v>45.99</v>
      </c>
      <c r="K941" s="39">
        <v>3822.56</v>
      </c>
      <c r="L941" s="39">
        <f t="shared" si="334"/>
        <v>3868.5499999999997</v>
      </c>
      <c r="M941" s="39"/>
      <c r="N941" s="39"/>
      <c r="O941" s="39"/>
      <c r="P941" s="39">
        <v>0</v>
      </c>
      <c r="Q941" s="39">
        <v>0</v>
      </c>
      <c r="R941" s="39">
        <f t="shared" si="341"/>
        <v>0</v>
      </c>
      <c r="S941" s="40">
        <f t="shared" si="335"/>
        <v>0</v>
      </c>
      <c r="T941" s="41" t="str">
        <f t="shared" si="328"/>
        <v>n.m.</v>
      </c>
      <c r="U941" s="40">
        <f t="shared" si="336"/>
        <v>0</v>
      </c>
      <c r="V941" s="41" t="str">
        <f t="shared" si="329"/>
        <v>n.m.</v>
      </c>
      <c r="W941" s="40">
        <f t="shared" si="337"/>
        <v>0</v>
      </c>
      <c r="X941" s="41" t="str">
        <f t="shared" si="330"/>
        <v>n.m.</v>
      </c>
      <c r="Y941" s="40">
        <f t="shared" si="338"/>
        <v>45.99</v>
      </c>
      <c r="Z941" s="41" t="str">
        <f t="shared" si="331"/>
        <v>n.m.</v>
      </c>
      <c r="AA941" s="40">
        <f t="shared" si="339"/>
        <v>3822.56</v>
      </c>
      <c r="AB941" s="41" t="str">
        <f t="shared" si="332"/>
        <v>n.m.</v>
      </c>
      <c r="AC941" s="40">
        <f t="shared" si="340"/>
        <v>3868.5499999999997</v>
      </c>
      <c r="AD941" s="41" t="str">
        <f t="shared" si="333"/>
        <v>n.m.</v>
      </c>
    </row>
    <row r="942" spans="1:30" x14ac:dyDescent="0.25">
      <c r="A942" s="62">
        <f t="shared" si="327"/>
        <v>930</v>
      </c>
      <c r="B942" s="38" t="s">
        <v>488</v>
      </c>
      <c r="C942" s="38" t="s">
        <v>1798</v>
      </c>
      <c r="D942" s="38" t="s">
        <v>1856</v>
      </c>
      <c r="E942" s="51">
        <v>45231</v>
      </c>
      <c r="F942" s="64" t="s">
        <v>2052</v>
      </c>
      <c r="G942" s="39"/>
      <c r="H942" s="39"/>
      <c r="I942" s="39"/>
      <c r="J942" s="39">
        <v>19870.489999999998</v>
      </c>
      <c r="K942" s="39">
        <v>11332.05</v>
      </c>
      <c r="L942" s="39">
        <f t="shared" si="334"/>
        <v>31202.539999999997</v>
      </c>
      <c r="M942" s="39"/>
      <c r="N942" s="39"/>
      <c r="O942" s="39"/>
      <c r="P942" s="39">
        <v>0</v>
      </c>
      <c r="Q942" s="39">
        <v>-9939.1329999999998</v>
      </c>
      <c r="R942" s="39">
        <f t="shared" si="341"/>
        <v>-9939.1329999999998</v>
      </c>
      <c r="S942" s="40">
        <f t="shared" si="335"/>
        <v>0</v>
      </c>
      <c r="T942" s="41" t="str">
        <f t="shared" si="328"/>
        <v>n.m.</v>
      </c>
      <c r="U942" s="40">
        <f t="shared" si="336"/>
        <v>0</v>
      </c>
      <c r="V942" s="41" t="str">
        <f t="shared" si="329"/>
        <v>n.m.</v>
      </c>
      <c r="W942" s="40">
        <f t="shared" si="337"/>
        <v>0</v>
      </c>
      <c r="X942" s="41" t="str">
        <f t="shared" si="330"/>
        <v>n.m.</v>
      </c>
      <c r="Y942" s="40">
        <f t="shared" si="338"/>
        <v>19870.489999999998</v>
      </c>
      <c r="Z942" s="41" t="str">
        <f t="shared" si="331"/>
        <v>n.m.</v>
      </c>
      <c r="AA942" s="40">
        <f t="shared" si="339"/>
        <v>21271.182999999997</v>
      </c>
      <c r="AB942" s="41">
        <f t="shared" si="332"/>
        <v>-2.1401447188602867</v>
      </c>
      <c r="AC942" s="40">
        <f t="shared" si="340"/>
        <v>41141.672999999995</v>
      </c>
      <c r="AD942" s="41">
        <f t="shared" si="333"/>
        <v>-4.1393623568574842</v>
      </c>
    </row>
    <row r="943" spans="1:30" x14ac:dyDescent="0.25">
      <c r="A943" s="62">
        <f t="shared" si="327"/>
        <v>931</v>
      </c>
      <c r="B943" s="38" t="s">
        <v>488</v>
      </c>
      <c r="C943" s="38" t="s">
        <v>1799</v>
      </c>
      <c r="D943" s="38" t="s">
        <v>1857</v>
      </c>
      <c r="E943" s="51">
        <v>45231</v>
      </c>
      <c r="F943" s="64" t="s">
        <v>2052</v>
      </c>
      <c r="G943" s="39"/>
      <c r="H943" s="39"/>
      <c r="I943" s="39"/>
      <c r="J943" s="39">
        <v>4915.55</v>
      </c>
      <c r="K943" s="39">
        <v>78.099999999999994</v>
      </c>
      <c r="L943" s="39">
        <f t="shared" si="334"/>
        <v>4993.6500000000005</v>
      </c>
      <c r="M943" s="39"/>
      <c r="N943" s="39"/>
      <c r="O943" s="39"/>
      <c r="P943" s="39">
        <v>0</v>
      </c>
      <c r="Q943" s="39">
        <v>0</v>
      </c>
      <c r="R943" s="39">
        <f t="shared" si="341"/>
        <v>0</v>
      </c>
      <c r="S943" s="40">
        <f t="shared" si="335"/>
        <v>0</v>
      </c>
      <c r="T943" s="41" t="str">
        <f t="shared" si="328"/>
        <v>n.m.</v>
      </c>
      <c r="U943" s="40">
        <f t="shared" si="336"/>
        <v>0</v>
      </c>
      <c r="V943" s="41" t="str">
        <f t="shared" si="329"/>
        <v>n.m.</v>
      </c>
      <c r="W943" s="40">
        <f t="shared" si="337"/>
        <v>0</v>
      </c>
      <c r="X943" s="41" t="str">
        <f t="shared" si="330"/>
        <v>n.m.</v>
      </c>
      <c r="Y943" s="40">
        <f t="shared" si="338"/>
        <v>4915.55</v>
      </c>
      <c r="Z943" s="41" t="str">
        <f t="shared" si="331"/>
        <v>n.m.</v>
      </c>
      <c r="AA943" s="40">
        <f t="shared" si="339"/>
        <v>78.099999999999994</v>
      </c>
      <c r="AB943" s="41" t="str">
        <f t="shared" si="332"/>
        <v>n.m.</v>
      </c>
      <c r="AC943" s="40">
        <f t="shared" si="340"/>
        <v>4993.6500000000005</v>
      </c>
      <c r="AD943" s="41" t="str">
        <f t="shared" si="333"/>
        <v>n.m.</v>
      </c>
    </row>
    <row r="944" spans="1:30" x14ac:dyDescent="0.25">
      <c r="A944" s="62">
        <f t="shared" si="327"/>
        <v>932</v>
      </c>
      <c r="B944" s="38" t="s">
        <v>488</v>
      </c>
      <c r="C944" s="38" t="s">
        <v>1800</v>
      </c>
      <c r="D944" s="38" t="s">
        <v>1858</v>
      </c>
      <c r="E944" s="51">
        <v>45231</v>
      </c>
      <c r="F944" s="64" t="s">
        <v>2052</v>
      </c>
      <c r="G944" s="39"/>
      <c r="H944" s="39"/>
      <c r="I944" s="39"/>
      <c r="J944" s="39">
        <v>14204.67</v>
      </c>
      <c r="K944" s="39">
        <v>1589852.3099999996</v>
      </c>
      <c r="L944" s="39">
        <f t="shared" si="334"/>
        <v>1604056.9799999995</v>
      </c>
      <c r="M944" s="39"/>
      <c r="N944" s="39"/>
      <c r="O944" s="39"/>
      <c r="P944" s="39">
        <v>0</v>
      </c>
      <c r="Q944" s="39">
        <v>0</v>
      </c>
      <c r="R944" s="39">
        <f t="shared" si="341"/>
        <v>0</v>
      </c>
      <c r="S944" s="40">
        <f t="shared" si="335"/>
        <v>0</v>
      </c>
      <c r="T944" s="41" t="str">
        <f t="shared" si="328"/>
        <v>n.m.</v>
      </c>
      <c r="U944" s="40">
        <f t="shared" si="336"/>
        <v>0</v>
      </c>
      <c r="V944" s="41" t="str">
        <f t="shared" si="329"/>
        <v>n.m.</v>
      </c>
      <c r="W944" s="40">
        <f t="shared" si="337"/>
        <v>0</v>
      </c>
      <c r="X944" s="41" t="str">
        <f t="shared" si="330"/>
        <v>n.m.</v>
      </c>
      <c r="Y944" s="40">
        <f t="shared" si="338"/>
        <v>14204.67</v>
      </c>
      <c r="Z944" s="41" t="str">
        <f t="shared" si="331"/>
        <v>n.m.</v>
      </c>
      <c r="AA944" s="40">
        <f t="shared" si="339"/>
        <v>1589852.3099999996</v>
      </c>
      <c r="AB944" s="41" t="str">
        <f t="shared" si="332"/>
        <v>n.m.</v>
      </c>
      <c r="AC944" s="40">
        <f t="shared" si="340"/>
        <v>1604056.9799999995</v>
      </c>
      <c r="AD944" s="41" t="str">
        <f t="shared" si="333"/>
        <v>n.m.</v>
      </c>
    </row>
    <row r="945" spans="1:30" x14ac:dyDescent="0.25">
      <c r="A945" s="62">
        <f t="shared" si="327"/>
        <v>933</v>
      </c>
      <c r="B945" s="38" t="s">
        <v>488</v>
      </c>
      <c r="C945" s="38" t="s">
        <v>1801</v>
      </c>
      <c r="D945" s="38" t="s">
        <v>1859</v>
      </c>
      <c r="E945" s="51">
        <v>45047</v>
      </c>
      <c r="F945" s="64" t="s">
        <v>2052</v>
      </c>
      <c r="G945" s="39"/>
      <c r="H945" s="39"/>
      <c r="I945" s="39"/>
      <c r="J945" s="39">
        <v>29195.62999999999</v>
      </c>
      <c r="K945" s="39">
        <v>52245.959999999992</v>
      </c>
      <c r="L945" s="39">
        <f t="shared" si="334"/>
        <v>81441.589999999982</v>
      </c>
      <c r="M945" s="39"/>
      <c r="N945" s="39"/>
      <c r="O945" s="39"/>
      <c r="P945" s="39">
        <v>0</v>
      </c>
      <c r="Q945" s="39">
        <v>0</v>
      </c>
      <c r="R945" s="39">
        <f t="shared" si="341"/>
        <v>0</v>
      </c>
      <c r="S945" s="40">
        <f t="shared" si="335"/>
        <v>0</v>
      </c>
      <c r="T945" s="41" t="str">
        <f t="shared" si="328"/>
        <v>n.m.</v>
      </c>
      <c r="U945" s="40">
        <f t="shared" si="336"/>
        <v>0</v>
      </c>
      <c r="V945" s="41" t="str">
        <f t="shared" si="329"/>
        <v>n.m.</v>
      </c>
      <c r="W945" s="40">
        <f t="shared" si="337"/>
        <v>0</v>
      </c>
      <c r="X945" s="41" t="str">
        <f t="shared" si="330"/>
        <v>n.m.</v>
      </c>
      <c r="Y945" s="40">
        <f t="shared" si="338"/>
        <v>29195.62999999999</v>
      </c>
      <c r="Z945" s="41" t="str">
        <f t="shared" si="331"/>
        <v>n.m.</v>
      </c>
      <c r="AA945" s="40">
        <f t="shared" si="339"/>
        <v>52245.959999999992</v>
      </c>
      <c r="AB945" s="41" t="str">
        <f t="shared" si="332"/>
        <v>n.m.</v>
      </c>
      <c r="AC945" s="40">
        <f t="shared" si="340"/>
        <v>81441.589999999982</v>
      </c>
      <c r="AD945" s="41" t="str">
        <f t="shared" si="333"/>
        <v>n.m.</v>
      </c>
    </row>
    <row r="946" spans="1:30" x14ac:dyDescent="0.25">
      <c r="A946" s="62">
        <f t="shared" si="327"/>
        <v>934</v>
      </c>
      <c r="B946" s="38" t="s">
        <v>488</v>
      </c>
      <c r="C946" s="38" t="s">
        <v>1802</v>
      </c>
      <c r="D946" s="38" t="s">
        <v>1860</v>
      </c>
      <c r="E946" s="51" t="s">
        <v>1014</v>
      </c>
      <c r="F946" s="64" t="s">
        <v>2052</v>
      </c>
      <c r="G946" s="39"/>
      <c r="H946" s="39"/>
      <c r="I946" s="39"/>
      <c r="J946" s="39">
        <v>-6888.109999998007</v>
      </c>
      <c r="K946" s="39">
        <v>-31407.499999993481</v>
      </c>
      <c r="L946" s="39">
        <f t="shared" si="334"/>
        <v>-38295.609999991488</v>
      </c>
      <c r="M946" s="39">
        <v>0</v>
      </c>
      <c r="N946" s="39">
        <v>0</v>
      </c>
      <c r="O946" s="39"/>
      <c r="P946" s="39">
        <v>0</v>
      </c>
      <c r="Q946" s="39">
        <v>0</v>
      </c>
      <c r="R946" s="39">
        <f t="shared" si="341"/>
        <v>0</v>
      </c>
      <c r="S946" s="40">
        <f t="shared" si="335"/>
        <v>0</v>
      </c>
      <c r="T946" s="41" t="str">
        <f t="shared" si="328"/>
        <v>n.m.</v>
      </c>
      <c r="U946" s="40">
        <f t="shared" si="336"/>
        <v>0</v>
      </c>
      <c r="V946" s="41" t="str">
        <f t="shared" si="329"/>
        <v>n.m.</v>
      </c>
      <c r="W946" s="40">
        <f t="shared" si="337"/>
        <v>0</v>
      </c>
      <c r="X946" s="41" t="str">
        <f t="shared" si="330"/>
        <v>n.m.</v>
      </c>
      <c r="Y946" s="40">
        <f t="shared" si="338"/>
        <v>-6888.109999998007</v>
      </c>
      <c r="Z946" s="41" t="str">
        <f t="shared" si="331"/>
        <v>n.m.</v>
      </c>
      <c r="AA946" s="40">
        <f t="shared" si="339"/>
        <v>-31407.499999993481</v>
      </c>
      <c r="AB946" s="41" t="str">
        <f t="shared" si="332"/>
        <v>n.m.</v>
      </c>
      <c r="AC946" s="40">
        <f t="shared" si="340"/>
        <v>-38295.609999991488</v>
      </c>
      <c r="AD946" s="41" t="str">
        <f t="shared" si="333"/>
        <v>n.m.</v>
      </c>
    </row>
    <row r="947" spans="1:30" x14ac:dyDescent="0.25">
      <c r="A947" s="62">
        <f t="shared" si="327"/>
        <v>935</v>
      </c>
      <c r="B947" s="38" t="s">
        <v>488</v>
      </c>
      <c r="C947" s="38" t="s">
        <v>1803</v>
      </c>
      <c r="D947" s="38" t="s">
        <v>1861</v>
      </c>
      <c r="E947" s="51">
        <v>45047</v>
      </c>
      <c r="F947" s="63">
        <v>45231</v>
      </c>
      <c r="G947" s="39"/>
      <c r="H947" s="39"/>
      <c r="I947" s="39"/>
      <c r="J947" s="39">
        <v>5097.53</v>
      </c>
      <c r="K947" s="39"/>
      <c r="L947" s="39">
        <f t="shared" si="334"/>
        <v>5097.53</v>
      </c>
      <c r="M947" s="39"/>
      <c r="N947" s="39"/>
      <c r="O947" s="39"/>
      <c r="P947" s="39">
        <v>1705.9960000000001</v>
      </c>
      <c r="Q947" s="39">
        <v>0</v>
      </c>
      <c r="R947" s="39">
        <f t="shared" si="341"/>
        <v>1705.9960000000001</v>
      </c>
      <c r="S947" s="40">
        <f t="shared" si="335"/>
        <v>0</v>
      </c>
      <c r="T947" s="41" t="str">
        <f t="shared" si="328"/>
        <v>n.m.</v>
      </c>
      <c r="U947" s="40">
        <f t="shared" si="336"/>
        <v>0</v>
      </c>
      <c r="V947" s="41" t="str">
        <f t="shared" si="329"/>
        <v>n.m.</v>
      </c>
      <c r="W947" s="40">
        <f t="shared" si="337"/>
        <v>0</v>
      </c>
      <c r="X947" s="41" t="str">
        <f t="shared" si="330"/>
        <v>n.m.</v>
      </c>
      <c r="Y947" s="40">
        <f t="shared" si="338"/>
        <v>3391.5339999999997</v>
      </c>
      <c r="Z947" s="41">
        <f t="shared" si="331"/>
        <v>1.9880081782137822</v>
      </c>
      <c r="AA947" s="40">
        <f t="shared" si="339"/>
        <v>0</v>
      </c>
      <c r="AB947" s="41" t="str">
        <f t="shared" si="332"/>
        <v>n.m.</v>
      </c>
      <c r="AC947" s="40">
        <f t="shared" si="340"/>
        <v>3391.5339999999997</v>
      </c>
      <c r="AD947" s="41">
        <f t="shared" si="333"/>
        <v>1.9880081782137822</v>
      </c>
    </row>
    <row r="948" spans="1:30" x14ac:dyDescent="0.25">
      <c r="A948" s="62">
        <f t="shared" si="327"/>
        <v>936</v>
      </c>
      <c r="B948" s="38" t="s">
        <v>488</v>
      </c>
      <c r="C948" s="38" t="s">
        <v>1804</v>
      </c>
      <c r="D948" s="38" t="s">
        <v>578</v>
      </c>
      <c r="E948" s="51">
        <v>44986</v>
      </c>
      <c r="F948" s="63" t="s">
        <v>2052</v>
      </c>
      <c r="G948" s="39"/>
      <c r="H948" s="39"/>
      <c r="I948" s="39"/>
      <c r="J948" s="39">
        <v>255578.05000000008</v>
      </c>
      <c r="K948" s="39"/>
      <c r="L948" s="39">
        <f t="shared" si="334"/>
        <v>255578.05000000008</v>
      </c>
      <c r="M948" s="39"/>
      <c r="N948" s="39"/>
      <c r="O948" s="39"/>
      <c r="P948" s="39">
        <v>0</v>
      </c>
      <c r="Q948" s="39">
        <v>0</v>
      </c>
      <c r="R948" s="39">
        <f t="shared" si="341"/>
        <v>0</v>
      </c>
      <c r="S948" s="40">
        <f t="shared" si="335"/>
        <v>0</v>
      </c>
      <c r="T948" s="41" t="str">
        <f t="shared" si="328"/>
        <v>n.m.</v>
      </c>
      <c r="U948" s="40">
        <f t="shared" si="336"/>
        <v>0</v>
      </c>
      <c r="V948" s="41" t="str">
        <f t="shared" si="329"/>
        <v>n.m.</v>
      </c>
      <c r="W948" s="40">
        <f t="shared" si="337"/>
        <v>0</v>
      </c>
      <c r="X948" s="41" t="str">
        <f t="shared" si="330"/>
        <v>n.m.</v>
      </c>
      <c r="Y948" s="40">
        <f t="shared" si="338"/>
        <v>255578.05000000008</v>
      </c>
      <c r="Z948" s="41" t="str">
        <f t="shared" si="331"/>
        <v>n.m.</v>
      </c>
      <c r="AA948" s="40">
        <f t="shared" si="339"/>
        <v>0</v>
      </c>
      <c r="AB948" s="41" t="str">
        <f t="shared" si="332"/>
        <v>n.m.</v>
      </c>
      <c r="AC948" s="40">
        <f t="shared" si="340"/>
        <v>255578.05000000008</v>
      </c>
      <c r="AD948" s="41" t="str">
        <f t="shared" si="333"/>
        <v>n.m.</v>
      </c>
    </row>
    <row r="949" spans="1:30" x14ac:dyDescent="0.25">
      <c r="A949" s="62">
        <f t="shared" si="327"/>
        <v>937</v>
      </c>
      <c r="B949" s="38" t="s">
        <v>488</v>
      </c>
      <c r="C949" s="38" t="s">
        <v>1805</v>
      </c>
      <c r="D949" s="38" t="s">
        <v>578</v>
      </c>
      <c r="E949" s="51">
        <v>42917</v>
      </c>
      <c r="F949" s="63" t="s">
        <v>2052</v>
      </c>
      <c r="G949" s="39"/>
      <c r="H949" s="39"/>
      <c r="I949" s="39"/>
      <c r="J949" s="39">
        <v>45407.689999999988</v>
      </c>
      <c r="K949" s="39"/>
      <c r="L949" s="39">
        <f t="shared" si="334"/>
        <v>45407.689999999988</v>
      </c>
      <c r="M949" s="39"/>
      <c r="N949" s="39"/>
      <c r="O949" s="39"/>
      <c r="P949" s="39">
        <v>0</v>
      </c>
      <c r="Q949" s="39">
        <v>0</v>
      </c>
      <c r="R949" s="39">
        <f t="shared" si="341"/>
        <v>0</v>
      </c>
      <c r="S949" s="40">
        <f t="shared" si="335"/>
        <v>0</v>
      </c>
      <c r="T949" s="41" t="str">
        <f t="shared" si="328"/>
        <v>n.m.</v>
      </c>
      <c r="U949" s="40">
        <f t="shared" si="336"/>
        <v>0</v>
      </c>
      <c r="V949" s="41" t="str">
        <f t="shared" si="329"/>
        <v>n.m.</v>
      </c>
      <c r="W949" s="40">
        <f t="shared" si="337"/>
        <v>0</v>
      </c>
      <c r="X949" s="41" t="str">
        <f t="shared" si="330"/>
        <v>n.m.</v>
      </c>
      <c r="Y949" s="40">
        <f t="shared" si="338"/>
        <v>45407.689999999988</v>
      </c>
      <c r="Z949" s="41" t="str">
        <f t="shared" si="331"/>
        <v>n.m.</v>
      </c>
      <c r="AA949" s="40">
        <f t="shared" si="339"/>
        <v>0</v>
      </c>
      <c r="AB949" s="41" t="str">
        <f t="shared" si="332"/>
        <v>n.m.</v>
      </c>
      <c r="AC949" s="40">
        <f t="shared" si="340"/>
        <v>45407.689999999988</v>
      </c>
      <c r="AD949" s="41" t="str">
        <f t="shared" si="333"/>
        <v>n.m.</v>
      </c>
    </row>
    <row r="950" spans="1:30" x14ac:dyDescent="0.25">
      <c r="A950" s="62">
        <f t="shared" si="327"/>
        <v>938</v>
      </c>
      <c r="B950" s="38" t="s">
        <v>488</v>
      </c>
      <c r="C950" s="38" t="s">
        <v>1806</v>
      </c>
      <c r="D950" s="38" t="s">
        <v>1862</v>
      </c>
      <c r="E950" s="51">
        <v>44986</v>
      </c>
      <c r="F950" s="63" t="s">
        <v>2052</v>
      </c>
      <c r="G950" s="39"/>
      <c r="H950" s="39"/>
      <c r="I950" s="39"/>
      <c r="J950" s="39">
        <v>926.36</v>
      </c>
      <c r="K950" s="39">
        <v>72335.659999999974</v>
      </c>
      <c r="L950" s="39">
        <f t="shared" si="334"/>
        <v>73262.019999999975</v>
      </c>
      <c r="M950" s="39"/>
      <c r="N950" s="39"/>
      <c r="O950" s="39"/>
      <c r="P950" s="39">
        <v>0</v>
      </c>
      <c r="Q950" s="39">
        <v>38928.366000000002</v>
      </c>
      <c r="R950" s="39">
        <f t="shared" si="341"/>
        <v>38928.366000000002</v>
      </c>
      <c r="S950" s="40">
        <f t="shared" si="335"/>
        <v>0</v>
      </c>
      <c r="T950" s="41" t="str">
        <f t="shared" si="328"/>
        <v>n.m.</v>
      </c>
      <c r="U950" s="40">
        <f t="shared" si="336"/>
        <v>0</v>
      </c>
      <c r="V950" s="41" t="str">
        <f t="shared" si="329"/>
        <v>n.m.</v>
      </c>
      <c r="W950" s="40">
        <f t="shared" si="337"/>
        <v>0</v>
      </c>
      <c r="X950" s="41" t="str">
        <f t="shared" si="330"/>
        <v>n.m.</v>
      </c>
      <c r="Y950" s="40">
        <f t="shared" si="338"/>
        <v>926.36</v>
      </c>
      <c r="Z950" s="41" t="str">
        <f t="shared" si="331"/>
        <v>n.m.</v>
      </c>
      <c r="AA950" s="40">
        <f t="shared" si="339"/>
        <v>33407.293999999973</v>
      </c>
      <c r="AB950" s="41">
        <f t="shared" si="332"/>
        <v>0.85817354882041463</v>
      </c>
      <c r="AC950" s="40">
        <f t="shared" si="340"/>
        <v>34333.653999999973</v>
      </c>
      <c r="AD950" s="41">
        <f t="shared" si="333"/>
        <v>0.88197007806595251</v>
      </c>
    </row>
    <row r="951" spans="1:30" x14ac:dyDescent="0.25">
      <c r="A951" s="62">
        <f t="shared" si="327"/>
        <v>939</v>
      </c>
      <c r="B951" s="38" t="s">
        <v>488</v>
      </c>
      <c r="C951" s="38" t="s">
        <v>1807</v>
      </c>
      <c r="D951" s="38" t="s">
        <v>1863</v>
      </c>
      <c r="E951" s="51">
        <v>44927</v>
      </c>
      <c r="F951" s="63" t="s">
        <v>2052</v>
      </c>
      <c r="G951" s="39"/>
      <c r="H951" s="39"/>
      <c r="I951" s="39"/>
      <c r="J951" s="39">
        <v>470.87999999999994</v>
      </c>
      <c r="K951" s="39">
        <v>53874.349999999991</v>
      </c>
      <c r="L951" s="39">
        <f t="shared" si="334"/>
        <v>54345.229999999989</v>
      </c>
      <c r="M951" s="39"/>
      <c r="N951" s="39"/>
      <c r="O951" s="39"/>
      <c r="P951" s="39">
        <v>0</v>
      </c>
      <c r="Q951" s="39">
        <v>37259.079000000005</v>
      </c>
      <c r="R951" s="39">
        <f t="shared" si="341"/>
        <v>37259.079000000005</v>
      </c>
      <c r="S951" s="40">
        <f t="shared" si="335"/>
        <v>0</v>
      </c>
      <c r="T951" s="41" t="str">
        <f t="shared" si="328"/>
        <v>n.m.</v>
      </c>
      <c r="U951" s="40">
        <f t="shared" si="336"/>
        <v>0</v>
      </c>
      <c r="V951" s="41" t="str">
        <f t="shared" si="329"/>
        <v>n.m.</v>
      </c>
      <c r="W951" s="40">
        <f t="shared" si="337"/>
        <v>0</v>
      </c>
      <c r="X951" s="41" t="str">
        <f t="shared" si="330"/>
        <v>n.m.</v>
      </c>
      <c r="Y951" s="40">
        <f t="shared" si="338"/>
        <v>470.87999999999994</v>
      </c>
      <c r="Z951" s="41" t="str">
        <f t="shared" si="331"/>
        <v>n.m.</v>
      </c>
      <c r="AA951" s="40">
        <f t="shared" si="339"/>
        <v>16615.270999999986</v>
      </c>
      <c r="AB951" s="41">
        <f t="shared" si="332"/>
        <v>0.44593885425885016</v>
      </c>
      <c r="AC951" s="40">
        <f t="shared" si="340"/>
        <v>17086.150999999983</v>
      </c>
      <c r="AD951" s="41">
        <f t="shared" si="333"/>
        <v>0.45857684780667768</v>
      </c>
    </row>
    <row r="952" spans="1:30" x14ac:dyDescent="0.25">
      <c r="A952" s="62">
        <f t="shared" si="327"/>
        <v>940</v>
      </c>
      <c r="B952" s="38" t="s">
        <v>488</v>
      </c>
      <c r="C952" s="38" t="s">
        <v>1808</v>
      </c>
      <c r="D952" s="38" t="s">
        <v>1864</v>
      </c>
      <c r="E952" s="51">
        <v>45170</v>
      </c>
      <c r="F952" s="63" t="s">
        <v>2052</v>
      </c>
      <c r="G952" s="39"/>
      <c r="H952" s="39"/>
      <c r="I952" s="39"/>
      <c r="J952" s="39">
        <v>191.23000000000002</v>
      </c>
      <c r="K952" s="39">
        <v>1172.57</v>
      </c>
      <c r="L952" s="39">
        <f t="shared" si="334"/>
        <v>1363.8</v>
      </c>
      <c r="M952" s="39">
        <v>20738.723000000002</v>
      </c>
      <c r="N952" s="39">
        <v>0</v>
      </c>
      <c r="O952" s="39"/>
      <c r="P952" s="39">
        <v>0</v>
      </c>
      <c r="Q952" s="39">
        <v>0</v>
      </c>
      <c r="R952" s="39">
        <f t="shared" si="341"/>
        <v>20738.723000000002</v>
      </c>
      <c r="S952" s="40">
        <f t="shared" si="335"/>
        <v>-20738.723000000002</v>
      </c>
      <c r="T952" s="41">
        <f t="shared" si="328"/>
        <v>-1</v>
      </c>
      <c r="U952" s="40">
        <f t="shared" si="336"/>
        <v>0</v>
      </c>
      <c r="V952" s="41" t="str">
        <f t="shared" si="329"/>
        <v>n.m.</v>
      </c>
      <c r="W952" s="40">
        <f t="shared" si="337"/>
        <v>0</v>
      </c>
      <c r="X952" s="41" t="str">
        <f t="shared" si="330"/>
        <v>n.m.</v>
      </c>
      <c r="Y952" s="40">
        <f t="shared" si="338"/>
        <v>191.23000000000002</v>
      </c>
      <c r="Z952" s="41" t="str">
        <f t="shared" si="331"/>
        <v>n.m.</v>
      </c>
      <c r="AA952" s="40">
        <f t="shared" si="339"/>
        <v>1172.57</v>
      </c>
      <c r="AB952" s="41" t="str">
        <f t="shared" si="332"/>
        <v>n.m.</v>
      </c>
      <c r="AC952" s="40">
        <f t="shared" si="340"/>
        <v>-19374.923000000003</v>
      </c>
      <c r="AD952" s="41">
        <f t="shared" si="333"/>
        <v>-0.93423895965050507</v>
      </c>
    </row>
    <row r="953" spans="1:30" x14ac:dyDescent="0.25">
      <c r="A953" s="62">
        <f t="shared" si="327"/>
        <v>941</v>
      </c>
      <c r="B953" s="38" t="s">
        <v>488</v>
      </c>
      <c r="C953" s="38" t="s">
        <v>1809</v>
      </c>
      <c r="D953" s="38" t="s">
        <v>1865</v>
      </c>
      <c r="E953" s="51">
        <v>45231</v>
      </c>
      <c r="F953" s="63" t="s">
        <v>2052</v>
      </c>
      <c r="G953" s="39"/>
      <c r="H953" s="39"/>
      <c r="I953" s="39"/>
      <c r="J953" s="39">
        <v>45.98</v>
      </c>
      <c r="K953" s="39">
        <v>13942.560000000001</v>
      </c>
      <c r="L953" s="39">
        <f t="shared" si="334"/>
        <v>13988.54</v>
      </c>
      <c r="M953" s="39"/>
      <c r="N953" s="39"/>
      <c r="O953" s="39"/>
      <c r="P953" s="39">
        <v>-196132.28900000002</v>
      </c>
      <c r="Q953" s="39">
        <v>399536.84799999994</v>
      </c>
      <c r="R953" s="39">
        <f t="shared" si="341"/>
        <v>203404.55899999992</v>
      </c>
      <c r="S953" s="40">
        <f t="shared" si="335"/>
        <v>0</v>
      </c>
      <c r="T953" s="41" t="str">
        <f t="shared" si="328"/>
        <v>n.m.</v>
      </c>
      <c r="U953" s="40">
        <f t="shared" si="336"/>
        <v>0</v>
      </c>
      <c r="V953" s="41" t="str">
        <f t="shared" si="329"/>
        <v>n.m.</v>
      </c>
      <c r="W953" s="40">
        <f t="shared" si="337"/>
        <v>0</v>
      </c>
      <c r="X953" s="41" t="str">
        <f t="shared" si="330"/>
        <v>n.m.</v>
      </c>
      <c r="Y953" s="40">
        <f t="shared" si="338"/>
        <v>196178.26900000003</v>
      </c>
      <c r="Z953" s="41">
        <f t="shared" si="331"/>
        <v>-1.0002344336072069</v>
      </c>
      <c r="AA953" s="40">
        <f t="shared" si="339"/>
        <v>-385594.28799999994</v>
      </c>
      <c r="AB953" s="41">
        <f t="shared" si="332"/>
        <v>-0.96510319368590503</v>
      </c>
      <c r="AC953" s="40">
        <f t="shared" si="340"/>
        <v>-189416.01899999991</v>
      </c>
      <c r="AD953" s="41">
        <f t="shared" si="333"/>
        <v>-0.93122799179737159</v>
      </c>
    </row>
    <row r="954" spans="1:30" x14ac:dyDescent="0.25">
      <c r="A954" s="62">
        <f t="shared" si="327"/>
        <v>942</v>
      </c>
      <c r="B954" s="38" t="s">
        <v>488</v>
      </c>
      <c r="C954" s="38" t="s">
        <v>1810</v>
      </c>
      <c r="D954" s="38" t="s">
        <v>1866</v>
      </c>
      <c r="E954" s="51">
        <v>45231</v>
      </c>
      <c r="F954" s="63" t="s">
        <v>2052</v>
      </c>
      <c r="G954" s="39"/>
      <c r="H954" s="39"/>
      <c r="I954" s="39"/>
      <c r="J954" s="39">
        <v>150.94999999999999</v>
      </c>
      <c r="K954" s="39">
        <v>11675.930000000002</v>
      </c>
      <c r="L954" s="39">
        <f t="shared" si="334"/>
        <v>11826.880000000003</v>
      </c>
      <c r="M954" s="39"/>
      <c r="N954" s="39"/>
      <c r="O954" s="39"/>
      <c r="P954" s="39">
        <v>0</v>
      </c>
      <c r="Q954" s="39">
        <v>115389.728</v>
      </c>
      <c r="R954" s="39">
        <f t="shared" si="341"/>
        <v>115389.728</v>
      </c>
      <c r="S954" s="40">
        <f t="shared" si="335"/>
        <v>0</v>
      </c>
      <c r="T954" s="41" t="str">
        <f t="shared" si="328"/>
        <v>n.m.</v>
      </c>
      <c r="U954" s="40">
        <f t="shared" si="336"/>
        <v>0</v>
      </c>
      <c r="V954" s="41" t="str">
        <f t="shared" si="329"/>
        <v>n.m.</v>
      </c>
      <c r="W954" s="40">
        <f t="shared" si="337"/>
        <v>0</v>
      </c>
      <c r="X954" s="41" t="str">
        <f t="shared" si="330"/>
        <v>n.m.</v>
      </c>
      <c r="Y954" s="40">
        <f t="shared" si="338"/>
        <v>150.94999999999999</v>
      </c>
      <c r="Z954" s="41" t="str">
        <f t="shared" si="331"/>
        <v>n.m.</v>
      </c>
      <c r="AA954" s="40">
        <f t="shared" si="339"/>
        <v>-103713.798</v>
      </c>
      <c r="AB954" s="41">
        <f t="shared" si="332"/>
        <v>-0.89881309019118227</v>
      </c>
      <c r="AC954" s="40">
        <f t="shared" si="340"/>
        <v>-103562.848</v>
      </c>
      <c r="AD954" s="41">
        <f t="shared" si="333"/>
        <v>-0.8975049148222275</v>
      </c>
    </row>
    <row r="955" spans="1:30" x14ac:dyDescent="0.25">
      <c r="A955" s="62">
        <f t="shared" si="327"/>
        <v>943</v>
      </c>
      <c r="B955" s="38" t="s">
        <v>488</v>
      </c>
      <c r="C955" s="38" t="s">
        <v>1811</v>
      </c>
      <c r="D955" s="38" t="s">
        <v>1867</v>
      </c>
      <c r="E955" s="51">
        <v>45231</v>
      </c>
      <c r="F955" s="63" t="s">
        <v>2052</v>
      </c>
      <c r="G955" s="39"/>
      <c r="H955" s="39"/>
      <c r="I955" s="39"/>
      <c r="J955" s="39">
        <v>45.98</v>
      </c>
      <c r="K955" s="39">
        <v>15068.749999999995</v>
      </c>
      <c r="L955" s="39">
        <f t="shared" si="334"/>
        <v>15114.729999999994</v>
      </c>
      <c r="M955" s="39"/>
      <c r="N955" s="39"/>
      <c r="O955" s="39"/>
      <c r="P955" s="39">
        <v>0</v>
      </c>
      <c r="Q955" s="39">
        <v>0</v>
      </c>
      <c r="R955" s="39">
        <f t="shared" si="341"/>
        <v>0</v>
      </c>
      <c r="S955" s="40">
        <f t="shared" si="335"/>
        <v>0</v>
      </c>
      <c r="T955" s="41" t="str">
        <f t="shared" si="328"/>
        <v>n.m.</v>
      </c>
      <c r="U955" s="40">
        <f t="shared" si="336"/>
        <v>0</v>
      </c>
      <c r="V955" s="41" t="str">
        <f t="shared" si="329"/>
        <v>n.m.</v>
      </c>
      <c r="W955" s="40">
        <f t="shared" si="337"/>
        <v>0</v>
      </c>
      <c r="X955" s="41" t="str">
        <f t="shared" si="330"/>
        <v>n.m.</v>
      </c>
      <c r="Y955" s="40">
        <f t="shared" si="338"/>
        <v>45.98</v>
      </c>
      <c r="Z955" s="41" t="str">
        <f t="shared" si="331"/>
        <v>n.m.</v>
      </c>
      <c r="AA955" s="40">
        <f t="shared" si="339"/>
        <v>15068.749999999995</v>
      </c>
      <c r="AB955" s="41" t="str">
        <f t="shared" si="332"/>
        <v>n.m.</v>
      </c>
      <c r="AC955" s="40">
        <f t="shared" si="340"/>
        <v>15114.729999999994</v>
      </c>
      <c r="AD955" s="41" t="str">
        <f t="shared" si="333"/>
        <v>n.m.</v>
      </c>
    </row>
    <row r="956" spans="1:30" x14ac:dyDescent="0.25">
      <c r="A956" s="62">
        <f t="shared" si="327"/>
        <v>944</v>
      </c>
      <c r="B956" s="38" t="s">
        <v>488</v>
      </c>
      <c r="C956" s="38" t="s">
        <v>1812</v>
      </c>
      <c r="D956" s="38" t="s">
        <v>1868</v>
      </c>
      <c r="E956" s="51">
        <v>44927</v>
      </c>
      <c r="F956" s="63" t="s">
        <v>2052</v>
      </c>
      <c r="G956" s="39"/>
      <c r="H956" s="39"/>
      <c r="I956" s="39"/>
      <c r="J956" s="39">
        <v>71468.559999999983</v>
      </c>
      <c r="K956" s="39">
        <v>61592.929999999986</v>
      </c>
      <c r="L956" s="39">
        <f t="shared" si="334"/>
        <v>133061.48999999996</v>
      </c>
      <c r="M956" s="39"/>
      <c r="N956" s="39"/>
      <c r="O956" s="39"/>
      <c r="P956" s="39">
        <v>0</v>
      </c>
      <c r="Q956" s="39">
        <v>0</v>
      </c>
      <c r="R956" s="39">
        <f t="shared" si="341"/>
        <v>0</v>
      </c>
      <c r="S956" s="40">
        <f t="shared" si="335"/>
        <v>0</v>
      </c>
      <c r="T956" s="41" t="str">
        <f t="shared" si="328"/>
        <v>n.m.</v>
      </c>
      <c r="U956" s="40">
        <f t="shared" si="336"/>
        <v>0</v>
      </c>
      <c r="V956" s="41" t="str">
        <f t="shared" si="329"/>
        <v>n.m.</v>
      </c>
      <c r="W956" s="40">
        <f t="shared" si="337"/>
        <v>0</v>
      </c>
      <c r="X956" s="41" t="str">
        <f t="shared" si="330"/>
        <v>n.m.</v>
      </c>
      <c r="Y956" s="40">
        <f t="shared" si="338"/>
        <v>71468.559999999983</v>
      </c>
      <c r="Z956" s="41" t="str">
        <f t="shared" si="331"/>
        <v>n.m.</v>
      </c>
      <c r="AA956" s="40">
        <f t="shared" si="339"/>
        <v>61592.929999999986</v>
      </c>
      <c r="AB956" s="41" t="str">
        <f t="shared" si="332"/>
        <v>n.m.</v>
      </c>
      <c r="AC956" s="40">
        <f t="shared" si="340"/>
        <v>133061.48999999996</v>
      </c>
      <c r="AD956" s="41" t="str">
        <f t="shared" si="333"/>
        <v>n.m.</v>
      </c>
    </row>
    <row r="957" spans="1:30" x14ac:dyDescent="0.25">
      <c r="A957" s="62">
        <f t="shared" si="327"/>
        <v>945</v>
      </c>
      <c r="B957" s="38" t="s">
        <v>488</v>
      </c>
      <c r="C957" s="38" t="s">
        <v>1813</v>
      </c>
      <c r="D957" s="38" t="s">
        <v>1869</v>
      </c>
      <c r="E957" s="51">
        <v>45017</v>
      </c>
      <c r="F957" s="63" t="s">
        <v>2052</v>
      </c>
      <c r="G957" s="39"/>
      <c r="H957" s="39"/>
      <c r="I957" s="39"/>
      <c r="J957" s="39">
        <v>33787.230000000003</v>
      </c>
      <c r="K957" s="39">
        <v>7182.27</v>
      </c>
      <c r="L957" s="39">
        <f t="shared" si="334"/>
        <v>40969.5</v>
      </c>
      <c r="M957" s="39"/>
      <c r="N957" s="39"/>
      <c r="O957" s="39"/>
      <c r="P957" s="39">
        <v>0</v>
      </c>
      <c r="Q957" s="39">
        <v>0</v>
      </c>
      <c r="R957" s="39">
        <f t="shared" si="341"/>
        <v>0</v>
      </c>
      <c r="S957" s="40">
        <f t="shared" si="335"/>
        <v>0</v>
      </c>
      <c r="T957" s="41" t="str">
        <f t="shared" si="328"/>
        <v>n.m.</v>
      </c>
      <c r="U957" s="40">
        <f t="shared" si="336"/>
        <v>0</v>
      </c>
      <c r="V957" s="41" t="str">
        <f t="shared" si="329"/>
        <v>n.m.</v>
      </c>
      <c r="W957" s="40">
        <f t="shared" si="337"/>
        <v>0</v>
      </c>
      <c r="X957" s="41" t="str">
        <f t="shared" si="330"/>
        <v>n.m.</v>
      </c>
      <c r="Y957" s="40">
        <f t="shared" si="338"/>
        <v>33787.230000000003</v>
      </c>
      <c r="Z957" s="41" t="str">
        <f t="shared" si="331"/>
        <v>n.m.</v>
      </c>
      <c r="AA957" s="40">
        <f t="shared" si="339"/>
        <v>7182.27</v>
      </c>
      <c r="AB957" s="41" t="str">
        <f t="shared" si="332"/>
        <v>n.m.</v>
      </c>
      <c r="AC957" s="40">
        <f t="shared" si="340"/>
        <v>40969.5</v>
      </c>
      <c r="AD957" s="41" t="str">
        <f t="shared" si="333"/>
        <v>n.m.</v>
      </c>
    </row>
    <row r="958" spans="1:30" x14ac:dyDescent="0.25">
      <c r="A958" s="62">
        <f t="shared" si="327"/>
        <v>946</v>
      </c>
      <c r="B958" s="38" t="s">
        <v>488</v>
      </c>
      <c r="C958" s="38" t="s">
        <v>1814</v>
      </c>
      <c r="D958" s="38" t="s">
        <v>1870</v>
      </c>
      <c r="E958" s="51">
        <v>45017</v>
      </c>
      <c r="F958" s="63" t="s">
        <v>2052</v>
      </c>
      <c r="G958" s="39"/>
      <c r="H958" s="39"/>
      <c r="I958" s="39"/>
      <c r="J958" s="39">
        <v>79465.150000000009</v>
      </c>
      <c r="K958" s="39">
        <v>192564.38000000006</v>
      </c>
      <c r="L958" s="39">
        <f t="shared" si="334"/>
        <v>272029.53000000009</v>
      </c>
      <c r="M958" s="39"/>
      <c r="N958" s="39"/>
      <c r="O958" s="39"/>
      <c r="P958" s="39">
        <v>0</v>
      </c>
      <c r="Q958" s="39">
        <v>1025199.105</v>
      </c>
      <c r="R958" s="39">
        <f t="shared" si="341"/>
        <v>1025199.105</v>
      </c>
      <c r="S958" s="40">
        <f t="shared" si="335"/>
        <v>0</v>
      </c>
      <c r="T958" s="41" t="str">
        <f t="shared" si="328"/>
        <v>n.m.</v>
      </c>
      <c r="U958" s="40">
        <f t="shared" si="336"/>
        <v>0</v>
      </c>
      <c r="V958" s="41" t="str">
        <f t="shared" si="329"/>
        <v>n.m.</v>
      </c>
      <c r="W958" s="40">
        <f t="shared" si="337"/>
        <v>0</v>
      </c>
      <c r="X958" s="41" t="str">
        <f t="shared" si="330"/>
        <v>n.m.</v>
      </c>
      <c r="Y958" s="40">
        <f t="shared" si="338"/>
        <v>79465.150000000009</v>
      </c>
      <c r="Z958" s="41" t="str">
        <f t="shared" si="331"/>
        <v>n.m.</v>
      </c>
      <c r="AA958" s="40">
        <f t="shared" si="339"/>
        <v>-832634.72499999986</v>
      </c>
      <c r="AB958" s="41">
        <f t="shared" si="332"/>
        <v>-0.81216879817701348</v>
      </c>
      <c r="AC958" s="40">
        <f t="shared" si="340"/>
        <v>-753169.57499999995</v>
      </c>
      <c r="AD958" s="41">
        <f t="shared" si="333"/>
        <v>-0.73465687916299927</v>
      </c>
    </row>
    <row r="959" spans="1:30" x14ac:dyDescent="0.25">
      <c r="A959" s="62">
        <f t="shared" si="327"/>
        <v>947</v>
      </c>
      <c r="B959" s="38" t="s">
        <v>488</v>
      </c>
      <c r="C959" s="38" t="s">
        <v>1815</v>
      </c>
      <c r="D959" s="38" t="s">
        <v>1871</v>
      </c>
      <c r="E959" s="51">
        <v>45108</v>
      </c>
      <c r="F959" s="63" t="s">
        <v>2052</v>
      </c>
      <c r="G959" s="39"/>
      <c r="H959" s="39"/>
      <c r="I959" s="39"/>
      <c r="J959" s="39">
        <v>1365.6100000000001</v>
      </c>
      <c r="K959" s="39">
        <v>128.91000000000003</v>
      </c>
      <c r="L959" s="39">
        <f t="shared" si="334"/>
        <v>1494.5200000000002</v>
      </c>
      <c r="M959" s="39"/>
      <c r="N959" s="39"/>
      <c r="O959" s="39"/>
      <c r="P959" s="39">
        <v>0</v>
      </c>
      <c r="Q959" s="39">
        <v>0</v>
      </c>
      <c r="R959" s="39">
        <f t="shared" si="341"/>
        <v>0</v>
      </c>
      <c r="S959" s="40">
        <f t="shared" si="335"/>
        <v>0</v>
      </c>
      <c r="T959" s="41" t="str">
        <f t="shared" si="328"/>
        <v>n.m.</v>
      </c>
      <c r="U959" s="40">
        <f t="shared" si="336"/>
        <v>0</v>
      </c>
      <c r="V959" s="41" t="str">
        <f t="shared" si="329"/>
        <v>n.m.</v>
      </c>
      <c r="W959" s="40">
        <f t="shared" si="337"/>
        <v>0</v>
      </c>
      <c r="X959" s="41" t="str">
        <f t="shared" si="330"/>
        <v>n.m.</v>
      </c>
      <c r="Y959" s="40">
        <f t="shared" si="338"/>
        <v>1365.6100000000001</v>
      </c>
      <c r="Z959" s="41" t="str">
        <f t="shared" si="331"/>
        <v>n.m.</v>
      </c>
      <c r="AA959" s="40">
        <f t="shared" si="339"/>
        <v>128.91000000000003</v>
      </c>
      <c r="AB959" s="41" t="str">
        <f t="shared" si="332"/>
        <v>n.m.</v>
      </c>
      <c r="AC959" s="40">
        <f t="shared" si="340"/>
        <v>1494.5200000000002</v>
      </c>
      <c r="AD959" s="41" t="str">
        <f t="shared" si="333"/>
        <v>n.m.</v>
      </c>
    </row>
    <row r="960" spans="1:30" x14ac:dyDescent="0.25">
      <c r="A960" s="62">
        <f t="shared" si="327"/>
        <v>948</v>
      </c>
      <c r="B960" s="38" t="s">
        <v>488</v>
      </c>
      <c r="C960" s="38" t="s">
        <v>1816</v>
      </c>
      <c r="D960" s="38" t="s">
        <v>1872</v>
      </c>
      <c r="E960" s="51">
        <v>45139</v>
      </c>
      <c r="F960" s="63" t="s">
        <v>2052</v>
      </c>
      <c r="G960" s="39"/>
      <c r="H960" s="39"/>
      <c r="I960" s="39"/>
      <c r="J960" s="39">
        <v>61277.36</v>
      </c>
      <c r="K960" s="39">
        <v>256366.1100000001</v>
      </c>
      <c r="L960" s="39">
        <f t="shared" si="334"/>
        <v>317643.47000000009</v>
      </c>
      <c r="M960" s="39"/>
      <c r="N960" s="39"/>
      <c r="O960" s="39"/>
      <c r="P960" s="39">
        <v>0</v>
      </c>
      <c r="Q960" s="39">
        <v>0</v>
      </c>
      <c r="R960" s="39">
        <f t="shared" si="341"/>
        <v>0</v>
      </c>
      <c r="S960" s="40">
        <f t="shared" si="335"/>
        <v>0</v>
      </c>
      <c r="T960" s="41" t="str">
        <f t="shared" si="328"/>
        <v>n.m.</v>
      </c>
      <c r="U960" s="40">
        <f t="shared" si="336"/>
        <v>0</v>
      </c>
      <c r="V960" s="41" t="str">
        <f t="shared" si="329"/>
        <v>n.m.</v>
      </c>
      <c r="W960" s="40">
        <f t="shared" si="337"/>
        <v>0</v>
      </c>
      <c r="X960" s="41" t="str">
        <f t="shared" si="330"/>
        <v>n.m.</v>
      </c>
      <c r="Y960" s="40">
        <f t="shared" si="338"/>
        <v>61277.36</v>
      </c>
      <c r="Z960" s="41" t="str">
        <f t="shared" si="331"/>
        <v>n.m.</v>
      </c>
      <c r="AA960" s="40">
        <f t="shared" si="339"/>
        <v>256366.1100000001</v>
      </c>
      <c r="AB960" s="41" t="str">
        <f t="shared" si="332"/>
        <v>n.m.</v>
      </c>
      <c r="AC960" s="40">
        <f t="shared" si="340"/>
        <v>317643.47000000009</v>
      </c>
      <c r="AD960" s="41" t="str">
        <f t="shared" si="333"/>
        <v>n.m.</v>
      </c>
    </row>
    <row r="961" spans="1:30" x14ac:dyDescent="0.25">
      <c r="A961" s="62">
        <f t="shared" si="327"/>
        <v>949</v>
      </c>
      <c r="B961" s="38" t="s">
        <v>488</v>
      </c>
      <c r="C961" s="38" t="s">
        <v>1817</v>
      </c>
      <c r="D961" s="38" t="s">
        <v>1873</v>
      </c>
      <c r="E961" s="51">
        <v>45170</v>
      </c>
      <c r="F961" s="63" t="s">
        <v>2052</v>
      </c>
      <c r="G961" s="39"/>
      <c r="H961" s="39"/>
      <c r="I961" s="39"/>
      <c r="J961" s="39">
        <v>18793.48</v>
      </c>
      <c r="K961" s="39">
        <v>417454.89</v>
      </c>
      <c r="L961" s="39">
        <f t="shared" si="334"/>
        <v>436248.37</v>
      </c>
      <c r="M961" s="39"/>
      <c r="N961" s="39"/>
      <c r="O961" s="39"/>
      <c r="P961" s="39">
        <v>571812.21</v>
      </c>
      <c r="Q961" s="39">
        <v>0</v>
      </c>
      <c r="R961" s="39">
        <f t="shared" si="341"/>
        <v>571812.21</v>
      </c>
      <c r="S961" s="40">
        <f t="shared" si="335"/>
        <v>0</v>
      </c>
      <c r="T961" s="41" t="str">
        <f t="shared" si="328"/>
        <v>n.m.</v>
      </c>
      <c r="U961" s="40">
        <f t="shared" si="336"/>
        <v>0</v>
      </c>
      <c r="V961" s="41" t="str">
        <f t="shared" si="329"/>
        <v>n.m.</v>
      </c>
      <c r="W961" s="40">
        <f t="shared" si="337"/>
        <v>0</v>
      </c>
      <c r="X961" s="41" t="str">
        <f t="shared" si="330"/>
        <v>n.m.</v>
      </c>
      <c r="Y961" s="40">
        <f t="shared" si="338"/>
        <v>-553018.73</v>
      </c>
      <c r="Z961" s="41">
        <f t="shared" si="331"/>
        <v>-0.9671334755163763</v>
      </c>
      <c r="AA961" s="40">
        <f t="shared" si="339"/>
        <v>417454.89</v>
      </c>
      <c r="AB961" s="41" t="str">
        <f t="shared" si="332"/>
        <v>n.m.</v>
      </c>
      <c r="AC961" s="40">
        <f t="shared" si="340"/>
        <v>-135563.83999999997</v>
      </c>
      <c r="AD961" s="41">
        <f t="shared" si="333"/>
        <v>-0.23707755383537538</v>
      </c>
    </row>
    <row r="962" spans="1:30" x14ac:dyDescent="0.25">
      <c r="A962" s="62">
        <f t="shared" si="327"/>
        <v>950</v>
      </c>
      <c r="B962" s="38" t="s">
        <v>488</v>
      </c>
      <c r="C962" s="38" t="s">
        <v>1929</v>
      </c>
      <c r="D962" s="38" t="s">
        <v>1992</v>
      </c>
      <c r="E962" s="51">
        <v>45536</v>
      </c>
      <c r="F962" s="63" t="s">
        <v>2052</v>
      </c>
      <c r="G962" s="39"/>
      <c r="H962" s="39"/>
      <c r="I962" s="39"/>
      <c r="J962" s="39"/>
      <c r="K962" s="39">
        <v>4426.1599999999989</v>
      </c>
      <c r="L962" s="39">
        <f t="shared" si="334"/>
        <v>4426.1599999999989</v>
      </c>
      <c r="M962" s="39"/>
      <c r="N962" s="39"/>
      <c r="O962" s="39"/>
      <c r="P962" s="39">
        <v>0</v>
      </c>
      <c r="Q962" s="39">
        <v>0</v>
      </c>
      <c r="R962" s="39">
        <f t="shared" si="341"/>
        <v>0</v>
      </c>
      <c r="S962" s="40">
        <f t="shared" si="335"/>
        <v>0</v>
      </c>
      <c r="T962" s="41" t="str">
        <f t="shared" si="328"/>
        <v>n.m.</v>
      </c>
      <c r="U962" s="40">
        <f t="shared" si="336"/>
        <v>0</v>
      </c>
      <c r="V962" s="41" t="str">
        <f t="shared" si="329"/>
        <v>n.m.</v>
      </c>
      <c r="W962" s="40">
        <f t="shared" si="337"/>
        <v>0</v>
      </c>
      <c r="X962" s="41" t="str">
        <f t="shared" si="330"/>
        <v>n.m.</v>
      </c>
      <c r="Y962" s="40">
        <f t="shared" si="338"/>
        <v>0</v>
      </c>
      <c r="Z962" s="41" t="str">
        <f t="shared" si="331"/>
        <v>n.m.</v>
      </c>
      <c r="AA962" s="40">
        <f t="shared" si="339"/>
        <v>4426.1599999999989</v>
      </c>
      <c r="AB962" s="41" t="str">
        <f t="shared" si="332"/>
        <v>n.m.</v>
      </c>
      <c r="AC962" s="40">
        <f t="shared" si="340"/>
        <v>4426.1599999999989</v>
      </c>
      <c r="AD962" s="41" t="str">
        <f t="shared" si="333"/>
        <v>n.m.</v>
      </c>
    </row>
    <row r="963" spans="1:30" x14ac:dyDescent="0.25">
      <c r="A963" s="62">
        <f t="shared" si="327"/>
        <v>951</v>
      </c>
      <c r="B963" s="38" t="s">
        <v>488</v>
      </c>
      <c r="C963" s="38" t="s">
        <v>1930</v>
      </c>
      <c r="D963" s="38" t="s">
        <v>1993</v>
      </c>
      <c r="E963" s="51">
        <v>45536</v>
      </c>
      <c r="F963" s="63" t="s">
        <v>2052</v>
      </c>
      <c r="G963" s="39"/>
      <c r="H963" s="39"/>
      <c r="I963" s="39"/>
      <c r="J963" s="39"/>
      <c r="K963" s="39">
        <v>4059.119999999999</v>
      </c>
      <c r="L963" s="39">
        <f t="shared" si="334"/>
        <v>4059.119999999999</v>
      </c>
      <c r="M963" s="39"/>
      <c r="N963" s="39"/>
      <c r="O963" s="39"/>
      <c r="P963" s="39">
        <v>0</v>
      </c>
      <c r="Q963" s="39">
        <v>0</v>
      </c>
      <c r="R963" s="39">
        <f t="shared" si="341"/>
        <v>0</v>
      </c>
      <c r="S963" s="40">
        <f t="shared" si="335"/>
        <v>0</v>
      </c>
      <c r="T963" s="41" t="str">
        <f t="shared" si="328"/>
        <v>n.m.</v>
      </c>
      <c r="U963" s="40">
        <f t="shared" si="336"/>
        <v>0</v>
      </c>
      <c r="V963" s="41" t="str">
        <f t="shared" si="329"/>
        <v>n.m.</v>
      </c>
      <c r="W963" s="40">
        <f t="shared" si="337"/>
        <v>0</v>
      </c>
      <c r="X963" s="41" t="str">
        <f t="shared" si="330"/>
        <v>n.m.</v>
      </c>
      <c r="Y963" s="40">
        <f t="shared" si="338"/>
        <v>0</v>
      </c>
      <c r="Z963" s="41" t="str">
        <f t="shared" si="331"/>
        <v>n.m.</v>
      </c>
      <c r="AA963" s="40">
        <f t="shared" si="339"/>
        <v>4059.119999999999</v>
      </c>
      <c r="AB963" s="41" t="str">
        <f t="shared" si="332"/>
        <v>n.m.</v>
      </c>
      <c r="AC963" s="40">
        <f t="shared" si="340"/>
        <v>4059.119999999999</v>
      </c>
      <c r="AD963" s="41" t="str">
        <f t="shared" si="333"/>
        <v>n.m.</v>
      </c>
    </row>
    <row r="964" spans="1:30" x14ac:dyDescent="0.25">
      <c r="A964" s="62">
        <f t="shared" si="327"/>
        <v>952</v>
      </c>
      <c r="B964" s="38" t="s">
        <v>488</v>
      </c>
      <c r="C964" s="38" t="s">
        <v>1931</v>
      </c>
      <c r="D964" s="38" t="s">
        <v>1994</v>
      </c>
      <c r="E964" s="51">
        <v>45505</v>
      </c>
      <c r="F964" s="63" t="s">
        <v>2052</v>
      </c>
      <c r="G964" s="39"/>
      <c r="H964" s="39"/>
      <c r="I964" s="39"/>
      <c r="J964" s="39"/>
      <c r="K964" s="39">
        <v>6053.889999999994</v>
      </c>
      <c r="L964" s="39">
        <f t="shared" si="334"/>
        <v>6053.889999999994</v>
      </c>
      <c r="M964" s="39"/>
      <c r="N964" s="39"/>
      <c r="O964" s="39"/>
      <c r="P964" s="39">
        <v>0</v>
      </c>
      <c r="Q964" s="39">
        <v>0</v>
      </c>
      <c r="R964" s="39">
        <f t="shared" si="341"/>
        <v>0</v>
      </c>
      <c r="S964" s="40">
        <f t="shared" si="335"/>
        <v>0</v>
      </c>
      <c r="T964" s="41" t="str">
        <f t="shared" si="328"/>
        <v>n.m.</v>
      </c>
      <c r="U964" s="40">
        <f t="shared" si="336"/>
        <v>0</v>
      </c>
      <c r="V964" s="41" t="str">
        <f t="shared" si="329"/>
        <v>n.m.</v>
      </c>
      <c r="W964" s="40">
        <f t="shared" si="337"/>
        <v>0</v>
      </c>
      <c r="X964" s="41" t="str">
        <f t="shared" si="330"/>
        <v>n.m.</v>
      </c>
      <c r="Y964" s="40">
        <f t="shared" si="338"/>
        <v>0</v>
      </c>
      <c r="Z964" s="41" t="str">
        <f t="shared" si="331"/>
        <v>n.m.</v>
      </c>
      <c r="AA964" s="40">
        <f t="shared" si="339"/>
        <v>6053.889999999994</v>
      </c>
      <c r="AB964" s="41" t="str">
        <f t="shared" si="332"/>
        <v>n.m.</v>
      </c>
      <c r="AC964" s="40">
        <f t="shared" si="340"/>
        <v>6053.889999999994</v>
      </c>
      <c r="AD964" s="41" t="str">
        <f t="shared" si="333"/>
        <v>n.m.</v>
      </c>
    </row>
    <row r="965" spans="1:30" x14ac:dyDescent="0.25">
      <c r="A965" s="62">
        <f t="shared" si="327"/>
        <v>953</v>
      </c>
      <c r="B965" s="38" t="s">
        <v>488</v>
      </c>
      <c r="C965" s="38" t="s">
        <v>1932</v>
      </c>
      <c r="D965" s="38" t="s">
        <v>1995</v>
      </c>
      <c r="E965" s="51">
        <v>45323</v>
      </c>
      <c r="F965" s="63" t="s">
        <v>2052</v>
      </c>
      <c r="G965" s="39"/>
      <c r="H965" s="39"/>
      <c r="I965" s="39"/>
      <c r="J965" s="39"/>
      <c r="K965" s="39">
        <v>9721.0299999999988</v>
      </c>
      <c r="L965" s="39">
        <f t="shared" si="334"/>
        <v>9721.0299999999988</v>
      </c>
      <c r="M965" s="39"/>
      <c r="N965" s="39"/>
      <c r="O965" s="39"/>
      <c r="P965" s="39">
        <v>0</v>
      </c>
      <c r="Q965" s="39">
        <v>0</v>
      </c>
      <c r="R965" s="39">
        <f t="shared" si="341"/>
        <v>0</v>
      </c>
      <c r="S965" s="40">
        <f t="shared" si="335"/>
        <v>0</v>
      </c>
      <c r="T965" s="41" t="str">
        <f t="shared" si="328"/>
        <v>n.m.</v>
      </c>
      <c r="U965" s="40">
        <f t="shared" si="336"/>
        <v>0</v>
      </c>
      <c r="V965" s="41" t="str">
        <f t="shared" si="329"/>
        <v>n.m.</v>
      </c>
      <c r="W965" s="40">
        <f t="shared" si="337"/>
        <v>0</v>
      </c>
      <c r="X965" s="41" t="str">
        <f t="shared" si="330"/>
        <v>n.m.</v>
      </c>
      <c r="Y965" s="40">
        <f t="shared" si="338"/>
        <v>0</v>
      </c>
      <c r="Z965" s="41" t="str">
        <f t="shared" si="331"/>
        <v>n.m.</v>
      </c>
      <c r="AA965" s="40">
        <f t="shared" si="339"/>
        <v>9721.0299999999988</v>
      </c>
      <c r="AB965" s="41" t="str">
        <f t="shared" si="332"/>
        <v>n.m.</v>
      </c>
      <c r="AC965" s="40">
        <f t="shared" si="340"/>
        <v>9721.0299999999988</v>
      </c>
      <c r="AD965" s="41" t="str">
        <f t="shared" si="333"/>
        <v>n.m.</v>
      </c>
    </row>
    <row r="966" spans="1:30" x14ac:dyDescent="0.25">
      <c r="A966" s="62">
        <f t="shared" si="327"/>
        <v>954</v>
      </c>
      <c r="B966" s="38" t="s">
        <v>488</v>
      </c>
      <c r="C966" s="38" t="s">
        <v>1933</v>
      </c>
      <c r="D966" s="38" t="s">
        <v>1996</v>
      </c>
      <c r="E966" s="51">
        <v>45323</v>
      </c>
      <c r="F966" s="63" t="s">
        <v>2052</v>
      </c>
      <c r="G966" s="39"/>
      <c r="H966" s="39"/>
      <c r="I966" s="39"/>
      <c r="J966" s="39"/>
      <c r="K966" s="39">
        <v>2999.6199999999994</v>
      </c>
      <c r="L966" s="39">
        <f t="shared" si="334"/>
        <v>2999.6199999999994</v>
      </c>
      <c r="M966" s="39"/>
      <c r="N966" s="39"/>
      <c r="O966" s="39"/>
      <c r="P966" s="39">
        <v>0</v>
      </c>
      <c r="Q966" s="39">
        <v>0</v>
      </c>
      <c r="R966" s="39">
        <f t="shared" si="341"/>
        <v>0</v>
      </c>
      <c r="S966" s="40">
        <f t="shared" si="335"/>
        <v>0</v>
      </c>
      <c r="T966" s="41" t="str">
        <f t="shared" si="328"/>
        <v>n.m.</v>
      </c>
      <c r="U966" s="40">
        <f t="shared" si="336"/>
        <v>0</v>
      </c>
      <c r="V966" s="41" t="str">
        <f t="shared" si="329"/>
        <v>n.m.</v>
      </c>
      <c r="W966" s="40">
        <f t="shared" si="337"/>
        <v>0</v>
      </c>
      <c r="X966" s="41" t="str">
        <f t="shared" si="330"/>
        <v>n.m.</v>
      </c>
      <c r="Y966" s="40">
        <f t="shared" si="338"/>
        <v>0</v>
      </c>
      <c r="Z966" s="41" t="str">
        <f t="shared" si="331"/>
        <v>n.m.</v>
      </c>
      <c r="AA966" s="40">
        <f t="shared" si="339"/>
        <v>2999.6199999999994</v>
      </c>
      <c r="AB966" s="41" t="str">
        <f t="shared" si="332"/>
        <v>n.m.</v>
      </c>
      <c r="AC966" s="40">
        <f t="shared" si="340"/>
        <v>2999.6199999999994</v>
      </c>
      <c r="AD966" s="41" t="str">
        <f t="shared" si="333"/>
        <v>n.m.</v>
      </c>
    </row>
    <row r="967" spans="1:30" x14ac:dyDescent="0.25">
      <c r="A967" s="62">
        <f t="shared" si="327"/>
        <v>955</v>
      </c>
      <c r="B967" s="38" t="s">
        <v>488</v>
      </c>
      <c r="C967" s="38" t="s">
        <v>1934</v>
      </c>
      <c r="D967" s="38" t="s">
        <v>1997</v>
      </c>
      <c r="E967" s="51">
        <v>45597</v>
      </c>
      <c r="F967" s="63" t="s">
        <v>2052</v>
      </c>
      <c r="G967" s="39"/>
      <c r="H967" s="39"/>
      <c r="I967" s="39"/>
      <c r="J967" s="39"/>
      <c r="K967" s="39">
        <v>1961.1200000000003</v>
      </c>
      <c r="L967" s="39">
        <f t="shared" si="334"/>
        <v>1961.1200000000003</v>
      </c>
      <c r="M967" s="39"/>
      <c r="N967" s="39"/>
      <c r="O967" s="39"/>
      <c r="P967" s="39">
        <v>0</v>
      </c>
      <c r="Q967" s="39">
        <v>0</v>
      </c>
      <c r="R967" s="39">
        <f t="shared" si="341"/>
        <v>0</v>
      </c>
      <c r="S967" s="40">
        <f t="shared" si="335"/>
        <v>0</v>
      </c>
      <c r="T967" s="41" t="str">
        <f t="shared" si="328"/>
        <v>n.m.</v>
      </c>
      <c r="U967" s="40">
        <f t="shared" si="336"/>
        <v>0</v>
      </c>
      <c r="V967" s="41" t="str">
        <f t="shared" si="329"/>
        <v>n.m.</v>
      </c>
      <c r="W967" s="40">
        <f t="shared" si="337"/>
        <v>0</v>
      </c>
      <c r="X967" s="41" t="str">
        <f t="shared" si="330"/>
        <v>n.m.</v>
      </c>
      <c r="Y967" s="40">
        <f t="shared" si="338"/>
        <v>0</v>
      </c>
      <c r="Z967" s="41" t="str">
        <f t="shared" si="331"/>
        <v>n.m.</v>
      </c>
      <c r="AA967" s="40">
        <f t="shared" si="339"/>
        <v>1961.1200000000003</v>
      </c>
      <c r="AB967" s="41" t="str">
        <f t="shared" si="332"/>
        <v>n.m.</v>
      </c>
      <c r="AC967" s="40">
        <f t="shared" si="340"/>
        <v>1961.1200000000003</v>
      </c>
      <c r="AD967" s="41" t="str">
        <f t="shared" si="333"/>
        <v>n.m.</v>
      </c>
    </row>
    <row r="968" spans="1:30" x14ac:dyDescent="0.25">
      <c r="A968" s="62">
        <f t="shared" si="327"/>
        <v>956</v>
      </c>
      <c r="B968" s="38" t="s">
        <v>488</v>
      </c>
      <c r="C968" s="38" t="s">
        <v>1935</v>
      </c>
      <c r="D968" s="38" t="s">
        <v>1998</v>
      </c>
      <c r="E968" s="51">
        <v>45536</v>
      </c>
      <c r="F968" s="63" t="s">
        <v>2052</v>
      </c>
      <c r="G968" s="39"/>
      <c r="H968" s="39"/>
      <c r="I968" s="39"/>
      <c r="J968" s="39"/>
      <c r="K968" s="39">
        <v>50256.37</v>
      </c>
      <c r="L968" s="39">
        <f t="shared" si="334"/>
        <v>50256.37</v>
      </c>
      <c r="M968" s="39"/>
      <c r="N968" s="39"/>
      <c r="O968" s="39"/>
      <c r="P968" s="39">
        <v>0</v>
      </c>
      <c r="Q968" s="39">
        <v>0</v>
      </c>
      <c r="R968" s="39">
        <f t="shared" si="341"/>
        <v>0</v>
      </c>
      <c r="S968" s="40">
        <f t="shared" si="335"/>
        <v>0</v>
      </c>
      <c r="T968" s="41" t="str">
        <f t="shared" si="328"/>
        <v>n.m.</v>
      </c>
      <c r="U968" s="40">
        <f t="shared" si="336"/>
        <v>0</v>
      </c>
      <c r="V968" s="41" t="str">
        <f t="shared" si="329"/>
        <v>n.m.</v>
      </c>
      <c r="W968" s="40">
        <f t="shared" si="337"/>
        <v>0</v>
      </c>
      <c r="X968" s="41" t="str">
        <f t="shared" si="330"/>
        <v>n.m.</v>
      </c>
      <c r="Y968" s="40">
        <f t="shared" si="338"/>
        <v>0</v>
      </c>
      <c r="Z968" s="41" t="str">
        <f t="shared" si="331"/>
        <v>n.m.</v>
      </c>
      <c r="AA968" s="40">
        <f t="shared" si="339"/>
        <v>50256.37</v>
      </c>
      <c r="AB968" s="41" t="str">
        <f t="shared" si="332"/>
        <v>n.m.</v>
      </c>
      <c r="AC968" s="40">
        <f t="shared" si="340"/>
        <v>50256.37</v>
      </c>
      <c r="AD968" s="41" t="str">
        <f t="shared" si="333"/>
        <v>n.m.</v>
      </c>
    </row>
    <row r="969" spans="1:30" x14ac:dyDescent="0.25">
      <c r="A969" s="62">
        <f t="shared" si="327"/>
        <v>957</v>
      </c>
      <c r="B969" s="38" t="s">
        <v>488</v>
      </c>
      <c r="C969" s="38" t="s">
        <v>1936</v>
      </c>
      <c r="D969" s="38" t="s">
        <v>1999</v>
      </c>
      <c r="E969" s="51">
        <v>45474</v>
      </c>
      <c r="F969" s="63" t="s">
        <v>2052</v>
      </c>
      <c r="G969" s="39"/>
      <c r="H969" s="39"/>
      <c r="I969" s="39"/>
      <c r="J969" s="39"/>
      <c r="K969" s="39">
        <v>156862.51</v>
      </c>
      <c r="L969" s="39">
        <f t="shared" si="334"/>
        <v>156862.51</v>
      </c>
      <c r="M969" s="39"/>
      <c r="N969" s="39"/>
      <c r="O969" s="39"/>
      <c r="P969" s="39">
        <v>0</v>
      </c>
      <c r="Q969" s="39">
        <v>0</v>
      </c>
      <c r="R969" s="39">
        <f t="shared" si="341"/>
        <v>0</v>
      </c>
      <c r="S969" s="40">
        <f t="shared" si="335"/>
        <v>0</v>
      </c>
      <c r="T969" s="41" t="str">
        <f t="shared" si="328"/>
        <v>n.m.</v>
      </c>
      <c r="U969" s="40">
        <f t="shared" si="336"/>
        <v>0</v>
      </c>
      <c r="V969" s="41" t="str">
        <f t="shared" si="329"/>
        <v>n.m.</v>
      </c>
      <c r="W969" s="40">
        <f t="shared" si="337"/>
        <v>0</v>
      </c>
      <c r="X969" s="41" t="str">
        <f t="shared" si="330"/>
        <v>n.m.</v>
      </c>
      <c r="Y969" s="40">
        <f t="shared" si="338"/>
        <v>0</v>
      </c>
      <c r="Z969" s="41" t="str">
        <f t="shared" si="331"/>
        <v>n.m.</v>
      </c>
      <c r="AA969" s="40">
        <f t="shared" si="339"/>
        <v>156862.51</v>
      </c>
      <c r="AB969" s="41" t="str">
        <f t="shared" si="332"/>
        <v>n.m.</v>
      </c>
      <c r="AC969" s="40">
        <f t="shared" si="340"/>
        <v>156862.51</v>
      </c>
      <c r="AD969" s="41" t="str">
        <f t="shared" si="333"/>
        <v>n.m.</v>
      </c>
    </row>
    <row r="970" spans="1:30" x14ac:dyDescent="0.25">
      <c r="A970" s="62">
        <f t="shared" si="327"/>
        <v>958</v>
      </c>
      <c r="B970" s="38" t="s">
        <v>488</v>
      </c>
      <c r="C970" s="38" t="s">
        <v>1937</v>
      </c>
      <c r="D970" s="38" t="s">
        <v>2000</v>
      </c>
      <c r="E970" s="51">
        <v>45597</v>
      </c>
      <c r="F970" s="63" t="s">
        <v>2052</v>
      </c>
      <c r="G970" s="39"/>
      <c r="H970" s="39"/>
      <c r="I970" s="39"/>
      <c r="J970" s="39"/>
      <c r="K970" s="39">
        <v>10774.24</v>
      </c>
      <c r="L970" s="39">
        <f t="shared" si="334"/>
        <v>10774.24</v>
      </c>
      <c r="M970" s="39"/>
      <c r="N970" s="39"/>
      <c r="O970" s="39"/>
      <c r="P970" s="39">
        <v>0</v>
      </c>
      <c r="Q970" s="39">
        <v>0</v>
      </c>
      <c r="R970" s="39">
        <f t="shared" si="341"/>
        <v>0</v>
      </c>
      <c r="S970" s="40">
        <f t="shared" si="335"/>
        <v>0</v>
      </c>
      <c r="T970" s="41" t="str">
        <f t="shared" si="328"/>
        <v>n.m.</v>
      </c>
      <c r="U970" s="40">
        <f t="shared" si="336"/>
        <v>0</v>
      </c>
      <c r="V970" s="41" t="str">
        <f t="shared" si="329"/>
        <v>n.m.</v>
      </c>
      <c r="W970" s="40">
        <f t="shared" si="337"/>
        <v>0</v>
      </c>
      <c r="X970" s="41" t="str">
        <f t="shared" si="330"/>
        <v>n.m.</v>
      </c>
      <c r="Y970" s="40">
        <f t="shared" si="338"/>
        <v>0</v>
      </c>
      <c r="Z970" s="41" t="str">
        <f t="shared" si="331"/>
        <v>n.m.</v>
      </c>
      <c r="AA970" s="40">
        <f t="shared" si="339"/>
        <v>10774.24</v>
      </c>
      <c r="AB970" s="41" t="str">
        <f t="shared" si="332"/>
        <v>n.m.</v>
      </c>
      <c r="AC970" s="40">
        <f t="shared" si="340"/>
        <v>10774.24</v>
      </c>
      <c r="AD970" s="41" t="str">
        <f t="shared" si="333"/>
        <v>n.m.</v>
      </c>
    </row>
    <row r="971" spans="1:30" x14ac:dyDescent="0.25">
      <c r="A971" s="62">
        <f t="shared" si="327"/>
        <v>959</v>
      </c>
      <c r="B971" s="38" t="s">
        <v>488</v>
      </c>
      <c r="C971" s="38" t="s">
        <v>1938</v>
      </c>
      <c r="D971" s="38" t="s">
        <v>2001</v>
      </c>
      <c r="E971" s="51">
        <v>45566</v>
      </c>
      <c r="F971" s="63" t="s">
        <v>2052</v>
      </c>
      <c r="G971" s="39"/>
      <c r="H971" s="39"/>
      <c r="I971" s="39"/>
      <c r="J971" s="39"/>
      <c r="K971" s="39">
        <v>566.53</v>
      </c>
      <c r="L971" s="39">
        <f t="shared" si="334"/>
        <v>566.53</v>
      </c>
      <c r="M971" s="39"/>
      <c r="N971" s="39"/>
      <c r="O971" s="39"/>
      <c r="P971" s="39">
        <v>0</v>
      </c>
      <c r="Q971" s="39">
        <v>0</v>
      </c>
      <c r="R971" s="39">
        <f t="shared" si="341"/>
        <v>0</v>
      </c>
      <c r="S971" s="40">
        <f t="shared" si="335"/>
        <v>0</v>
      </c>
      <c r="T971" s="41" t="str">
        <f t="shared" ref="T971:T1025" si="342">IFERROR(S971/M971,"n.m.")</f>
        <v>n.m.</v>
      </c>
      <c r="U971" s="40">
        <f t="shared" si="336"/>
        <v>0</v>
      </c>
      <c r="V971" s="41" t="str">
        <f t="shared" ref="V971:V1025" si="343">IFERROR(U971/N971,"n.m.")</f>
        <v>n.m.</v>
      </c>
      <c r="W971" s="40">
        <f t="shared" si="337"/>
        <v>0</v>
      </c>
      <c r="X971" s="41" t="str">
        <f t="shared" ref="X971:X1025" si="344">IFERROR(W971/O971,"n.m.")</f>
        <v>n.m.</v>
      </c>
      <c r="Y971" s="40">
        <f t="shared" si="338"/>
        <v>0</v>
      </c>
      <c r="Z971" s="41" t="str">
        <f t="shared" ref="Z971:Z1025" si="345">IFERROR(Y971/P971,"n.m.")</f>
        <v>n.m.</v>
      </c>
      <c r="AA971" s="40">
        <f t="shared" si="339"/>
        <v>566.53</v>
      </c>
      <c r="AB971" s="41" t="str">
        <f t="shared" ref="AB971:AB1025" si="346">IFERROR(AA971/Q971,"n.m.")</f>
        <v>n.m.</v>
      </c>
      <c r="AC971" s="40">
        <f t="shared" si="340"/>
        <v>566.53</v>
      </c>
      <c r="AD971" s="41" t="str">
        <f t="shared" ref="AD971:AD1025" si="347">IFERROR(AC971/R971,"n.m.")</f>
        <v>n.m.</v>
      </c>
    </row>
    <row r="972" spans="1:30" x14ac:dyDescent="0.25">
      <c r="A972" s="62">
        <f t="shared" si="327"/>
        <v>960</v>
      </c>
      <c r="B972" s="38" t="s">
        <v>488</v>
      </c>
      <c r="C972" s="38" t="s">
        <v>1939</v>
      </c>
      <c r="D972" s="38" t="s">
        <v>2002</v>
      </c>
      <c r="E972" s="51">
        <v>45597</v>
      </c>
      <c r="F972" s="63" t="s">
        <v>2052</v>
      </c>
      <c r="G972" s="39"/>
      <c r="H972" s="39"/>
      <c r="I972" s="39"/>
      <c r="J972" s="39"/>
      <c r="K972" s="39">
        <v>4682.7699999999995</v>
      </c>
      <c r="L972" s="39">
        <f t="shared" si="334"/>
        <v>4682.7699999999995</v>
      </c>
      <c r="M972" s="39"/>
      <c r="N972" s="39"/>
      <c r="O972" s="39"/>
      <c r="P972" s="39">
        <v>0</v>
      </c>
      <c r="Q972" s="39">
        <v>0</v>
      </c>
      <c r="R972" s="39">
        <f t="shared" si="341"/>
        <v>0</v>
      </c>
      <c r="S972" s="40">
        <f t="shared" si="335"/>
        <v>0</v>
      </c>
      <c r="T972" s="41" t="str">
        <f t="shared" si="342"/>
        <v>n.m.</v>
      </c>
      <c r="U972" s="40">
        <f t="shared" si="336"/>
        <v>0</v>
      </c>
      <c r="V972" s="41" t="str">
        <f t="shared" si="343"/>
        <v>n.m.</v>
      </c>
      <c r="W972" s="40">
        <f t="shared" si="337"/>
        <v>0</v>
      </c>
      <c r="X972" s="41" t="str">
        <f t="shared" si="344"/>
        <v>n.m.</v>
      </c>
      <c r="Y972" s="40">
        <f t="shared" si="338"/>
        <v>0</v>
      </c>
      <c r="Z972" s="41" t="str">
        <f t="shared" si="345"/>
        <v>n.m.</v>
      </c>
      <c r="AA972" s="40">
        <f t="shared" si="339"/>
        <v>4682.7699999999995</v>
      </c>
      <c r="AB972" s="41" t="str">
        <f t="shared" si="346"/>
        <v>n.m.</v>
      </c>
      <c r="AC972" s="40">
        <f t="shared" si="340"/>
        <v>4682.7699999999995</v>
      </c>
      <c r="AD972" s="41" t="str">
        <f t="shared" si="347"/>
        <v>n.m.</v>
      </c>
    </row>
    <row r="973" spans="1:30" x14ac:dyDescent="0.25">
      <c r="A973" s="62">
        <f t="shared" si="327"/>
        <v>961</v>
      </c>
      <c r="B973" s="38" t="s">
        <v>488</v>
      </c>
      <c r="C973" s="38" t="s">
        <v>1940</v>
      </c>
      <c r="D973" s="38" t="s">
        <v>2003</v>
      </c>
      <c r="E973" s="51">
        <v>45474</v>
      </c>
      <c r="F973" s="63" t="s">
        <v>2052</v>
      </c>
      <c r="G973" s="39"/>
      <c r="H973" s="39"/>
      <c r="I973" s="39"/>
      <c r="J973" s="39"/>
      <c r="K973" s="39">
        <v>5814.21</v>
      </c>
      <c r="L973" s="39">
        <f t="shared" ref="L973:L1024" si="348">SUM(G973:K973)</f>
        <v>5814.21</v>
      </c>
      <c r="M973" s="39"/>
      <c r="N973" s="39"/>
      <c r="O973" s="39"/>
      <c r="P973" s="39">
        <v>0</v>
      </c>
      <c r="Q973" s="39">
        <v>0</v>
      </c>
      <c r="R973" s="39">
        <f t="shared" si="341"/>
        <v>0</v>
      </c>
      <c r="S973" s="40">
        <f t="shared" ref="S973:S1025" si="349">G973-M973</f>
        <v>0</v>
      </c>
      <c r="T973" s="41" t="str">
        <f t="shared" si="342"/>
        <v>n.m.</v>
      </c>
      <c r="U973" s="40">
        <f t="shared" ref="U973:U1025" si="350">H973-N973</f>
        <v>0</v>
      </c>
      <c r="V973" s="41" t="str">
        <f t="shared" si="343"/>
        <v>n.m.</v>
      </c>
      <c r="W973" s="40">
        <f t="shared" ref="W973:W1025" si="351">I973-O973</f>
        <v>0</v>
      </c>
      <c r="X973" s="41" t="str">
        <f t="shared" si="344"/>
        <v>n.m.</v>
      </c>
      <c r="Y973" s="40">
        <f t="shared" ref="Y973:Y1025" si="352">J973-P973</f>
        <v>0</v>
      </c>
      <c r="Z973" s="41" t="str">
        <f t="shared" si="345"/>
        <v>n.m.</v>
      </c>
      <c r="AA973" s="40">
        <f t="shared" ref="AA973:AA1025" si="353">K973-Q973</f>
        <v>5814.21</v>
      </c>
      <c r="AB973" s="41" t="str">
        <f t="shared" si="346"/>
        <v>n.m.</v>
      </c>
      <c r="AC973" s="40">
        <f t="shared" ref="AC973:AC1025" si="354">L973-R973</f>
        <v>5814.21</v>
      </c>
      <c r="AD973" s="41" t="str">
        <f t="shared" si="347"/>
        <v>n.m.</v>
      </c>
    </row>
    <row r="974" spans="1:30" x14ac:dyDescent="0.25">
      <c r="A974" s="62">
        <f t="shared" si="327"/>
        <v>962</v>
      </c>
      <c r="B974" s="38" t="s">
        <v>488</v>
      </c>
      <c r="C974" s="38" t="s">
        <v>1941</v>
      </c>
      <c r="D974" s="38" t="s">
        <v>2004</v>
      </c>
      <c r="E974" s="51">
        <v>45474</v>
      </c>
      <c r="F974" s="63" t="s">
        <v>2052</v>
      </c>
      <c r="G974" s="39"/>
      <c r="H974" s="39"/>
      <c r="I974" s="39"/>
      <c r="J974" s="39"/>
      <c r="K974" s="39">
        <v>2938.7599999999998</v>
      </c>
      <c r="L974" s="39">
        <f t="shared" si="348"/>
        <v>2938.7599999999998</v>
      </c>
      <c r="M974" s="39"/>
      <c r="N974" s="39"/>
      <c r="O974" s="39"/>
      <c r="P974" s="39">
        <v>0</v>
      </c>
      <c r="Q974" s="39">
        <v>0</v>
      </c>
      <c r="R974" s="39">
        <f t="shared" si="341"/>
        <v>0</v>
      </c>
      <c r="S974" s="40">
        <f t="shared" si="349"/>
        <v>0</v>
      </c>
      <c r="T974" s="41" t="str">
        <f t="shared" si="342"/>
        <v>n.m.</v>
      </c>
      <c r="U974" s="40">
        <f t="shared" si="350"/>
        <v>0</v>
      </c>
      <c r="V974" s="41" t="str">
        <f t="shared" si="343"/>
        <v>n.m.</v>
      </c>
      <c r="W974" s="40">
        <f t="shared" si="351"/>
        <v>0</v>
      </c>
      <c r="X974" s="41" t="str">
        <f t="shared" si="344"/>
        <v>n.m.</v>
      </c>
      <c r="Y974" s="40">
        <f t="shared" si="352"/>
        <v>0</v>
      </c>
      <c r="Z974" s="41" t="str">
        <f t="shared" si="345"/>
        <v>n.m.</v>
      </c>
      <c r="AA974" s="40">
        <f t="shared" si="353"/>
        <v>2938.7599999999998</v>
      </c>
      <c r="AB974" s="41" t="str">
        <f t="shared" si="346"/>
        <v>n.m.</v>
      </c>
      <c r="AC974" s="40">
        <f t="shared" si="354"/>
        <v>2938.7599999999998</v>
      </c>
      <c r="AD974" s="41" t="str">
        <f t="shared" si="347"/>
        <v>n.m.</v>
      </c>
    </row>
    <row r="975" spans="1:30" x14ac:dyDescent="0.25">
      <c r="A975" s="62">
        <f t="shared" ref="A975:A1034" si="355">A974+1</f>
        <v>963</v>
      </c>
      <c r="B975" s="38" t="s">
        <v>488</v>
      </c>
      <c r="C975" s="38" t="s">
        <v>1942</v>
      </c>
      <c r="D975" s="38" t="s">
        <v>2005</v>
      </c>
      <c r="E975" s="51">
        <v>45505</v>
      </c>
      <c r="F975" s="63" t="s">
        <v>2052</v>
      </c>
      <c r="G975" s="39"/>
      <c r="H975" s="39"/>
      <c r="I975" s="39"/>
      <c r="J975" s="39"/>
      <c r="K975" s="39">
        <v>4461.3100000000004</v>
      </c>
      <c r="L975" s="39">
        <f t="shared" si="348"/>
        <v>4461.3100000000004</v>
      </c>
      <c r="M975" s="39"/>
      <c r="N975" s="39"/>
      <c r="O975" s="39"/>
      <c r="P975" s="39">
        <v>0</v>
      </c>
      <c r="Q975" s="39">
        <v>0</v>
      </c>
      <c r="R975" s="39">
        <f t="shared" si="341"/>
        <v>0</v>
      </c>
      <c r="S975" s="40">
        <f t="shared" si="349"/>
        <v>0</v>
      </c>
      <c r="T975" s="41" t="str">
        <f t="shared" si="342"/>
        <v>n.m.</v>
      </c>
      <c r="U975" s="40">
        <f t="shared" si="350"/>
        <v>0</v>
      </c>
      <c r="V975" s="41" t="str">
        <f t="shared" si="343"/>
        <v>n.m.</v>
      </c>
      <c r="W975" s="40">
        <f t="shared" si="351"/>
        <v>0</v>
      </c>
      <c r="X975" s="41" t="str">
        <f t="shared" si="344"/>
        <v>n.m.</v>
      </c>
      <c r="Y975" s="40">
        <f t="shared" si="352"/>
        <v>0</v>
      </c>
      <c r="Z975" s="41" t="str">
        <f t="shared" si="345"/>
        <v>n.m.</v>
      </c>
      <c r="AA975" s="40">
        <f t="shared" si="353"/>
        <v>4461.3100000000004</v>
      </c>
      <c r="AB975" s="41" t="str">
        <f t="shared" si="346"/>
        <v>n.m.</v>
      </c>
      <c r="AC975" s="40">
        <f t="shared" si="354"/>
        <v>4461.3100000000004</v>
      </c>
      <c r="AD975" s="41" t="str">
        <f t="shared" si="347"/>
        <v>n.m.</v>
      </c>
    </row>
    <row r="976" spans="1:30" x14ac:dyDescent="0.25">
      <c r="A976" s="62">
        <f t="shared" si="355"/>
        <v>964</v>
      </c>
      <c r="B976" s="38" t="s">
        <v>488</v>
      </c>
      <c r="C976" s="38" t="s">
        <v>1943</v>
      </c>
      <c r="D976" s="38" t="s">
        <v>2006</v>
      </c>
      <c r="E976" s="51">
        <v>45444</v>
      </c>
      <c r="F976" s="63" t="s">
        <v>2052</v>
      </c>
      <c r="G976" s="39"/>
      <c r="H976" s="39"/>
      <c r="I976" s="39"/>
      <c r="J976" s="39"/>
      <c r="K976" s="39">
        <v>25882.360000000008</v>
      </c>
      <c r="L976" s="39">
        <f t="shared" si="348"/>
        <v>25882.360000000008</v>
      </c>
      <c r="M976" s="39"/>
      <c r="N976" s="39"/>
      <c r="O976" s="39"/>
      <c r="P976" s="39">
        <v>0</v>
      </c>
      <c r="Q976" s="39">
        <v>9939.1329999999998</v>
      </c>
      <c r="R976" s="39">
        <f t="shared" si="341"/>
        <v>9939.1329999999998</v>
      </c>
      <c r="S976" s="40">
        <f t="shared" si="349"/>
        <v>0</v>
      </c>
      <c r="T976" s="41" t="str">
        <f t="shared" si="342"/>
        <v>n.m.</v>
      </c>
      <c r="U976" s="40">
        <f t="shared" si="350"/>
        <v>0</v>
      </c>
      <c r="V976" s="41" t="str">
        <f t="shared" si="343"/>
        <v>n.m.</v>
      </c>
      <c r="W976" s="40">
        <f t="shared" si="351"/>
        <v>0</v>
      </c>
      <c r="X976" s="41" t="str">
        <f t="shared" si="344"/>
        <v>n.m.</v>
      </c>
      <c r="Y976" s="40">
        <f t="shared" si="352"/>
        <v>0</v>
      </c>
      <c r="Z976" s="41" t="str">
        <f t="shared" si="345"/>
        <v>n.m.</v>
      </c>
      <c r="AA976" s="40">
        <f t="shared" si="353"/>
        <v>15943.227000000008</v>
      </c>
      <c r="AB976" s="41">
        <f t="shared" si="346"/>
        <v>1.6040862920337224</v>
      </c>
      <c r="AC976" s="40">
        <f t="shared" si="354"/>
        <v>15943.227000000008</v>
      </c>
      <c r="AD976" s="41">
        <f t="shared" si="347"/>
        <v>1.6040862920337224</v>
      </c>
    </row>
    <row r="977" spans="1:30" x14ac:dyDescent="0.25">
      <c r="A977" s="62">
        <f t="shared" si="355"/>
        <v>965</v>
      </c>
      <c r="B977" s="38" t="s">
        <v>488</v>
      </c>
      <c r="C977" s="38" t="s">
        <v>1944</v>
      </c>
      <c r="D977" s="38" t="s">
        <v>2007</v>
      </c>
      <c r="E977" s="51">
        <v>45413</v>
      </c>
      <c r="F977" s="63" t="s">
        <v>2052</v>
      </c>
      <c r="G977" s="39"/>
      <c r="H977" s="39"/>
      <c r="I977" s="39"/>
      <c r="J977" s="39"/>
      <c r="K977" s="39">
        <v>36589.890000000007</v>
      </c>
      <c r="L977" s="39">
        <f t="shared" si="348"/>
        <v>36589.890000000007</v>
      </c>
      <c r="M977" s="39"/>
      <c r="N977" s="39"/>
      <c r="O977" s="39"/>
      <c r="P977" s="39">
        <v>0</v>
      </c>
      <c r="Q977" s="39">
        <v>0</v>
      </c>
      <c r="R977" s="39">
        <f t="shared" si="341"/>
        <v>0</v>
      </c>
      <c r="S977" s="40">
        <f t="shared" si="349"/>
        <v>0</v>
      </c>
      <c r="T977" s="41" t="str">
        <f t="shared" si="342"/>
        <v>n.m.</v>
      </c>
      <c r="U977" s="40">
        <f t="shared" si="350"/>
        <v>0</v>
      </c>
      <c r="V977" s="41" t="str">
        <f t="shared" si="343"/>
        <v>n.m.</v>
      </c>
      <c r="W977" s="40">
        <f t="shared" si="351"/>
        <v>0</v>
      </c>
      <c r="X977" s="41" t="str">
        <f t="shared" si="344"/>
        <v>n.m.</v>
      </c>
      <c r="Y977" s="40">
        <f t="shared" si="352"/>
        <v>0</v>
      </c>
      <c r="Z977" s="41" t="str">
        <f t="shared" si="345"/>
        <v>n.m.</v>
      </c>
      <c r="AA977" s="40">
        <f t="shared" si="353"/>
        <v>36589.890000000007</v>
      </c>
      <c r="AB977" s="41" t="str">
        <f t="shared" si="346"/>
        <v>n.m.</v>
      </c>
      <c r="AC977" s="40">
        <f t="shared" si="354"/>
        <v>36589.890000000007</v>
      </c>
      <c r="AD977" s="41" t="str">
        <f t="shared" si="347"/>
        <v>n.m.</v>
      </c>
    </row>
    <row r="978" spans="1:30" x14ac:dyDescent="0.25">
      <c r="A978" s="62">
        <f t="shared" si="355"/>
        <v>966</v>
      </c>
      <c r="B978" s="38" t="s">
        <v>488</v>
      </c>
      <c r="C978" s="38" t="s">
        <v>1945</v>
      </c>
      <c r="D978" s="38" t="s">
        <v>2008</v>
      </c>
      <c r="E978" s="51">
        <v>45413</v>
      </c>
      <c r="F978" s="63">
        <v>45627</v>
      </c>
      <c r="G978" s="39"/>
      <c r="H978" s="39"/>
      <c r="I978" s="39"/>
      <c r="J978" s="39"/>
      <c r="K978" s="39">
        <v>170007.88</v>
      </c>
      <c r="L978" s="39">
        <f t="shared" si="348"/>
        <v>170007.88</v>
      </c>
      <c r="M978" s="39"/>
      <c r="N978" s="39"/>
      <c r="O978" s="39"/>
      <c r="P978" s="39">
        <v>0</v>
      </c>
      <c r="Q978" s="39">
        <v>0</v>
      </c>
      <c r="R978" s="39">
        <f t="shared" si="341"/>
        <v>0</v>
      </c>
      <c r="S978" s="40">
        <f t="shared" si="349"/>
        <v>0</v>
      </c>
      <c r="T978" s="41" t="str">
        <f t="shared" si="342"/>
        <v>n.m.</v>
      </c>
      <c r="U978" s="40">
        <f t="shared" si="350"/>
        <v>0</v>
      </c>
      <c r="V978" s="41" t="str">
        <f t="shared" si="343"/>
        <v>n.m.</v>
      </c>
      <c r="W978" s="40">
        <f t="shared" si="351"/>
        <v>0</v>
      </c>
      <c r="X978" s="41" t="str">
        <f t="shared" si="344"/>
        <v>n.m.</v>
      </c>
      <c r="Y978" s="40">
        <f t="shared" si="352"/>
        <v>0</v>
      </c>
      <c r="Z978" s="41" t="str">
        <f t="shared" si="345"/>
        <v>n.m.</v>
      </c>
      <c r="AA978" s="40">
        <f t="shared" si="353"/>
        <v>170007.88</v>
      </c>
      <c r="AB978" s="41" t="str">
        <f t="shared" si="346"/>
        <v>n.m.</v>
      </c>
      <c r="AC978" s="40">
        <f t="shared" si="354"/>
        <v>170007.88</v>
      </c>
      <c r="AD978" s="41" t="str">
        <f t="shared" si="347"/>
        <v>n.m.</v>
      </c>
    </row>
    <row r="979" spans="1:30" x14ac:dyDescent="0.25">
      <c r="A979" s="62">
        <f t="shared" si="355"/>
        <v>967</v>
      </c>
      <c r="B979" s="38" t="s">
        <v>488</v>
      </c>
      <c r="C979" s="38" t="s">
        <v>1946</v>
      </c>
      <c r="D979" s="38" t="s">
        <v>2009</v>
      </c>
      <c r="E979" s="51">
        <v>45444</v>
      </c>
      <c r="F979" s="63" t="s">
        <v>2052</v>
      </c>
      <c r="G979" s="39"/>
      <c r="H979" s="39"/>
      <c r="I979" s="39"/>
      <c r="J979" s="39"/>
      <c r="K979" s="39">
        <v>787250.24000000022</v>
      </c>
      <c r="L979" s="39">
        <f t="shared" si="348"/>
        <v>787250.24000000022</v>
      </c>
      <c r="M979" s="39"/>
      <c r="N979" s="39"/>
      <c r="O979" s="39"/>
      <c r="P979" s="39">
        <v>0</v>
      </c>
      <c r="Q979" s="39">
        <v>0</v>
      </c>
      <c r="R979" s="39">
        <f t="shared" si="341"/>
        <v>0</v>
      </c>
      <c r="S979" s="40">
        <f t="shared" si="349"/>
        <v>0</v>
      </c>
      <c r="T979" s="41" t="str">
        <f t="shared" si="342"/>
        <v>n.m.</v>
      </c>
      <c r="U979" s="40">
        <f t="shared" si="350"/>
        <v>0</v>
      </c>
      <c r="V979" s="41" t="str">
        <f t="shared" si="343"/>
        <v>n.m.</v>
      </c>
      <c r="W979" s="40">
        <f t="shared" si="351"/>
        <v>0</v>
      </c>
      <c r="X979" s="41" t="str">
        <f t="shared" si="344"/>
        <v>n.m.</v>
      </c>
      <c r="Y979" s="40">
        <f t="shared" si="352"/>
        <v>0</v>
      </c>
      <c r="Z979" s="41" t="str">
        <f t="shared" si="345"/>
        <v>n.m.</v>
      </c>
      <c r="AA979" s="40">
        <f t="shared" si="353"/>
        <v>787250.24000000022</v>
      </c>
      <c r="AB979" s="41" t="str">
        <f t="shared" si="346"/>
        <v>n.m.</v>
      </c>
      <c r="AC979" s="40">
        <f t="shared" si="354"/>
        <v>787250.24000000022</v>
      </c>
      <c r="AD979" s="41" t="str">
        <f t="shared" si="347"/>
        <v>n.m.</v>
      </c>
    </row>
    <row r="980" spans="1:30" x14ac:dyDescent="0.25">
      <c r="A980" s="62">
        <f t="shared" si="355"/>
        <v>968</v>
      </c>
      <c r="B980" s="38" t="s">
        <v>488</v>
      </c>
      <c r="C980" s="38" t="s">
        <v>1947</v>
      </c>
      <c r="D980" s="38" t="s">
        <v>2010</v>
      </c>
      <c r="E980" s="51">
        <v>45536</v>
      </c>
      <c r="F980" s="63">
        <v>45627</v>
      </c>
      <c r="G980" s="39"/>
      <c r="H980" s="39"/>
      <c r="I980" s="39"/>
      <c r="J980" s="39"/>
      <c r="K980" s="39">
        <v>1117.56</v>
      </c>
      <c r="L980" s="39">
        <f t="shared" si="348"/>
        <v>1117.56</v>
      </c>
      <c r="M980" s="39"/>
      <c r="N980" s="39"/>
      <c r="O980" s="39"/>
      <c r="P980" s="39">
        <v>0</v>
      </c>
      <c r="Q980" s="39">
        <v>0</v>
      </c>
      <c r="R980" s="39">
        <f t="shared" si="341"/>
        <v>0</v>
      </c>
      <c r="S980" s="40">
        <f t="shared" si="349"/>
        <v>0</v>
      </c>
      <c r="T980" s="41" t="str">
        <f t="shared" si="342"/>
        <v>n.m.</v>
      </c>
      <c r="U980" s="40">
        <f t="shared" si="350"/>
        <v>0</v>
      </c>
      <c r="V980" s="41" t="str">
        <f t="shared" si="343"/>
        <v>n.m.</v>
      </c>
      <c r="W980" s="40">
        <f t="shared" si="351"/>
        <v>0</v>
      </c>
      <c r="X980" s="41" t="str">
        <f t="shared" si="344"/>
        <v>n.m.</v>
      </c>
      <c r="Y980" s="40">
        <f t="shared" si="352"/>
        <v>0</v>
      </c>
      <c r="Z980" s="41" t="str">
        <f t="shared" si="345"/>
        <v>n.m.</v>
      </c>
      <c r="AA980" s="40">
        <f t="shared" si="353"/>
        <v>1117.56</v>
      </c>
      <c r="AB980" s="41" t="str">
        <f t="shared" si="346"/>
        <v>n.m.</v>
      </c>
      <c r="AC980" s="40">
        <f t="shared" si="354"/>
        <v>1117.56</v>
      </c>
      <c r="AD980" s="41" t="str">
        <f t="shared" si="347"/>
        <v>n.m.</v>
      </c>
    </row>
    <row r="981" spans="1:30" x14ac:dyDescent="0.25">
      <c r="A981" s="62">
        <f t="shared" si="355"/>
        <v>969</v>
      </c>
      <c r="B981" s="38" t="s">
        <v>488</v>
      </c>
      <c r="C981" s="38" t="s">
        <v>1948</v>
      </c>
      <c r="D981" s="38" t="s">
        <v>2011</v>
      </c>
      <c r="E981" s="51">
        <v>45474</v>
      </c>
      <c r="F981" s="63" t="s">
        <v>2052</v>
      </c>
      <c r="G981" s="39"/>
      <c r="H981" s="39"/>
      <c r="I981" s="39"/>
      <c r="J981" s="39"/>
      <c r="K981" s="39">
        <v>1249.9499999999998</v>
      </c>
      <c r="L981" s="39">
        <f t="shared" si="348"/>
        <v>1249.9499999999998</v>
      </c>
      <c r="M981" s="39"/>
      <c r="N981" s="39"/>
      <c r="O981" s="39"/>
      <c r="P981" s="39">
        <v>0</v>
      </c>
      <c r="Q981" s="39">
        <v>0</v>
      </c>
      <c r="R981" s="39">
        <f t="shared" si="341"/>
        <v>0</v>
      </c>
      <c r="S981" s="40">
        <f t="shared" si="349"/>
        <v>0</v>
      </c>
      <c r="T981" s="41" t="str">
        <f t="shared" si="342"/>
        <v>n.m.</v>
      </c>
      <c r="U981" s="40">
        <f t="shared" si="350"/>
        <v>0</v>
      </c>
      <c r="V981" s="41" t="str">
        <f t="shared" si="343"/>
        <v>n.m.</v>
      </c>
      <c r="W981" s="40">
        <f t="shared" si="351"/>
        <v>0</v>
      </c>
      <c r="X981" s="41" t="str">
        <f t="shared" si="344"/>
        <v>n.m.</v>
      </c>
      <c r="Y981" s="40">
        <f t="shared" si="352"/>
        <v>0</v>
      </c>
      <c r="Z981" s="41" t="str">
        <f t="shared" si="345"/>
        <v>n.m.</v>
      </c>
      <c r="AA981" s="40">
        <f t="shared" si="353"/>
        <v>1249.9499999999998</v>
      </c>
      <c r="AB981" s="41" t="str">
        <f t="shared" si="346"/>
        <v>n.m.</v>
      </c>
      <c r="AC981" s="40">
        <f t="shared" si="354"/>
        <v>1249.9499999999998</v>
      </c>
      <c r="AD981" s="41" t="str">
        <f t="shared" si="347"/>
        <v>n.m.</v>
      </c>
    </row>
    <row r="982" spans="1:30" x14ac:dyDescent="0.25">
      <c r="A982" s="62">
        <f t="shared" si="355"/>
        <v>970</v>
      </c>
      <c r="B982" s="38" t="s">
        <v>488</v>
      </c>
      <c r="C982" s="38" t="s">
        <v>1949</v>
      </c>
      <c r="D982" s="38" t="s">
        <v>2012</v>
      </c>
      <c r="E982" s="51">
        <v>45474</v>
      </c>
      <c r="F982" s="63" t="s">
        <v>2052</v>
      </c>
      <c r="G982" s="39"/>
      <c r="H982" s="39"/>
      <c r="I982" s="39"/>
      <c r="J982" s="39"/>
      <c r="K982" s="39">
        <v>987.30000000000007</v>
      </c>
      <c r="L982" s="39">
        <f t="shared" si="348"/>
        <v>987.30000000000007</v>
      </c>
      <c r="M982" s="39"/>
      <c r="N982" s="39"/>
      <c r="O982" s="39"/>
      <c r="P982" s="39">
        <v>0</v>
      </c>
      <c r="Q982" s="39">
        <v>0</v>
      </c>
      <c r="R982" s="39">
        <f t="shared" si="341"/>
        <v>0</v>
      </c>
      <c r="S982" s="40">
        <f t="shared" si="349"/>
        <v>0</v>
      </c>
      <c r="T982" s="41" t="str">
        <f t="shared" si="342"/>
        <v>n.m.</v>
      </c>
      <c r="U982" s="40">
        <f t="shared" si="350"/>
        <v>0</v>
      </c>
      <c r="V982" s="41" t="str">
        <f t="shared" si="343"/>
        <v>n.m.</v>
      </c>
      <c r="W982" s="40">
        <f t="shared" si="351"/>
        <v>0</v>
      </c>
      <c r="X982" s="41" t="str">
        <f t="shared" si="344"/>
        <v>n.m.</v>
      </c>
      <c r="Y982" s="40">
        <f t="shared" si="352"/>
        <v>0</v>
      </c>
      <c r="Z982" s="41" t="str">
        <f t="shared" si="345"/>
        <v>n.m.</v>
      </c>
      <c r="AA982" s="40">
        <f t="shared" si="353"/>
        <v>987.30000000000007</v>
      </c>
      <c r="AB982" s="41" t="str">
        <f t="shared" si="346"/>
        <v>n.m.</v>
      </c>
      <c r="AC982" s="40">
        <f t="shared" si="354"/>
        <v>987.30000000000007</v>
      </c>
      <c r="AD982" s="41" t="str">
        <f t="shared" si="347"/>
        <v>n.m.</v>
      </c>
    </row>
    <row r="983" spans="1:30" x14ac:dyDescent="0.25">
      <c r="A983" s="62">
        <f t="shared" si="355"/>
        <v>971</v>
      </c>
      <c r="B983" s="38" t="s">
        <v>488</v>
      </c>
      <c r="C983" s="38" t="s">
        <v>1950</v>
      </c>
      <c r="D983" s="38" t="s">
        <v>2013</v>
      </c>
      <c r="E983" s="51">
        <v>45566</v>
      </c>
      <c r="F983" s="63" t="s">
        <v>2052</v>
      </c>
      <c r="G983" s="39"/>
      <c r="H983" s="39"/>
      <c r="I983" s="39"/>
      <c r="J983" s="39"/>
      <c r="K983" s="39">
        <v>900199.56</v>
      </c>
      <c r="L983" s="39">
        <f t="shared" si="348"/>
        <v>900199.56</v>
      </c>
      <c r="M983" s="39"/>
      <c r="N983" s="39"/>
      <c r="O983" s="39"/>
      <c r="P983" s="39">
        <v>0</v>
      </c>
      <c r="Q983" s="39">
        <v>0</v>
      </c>
      <c r="R983" s="39">
        <f t="shared" si="341"/>
        <v>0</v>
      </c>
      <c r="S983" s="40">
        <f t="shared" si="349"/>
        <v>0</v>
      </c>
      <c r="T983" s="41" t="str">
        <f t="shared" si="342"/>
        <v>n.m.</v>
      </c>
      <c r="U983" s="40">
        <f t="shared" si="350"/>
        <v>0</v>
      </c>
      <c r="V983" s="41" t="str">
        <f t="shared" si="343"/>
        <v>n.m.</v>
      </c>
      <c r="W983" s="40">
        <f t="shared" si="351"/>
        <v>0</v>
      </c>
      <c r="X983" s="41" t="str">
        <f t="shared" si="344"/>
        <v>n.m.</v>
      </c>
      <c r="Y983" s="40">
        <f t="shared" si="352"/>
        <v>0</v>
      </c>
      <c r="Z983" s="41" t="str">
        <f t="shared" si="345"/>
        <v>n.m.</v>
      </c>
      <c r="AA983" s="40">
        <f t="shared" si="353"/>
        <v>900199.56</v>
      </c>
      <c r="AB983" s="41" t="str">
        <f t="shared" si="346"/>
        <v>n.m.</v>
      </c>
      <c r="AC983" s="40">
        <f t="shared" si="354"/>
        <v>900199.56</v>
      </c>
      <c r="AD983" s="41" t="str">
        <f t="shared" si="347"/>
        <v>n.m.</v>
      </c>
    </row>
    <row r="984" spans="1:30" x14ac:dyDescent="0.25">
      <c r="A984" s="62">
        <f t="shared" si="355"/>
        <v>972</v>
      </c>
      <c r="B984" s="38" t="s">
        <v>488</v>
      </c>
      <c r="C984" s="38" t="s">
        <v>1951</v>
      </c>
      <c r="D984" s="38" t="s">
        <v>2014</v>
      </c>
      <c r="E984" s="51">
        <v>45474</v>
      </c>
      <c r="F984" s="63" t="s">
        <v>2052</v>
      </c>
      <c r="G984" s="39"/>
      <c r="H984" s="39"/>
      <c r="I984" s="39"/>
      <c r="J984" s="39"/>
      <c r="K984" s="39">
        <v>1062207.97</v>
      </c>
      <c r="L984" s="39">
        <f t="shared" si="348"/>
        <v>1062207.97</v>
      </c>
      <c r="M984" s="39"/>
      <c r="N984" s="39"/>
      <c r="O984" s="39"/>
      <c r="P984" s="39">
        <v>0</v>
      </c>
      <c r="Q984" s="39">
        <v>-237135.99699999997</v>
      </c>
      <c r="R984" s="39">
        <f t="shared" si="341"/>
        <v>-237135.99699999997</v>
      </c>
      <c r="S984" s="40">
        <f t="shared" si="349"/>
        <v>0</v>
      </c>
      <c r="T984" s="41" t="str">
        <f t="shared" si="342"/>
        <v>n.m.</v>
      </c>
      <c r="U984" s="40">
        <f t="shared" si="350"/>
        <v>0</v>
      </c>
      <c r="V984" s="41" t="str">
        <f t="shared" si="343"/>
        <v>n.m.</v>
      </c>
      <c r="W984" s="40">
        <f t="shared" si="351"/>
        <v>0</v>
      </c>
      <c r="X984" s="41" t="str">
        <f t="shared" si="344"/>
        <v>n.m.</v>
      </c>
      <c r="Y984" s="40">
        <f t="shared" si="352"/>
        <v>0</v>
      </c>
      <c r="Z984" s="41" t="str">
        <f t="shared" si="345"/>
        <v>n.m.</v>
      </c>
      <c r="AA984" s="40">
        <f t="shared" si="353"/>
        <v>1299343.9669999999</v>
      </c>
      <c r="AB984" s="41">
        <f t="shared" si="346"/>
        <v>-5.4793198141065025</v>
      </c>
      <c r="AC984" s="40">
        <f t="shared" si="354"/>
        <v>1299343.9669999999</v>
      </c>
      <c r="AD984" s="41">
        <f t="shared" si="347"/>
        <v>-5.4793198141065025</v>
      </c>
    </row>
    <row r="985" spans="1:30" x14ac:dyDescent="0.25">
      <c r="A985" s="62">
        <f t="shared" si="355"/>
        <v>973</v>
      </c>
      <c r="B985" s="38" t="s">
        <v>488</v>
      </c>
      <c r="C985" s="38" t="s">
        <v>1952</v>
      </c>
      <c r="D985" s="38" t="s">
        <v>2015</v>
      </c>
      <c r="E985" s="51">
        <v>45536</v>
      </c>
      <c r="F985" s="63" t="s">
        <v>2052</v>
      </c>
      <c r="G985" s="39"/>
      <c r="H985" s="39"/>
      <c r="I985" s="39"/>
      <c r="J985" s="39"/>
      <c r="K985" s="39">
        <v>1058127.3899999999</v>
      </c>
      <c r="L985" s="39">
        <f t="shared" si="348"/>
        <v>1058127.3899999999</v>
      </c>
      <c r="M985" s="39"/>
      <c r="N985" s="39"/>
      <c r="O985" s="39"/>
      <c r="P985" s="39">
        <v>0</v>
      </c>
      <c r="Q985" s="39">
        <v>0</v>
      </c>
      <c r="R985" s="39">
        <f t="shared" si="341"/>
        <v>0</v>
      </c>
      <c r="S985" s="40">
        <f t="shared" si="349"/>
        <v>0</v>
      </c>
      <c r="T985" s="41" t="str">
        <f t="shared" si="342"/>
        <v>n.m.</v>
      </c>
      <c r="U985" s="40">
        <f t="shared" si="350"/>
        <v>0</v>
      </c>
      <c r="V985" s="41" t="str">
        <f t="shared" si="343"/>
        <v>n.m.</v>
      </c>
      <c r="W985" s="40">
        <f t="shared" si="351"/>
        <v>0</v>
      </c>
      <c r="X985" s="41" t="str">
        <f t="shared" si="344"/>
        <v>n.m.</v>
      </c>
      <c r="Y985" s="40">
        <f t="shared" si="352"/>
        <v>0</v>
      </c>
      <c r="Z985" s="41" t="str">
        <f t="shared" si="345"/>
        <v>n.m.</v>
      </c>
      <c r="AA985" s="40">
        <f t="shared" si="353"/>
        <v>1058127.3899999999</v>
      </c>
      <c r="AB985" s="41" t="str">
        <f t="shared" si="346"/>
        <v>n.m.</v>
      </c>
      <c r="AC985" s="40">
        <f t="shared" si="354"/>
        <v>1058127.3899999999</v>
      </c>
      <c r="AD985" s="41" t="str">
        <f t="shared" si="347"/>
        <v>n.m.</v>
      </c>
    </row>
    <row r="986" spans="1:30" x14ac:dyDescent="0.25">
      <c r="A986" s="62">
        <f t="shared" si="355"/>
        <v>974</v>
      </c>
      <c r="B986" s="38" t="s">
        <v>488</v>
      </c>
      <c r="C986" s="38" t="s">
        <v>1953</v>
      </c>
      <c r="D986" s="38" t="s">
        <v>2016</v>
      </c>
      <c r="E986" s="51">
        <v>45474</v>
      </c>
      <c r="F986" s="63" t="s">
        <v>2052</v>
      </c>
      <c r="G986" s="39"/>
      <c r="H986" s="39"/>
      <c r="I986" s="39"/>
      <c r="J986" s="39"/>
      <c r="K986" s="39">
        <v>511021.37</v>
      </c>
      <c r="L986" s="39">
        <f t="shared" si="348"/>
        <v>511021.37</v>
      </c>
      <c r="M986" s="39"/>
      <c r="N986" s="39"/>
      <c r="O986" s="39"/>
      <c r="P986" s="39">
        <v>0</v>
      </c>
      <c r="Q986" s="39">
        <v>0</v>
      </c>
      <c r="R986" s="39">
        <f t="shared" ref="R986:R1024" si="356">SUM(M986:Q986)</f>
        <v>0</v>
      </c>
      <c r="S986" s="40">
        <f t="shared" si="349"/>
        <v>0</v>
      </c>
      <c r="T986" s="41" t="str">
        <f t="shared" si="342"/>
        <v>n.m.</v>
      </c>
      <c r="U986" s="40">
        <f t="shared" si="350"/>
        <v>0</v>
      </c>
      <c r="V986" s="41" t="str">
        <f t="shared" si="343"/>
        <v>n.m.</v>
      </c>
      <c r="W986" s="40">
        <f t="shared" si="351"/>
        <v>0</v>
      </c>
      <c r="X986" s="41" t="str">
        <f t="shared" si="344"/>
        <v>n.m.</v>
      </c>
      <c r="Y986" s="40">
        <f t="shared" si="352"/>
        <v>0</v>
      </c>
      <c r="Z986" s="41" t="str">
        <f t="shared" si="345"/>
        <v>n.m.</v>
      </c>
      <c r="AA986" s="40">
        <f t="shared" si="353"/>
        <v>511021.37</v>
      </c>
      <c r="AB986" s="41" t="str">
        <f t="shared" si="346"/>
        <v>n.m.</v>
      </c>
      <c r="AC986" s="40">
        <f t="shared" si="354"/>
        <v>511021.37</v>
      </c>
      <c r="AD986" s="41" t="str">
        <f t="shared" si="347"/>
        <v>n.m.</v>
      </c>
    </row>
    <row r="987" spans="1:30" x14ac:dyDescent="0.25">
      <c r="A987" s="62">
        <f t="shared" si="355"/>
        <v>975</v>
      </c>
      <c r="B987" s="38" t="s">
        <v>488</v>
      </c>
      <c r="C987" s="38" t="s">
        <v>1954</v>
      </c>
      <c r="D987" s="38" t="s">
        <v>2017</v>
      </c>
      <c r="E987" s="51">
        <v>45474</v>
      </c>
      <c r="F987" s="63" t="s">
        <v>2052</v>
      </c>
      <c r="G987" s="39"/>
      <c r="H987" s="39"/>
      <c r="I987" s="39"/>
      <c r="J987" s="39"/>
      <c r="K987" s="39">
        <v>433574.45999999996</v>
      </c>
      <c r="L987" s="39">
        <f t="shared" si="348"/>
        <v>433574.45999999996</v>
      </c>
      <c r="M987" s="39"/>
      <c r="N987" s="39"/>
      <c r="O987" s="39"/>
      <c r="P987" s="39">
        <v>0</v>
      </c>
      <c r="Q987" s="39">
        <v>0</v>
      </c>
      <c r="R987" s="39">
        <f t="shared" si="356"/>
        <v>0</v>
      </c>
      <c r="S987" s="40">
        <f t="shared" si="349"/>
        <v>0</v>
      </c>
      <c r="T987" s="41" t="str">
        <f t="shared" si="342"/>
        <v>n.m.</v>
      </c>
      <c r="U987" s="40">
        <f t="shared" si="350"/>
        <v>0</v>
      </c>
      <c r="V987" s="41" t="str">
        <f t="shared" si="343"/>
        <v>n.m.</v>
      </c>
      <c r="W987" s="40">
        <f t="shared" si="351"/>
        <v>0</v>
      </c>
      <c r="X987" s="41" t="str">
        <f t="shared" si="344"/>
        <v>n.m.</v>
      </c>
      <c r="Y987" s="40">
        <f t="shared" si="352"/>
        <v>0</v>
      </c>
      <c r="Z987" s="41" t="str">
        <f t="shared" si="345"/>
        <v>n.m.</v>
      </c>
      <c r="AA987" s="40">
        <f t="shared" si="353"/>
        <v>433574.45999999996</v>
      </c>
      <c r="AB987" s="41" t="str">
        <f t="shared" si="346"/>
        <v>n.m.</v>
      </c>
      <c r="AC987" s="40">
        <f t="shared" si="354"/>
        <v>433574.45999999996</v>
      </c>
      <c r="AD987" s="41" t="str">
        <f t="shared" si="347"/>
        <v>n.m.</v>
      </c>
    </row>
    <row r="988" spans="1:30" x14ac:dyDescent="0.25">
      <c r="A988" s="62">
        <f t="shared" si="355"/>
        <v>976</v>
      </c>
      <c r="B988" s="38" t="s">
        <v>488</v>
      </c>
      <c r="C988" s="38" t="s">
        <v>1955</v>
      </c>
      <c r="D988" s="38" t="s">
        <v>2018</v>
      </c>
      <c r="E988" s="51">
        <v>45474</v>
      </c>
      <c r="F988" s="63" t="s">
        <v>2052</v>
      </c>
      <c r="G988" s="39"/>
      <c r="H988" s="39"/>
      <c r="I988" s="39"/>
      <c r="J988" s="39"/>
      <c r="K988" s="39">
        <v>1238915.44</v>
      </c>
      <c r="L988" s="39">
        <f t="shared" si="348"/>
        <v>1238915.44</v>
      </c>
      <c r="M988" s="39"/>
      <c r="N988" s="39"/>
      <c r="O988" s="39"/>
      <c r="P988" s="39">
        <v>0</v>
      </c>
      <c r="Q988" s="39">
        <v>5975572.7510000002</v>
      </c>
      <c r="R988" s="39">
        <f t="shared" si="356"/>
        <v>5975572.7510000002</v>
      </c>
      <c r="S988" s="40">
        <f t="shared" si="349"/>
        <v>0</v>
      </c>
      <c r="T988" s="41" t="str">
        <f t="shared" si="342"/>
        <v>n.m.</v>
      </c>
      <c r="U988" s="40">
        <f t="shared" si="350"/>
        <v>0</v>
      </c>
      <c r="V988" s="41" t="str">
        <f t="shared" si="343"/>
        <v>n.m.</v>
      </c>
      <c r="W988" s="40">
        <f t="shared" si="351"/>
        <v>0</v>
      </c>
      <c r="X988" s="41" t="str">
        <f t="shared" si="344"/>
        <v>n.m.</v>
      </c>
      <c r="Y988" s="40">
        <f t="shared" si="352"/>
        <v>0</v>
      </c>
      <c r="Z988" s="41" t="str">
        <f t="shared" si="345"/>
        <v>n.m.</v>
      </c>
      <c r="AA988" s="40">
        <f t="shared" si="353"/>
        <v>-4736657.3110000007</v>
      </c>
      <c r="AB988" s="41">
        <f t="shared" si="346"/>
        <v>-0.79267000978397106</v>
      </c>
      <c r="AC988" s="40">
        <f t="shared" si="354"/>
        <v>-4736657.3110000007</v>
      </c>
      <c r="AD988" s="41">
        <f t="shared" si="347"/>
        <v>-0.79267000978397106</v>
      </c>
    </row>
    <row r="989" spans="1:30" x14ac:dyDescent="0.25">
      <c r="A989" s="62">
        <f t="shared" si="355"/>
        <v>977</v>
      </c>
      <c r="B989" s="38" t="s">
        <v>488</v>
      </c>
      <c r="C989" s="38" t="s">
        <v>1956</v>
      </c>
      <c r="D989" s="38" t="s">
        <v>2019</v>
      </c>
      <c r="E989" s="51">
        <v>45505</v>
      </c>
      <c r="F989" s="63" t="s">
        <v>2052</v>
      </c>
      <c r="G989" s="39"/>
      <c r="H989" s="39"/>
      <c r="I989" s="39"/>
      <c r="J989" s="39"/>
      <c r="K989" s="39">
        <v>272675.83</v>
      </c>
      <c r="L989" s="39">
        <f t="shared" si="348"/>
        <v>272675.83</v>
      </c>
      <c r="M989" s="39"/>
      <c r="N989" s="39"/>
      <c r="O989" s="39"/>
      <c r="P989" s="39">
        <v>0</v>
      </c>
      <c r="Q989" s="39">
        <v>0</v>
      </c>
      <c r="R989" s="39">
        <f t="shared" si="356"/>
        <v>0</v>
      </c>
      <c r="S989" s="40">
        <f t="shared" si="349"/>
        <v>0</v>
      </c>
      <c r="T989" s="41" t="str">
        <f t="shared" si="342"/>
        <v>n.m.</v>
      </c>
      <c r="U989" s="40">
        <f t="shared" si="350"/>
        <v>0</v>
      </c>
      <c r="V989" s="41" t="str">
        <f t="shared" si="343"/>
        <v>n.m.</v>
      </c>
      <c r="W989" s="40">
        <f t="shared" si="351"/>
        <v>0</v>
      </c>
      <c r="X989" s="41" t="str">
        <f t="shared" si="344"/>
        <v>n.m.</v>
      </c>
      <c r="Y989" s="40">
        <f t="shared" si="352"/>
        <v>0</v>
      </c>
      <c r="Z989" s="41" t="str">
        <f t="shared" si="345"/>
        <v>n.m.</v>
      </c>
      <c r="AA989" s="40">
        <f t="shared" si="353"/>
        <v>272675.83</v>
      </c>
      <c r="AB989" s="41" t="str">
        <f t="shared" si="346"/>
        <v>n.m.</v>
      </c>
      <c r="AC989" s="40">
        <f t="shared" si="354"/>
        <v>272675.83</v>
      </c>
      <c r="AD989" s="41" t="str">
        <f t="shared" si="347"/>
        <v>n.m.</v>
      </c>
    </row>
    <row r="990" spans="1:30" x14ac:dyDescent="0.25">
      <c r="A990" s="62">
        <f t="shared" si="355"/>
        <v>978</v>
      </c>
      <c r="B990" s="38" t="s">
        <v>488</v>
      </c>
      <c r="C990" s="38" t="s">
        <v>1957</v>
      </c>
      <c r="D990" s="38" t="s">
        <v>2020</v>
      </c>
      <c r="E990" s="51">
        <v>45505</v>
      </c>
      <c r="F990" s="63" t="s">
        <v>2052</v>
      </c>
      <c r="G990" s="39"/>
      <c r="H990" s="39"/>
      <c r="I990" s="39"/>
      <c r="J990" s="39"/>
      <c r="K990" s="39">
        <v>235606.27</v>
      </c>
      <c r="L990" s="39">
        <f t="shared" si="348"/>
        <v>235606.27</v>
      </c>
      <c r="M990" s="39"/>
      <c r="N990" s="39"/>
      <c r="O990" s="39"/>
      <c r="P990" s="39">
        <v>0</v>
      </c>
      <c r="Q990" s="39">
        <v>0</v>
      </c>
      <c r="R990" s="39">
        <f t="shared" si="356"/>
        <v>0</v>
      </c>
      <c r="S990" s="40">
        <f t="shared" si="349"/>
        <v>0</v>
      </c>
      <c r="T990" s="41" t="str">
        <f t="shared" si="342"/>
        <v>n.m.</v>
      </c>
      <c r="U990" s="40">
        <f t="shared" si="350"/>
        <v>0</v>
      </c>
      <c r="V990" s="41" t="str">
        <f t="shared" si="343"/>
        <v>n.m.</v>
      </c>
      <c r="W990" s="40">
        <f t="shared" si="351"/>
        <v>0</v>
      </c>
      <c r="X990" s="41" t="str">
        <f t="shared" si="344"/>
        <v>n.m.</v>
      </c>
      <c r="Y990" s="40">
        <f t="shared" si="352"/>
        <v>0</v>
      </c>
      <c r="Z990" s="41" t="str">
        <f t="shared" si="345"/>
        <v>n.m.</v>
      </c>
      <c r="AA990" s="40">
        <f t="shared" si="353"/>
        <v>235606.27</v>
      </c>
      <c r="AB990" s="41" t="str">
        <f t="shared" si="346"/>
        <v>n.m.</v>
      </c>
      <c r="AC990" s="40">
        <f t="shared" si="354"/>
        <v>235606.27</v>
      </c>
      <c r="AD990" s="41" t="str">
        <f t="shared" si="347"/>
        <v>n.m.</v>
      </c>
    </row>
    <row r="991" spans="1:30" x14ac:dyDescent="0.25">
      <c r="A991" s="62">
        <f t="shared" si="355"/>
        <v>979</v>
      </c>
      <c r="B991" s="38" t="s">
        <v>488</v>
      </c>
      <c r="C991" s="38" t="s">
        <v>1958</v>
      </c>
      <c r="D991" s="38" t="s">
        <v>2021</v>
      </c>
      <c r="E991" s="51">
        <v>45505</v>
      </c>
      <c r="F991" s="63" t="s">
        <v>2052</v>
      </c>
      <c r="G991" s="39"/>
      <c r="H991" s="39"/>
      <c r="I991" s="39"/>
      <c r="J991" s="39"/>
      <c r="K991" s="39">
        <v>355126.41999999993</v>
      </c>
      <c r="L991" s="39">
        <f t="shared" si="348"/>
        <v>355126.41999999993</v>
      </c>
      <c r="M991" s="39"/>
      <c r="N991" s="39"/>
      <c r="O991" s="39"/>
      <c r="P991" s="39">
        <v>0</v>
      </c>
      <c r="Q991" s="39">
        <v>0</v>
      </c>
      <c r="R991" s="39">
        <f t="shared" si="356"/>
        <v>0</v>
      </c>
      <c r="S991" s="40">
        <f t="shared" si="349"/>
        <v>0</v>
      </c>
      <c r="T991" s="41" t="str">
        <f t="shared" si="342"/>
        <v>n.m.</v>
      </c>
      <c r="U991" s="40">
        <f t="shared" si="350"/>
        <v>0</v>
      </c>
      <c r="V991" s="41" t="str">
        <f t="shared" si="343"/>
        <v>n.m.</v>
      </c>
      <c r="W991" s="40">
        <f t="shared" si="351"/>
        <v>0</v>
      </c>
      <c r="X991" s="41" t="str">
        <f t="shared" si="344"/>
        <v>n.m.</v>
      </c>
      <c r="Y991" s="40">
        <f t="shared" si="352"/>
        <v>0</v>
      </c>
      <c r="Z991" s="41" t="str">
        <f t="shared" si="345"/>
        <v>n.m.</v>
      </c>
      <c r="AA991" s="40">
        <f t="shared" si="353"/>
        <v>355126.41999999993</v>
      </c>
      <c r="AB991" s="41" t="str">
        <f t="shared" si="346"/>
        <v>n.m.</v>
      </c>
      <c r="AC991" s="40">
        <f t="shared" si="354"/>
        <v>355126.41999999993</v>
      </c>
      <c r="AD991" s="41" t="str">
        <f t="shared" si="347"/>
        <v>n.m.</v>
      </c>
    </row>
    <row r="992" spans="1:30" x14ac:dyDescent="0.25">
      <c r="A992" s="62">
        <f t="shared" si="355"/>
        <v>980</v>
      </c>
      <c r="B992" s="38" t="s">
        <v>488</v>
      </c>
      <c r="C992" s="38" t="s">
        <v>1959</v>
      </c>
      <c r="D992" s="38" t="s">
        <v>2022</v>
      </c>
      <c r="E992" s="51">
        <v>45474</v>
      </c>
      <c r="F992" s="63" t="s">
        <v>2052</v>
      </c>
      <c r="G992" s="39"/>
      <c r="H992" s="39"/>
      <c r="I992" s="39"/>
      <c r="J992" s="39"/>
      <c r="K992" s="39">
        <v>570651.29999999993</v>
      </c>
      <c r="L992" s="39">
        <f t="shared" si="348"/>
        <v>570651.29999999993</v>
      </c>
      <c r="M992" s="39"/>
      <c r="N992" s="39"/>
      <c r="O992" s="39"/>
      <c r="P992" s="39">
        <v>0</v>
      </c>
      <c r="Q992" s="39">
        <v>0</v>
      </c>
      <c r="R992" s="39">
        <f t="shared" si="356"/>
        <v>0</v>
      </c>
      <c r="S992" s="40">
        <f t="shared" si="349"/>
        <v>0</v>
      </c>
      <c r="T992" s="41" t="str">
        <f t="shared" si="342"/>
        <v>n.m.</v>
      </c>
      <c r="U992" s="40">
        <f t="shared" si="350"/>
        <v>0</v>
      </c>
      <c r="V992" s="41" t="str">
        <f t="shared" si="343"/>
        <v>n.m.</v>
      </c>
      <c r="W992" s="40">
        <f t="shared" si="351"/>
        <v>0</v>
      </c>
      <c r="X992" s="41" t="str">
        <f t="shared" si="344"/>
        <v>n.m.</v>
      </c>
      <c r="Y992" s="40">
        <f t="shared" si="352"/>
        <v>0</v>
      </c>
      <c r="Z992" s="41" t="str">
        <f t="shared" si="345"/>
        <v>n.m.</v>
      </c>
      <c r="AA992" s="40">
        <f t="shared" si="353"/>
        <v>570651.29999999993</v>
      </c>
      <c r="AB992" s="41" t="str">
        <f t="shared" si="346"/>
        <v>n.m.</v>
      </c>
      <c r="AC992" s="40">
        <f t="shared" si="354"/>
        <v>570651.29999999993</v>
      </c>
      <c r="AD992" s="41" t="str">
        <f t="shared" si="347"/>
        <v>n.m.</v>
      </c>
    </row>
    <row r="993" spans="1:30" x14ac:dyDescent="0.25">
      <c r="A993" s="62">
        <f t="shared" si="355"/>
        <v>981</v>
      </c>
      <c r="B993" s="38" t="s">
        <v>488</v>
      </c>
      <c r="C993" s="38" t="s">
        <v>1960</v>
      </c>
      <c r="D993" s="38" t="s">
        <v>2023</v>
      </c>
      <c r="E993" s="51">
        <v>45505</v>
      </c>
      <c r="F993" s="63" t="s">
        <v>2052</v>
      </c>
      <c r="G993" s="39"/>
      <c r="H993" s="39"/>
      <c r="I993" s="39"/>
      <c r="J993" s="39"/>
      <c r="K993" s="39">
        <v>187895.09000000003</v>
      </c>
      <c r="L993" s="39">
        <f t="shared" si="348"/>
        <v>187895.09000000003</v>
      </c>
      <c r="M993" s="39"/>
      <c r="N993" s="39"/>
      <c r="O993" s="39"/>
      <c r="P993" s="39">
        <v>0</v>
      </c>
      <c r="Q993" s="39">
        <v>0</v>
      </c>
      <c r="R993" s="39">
        <f t="shared" si="356"/>
        <v>0</v>
      </c>
      <c r="S993" s="40">
        <f t="shared" si="349"/>
        <v>0</v>
      </c>
      <c r="T993" s="41" t="str">
        <f t="shared" si="342"/>
        <v>n.m.</v>
      </c>
      <c r="U993" s="40">
        <f t="shared" si="350"/>
        <v>0</v>
      </c>
      <c r="V993" s="41" t="str">
        <f t="shared" si="343"/>
        <v>n.m.</v>
      </c>
      <c r="W993" s="40">
        <f t="shared" si="351"/>
        <v>0</v>
      </c>
      <c r="X993" s="41" t="str">
        <f t="shared" si="344"/>
        <v>n.m.</v>
      </c>
      <c r="Y993" s="40">
        <f t="shared" si="352"/>
        <v>0</v>
      </c>
      <c r="Z993" s="41" t="str">
        <f t="shared" si="345"/>
        <v>n.m.</v>
      </c>
      <c r="AA993" s="40">
        <f t="shared" si="353"/>
        <v>187895.09000000003</v>
      </c>
      <c r="AB993" s="41" t="str">
        <f t="shared" si="346"/>
        <v>n.m.</v>
      </c>
      <c r="AC993" s="40">
        <f t="shared" si="354"/>
        <v>187895.09000000003</v>
      </c>
      <c r="AD993" s="41" t="str">
        <f t="shared" si="347"/>
        <v>n.m.</v>
      </c>
    </row>
    <row r="994" spans="1:30" x14ac:dyDescent="0.25">
      <c r="A994" s="62">
        <f t="shared" si="355"/>
        <v>982</v>
      </c>
      <c r="B994" s="38" t="s">
        <v>488</v>
      </c>
      <c r="C994" s="38" t="s">
        <v>1961</v>
      </c>
      <c r="D994" s="38" t="s">
        <v>2024</v>
      </c>
      <c r="E994" s="51">
        <v>45474</v>
      </c>
      <c r="F994" s="63" t="s">
        <v>2052</v>
      </c>
      <c r="G994" s="39"/>
      <c r="H994" s="39"/>
      <c r="I994" s="39"/>
      <c r="J994" s="39"/>
      <c r="K994" s="39">
        <v>598790.10999999987</v>
      </c>
      <c r="L994" s="39">
        <f t="shared" si="348"/>
        <v>598790.10999999987</v>
      </c>
      <c r="M994" s="39"/>
      <c r="N994" s="39"/>
      <c r="O994" s="39"/>
      <c r="P994" s="39">
        <v>0</v>
      </c>
      <c r="Q994" s="39">
        <v>0</v>
      </c>
      <c r="R994" s="39">
        <f t="shared" si="356"/>
        <v>0</v>
      </c>
      <c r="S994" s="40">
        <f t="shared" si="349"/>
        <v>0</v>
      </c>
      <c r="T994" s="41" t="str">
        <f t="shared" si="342"/>
        <v>n.m.</v>
      </c>
      <c r="U994" s="40">
        <f t="shared" si="350"/>
        <v>0</v>
      </c>
      <c r="V994" s="41" t="str">
        <f t="shared" si="343"/>
        <v>n.m.</v>
      </c>
      <c r="W994" s="40">
        <f t="shared" si="351"/>
        <v>0</v>
      </c>
      <c r="X994" s="41" t="str">
        <f t="shared" si="344"/>
        <v>n.m.</v>
      </c>
      <c r="Y994" s="40">
        <f t="shared" si="352"/>
        <v>0</v>
      </c>
      <c r="Z994" s="41" t="str">
        <f t="shared" si="345"/>
        <v>n.m.</v>
      </c>
      <c r="AA994" s="40">
        <f t="shared" si="353"/>
        <v>598790.10999999987</v>
      </c>
      <c r="AB994" s="41" t="str">
        <f t="shared" si="346"/>
        <v>n.m.</v>
      </c>
      <c r="AC994" s="40">
        <f t="shared" si="354"/>
        <v>598790.10999999987</v>
      </c>
      <c r="AD994" s="41" t="str">
        <f t="shared" si="347"/>
        <v>n.m.</v>
      </c>
    </row>
    <row r="995" spans="1:30" x14ac:dyDescent="0.25">
      <c r="A995" s="62">
        <f t="shared" si="355"/>
        <v>983</v>
      </c>
      <c r="B995" s="38" t="s">
        <v>488</v>
      </c>
      <c r="C995" s="38" t="s">
        <v>1962</v>
      </c>
      <c r="D995" s="38" t="s">
        <v>2025</v>
      </c>
      <c r="E995" s="51">
        <v>45505</v>
      </c>
      <c r="F995" s="63" t="s">
        <v>2052</v>
      </c>
      <c r="G995" s="39"/>
      <c r="H995" s="39"/>
      <c r="I995" s="39"/>
      <c r="J995" s="39"/>
      <c r="K995" s="39">
        <v>349924.49999999994</v>
      </c>
      <c r="L995" s="39">
        <f t="shared" si="348"/>
        <v>349924.49999999994</v>
      </c>
      <c r="M995" s="39"/>
      <c r="N995" s="39"/>
      <c r="O995" s="39"/>
      <c r="P995" s="39">
        <v>0</v>
      </c>
      <c r="Q995" s="39">
        <v>0</v>
      </c>
      <c r="R995" s="39">
        <f t="shared" si="356"/>
        <v>0</v>
      </c>
      <c r="S995" s="40">
        <f t="shared" si="349"/>
        <v>0</v>
      </c>
      <c r="T995" s="41" t="str">
        <f t="shared" si="342"/>
        <v>n.m.</v>
      </c>
      <c r="U995" s="40">
        <f t="shared" si="350"/>
        <v>0</v>
      </c>
      <c r="V995" s="41" t="str">
        <f t="shared" si="343"/>
        <v>n.m.</v>
      </c>
      <c r="W995" s="40">
        <f t="shared" si="351"/>
        <v>0</v>
      </c>
      <c r="X995" s="41" t="str">
        <f t="shared" si="344"/>
        <v>n.m.</v>
      </c>
      <c r="Y995" s="40">
        <f t="shared" si="352"/>
        <v>0</v>
      </c>
      <c r="Z995" s="41" t="str">
        <f t="shared" si="345"/>
        <v>n.m.</v>
      </c>
      <c r="AA995" s="40">
        <f t="shared" si="353"/>
        <v>349924.49999999994</v>
      </c>
      <c r="AB995" s="41" t="str">
        <f t="shared" si="346"/>
        <v>n.m.</v>
      </c>
      <c r="AC995" s="40">
        <f t="shared" si="354"/>
        <v>349924.49999999994</v>
      </c>
      <c r="AD995" s="41" t="str">
        <f t="shared" si="347"/>
        <v>n.m.</v>
      </c>
    </row>
    <row r="996" spans="1:30" x14ac:dyDescent="0.25">
      <c r="A996" s="62">
        <f t="shared" si="355"/>
        <v>984</v>
      </c>
      <c r="B996" s="38" t="s">
        <v>488</v>
      </c>
      <c r="C996" s="38" t="s">
        <v>1963</v>
      </c>
      <c r="D996" s="38" t="s">
        <v>1899</v>
      </c>
      <c r="E996" s="51">
        <v>45566</v>
      </c>
      <c r="F996" s="63" t="s">
        <v>2052</v>
      </c>
      <c r="G996" s="39"/>
      <c r="H996" s="39"/>
      <c r="I996" s="39"/>
      <c r="J996" s="39"/>
      <c r="K996" s="39">
        <v>106345.26000000001</v>
      </c>
      <c r="L996" s="39">
        <f t="shared" si="348"/>
        <v>106345.26000000001</v>
      </c>
      <c r="M996" s="39"/>
      <c r="N996" s="39"/>
      <c r="O996" s="39"/>
      <c r="P996" s="39">
        <v>0</v>
      </c>
      <c r="Q996" s="39">
        <v>0</v>
      </c>
      <c r="R996" s="39">
        <f t="shared" si="356"/>
        <v>0</v>
      </c>
      <c r="S996" s="40">
        <f t="shared" si="349"/>
        <v>0</v>
      </c>
      <c r="T996" s="41" t="str">
        <f t="shared" si="342"/>
        <v>n.m.</v>
      </c>
      <c r="U996" s="40">
        <f t="shared" si="350"/>
        <v>0</v>
      </c>
      <c r="V996" s="41" t="str">
        <f t="shared" si="343"/>
        <v>n.m.</v>
      </c>
      <c r="W996" s="40">
        <f t="shared" si="351"/>
        <v>0</v>
      </c>
      <c r="X996" s="41" t="str">
        <f t="shared" si="344"/>
        <v>n.m.</v>
      </c>
      <c r="Y996" s="40">
        <f t="shared" si="352"/>
        <v>0</v>
      </c>
      <c r="Z996" s="41" t="str">
        <f t="shared" si="345"/>
        <v>n.m.</v>
      </c>
      <c r="AA996" s="40">
        <f t="shared" si="353"/>
        <v>106345.26000000001</v>
      </c>
      <c r="AB996" s="41" t="str">
        <f t="shared" si="346"/>
        <v>n.m.</v>
      </c>
      <c r="AC996" s="40">
        <f t="shared" si="354"/>
        <v>106345.26000000001</v>
      </c>
      <c r="AD996" s="41" t="str">
        <f t="shared" si="347"/>
        <v>n.m.</v>
      </c>
    </row>
    <row r="997" spans="1:30" x14ac:dyDescent="0.25">
      <c r="A997" s="62">
        <f t="shared" si="355"/>
        <v>985</v>
      </c>
      <c r="B997" s="38" t="s">
        <v>488</v>
      </c>
      <c r="C997" s="38" t="s">
        <v>1964</v>
      </c>
      <c r="D997" s="38" t="s">
        <v>2026</v>
      </c>
      <c r="E997" s="51">
        <v>45505</v>
      </c>
      <c r="F997" s="63" t="s">
        <v>2052</v>
      </c>
      <c r="G997" s="39"/>
      <c r="H997" s="39"/>
      <c r="I997" s="39"/>
      <c r="J997" s="39"/>
      <c r="K997" s="39">
        <v>59423.7</v>
      </c>
      <c r="L997" s="39">
        <f t="shared" si="348"/>
        <v>59423.7</v>
      </c>
      <c r="M997" s="39"/>
      <c r="N997" s="39"/>
      <c r="O997" s="39"/>
      <c r="P997" s="39">
        <v>0</v>
      </c>
      <c r="Q997" s="39">
        <v>0</v>
      </c>
      <c r="R997" s="39">
        <f t="shared" si="356"/>
        <v>0</v>
      </c>
      <c r="S997" s="40">
        <f t="shared" si="349"/>
        <v>0</v>
      </c>
      <c r="T997" s="41" t="str">
        <f t="shared" si="342"/>
        <v>n.m.</v>
      </c>
      <c r="U997" s="40">
        <f t="shared" si="350"/>
        <v>0</v>
      </c>
      <c r="V997" s="41" t="str">
        <f t="shared" si="343"/>
        <v>n.m.</v>
      </c>
      <c r="W997" s="40">
        <f t="shared" si="351"/>
        <v>0</v>
      </c>
      <c r="X997" s="41" t="str">
        <f t="shared" si="344"/>
        <v>n.m.</v>
      </c>
      <c r="Y997" s="40">
        <f t="shared" si="352"/>
        <v>0</v>
      </c>
      <c r="Z997" s="41" t="str">
        <f t="shared" si="345"/>
        <v>n.m.</v>
      </c>
      <c r="AA997" s="40">
        <f t="shared" si="353"/>
        <v>59423.7</v>
      </c>
      <c r="AB997" s="41" t="str">
        <f t="shared" si="346"/>
        <v>n.m.</v>
      </c>
      <c r="AC997" s="40">
        <f t="shared" si="354"/>
        <v>59423.7</v>
      </c>
      <c r="AD997" s="41" t="str">
        <f t="shared" si="347"/>
        <v>n.m.</v>
      </c>
    </row>
    <row r="998" spans="1:30" x14ac:dyDescent="0.25">
      <c r="A998" s="62">
        <f t="shared" si="355"/>
        <v>986</v>
      </c>
      <c r="B998" s="38" t="s">
        <v>488</v>
      </c>
      <c r="C998" s="38" t="s">
        <v>1965</v>
      </c>
      <c r="D998" s="38" t="s">
        <v>2027</v>
      </c>
      <c r="E998" s="51" t="s">
        <v>1014</v>
      </c>
      <c r="F998" s="63">
        <v>45627</v>
      </c>
      <c r="G998" s="39"/>
      <c r="H998" s="39"/>
      <c r="I998" s="39"/>
      <c r="J998" s="39"/>
      <c r="K998" s="39">
        <v>1777.26</v>
      </c>
      <c r="L998" s="39">
        <f t="shared" si="348"/>
        <v>1777.26</v>
      </c>
      <c r="M998" s="39"/>
      <c r="N998" s="39"/>
      <c r="O998" s="39"/>
      <c r="P998" s="39">
        <v>0</v>
      </c>
      <c r="Q998" s="39">
        <v>0</v>
      </c>
      <c r="R998" s="39">
        <f t="shared" si="356"/>
        <v>0</v>
      </c>
      <c r="S998" s="40">
        <f t="shared" si="349"/>
        <v>0</v>
      </c>
      <c r="T998" s="41" t="str">
        <f t="shared" si="342"/>
        <v>n.m.</v>
      </c>
      <c r="U998" s="40">
        <f t="shared" si="350"/>
        <v>0</v>
      </c>
      <c r="V998" s="41" t="str">
        <f t="shared" si="343"/>
        <v>n.m.</v>
      </c>
      <c r="W998" s="40">
        <f t="shared" si="351"/>
        <v>0</v>
      </c>
      <c r="X998" s="41" t="str">
        <f t="shared" si="344"/>
        <v>n.m.</v>
      </c>
      <c r="Y998" s="40">
        <f t="shared" si="352"/>
        <v>0</v>
      </c>
      <c r="Z998" s="41" t="str">
        <f t="shared" si="345"/>
        <v>n.m.</v>
      </c>
      <c r="AA998" s="40">
        <f t="shared" si="353"/>
        <v>1777.26</v>
      </c>
      <c r="AB998" s="41" t="str">
        <f t="shared" si="346"/>
        <v>n.m.</v>
      </c>
      <c r="AC998" s="40">
        <f t="shared" si="354"/>
        <v>1777.26</v>
      </c>
      <c r="AD998" s="41" t="str">
        <f t="shared" si="347"/>
        <v>n.m.</v>
      </c>
    </row>
    <row r="999" spans="1:30" x14ac:dyDescent="0.25">
      <c r="A999" s="62">
        <f t="shared" si="355"/>
        <v>987</v>
      </c>
      <c r="B999" s="38" t="s">
        <v>488</v>
      </c>
      <c r="C999" s="38" t="s">
        <v>1966</v>
      </c>
      <c r="D999" s="38" t="s">
        <v>578</v>
      </c>
      <c r="E999" s="51">
        <v>45292</v>
      </c>
      <c r="F999" s="63">
        <v>45627</v>
      </c>
      <c r="G999" s="39"/>
      <c r="H999" s="39"/>
      <c r="I999" s="39"/>
      <c r="J999" s="39"/>
      <c r="K999" s="39">
        <v>185108.53000000003</v>
      </c>
      <c r="L999" s="39">
        <f t="shared" si="348"/>
        <v>185108.53000000003</v>
      </c>
      <c r="M999" s="39"/>
      <c r="N999" s="39"/>
      <c r="O999" s="39"/>
      <c r="P999" s="39">
        <v>0</v>
      </c>
      <c r="Q999" s="39">
        <v>0</v>
      </c>
      <c r="R999" s="39">
        <f t="shared" si="356"/>
        <v>0</v>
      </c>
      <c r="S999" s="40">
        <f t="shared" si="349"/>
        <v>0</v>
      </c>
      <c r="T999" s="41" t="str">
        <f t="shared" si="342"/>
        <v>n.m.</v>
      </c>
      <c r="U999" s="40">
        <f t="shared" si="350"/>
        <v>0</v>
      </c>
      <c r="V999" s="41" t="str">
        <f t="shared" si="343"/>
        <v>n.m.</v>
      </c>
      <c r="W999" s="40">
        <f t="shared" si="351"/>
        <v>0</v>
      </c>
      <c r="X999" s="41" t="str">
        <f t="shared" si="344"/>
        <v>n.m.</v>
      </c>
      <c r="Y999" s="40">
        <f t="shared" si="352"/>
        <v>0</v>
      </c>
      <c r="Z999" s="41" t="str">
        <f t="shared" si="345"/>
        <v>n.m.</v>
      </c>
      <c r="AA999" s="40">
        <f t="shared" si="353"/>
        <v>185108.53000000003</v>
      </c>
      <c r="AB999" s="41" t="str">
        <f t="shared" si="346"/>
        <v>n.m.</v>
      </c>
      <c r="AC999" s="40">
        <f t="shared" si="354"/>
        <v>185108.53000000003</v>
      </c>
      <c r="AD999" s="41" t="str">
        <f t="shared" si="347"/>
        <v>n.m.</v>
      </c>
    </row>
    <row r="1000" spans="1:30" x14ac:dyDescent="0.25">
      <c r="A1000" s="62">
        <f t="shared" si="355"/>
        <v>988</v>
      </c>
      <c r="B1000" s="38" t="s">
        <v>488</v>
      </c>
      <c r="C1000" s="38" t="s">
        <v>1967</v>
      </c>
      <c r="D1000" s="38" t="s">
        <v>578</v>
      </c>
      <c r="E1000" s="51">
        <v>45383</v>
      </c>
      <c r="F1000" s="63" t="s">
        <v>2052</v>
      </c>
      <c r="G1000" s="39"/>
      <c r="H1000" s="39"/>
      <c r="I1000" s="39"/>
      <c r="J1000" s="39"/>
      <c r="K1000" s="39">
        <v>1380772.9000000001</v>
      </c>
      <c r="L1000" s="39">
        <f t="shared" si="348"/>
        <v>1380772.9000000001</v>
      </c>
      <c r="M1000" s="39"/>
      <c r="N1000" s="39"/>
      <c r="O1000" s="39"/>
      <c r="P1000" s="39">
        <v>0</v>
      </c>
      <c r="Q1000" s="39">
        <v>0</v>
      </c>
      <c r="R1000" s="39">
        <f t="shared" si="356"/>
        <v>0</v>
      </c>
      <c r="S1000" s="40">
        <f t="shared" si="349"/>
        <v>0</v>
      </c>
      <c r="T1000" s="41" t="str">
        <f t="shared" si="342"/>
        <v>n.m.</v>
      </c>
      <c r="U1000" s="40">
        <f t="shared" si="350"/>
        <v>0</v>
      </c>
      <c r="V1000" s="41" t="str">
        <f t="shared" si="343"/>
        <v>n.m.</v>
      </c>
      <c r="W1000" s="40">
        <f t="shared" si="351"/>
        <v>0</v>
      </c>
      <c r="X1000" s="41" t="str">
        <f t="shared" si="344"/>
        <v>n.m.</v>
      </c>
      <c r="Y1000" s="40">
        <f t="shared" si="352"/>
        <v>0</v>
      </c>
      <c r="Z1000" s="41" t="str">
        <f t="shared" si="345"/>
        <v>n.m.</v>
      </c>
      <c r="AA1000" s="40">
        <f t="shared" si="353"/>
        <v>1380772.9000000001</v>
      </c>
      <c r="AB1000" s="41" t="str">
        <f t="shared" si="346"/>
        <v>n.m.</v>
      </c>
      <c r="AC1000" s="40">
        <f t="shared" si="354"/>
        <v>1380772.9000000001</v>
      </c>
      <c r="AD1000" s="41" t="str">
        <f t="shared" si="347"/>
        <v>n.m.</v>
      </c>
    </row>
    <row r="1001" spans="1:30" x14ac:dyDescent="0.25">
      <c r="A1001" s="62">
        <f t="shared" si="355"/>
        <v>989</v>
      </c>
      <c r="B1001" s="38" t="s">
        <v>488</v>
      </c>
      <c r="C1001" s="38" t="s">
        <v>1968</v>
      </c>
      <c r="D1001" s="38" t="s">
        <v>2028</v>
      </c>
      <c r="E1001" s="51">
        <v>45536</v>
      </c>
      <c r="F1001" s="63" t="s">
        <v>2052</v>
      </c>
      <c r="G1001" s="39"/>
      <c r="H1001" s="39"/>
      <c r="I1001" s="39"/>
      <c r="J1001" s="39"/>
      <c r="K1001" s="39">
        <v>63392.740000000005</v>
      </c>
      <c r="L1001" s="39">
        <f t="shared" si="348"/>
        <v>63392.740000000005</v>
      </c>
      <c r="M1001" s="39"/>
      <c r="N1001" s="39"/>
      <c r="O1001" s="39"/>
      <c r="P1001" s="39">
        <v>0</v>
      </c>
      <c r="Q1001" s="39">
        <v>0</v>
      </c>
      <c r="R1001" s="39">
        <f t="shared" si="356"/>
        <v>0</v>
      </c>
      <c r="S1001" s="40">
        <f t="shared" si="349"/>
        <v>0</v>
      </c>
      <c r="T1001" s="41" t="str">
        <f t="shared" si="342"/>
        <v>n.m.</v>
      </c>
      <c r="U1001" s="40">
        <f t="shared" si="350"/>
        <v>0</v>
      </c>
      <c r="V1001" s="41" t="str">
        <f t="shared" si="343"/>
        <v>n.m.</v>
      </c>
      <c r="W1001" s="40">
        <f t="shared" si="351"/>
        <v>0</v>
      </c>
      <c r="X1001" s="41" t="str">
        <f t="shared" si="344"/>
        <v>n.m.</v>
      </c>
      <c r="Y1001" s="40">
        <f t="shared" si="352"/>
        <v>0</v>
      </c>
      <c r="Z1001" s="41" t="str">
        <f t="shared" si="345"/>
        <v>n.m.</v>
      </c>
      <c r="AA1001" s="40">
        <f t="shared" si="353"/>
        <v>63392.740000000005</v>
      </c>
      <c r="AB1001" s="41" t="str">
        <f t="shared" si="346"/>
        <v>n.m.</v>
      </c>
      <c r="AC1001" s="40">
        <f t="shared" si="354"/>
        <v>63392.740000000005</v>
      </c>
      <c r="AD1001" s="41" t="str">
        <f t="shared" si="347"/>
        <v>n.m.</v>
      </c>
    </row>
    <row r="1002" spans="1:30" x14ac:dyDescent="0.25">
      <c r="A1002" s="62">
        <f t="shared" si="355"/>
        <v>990</v>
      </c>
      <c r="B1002" s="38" t="s">
        <v>488</v>
      </c>
      <c r="C1002" s="38" t="s">
        <v>1969</v>
      </c>
      <c r="D1002" s="38" t="s">
        <v>2029</v>
      </c>
      <c r="E1002" s="51">
        <v>45627</v>
      </c>
      <c r="F1002" s="63" t="s">
        <v>2052</v>
      </c>
      <c r="G1002" s="39"/>
      <c r="H1002" s="39"/>
      <c r="I1002" s="39"/>
      <c r="J1002" s="39"/>
      <c r="K1002" s="39">
        <v>1399.72</v>
      </c>
      <c r="L1002" s="39">
        <f t="shared" si="348"/>
        <v>1399.72</v>
      </c>
      <c r="M1002" s="39"/>
      <c r="N1002" s="39"/>
      <c r="O1002" s="39"/>
      <c r="P1002" s="39">
        <v>0</v>
      </c>
      <c r="Q1002" s="39">
        <v>0</v>
      </c>
      <c r="R1002" s="39">
        <f t="shared" si="356"/>
        <v>0</v>
      </c>
      <c r="S1002" s="40">
        <f t="shared" si="349"/>
        <v>0</v>
      </c>
      <c r="T1002" s="41" t="str">
        <f t="shared" si="342"/>
        <v>n.m.</v>
      </c>
      <c r="U1002" s="40">
        <f t="shared" si="350"/>
        <v>0</v>
      </c>
      <c r="V1002" s="41" t="str">
        <f t="shared" si="343"/>
        <v>n.m.</v>
      </c>
      <c r="W1002" s="40">
        <f t="shared" si="351"/>
        <v>0</v>
      </c>
      <c r="X1002" s="41" t="str">
        <f t="shared" si="344"/>
        <v>n.m.</v>
      </c>
      <c r="Y1002" s="40">
        <f t="shared" si="352"/>
        <v>0</v>
      </c>
      <c r="Z1002" s="41" t="str">
        <f t="shared" si="345"/>
        <v>n.m.</v>
      </c>
      <c r="AA1002" s="40">
        <f t="shared" si="353"/>
        <v>1399.72</v>
      </c>
      <c r="AB1002" s="41" t="str">
        <f t="shared" si="346"/>
        <v>n.m.</v>
      </c>
      <c r="AC1002" s="40">
        <f t="shared" si="354"/>
        <v>1399.72</v>
      </c>
      <c r="AD1002" s="41" t="str">
        <f t="shared" si="347"/>
        <v>n.m.</v>
      </c>
    </row>
    <row r="1003" spans="1:30" x14ac:dyDescent="0.25">
      <c r="A1003" s="62">
        <f t="shared" si="355"/>
        <v>991</v>
      </c>
      <c r="B1003" s="38" t="s">
        <v>488</v>
      </c>
      <c r="C1003" s="38" t="s">
        <v>1970</v>
      </c>
      <c r="D1003" s="38" t="s">
        <v>2030</v>
      </c>
      <c r="E1003" s="51">
        <v>45627</v>
      </c>
      <c r="F1003" s="63">
        <v>45627</v>
      </c>
      <c r="G1003" s="39"/>
      <c r="H1003" s="39"/>
      <c r="I1003" s="39"/>
      <c r="J1003" s="39"/>
      <c r="K1003" s="39">
        <v>2083179.7</v>
      </c>
      <c r="L1003" s="39">
        <f t="shared" si="348"/>
        <v>2083179.7</v>
      </c>
      <c r="M1003" s="39"/>
      <c r="N1003" s="39"/>
      <c r="O1003" s="39"/>
      <c r="P1003" s="39">
        <v>0</v>
      </c>
      <c r="Q1003" s="39">
        <v>0</v>
      </c>
      <c r="R1003" s="39">
        <f t="shared" si="356"/>
        <v>0</v>
      </c>
      <c r="S1003" s="40">
        <f t="shared" si="349"/>
        <v>0</v>
      </c>
      <c r="T1003" s="41" t="str">
        <f t="shared" si="342"/>
        <v>n.m.</v>
      </c>
      <c r="U1003" s="40">
        <f t="shared" si="350"/>
        <v>0</v>
      </c>
      <c r="V1003" s="41" t="str">
        <f t="shared" si="343"/>
        <v>n.m.</v>
      </c>
      <c r="W1003" s="40">
        <f t="shared" si="351"/>
        <v>0</v>
      </c>
      <c r="X1003" s="41" t="str">
        <f t="shared" si="344"/>
        <v>n.m.</v>
      </c>
      <c r="Y1003" s="40">
        <f t="shared" si="352"/>
        <v>0</v>
      </c>
      <c r="Z1003" s="41" t="str">
        <f t="shared" si="345"/>
        <v>n.m.</v>
      </c>
      <c r="AA1003" s="40">
        <f t="shared" si="353"/>
        <v>2083179.7</v>
      </c>
      <c r="AB1003" s="41" t="str">
        <f t="shared" si="346"/>
        <v>n.m.</v>
      </c>
      <c r="AC1003" s="40">
        <f t="shared" si="354"/>
        <v>2083179.7</v>
      </c>
      <c r="AD1003" s="41" t="str">
        <f t="shared" si="347"/>
        <v>n.m.</v>
      </c>
    </row>
    <row r="1004" spans="1:30" x14ac:dyDescent="0.25">
      <c r="A1004" s="62">
        <f t="shared" si="355"/>
        <v>992</v>
      </c>
      <c r="B1004" s="38" t="s">
        <v>488</v>
      </c>
      <c r="C1004" s="38" t="s">
        <v>1971</v>
      </c>
      <c r="D1004" s="38" t="s">
        <v>2031</v>
      </c>
      <c r="E1004" s="51">
        <v>45597</v>
      </c>
      <c r="F1004" s="63" t="s">
        <v>2052</v>
      </c>
      <c r="G1004" s="39"/>
      <c r="H1004" s="39"/>
      <c r="I1004" s="39"/>
      <c r="J1004" s="39"/>
      <c r="K1004" s="39">
        <v>474.90000000000003</v>
      </c>
      <c r="L1004" s="39">
        <f t="shared" si="348"/>
        <v>474.90000000000003</v>
      </c>
      <c r="M1004" s="39">
        <v>0</v>
      </c>
      <c r="N1004" s="39">
        <v>972295.78599999996</v>
      </c>
      <c r="O1004" s="39"/>
      <c r="P1004" s="39">
        <v>2848.5269999999991</v>
      </c>
      <c r="Q1004" s="39">
        <v>0</v>
      </c>
      <c r="R1004" s="39">
        <f t="shared" si="356"/>
        <v>975144.31299999997</v>
      </c>
      <c r="S1004" s="40">
        <f t="shared" si="349"/>
        <v>0</v>
      </c>
      <c r="T1004" s="41" t="str">
        <f t="shared" si="342"/>
        <v>n.m.</v>
      </c>
      <c r="U1004" s="40">
        <f t="shared" si="350"/>
        <v>-972295.78599999996</v>
      </c>
      <c r="V1004" s="41">
        <f t="shared" si="343"/>
        <v>-1</v>
      </c>
      <c r="W1004" s="40">
        <f t="shared" si="351"/>
        <v>0</v>
      </c>
      <c r="X1004" s="41" t="str">
        <f t="shared" si="344"/>
        <v>n.m.</v>
      </c>
      <c r="Y1004" s="40">
        <f t="shared" si="352"/>
        <v>-2848.5269999999991</v>
      </c>
      <c r="Z1004" s="41">
        <f t="shared" si="345"/>
        <v>-1</v>
      </c>
      <c r="AA1004" s="40">
        <f t="shared" si="353"/>
        <v>474.90000000000003</v>
      </c>
      <c r="AB1004" s="41" t="str">
        <f t="shared" si="346"/>
        <v>n.m.</v>
      </c>
      <c r="AC1004" s="40">
        <f t="shared" si="354"/>
        <v>-974669.41299999994</v>
      </c>
      <c r="AD1004" s="41">
        <f t="shared" si="347"/>
        <v>-0.9995129951601327</v>
      </c>
    </row>
    <row r="1005" spans="1:30" x14ac:dyDescent="0.25">
      <c r="A1005" s="62">
        <f t="shared" si="355"/>
        <v>993</v>
      </c>
      <c r="B1005" s="38" t="s">
        <v>488</v>
      </c>
      <c r="C1005" s="38" t="s">
        <v>1972</v>
      </c>
      <c r="D1005" s="38" t="s">
        <v>2032</v>
      </c>
      <c r="E1005" s="51">
        <v>45597</v>
      </c>
      <c r="F1005" s="63" t="s">
        <v>2052</v>
      </c>
      <c r="G1005" s="39"/>
      <c r="H1005" s="39"/>
      <c r="I1005" s="39"/>
      <c r="J1005" s="39"/>
      <c r="K1005" s="39">
        <v>553.5</v>
      </c>
      <c r="L1005" s="39">
        <f t="shared" si="348"/>
        <v>553.5</v>
      </c>
      <c r="M1005" s="39"/>
      <c r="N1005" s="39"/>
      <c r="O1005" s="39"/>
      <c r="P1005" s="39">
        <v>1876.3549999999996</v>
      </c>
      <c r="Q1005" s="39">
        <v>0</v>
      </c>
      <c r="R1005" s="39">
        <f t="shared" si="356"/>
        <v>1876.3549999999996</v>
      </c>
      <c r="S1005" s="40">
        <f t="shared" si="349"/>
        <v>0</v>
      </c>
      <c r="T1005" s="41" t="str">
        <f t="shared" si="342"/>
        <v>n.m.</v>
      </c>
      <c r="U1005" s="40">
        <f t="shared" si="350"/>
        <v>0</v>
      </c>
      <c r="V1005" s="41" t="str">
        <f t="shared" si="343"/>
        <v>n.m.</v>
      </c>
      <c r="W1005" s="40">
        <f t="shared" si="351"/>
        <v>0</v>
      </c>
      <c r="X1005" s="41" t="str">
        <f t="shared" si="344"/>
        <v>n.m.</v>
      </c>
      <c r="Y1005" s="40">
        <f t="shared" si="352"/>
        <v>-1876.3549999999996</v>
      </c>
      <c r="Z1005" s="41">
        <f t="shared" si="345"/>
        <v>-1</v>
      </c>
      <c r="AA1005" s="40">
        <f t="shared" si="353"/>
        <v>553.5</v>
      </c>
      <c r="AB1005" s="41" t="str">
        <f t="shared" si="346"/>
        <v>n.m.</v>
      </c>
      <c r="AC1005" s="40">
        <f t="shared" si="354"/>
        <v>-1322.8549999999996</v>
      </c>
      <c r="AD1005" s="41">
        <f t="shared" si="347"/>
        <v>-0.70501317714398393</v>
      </c>
    </row>
    <row r="1006" spans="1:30" x14ac:dyDescent="0.25">
      <c r="A1006" s="62">
        <f t="shared" si="355"/>
        <v>994</v>
      </c>
      <c r="B1006" s="38" t="s">
        <v>488</v>
      </c>
      <c r="C1006" s="38" t="s">
        <v>1973</v>
      </c>
      <c r="D1006" s="38" t="s">
        <v>2033</v>
      </c>
      <c r="E1006" s="51">
        <v>45597</v>
      </c>
      <c r="F1006" s="63" t="s">
        <v>2052</v>
      </c>
      <c r="G1006" s="39"/>
      <c r="H1006" s="39"/>
      <c r="I1006" s="39"/>
      <c r="J1006" s="39"/>
      <c r="K1006" s="39">
        <v>553.5</v>
      </c>
      <c r="L1006" s="39">
        <f t="shared" si="348"/>
        <v>553.5</v>
      </c>
      <c r="M1006" s="39"/>
      <c r="N1006" s="39"/>
      <c r="O1006" s="39"/>
      <c r="P1006" s="39">
        <v>29645.652999999998</v>
      </c>
      <c r="Q1006" s="39">
        <v>0</v>
      </c>
      <c r="R1006" s="39">
        <f t="shared" si="356"/>
        <v>29645.652999999998</v>
      </c>
      <c r="S1006" s="40">
        <f t="shared" si="349"/>
        <v>0</v>
      </c>
      <c r="T1006" s="41" t="str">
        <f t="shared" si="342"/>
        <v>n.m.</v>
      </c>
      <c r="U1006" s="40">
        <f t="shared" si="350"/>
        <v>0</v>
      </c>
      <c r="V1006" s="41" t="str">
        <f t="shared" si="343"/>
        <v>n.m.</v>
      </c>
      <c r="W1006" s="40">
        <f t="shared" si="351"/>
        <v>0</v>
      </c>
      <c r="X1006" s="41" t="str">
        <f t="shared" si="344"/>
        <v>n.m.</v>
      </c>
      <c r="Y1006" s="40">
        <f t="shared" si="352"/>
        <v>-29645.652999999998</v>
      </c>
      <c r="Z1006" s="41">
        <f t="shared" si="345"/>
        <v>-1</v>
      </c>
      <c r="AA1006" s="40">
        <f t="shared" si="353"/>
        <v>553.5</v>
      </c>
      <c r="AB1006" s="41" t="str">
        <f t="shared" si="346"/>
        <v>n.m.</v>
      </c>
      <c r="AC1006" s="40">
        <f t="shared" si="354"/>
        <v>-29092.152999999998</v>
      </c>
      <c r="AD1006" s="41">
        <f t="shared" si="347"/>
        <v>-0.9813294718116008</v>
      </c>
    </row>
    <row r="1007" spans="1:30" x14ac:dyDescent="0.25">
      <c r="A1007" s="62">
        <f t="shared" si="355"/>
        <v>995</v>
      </c>
      <c r="B1007" s="38" t="s">
        <v>488</v>
      </c>
      <c r="C1007" s="38" t="s">
        <v>1974</v>
      </c>
      <c r="D1007" s="38" t="s">
        <v>2034</v>
      </c>
      <c r="E1007" s="51">
        <v>45597</v>
      </c>
      <c r="F1007" s="63" t="s">
        <v>2052</v>
      </c>
      <c r="G1007" s="39"/>
      <c r="H1007" s="39"/>
      <c r="I1007" s="39"/>
      <c r="J1007" s="39"/>
      <c r="K1007" s="39">
        <v>1293.4000000000001</v>
      </c>
      <c r="L1007" s="39">
        <f t="shared" si="348"/>
        <v>1293.4000000000001</v>
      </c>
      <c r="M1007" s="39"/>
      <c r="N1007" s="39"/>
      <c r="O1007" s="39"/>
      <c r="P1007" s="39">
        <v>0</v>
      </c>
      <c r="Q1007" s="39">
        <v>0</v>
      </c>
      <c r="R1007" s="39">
        <f t="shared" si="356"/>
        <v>0</v>
      </c>
      <c r="S1007" s="40">
        <f t="shared" si="349"/>
        <v>0</v>
      </c>
      <c r="T1007" s="41" t="str">
        <f t="shared" si="342"/>
        <v>n.m.</v>
      </c>
      <c r="U1007" s="40">
        <f t="shared" si="350"/>
        <v>0</v>
      </c>
      <c r="V1007" s="41" t="str">
        <f t="shared" si="343"/>
        <v>n.m.</v>
      </c>
      <c r="W1007" s="40">
        <f t="shared" si="351"/>
        <v>0</v>
      </c>
      <c r="X1007" s="41" t="str">
        <f t="shared" si="344"/>
        <v>n.m.</v>
      </c>
      <c r="Y1007" s="40">
        <f t="shared" si="352"/>
        <v>0</v>
      </c>
      <c r="Z1007" s="41" t="str">
        <f t="shared" si="345"/>
        <v>n.m.</v>
      </c>
      <c r="AA1007" s="40">
        <f t="shared" si="353"/>
        <v>1293.4000000000001</v>
      </c>
      <c r="AB1007" s="41" t="str">
        <f t="shared" si="346"/>
        <v>n.m.</v>
      </c>
      <c r="AC1007" s="40">
        <f t="shared" si="354"/>
        <v>1293.4000000000001</v>
      </c>
      <c r="AD1007" s="41" t="str">
        <f t="shared" si="347"/>
        <v>n.m.</v>
      </c>
    </row>
    <row r="1008" spans="1:30" x14ac:dyDescent="0.25">
      <c r="A1008" s="62">
        <f t="shared" si="355"/>
        <v>996</v>
      </c>
      <c r="B1008" s="38" t="s">
        <v>488</v>
      </c>
      <c r="C1008" s="38" t="s">
        <v>1975</v>
      </c>
      <c r="D1008" s="38" t="s">
        <v>661</v>
      </c>
      <c r="E1008" s="51">
        <v>45597</v>
      </c>
      <c r="F1008" s="63" t="s">
        <v>2052</v>
      </c>
      <c r="G1008" s="39"/>
      <c r="H1008" s="39"/>
      <c r="I1008" s="39"/>
      <c r="J1008" s="39"/>
      <c r="K1008" s="39">
        <v>5774.9000000000005</v>
      </c>
      <c r="L1008" s="39">
        <f t="shared" si="348"/>
        <v>5774.9000000000005</v>
      </c>
      <c r="M1008" s="39"/>
      <c r="N1008" s="39"/>
      <c r="O1008" s="39"/>
      <c r="P1008" s="39">
        <v>0</v>
      </c>
      <c r="Q1008" s="39">
        <v>0</v>
      </c>
      <c r="R1008" s="39">
        <f t="shared" si="356"/>
        <v>0</v>
      </c>
      <c r="S1008" s="40">
        <f t="shared" si="349"/>
        <v>0</v>
      </c>
      <c r="T1008" s="41" t="str">
        <f t="shared" si="342"/>
        <v>n.m.</v>
      </c>
      <c r="U1008" s="40">
        <f t="shared" si="350"/>
        <v>0</v>
      </c>
      <c r="V1008" s="41" t="str">
        <f t="shared" si="343"/>
        <v>n.m.</v>
      </c>
      <c r="W1008" s="40">
        <f t="shared" si="351"/>
        <v>0</v>
      </c>
      <c r="X1008" s="41" t="str">
        <f t="shared" si="344"/>
        <v>n.m.</v>
      </c>
      <c r="Y1008" s="40">
        <f t="shared" si="352"/>
        <v>0</v>
      </c>
      <c r="Z1008" s="41" t="str">
        <f t="shared" si="345"/>
        <v>n.m.</v>
      </c>
      <c r="AA1008" s="40">
        <f t="shared" si="353"/>
        <v>5774.9000000000005</v>
      </c>
      <c r="AB1008" s="41" t="str">
        <f t="shared" si="346"/>
        <v>n.m.</v>
      </c>
      <c r="AC1008" s="40">
        <f t="shared" si="354"/>
        <v>5774.9000000000005</v>
      </c>
      <c r="AD1008" s="41" t="str">
        <f t="shared" si="347"/>
        <v>n.m.</v>
      </c>
    </row>
    <row r="1009" spans="1:30" x14ac:dyDescent="0.25">
      <c r="A1009" s="62">
        <f t="shared" si="355"/>
        <v>997</v>
      </c>
      <c r="B1009" s="38" t="s">
        <v>488</v>
      </c>
      <c r="C1009" s="38" t="s">
        <v>1976</v>
      </c>
      <c r="D1009" s="38" t="s">
        <v>2035</v>
      </c>
      <c r="E1009" s="51">
        <v>45536</v>
      </c>
      <c r="F1009" s="63" t="s">
        <v>2052</v>
      </c>
      <c r="G1009" s="39"/>
      <c r="H1009" s="39"/>
      <c r="I1009" s="39"/>
      <c r="J1009" s="39"/>
      <c r="K1009" s="39">
        <v>4323.0200000000013</v>
      </c>
      <c r="L1009" s="39">
        <f t="shared" si="348"/>
        <v>4323.0200000000013</v>
      </c>
      <c r="M1009" s="39"/>
      <c r="N1009" s="39"/>
      <c r="O1009" s="39"/>
      <c r="P1009" s="39">
        <v>0</v>
      </c>
      <c r="Q1009" s="39">
        <v>0</v>
      </c>
      <c r="R1009" s="39">
        <f t="shared" si="356"/>
        <v>0</v>
      </c>
      <c r="S1009" s="40">
        <f t="shared" si="349"/>
        <v>0</v>
      </c>
      <c r="T1009" s="41" t="str">
        <f t="shared" si="342"/>
        <v>n.m.</v>
      </c>
      <c r="U1009" s="40">
        <f t="shared" si="350"/>
        <v>0</v>
      </c>
      <c r="V1009" s="41" t="str">
        <f t="shared" si="343"/>
        <v>n.m.</v>
      </c>
      <c r="W1009" s="40">
        <f t="shared" si="351"/>
        <v>0</v>
      </c>
      <c r="X1009" s="41" t="str">
        <f t="shared" si="344"/>
        <v>n.m.</v>
      </c>
      <c r="Y1009" s="40">
        <f t="shared" si="352"/>
        <v>0</v>
      </c>
      <c r="Z1009" s="41" t="str">
        <f t="shared" si="345"/>
        <v>n.m.</v>
      </c>
      <c r="AA1009" s="40">
        <f t="shared" si="353"/>
        <v>4323.0200000000013</v>
      </c>
      <c r="AB1009" s="41" t="str">
        <f t="shared" si="346"/>
        <v>n.m.</v>
      </c>
      <c r="AC1009" s="40">
        <f t="shared" si="354"/>
        <v>4323.0200000000013</v>
      </c>
      <c r="AD1009" s="41" t="str">
        <f t="shared" si="347"/>
        <v>n.m.</v>
      </c>
    </row>
    <row r="1010" spans="1:30" x14ac:dyDescent="0.25">
      <c r="A1010" s="62">
        <f t="shared" si="355"/>
        <v>998</v>
      </c>
      <c r="B1010" s="38" t="s">
        <v>488</v>
      </c>
      <c r="C1010" s="38" t="s">
        <v>1977</v>
      </c>
      <c r="D1010" s="38" t="s">
        <v>2036</v>
      </c>
      <c r="E1010" s="51">
        <v>45536</v>
      </c>
      <c r="F1010" s="63" t="s">
        <v>2052</v>
      </c>
      <c r="G1010" s="39"/>
      <c r="H1010" s="39"/>
      <c r="I1010" s="39"/>
      <c r="J1010" s="39"/>
      <c r="K1010" s="39">
        <v>669.8900000000001</v>
      </c>
      <c r="L1010" s="39">
        <f t="shared" si="348"/>
        <v>669.8900000000001</v>
      </c>
      <c r="M1010" s="39"/>
      <c r="N1010" s="39"/>
      <c r="O1010" s="39"/>
      <c r="P1010" s="39">
        <v>0</v>
      </c>
      <c r="Q1010" s="39">
        <v>0</v>
      </c>
      <c r="R1010" s="39">
        <f t="shared" si="356"/>
        <v>0</v>
      </c>
      <c r="S1010" s="40">
        <f t="shared" si="349"/>
        <v>0</v>
      </c>
      <c r="T1010" s="41" t="str">
        <f t="shared" si="342"/>
        <v>n.m.</v>
      </c>
      <c r="U1010" s="40">
        <f t="shared" si="350"/>
        <v>0</v>
      </c>
      <c r="V1010" s="41" t="str">
        <f t="shared" si="343"/>
        <v>n.m.</v>
      </c>
      <c r="W1010" s="40">
        <f t="shared" si="351"/>
        <v>0</v>
      </c>
      <c r="X1010" s="41" t="str">
        <f t="shared" si="344"/>
        <v>n.m.</v>
      </c>
      <c r="Y1010" s="40">
        <f t="shared" si="352"/>
        <v>0</v>
      </c>
      <c r="Z1010" s="41" t="str">
        <f t="shared" si="345"/>
        <v>n.m.</v>
      </c>
      <c r="AA1010" s="40">
        <f t="shared" si="353"/>
        <v>669.8900000000001</v>
      </c>
      <c r="AB1010" s="41" t="str">
        <f t="shared" si="346"/>
        <v>n.m.</v>
      </c>
      <c r="AC1010" s="40">
        <f t="shared" si="354"/>
        <v>669.8900000000001</v>
      </c>
      <c r="AD1010" s="41" t="str">
        <f t="shared" si="347"/>
        <v>n.m.</v>
      </c>
    </row>
    <row r="1011" spans="1:30" x14ac:dyDescent="0.25">
      <c r="A1011" s="62">
        <f t="shared" si="355"/>
        <v>999</v>
      </c>
      <c r="B1011" s="38" t="s">
        <v>488</v>
      </c>
      <c r="C1011" s="38" t="s">
        <v>1978</v>
      </c>
      <c r="D1011" s="38" t="s">
        <v>2037</v>
      </c>
      <c r="E1011" s="51">
        <v>45444</v>
      </c>
      <c r="F1011" s="63" t="s">
        <v>2052</v>
      </c>
      <c r="G1011" s="39"/>
      <c r="H1011" s="39"/>
      <c r="I1011" s="39"/>
      <c r="J1011" s="39"/>
      <c r="K1011" s="39">
        <v>5608.95</v>
      </c>
      <c r="L1011" s="39">
        <f t="shared" si="348"/>
        <v>5608.95</v>
      </c>
      <c r="M1011" s="39"/>
      <c r="N1011" s="39"/>
      <c r="O1011" s="39"/>
      <c r="P1011" s="39">
        <v>0</v>
      </c>
      <c r="Q1011" s="39">
        <v>1236.1780000000001</v>
      </c>
      <c r="R1011" s="39">
        <f t="shared" si="356"/>
        <v>1236.1780000000001</v>
      </c>
      <c r="S1011" s="40">
        <f t="shared" si="349"/>
        <v>0</v>
      </c>
      <c r="T1011" s="41" t="str">
        <f t="shared" si="342"/>
        <v>n.m.</v>
      </c>
      <c r="U1011" s="40">
        <f t="shared" si="350"/>
        <v>0</v>
      </c>
      <c r="V1011" s="41" t="str">
        <f t="shared" si="343"/>
        <v>n.m.</v>
      </c>
      <c r="W1011" s="40">
        <f t="shared" si="351"/>
        <v>0</v>
      </c>
      <c r="X1011" s="41" t="str">
        <f t="shared" si="344"/>
        <v>n.m.</v>
      </c>
      <c r="Y1011" s="40">
        <f t="shared" si="352"/>
        <v>0</v>
      </c>
      <c r="Z1011" s="41" t="str">
        <f t="shared" si="345"/>
        <v>n.m.</v>
      </c>
      <c r="AA1011" s="40">
        <f t="shared" si="353"/>
        <v>4372.7719999999999</v>
      </c>
      <c r="AB1011" s="41">
        <f t="shared" si="346"/>
        <v>3.5373320023491757</v>
      </c>
      <c r="AC1011" s="40">
        <f t="shared" si="354"/>
        <v>4372.7719999999999</v>
      </c>
      <c r="AD1011" s="41">
        <f t="shared" si="347"/>
        <v>3.5373320023491757</v>
      </c>
    </row>
    <row r="1012" spans="1:30" x14ac:dyDescent="0.25">
      <c r="A1012" s="62">
        <f t="shared" si="355"/>
        <v>1000</v>
      </c>
      <c r="B1012" s="38" t="s">
        <v>488</v>
      </c>
      <c r="C1012" s="38" t="s">
        <v>1979</v>
      </c>
      <c r="D1012" s="38" t="s">
        <v>2038</v>
      </c>
      <c r="E1012" s="51">
        <v>45536</v>
      </c>
      <c r="F1012" s="63" t="s">
        <v>2052</v>
      </c>
      <c r="G1012" s="39"/>
      <c r="H1012" s="39"/>
      <c r="I1012" s="39"/>
      <c r="J1012" s="39"/>
      <c r="K1012" s="39">
        <v>47.480000000000004</v>
      </c>
      <c r="L1012" s="39">
        <f t="shared" si="348"/>
        <v>47.480000000000004</v>
      </c>
      <c r="M1012" s="39">
        <v>0</v>
      </c>
      <c r="N1012" s="39">
        <v>209903.91699999996</v>
      </c>
      <c r="O1012" s="39"/>
      <c r="P1012" s="39">
        <v>0</v>
      </c>
      <c r="Q1012" s="39">
        <v>0</v>
      </c>
      <c r="R1012" s="39">
        <f t="shared" si="356"/>
        <v>209903.91699999996</v>
      </c>
      <c r="S1012" s="40">
        <f t="shared" si="349"/>
        <v>0</v>
      </c>
      <c r="T1012" s="41" t="str">
        <f t="shared" si="342"/>
        <v>n.m.</v>
      </c>
      <c r="U1012" s="40">
        <f t="shared" si="350"/>
        <v>-209903.91699999996</v>
      </c>
      <c r="V1012" s="41">
        <f t="shared" si="343"/>
        <v>-1</v>
      </c>
      <c r="W1012" s="40">
        <f t="shared" si="351"/>
        <v>0</v>
      </c>
      <c r="X1012" s="41" t="str">
        <f t="shared" si="344"/>
        <v>n.m.</v>
      </c>
      <c r="Y1012" s="40">
        <f t="shared" si="352"/>
        <v>0</v>
      </c>
      <c r="Z1012" s="41" t="str">
        <f t="shared" si="345"/>
        <v>n.m.</v>
      </c>
      <c r="AA1012" s="40">
        <f t="shared" si="353"/>
        <v>47.480000000000004</v>
      </c>
      <c r="AB1012" s="41" t="str">
        <f t="shared" si="346"/>
        <v>n.m.</v>
      </c>
      <c r="AC1012" s="40">
        <f t="shared" si="354"/>
        <v>-209856.43699999995</v>
      </c>
      <c r="AD1012" s="41">
        <f t="shared" si="347"/>
        <v>-0.99977380126736748</v>
      </c>
    </row>
    <row r="1013" spans="1:30" x14ac:dyDescent="0.25">
      <c r="A1013" s="62">
        <f t="shared" si="355"/>
        <v>1001</v>
      </c>
      <c r="B1013" s="38" t="s">
        <v>488</v>
      </c>
      <c r="C1013" s="38" t="s">
        <v>1980</v>
      </c>
      <c r="D1013" s="38" t="s">
        <v>2039</v>
      </c>
      <c r="E1013" s="51">
        <v>45566</v>
      </c>
      <c r="F1013" s="63" t="s">
        <v>2052</v>
      </c>
      <c r="G1013" s="39"/>
      <c r="H1013" s="39"/>
      <c r="I1013" s="39"/>
      <c r="J1013" s="39"/>
      <c r="K1013" s="39">
        <v>2305.23</v>
      </c>
      <c r="L1013" s="39">
        <f t="shared" si="348"/>
        <v>2305.23</v>
      </c>
      <c r="M1013" s="39"/>
      <c r="N1013" s="39"/>
      <c r="O1013" s="39"/>
      <c r="P1013" s="39">
        <v>0</v>
      </c>
      <c r="Q1013" s="39">
        <v>0</v>
      </c>
      <c r="R1013" s="39">
        <f t="shared" si="356"/>
        <v>0</v>
      </c>
      <c r="S1013" s="40">
        <f t="shared" si="349"/>
        <v>0</v>
      </c>
      <c r="T1013" s="41" t="str">
        <f t="shared" si="342"/>
        <v>n.m.</v>
      </c>
      <c r="U1013" s="40">
        <f t="shared" si="350"/>
        <v>0</v>
      </c>
      <c r="V1013" s="41" t="str">
        <f t="shared" si="343"/>
        <v>n.m.</v>
      </c>
      <c r="W1013" s="40">
        <f t="shared" si="351"/>
        <v>0</v>
      </c>
      <c r="X1013" s="41" t="str">
        <f t="shared" si="344"/>
        <v>n.m.</v>
      </c>
      <c r="Y1013" s="40">
        <f t="shared" si="352"/>
        <v>0</v>
      </c>
      <c r="Z1013" s="41" t="str">
        <f t="shared" si="345"/>
        <v>n.m.</v>
      </c>
      <c r="AA1013" s="40">
        <f t="shared" si="353"/>
        <v>2305.23</v>
      </c>
      <c r="AB1013" s="41" t="str">
        <f t="shared" si="346"/>
        <v>n.m.</v>
      </c>
      <c r="AC1013" s="40">
        <f t="shared" si="354"/>
        <v>2305.23</v>
      </c>
      <c r="AD1013" s="41" t="str">
        <f t="shared" si="347"/>
        <v>n.m.</v>
      </c>
    </row>
    <row r="1014" spans="1:30" x14ac:dyDescent="0.25">
      <c r="A1014" s="62">
        <f t="shared" si="355"/>
        <v>1002</v>
      </c>
      <c r="B1014" s="38" t="s">
        <v>488</v>
      </c>
      <c r="C1014" s="38" t="s">
        <v>1981</v>
      </c>
      <c r="D1014" s="38" t="s">
        <v>2040</v>
      </c>
      <c r="E1014" s="51">
        <v>45261</v>
      </c>
      <c r="F1014" s="63" t="s">
        <v>2052</v>
      </c>
      <c r="G1014" s="39"/>
      <c r="H1014" s="39"/>
      <c r="I1014" s="39"/>
      <c r="J1014" s="39"/>
      <c r="K1014" s="39">
        <v>20598.930000000004</v>
      </c>
      <c r="L1014" s="39">
        <f t="shared" si="348"/>
        <v>20598.930000000004</v>
      </c>
      <c r="M1014" s="39"/>
      <c r="N1014" s="39"/>
      <c r="O1014" s="39"/>
      <c r="P1014" s="39">
        <v>0</v>
      </c>
      <c r="Q1014" s="39">
        <v>0</v>
      </c>
      <c r="R1014" s="39">
        <f t="shared" si="356"/>
        <v>0</v>
      </c>
      <c r="S1014" s="40">
        <f t="shared" si="349"/>
        <v>0</v>
      </c>
      <c r="T1014" s="41" t="str">
        <f t="shared" si="342"/>
        <v>n.m.</v>
      </c>
      <c r="U1014" s="40">
        <f t="shared" si="350"/>
        <v>0</v>
      </c>
      <c r="V1014" s="41" t="str">
        <f t="shared" si="343"/>
        <v>n.m.</v>
      </c>
      <c r="W1014" s="40">
        <f t="shared" si="351"/>
        <v>0</v>
      </c>
      <c r="X1014" s="41" t="str">
        <f t="shared" si="344"/>
        <v>n.m.</v>
      </c>
      <c r="Y1014" s="40">
        <f t="shared" si="352"/>
        <v>0</v>
      </c>
      <c r="Z1014" s="41" t="str">
        <f t="shared" si="345"/>
        <v>n.m.</v>
      </c>
      <c r="AA1014" s="40">
        <f t="shared" si="353"/>
        <v>20598.930000000004</v>
      </c>
      <c r="AB1014" s="41" t="str">
        <f t="shared" si="346"/>
        <v>n.m.</v>
      </c>
      <c r="AC1014" s="40">
        <f t="shared" si="354"/>
        <v>20598.930000000004</v>
      </c>
      <c r="AD1014" s="41" t="str">
        <f t="shared" si="347"/>
        <v>n.m.</v>
      </c>
    </row>
    <row r="1015" spans="1:30" x14ac:dyDescent="0.25">
      <c r="A1015" s="62">
        <f t="shared" si="355"/>
        <v>1003</v>
      </c>
      <c r="B1015" s="38" t="s">
        <v>488</v>
      </c>
      <c r="C1015" s="38" t="s">
        <v>1982</v>
      </c>
      <c r="D1015" s="38" t="s">
        <v>2041</v>
      </c>
      <c r="E1015" s="51">
        <v>45505</v>
      </c>
      <c r="F1015" s="63" t="s">
        <v>2052</v>
      </c>
      <c r="G1015" s="39"/>
      <c r="H1015" s="39"/>
      <c r="I1015" s="39"/>
      <c r="J1015" s="39"/>
      <c r="K1015" s="39">
        <v>54717.34</v>
      </c>
      <c r="L1015" s="39">
        <f t="shared" si="348"/>
        <v>54717.34</v>
      </c>
      <c r="M1015" s="39"/>
      <c r="N1015" s="39"/>
      <c r="O1015" s="39"/>
      <c r="P1015" s="39">
        <v>0</v>
      </c>
      <c r="Q1015" s="39">
        <v>0</v>
      </c>
      <c r="R1015" s="39">
        <f t="shared" si="356"/>
        <v>0</v>
      </c>
      <c r="S1015" s="40">
        <f t="shared" si="349"/>
        <v>0</v>
      </c>
      <c r="T1015" s="41" t="str">
        <f t="shared" si="342"/>
        <v>n.m.</v>
      </c>
      <c r="U1015" s="40">
        <f t="shared" si="350"/>
        <v>0</v>
      </c>
      <c r="V1015" s="41" t="str">
        <f t="shared" si="343"/>
        <v>n.m.</v>
      </c>
      <c r="W1015" s="40">
        <f t="shared" si="351"/>
        <v>0</v>
      </c>
      <c r="X1015" s="41" t="str">
        <f t="shared" si="344"/>
        <v>n.m.</v>
      </c>
      <c r="Y1015" s="40">
        <f t="shared" si="352"/>
        <v>0</v>
      </c>
      <c r="Z1015" s="41" t="str">
        <f t="shared" si="345"/>
        <v>n.m.</v>
      </c>
      <c r="AA1015" s="40">
        <f t="shared" si="353"/>
        <v>54717.34</v>
      </c>
      <c r="AB1015" s="41" t="str">
        <f t="shared" si="346"/>
        <v>n.m.</v>
      </c>
      <c r="AC1015" s="40">
        <f t="shared" si="354"/>
        <v>54717.34</v>
      </c>
      <c r="AD1015" s="41" t="str">
        <f t="shared" si="347"/>
        <v>n.m.</v>
      </c>
    </row>
    <row r="1016" spans="1:30" x14ac:dyDescent="0.25">
      <c r="A1016" s="62">
        <f t="shared" si="355"/>
        <v>1004</v>
      </c>
      <c r="B1016" s="38" t="s">
        <v>488</v>
      </c>
      <c r="C1016" s="38" t="s">
        <v>1983</v>
      </c>
      <c r="D1016" s="38" t="s">
        <v>2042</v>
      </c>
      <c r="E1016" s="51">
        <v>45536</v>
      </c>
      <c r="F1016" s="63" t="s">
        <v>2052</v>
      </c>
      <c r="G1016" s="39"/>
      <c r="H1016" s="39"/>
      <c r="I1016" s="39"/>
      <c r="J1016" s="39"/>
      <c r="K1016" s="39">
        <v>48.28</v>
      </c>
      <c r="L1016" s="39">
        <f t="shared" si="348"/>
        <v>48.28</v>
      </c>
      <c r="M1016" s="39"/>
      <c r="N1016" s="39"/>
      <c r="O1016" s="39"/>
      <c r="P1016" s="39">
        <v>0</v>
      </c>
      <c r="Q1016" s="39">
        <v>0</v>
      </c>
      <c r="R1016" s="39">
        <f t="shared" si="356"/>
        <v>0</v>
      </c>
      <c r="S1016" s="40">
        <f t="shared" si="349"/>
        <v>0</v>
      </c>
      <c r="T1016" s="41" t="str">
        <f t="shared" si="342"/>
        <v>n.m.</v>
      </c>
      <c r="U1016" s="40">
        <f t="shared" si="350"/>
        <v>0</v>
      </c>
      <c r="V1016" s="41" t="str">
        <f t="shared" si="343"/>
        <v>n.m.</v>
      </c>
      <c r="W1016" s="40">
        <f t="shared" si="351"/>
        <v>0</v>
      </c>
      <c r="X1016" s="41" t="str">
        <f t="shared" si="344"/>
        <v>n.m.</v>
      </c>
      <c r="Y1016" s="40">
        <f t="shared" si="352"/>
        <v>0</v>
      </c>
      <c r="Z1016" s="41" t="str">
        <f t="shared" si="345"/>
        <v>n.m.</v>
      </c>
      <c r="AA1016" s="40">
        <f t="shared" si="353"/>
        <v>48.28</v>
      </c>
      <c r="AB1016" s="41" t="str">
        <f t="shared" si="346"/>
        <v>n.m.</v>
      </c>
      <c r="AC1016" s="40">
        <f t="shared" si="354"/>
        <v>48.28</v>
      </c>
      <c r="AD1016" s="41" t="str">
        <f t="shared" si="347"/>
        <v>n.m.</v>
      </c>
    </row>
    <row r="1017" spans="1:30" x14ac:dyDescent="0.25">
      <c r="A1017" s="62">
        <f t="shared" si="355"/>
        <v>1005</v>
      </c>
      <c r="B1017" s="38" t="s">
        <v>488</v>
      </c>
      <c r="C1017" s="38" t="s">
        <v>1984</v>
      </c>
      <c r="D1017" s="38" t="s">
        <v>2043</v>
      </c>
      <c r="E1017" s="51">
        <v>45292</v>
      </c>
      <c r="F1017" s="63" t="s">
        <v>2052</v>
      </c>
      <c r="G1017" s="39"/>
      <c r="H1017" s="39"/>
      <c r="I1017" s="39"/>
      <c r="J1017" s="39"/>
      <c r="K1017" s="39">
        <v>602388.25</v>
      </c>
      <c r="L1017" s="39">
        <f t="shared" si="348"/>
        <v>602388.25</v>
      </c>
      <c r="M1017" s="39"/>
      <c r="N1017" s="39"/>
      <c r="O1017" s="39"/>
      <c r="P1017" s="39">
        <v>0</v>
      </c>
      <c r="Q1017" s="39">
        <v>0</v>
      </c>
      <c r="R1017" s="39">
        <f t="shared" si="356"/>
        <v>0</v>
      </c>
      <c r="S1017" s="40">
        <f t="shared" si="349"/>
        <v>0</v>
      </c>
      <c r="T1017" s="41" t="str">
        <f t="shared" si="342"/>
        <v>n.m.</v>
      </c>
      <c r="U1017" s="40">
        <f t="shared" si="350"/>
        <v>0</v>
      </c>
      <c r="V1017" s="41" t="str">
        <f t="shared" si="343"/>
        <v>n.m.</v>
      </c>
      <c r="W1017" s="40">
        <f t="shared" si="351"/>
        <v>0</v>
      </c>
      <c r="X1017" s="41" t="str">
        <f t="shared" si="344"/>
        <v>n.m.</v>
      </c>
      <c r="Y1017" s="40">
        <f t="shared" si="352"/>
        <v>0</v>
      </c>
      <c r="Z1017" s="41" t="str">
        <f t="shared" si="345"/>
        <v>n.m.</v>
      </c>
      <c r="AA1017" s="40">
        <f t="shared" si="353"/>
        <v>602388.25</v>
      </c>
      <c r="AB1017" s="41" t="str">
        <f t="shared" si="346"/>
        <v>n.m.</v>
      </c>
      <c r="AC1017" s="40">
        <f t="shared" si="354"/>
        <v>602388.25</v>
      </c>
      <c r="AD1017" s="41" t="str">
        <f t="shared" si="347"/>
        <v>n.m.</v>
      </c>
    </row>
    <row r="1018" spans="1:30" x14ac:dyDescent="0.25">
      <c r="A1018" s="62">
        <f t="shared" si="355"/>
        <v>1006</v>
      </c>
      <c r="B1018" s="38" t="s">
        <v>488</v>
      </c>
      <c r="C1018" s="38" t="s">
        <v>1985</v>
      </c>
      <c r="D1018" s="38" t="s">
        <v>2044</v>
      </c>
      <c r="E1018" s="51">
        <v>45505</v>
      </c>
      <c r="F1018" s="63" t="s">
        <v>2052</v>
      </c>
      <c r="G1018" s="39"/>
      <c r="H1018" s="39"/>
      <c r="I1018" s="39"/>
      <c r="J1018" s="39"/>
      <c r="K1018" s="39">
        <v>539234.85</v>
      </c>
      <c r="L1018" s="39">
        <f t="shared" si="348"/>
        <v>539234.85</v>
      </c>
      <c r="M1018" s="39"/>
      <c r="N1018" s="39"/>
      <c r="O1018" s="39"/>
      <c r="P1018" s="39">
        <v>0</v>
      </c>
      <c r="Q1018" s="39">
        <v>2132276.8829999999</v>
      </c>
      <c r="R1018" s="39">
        <f t="shared" si="356"/>
        <v>2132276.8829999999</v>
      </c>
      <c r="S1018" s="40">
        <f t="shared" si="349"/>
        <v>0</v>
      </c>
      <c r="T1018" s="41" t="str">
        <f t="shared" si="342"/>
        <v>n.m.</v>
      </c>
      <c r="U1018" s="40">
        <f t="shared" si="350"/>
        <v>0</v>
      </c>
      <c r="V1018" s="41" t="str">
        <f t="shared" si="343"/>
        <v>n.m.</v>
      </c>
      <c r="W1018" s="40">
        <f t="shared" si="351"/>
        <v>0</v>
      </c>
      <c r="X1018" s="41" t="str">
        <f t="shared" si="344"/>
        <v>n.m.</v>
      </c>
      <c r="Y1018" s="40">
        <f t="shared" si="352"/>
        <v>0</v>
      </c>
      <c r="Z1018" s="41" t="str">
        <f t="shared" si="345"/>
        <v>n.m.</v>
      </c>
      <c r="AA1018" s="40">
        <f>K1018-Q1018</f>
        <v>-1593042.0329999998</v>
      </c>
      <c r="AB1018" s="41">
        <f t="shared" si="346"/>
        <v>-0.74710842935119881</v>
      </c>
      <c r="AC1018" s="40">
        <f t="shared" si="354"/>
        <v>-1593042.0329999998</v>
      </c>
      <c r="AD1018" s="41">
        <f t="shared" si="347"/>
        <v>-0.74710842935119881</v>
      </c>
    </row>
    <row r="1019" spans="1:30" x14ac:dyDescent="0.25">
      <c r="A1019" s="62">
        <f t="shared" si="355"/>
        <v>1007</v>
      </c>
      <c r="B1019" s="38" t="s">
        <v>488</v>
      </c>
      <c r="C1019" s="38" t="s">
        <v>1986</v>
      </c>
      <c r="D1019" s="38" t="s">
        <v>2045</v>
      </c>
      <c r="E1019" s="51">
        <v>45597</v>
      </c>
      <c r="F1019" s="63" t="s">
        <v>2052</v>
      </c>
      <c r="G1019" s="39"/>
      <c r="H1019" s="39"/>
      <c r="I1019" s="39"/>
      <c r="J1019" s="39"/>
      <c r="K1019" s="39">
        <v>7292.33</v>
      </c>
      <c r="L1019" s="39">
        <f t="shared" si="348"/>
        <v>7292.33</v>
      </c>
      <c r="M1019" s="39"/>
      <c r="N1019" s="39"/>
      <c r="O1019" s="39"/>
      <c r="P1019" s="39">
        <v>0</v>
      </c>
      <c r="Q1019" s="39">
        <v>0</v>
      </c>
      <c r="R1019" s="39">
        <f t="shared" si="356"/>
        <v>0</v>
      </c>
      <c r="S1019" s="40">
        <f t="shared" si="349"/>
        <v>0</v>
      </c>
      <c r="T1019" s="41" t="str">
        <f t="shared" si="342"/>
        <v>n.m.</v>
      </c>
      <c r="U1019" s="40">
        <f t="shared" si="350"/>
        <v>0</v>
      </c>
      <c r="V1019" s="41" t="str">
        <f t="shared" si="343"/>
        <v>n.m.</v>
      </c>
      <c r="W1019" s="40">
        <f t="shared" si="351"/>
        <v>0</v>
      </c>
      <c r="X1019" s="41" t="str">
        <f t="shared" si="344"/>
        <v>n.m.</v>
      </c>
      <c r="Y1019" s="40">
        <f t="shared" si="352"/>
        <v>0</v>
      </c>
      <c r="Z1019" s="41" t="str">
        <f t="shared" si="345"/>
        <v>n.m.</v>
      </c>
      <c r="AA1019" s="40">
        <f t="shared" si="353"/>
        <v>7292.33</v>
      </c>
      <c r="AB1019" s="41" t="str">
        <f t="shared" si="346"/>
        <v>n.m.</v>
      </c>
      <c r="AC1019" s="40">
        <f t="shared" si="354"/>
        <v>7292.33</v>
      </c>
      <c r="AD1019" s="41" t="str">
        <f t="shared" si="347"/>
        <v>n.m.</v>
      </c>
    </row>
    <row r="1020" spans="1:30" x14ac:dyDescent="0.25">
      <c r="A1020" s="62">
        <f t="shared" si="355"/>
        <v>1008</v>
      </c>
      <c r="B1020" s="38" t="s">
        <v>488</v>
      </c>
      <c r="C1020" s="38" t="s">
        <v>1987</v>
      </c>
      <c r="D1020" s="38" t="s">
        <v>1753</v>
      </c>
      <c r="E1020" s="51">
        <v>45597</v>
      </c>
      <c r="F1020" s="63" t="s">
        <v>2052</v>
      </c>
      <c r="G1020" s="39"/>
      <c r="H1020" s="39"/>
      <c r="I1020" s="39"/>
      <c r="J1020" s="39"/>
      <c r="K1020" s="39">
        <v>315.81999999999994</v>
      </c>
      <c r="L1020" s="39">
        <f t="shared" si="348"/>
        <v>315.81999999999994</v>
      </c>
      <c r="M1020" s="39"/>
      <c r="N1020" s="39"/>
      <c r="O1020" s="39"/>
      <c r="P1020" s="39">
        <v>0</v>
      </c>
      <c r="Q1020" s="39">
        <v>0</v>
      </c>
      <c r="R1020" s="39">
        <f t="shared" si="356"/>
        <v>0</v>
      </c>
      <c r="S1020" s="40">
        <f t="shared" si="349"/>
        <v>0</v>
      </c>
      <c r="T1020" s="41" t="str">
        <f t="shared" si="342"/>
        <v>n.m.</v>
      </c>
      <c r="U1020" s="40">
        <f t="shared" si="350"/>
        <v>0</v>
      </c>
      <c r="V1020" s="41" t="str">
        <f t="shared" si="343"/>
        <v>n.m.</v>
      </c>
      <c r="W1020" s="40">
        <f t="shared" si="351"/>
        <v>0</v>
      </c>
      <c r="X1020" s="41" t="str">
        <f t="shared" si="344"/>
        <v>n.m.</v>
      </c>
      <c r="Y1020" s="40">
        <f t="shared" si="352"/>
        <v>0</v>
      </c>
      <c r="Z1020" s="41" t="str">
        <f t="shared" si="345"/>
        <v>n.m.</v>
      </c>
      <c r="AA1020" s="40">
        <f t="shared" si="353"/>
        <v>315.81999999999994</v>
      </c>
      <c r="AB1020" s="41" t="str">
        <f t="shared" si="346"/>
        <v>n.m.</v>
      </c>
      <c r="AC1020" s="40">
        <f t="shared" si="354"/>
        <v>315.81999999999994</v>
      </c>
      <c r="AD1020" s="41" t="str">
        <f t="shared" si="347"/>
        <v>n.m.</v>
      </c>
    </row>
    <row r="1021" spans="1:30" x14ac:dyDescent="0.25">
      <c r="A1021" s="62">
        <f t="shared" si="355"/>
        <v>1009</v>
      </c>
      <c r="B1021" s="38" t="s">
        <v>488</v>
      </c>
      <c r="C1021" s="38" t="s">
        <v>1988</v>
      </c>
      <c r="D1021" s="38" t="s">
        <v>2046</v>
      </c>
      <c r="E1021" s="51">
        <v>45627</v>
      </c>
      <c r="F1021" s="63" t="s">
        <v>2052</v>
      </c>
      <c r="G1021" s="39"/>
      <c r="H1021" s="39"/>
      <c r="I1021" s="39"/>
      <c r="J1021" s="39"/>
      <c r="K1021" s="39">
        <v>104.67999999999999</v>
      </c>
      <c r="L1021" s="39">
        <f t="shared" si="348"/>
        <v>104.67999999999999</v>
      </c>
      <c r="M1021" s="39"/>
      <c r="N1021" s="39"/>
      <c r="O1021" s="39"/>
      <c r="P1021" s="39">
        <v>0</v>
      </c>
      <c r="Q1021" s="39">
        <v>0</v>
      </c>
      <c r="R1021" s="39">
        <f t="shared" si="356"/>
        <v>0</v>
      </c>
      <c r="S1021" s="40">
        <f t="shared" si="349"/>
        <v>0</v>
      </c>
      <c r="T1021" s="41" t="str">
        <f t="shared" si="342"/>
        <v>n.m.</v>
      </c>
      <c r="U1021" s="40">
        <f t="shared" si="350"/>
        <v>0</v>
      </c>
      <c r="V1021" s="41" t="str">
        <f t="shared" si="343"/>
        <v>n.m.</v>
      </c>
      <c r="W1021" s="40">
        <f t="shared" si="351"/>
        <v>0</v>
      </c>
      <c r="X1021" s="41" t="str">
        <f t="shared" si="344"/>
        <v>n.m.</v>
      </c>
      <c r="Y1021" s="40">
        <f t="shared" si="352"/>
        <v>0</v>
      </c>
      <c r="Z1021" s="41" t="str">
        <f t="shared" si="345"/>
        <v>n.m.</v>
      </c>
      <c r="AA1021" s="40">
        <f t="shared" si="353"/>
        <v>104.67999999999999</v>
      </c>
      <c r="AB1021" s="41" t="str">
        <f t="shared" si="346"/>
        <v>n.m.</v>
      </c>
      <c r="AC1021" s="40">
        <f t="shared" si="354"/>
        <v>104.67999999999999</v>
      </c>
      <c r="AD1021" s="41" t="str">
        <f t="shared" si="347"/>
        <v>n.m.</v>
      </c>
    </row>
    <row r="1022" spans="1:30" x14ac:dyDescent="0.25">
      <c r="A1022" s="62">
        <f t="shared" si="355"/>
        <v>1010</v>
      </c>
      <c r="B1022" s="38" t="s">
        <v>488</v>
      </c>
      <c r="C1022" s="38" t="s">
        <v>1989</v>
      </c>
      <c r="D1022" s="38" t="s">
        <v>2047</v>
      </c>
      <c r="E1022" s="51">
        <v>45566</v>
      </c>
      <c r="F1022" s="63" t="s">
        <v>2052</v>
      </c>
      <c r="G1022" s="39"/>
      <c r="H1022" s="39"/>
      <c r="I1022" s="39"/>
      <c r="J1022" s="39"/>
      <c r="K1022" s="39">
        <v>4227.71</v>
      </c>
      <c r="L1022" s="39">
        <f t="shared" si="348"/>
        <v>4227.71</v>
      </c>
      <c r="M1022" s="39"/>
      <c r="N1022" s="39"/>
      <c r="O1022" s="39"/>
      <c r="P1022" s="39">
        <v>0</v>
      </c>
      <c r="Q1022" s="39">
        <v>0</v>
      </c>
      <c r="R1022" s="39">
        <f t="shared" si="356"/>
        <v>0</v>
      </c>
      <c r="S1022" s="40">
        <f t="shared" si="349"/>
        <v>0</v>
      </c>
      <c r="T1022" s="41" t="str">
        <f t="shared" si="342"/>
        <v>n.m.</v>
      </c>
      <c r="U1022" s="40">
        <f t="shared" si="350"/>
        <v>0</v>
      </c>
      <c r="V1022" s="41" t="str">
        <f t="shared" si="343"/>
        <v>n.m.</v>
      </c>
      <c r="W1022" s="40">
        <f t="shared" si="351"/>
        <v>0</v>
      </c>
      <c r="X1022" s="41" t="str">
        <f t="shared" si="344"/>
        <v>n.m.</v>
      </c>
      <c r="Y1022" s="40">
        <f t="shared" si="352"/>
        <v>0</v>
      </c>
      <c r="Z1022" s="41" t="str">
        <f t="shared" si="345"/>
        <v>n.m.</v>
      </c>
      <c r="AA1022" s="40">
        <f t="shared" si="353"/>
        <v>4227.71</v>
      </c>
      <c r="AB1022" s="41" t="str">
        <f t="shared" si="346"/>
        <v>n.m.</v>
      </c>
      <c r="AC1022" s="40">
        <f t="shared" si="354"/>
        <v>4227.71</v>
      </c>
      <c r="AD1022" s="41" t="str">
        <f t="shared" si="347"/>
        <v>n.m.</v>
      </c>
    </row>
    <row r="1023" spans="1:30" x14ac:dyDescent="0.25">
      <c r="A1023" s="62">
        <f t="shared" si="355"/>
        <v>1011</v>
      </c>
      <c r="B1023" s="38" t="s">
        <v>488</v>
      </c>
      <c r="C1023" s="38" t="s">
        <v>1990</v>
      </c>
      <c r="D1023" s="38" t="s">
        <v>2048</v>
      </c>
      <c r="E1023" s="51">
        <v>45627</v>
      </c>
      <c r="F1023" s="63" t="s">
        <v>2052</v>
      </c>
      <c r="G1023" s="39"/>
      <c r="H1023" s="39"/>
      <c r="I1023" s="39"/>
      <c r="J1023" s="39"/>
      <c r="K1023" s="39">
        <v>13605.05</v>
      </c>
      <c r="L1023" s="39">
        <f t="shared" si="348"/>
        <v>13605.05</v>
      </c>
      <c r="M1023" s="39"/>
      <c r="N1023" s="39"/>
      <c r="O1023" s="39"/>
      <c r="P1023" s="39">
        <v>0</v>
      </c>
      <c r="Q1023" s="39">
        <v>0</v>
      </c>
      <c r="R1023" s="39">
        <f t="shared" si="356"/>
        <v>0</v>
      </c>
      <c r="S1023" s="40">
        <f t="shared" si="349"/>
        <v>0</v>
      </c>
      <c r="T1023" s="41" t="str">
        <f t="shared" si="342"/>
        <v>n.m.</v>
      </c>
      <c r="U1023" s="40">
        <f t="shared" si="350"/>
        <v>0</v>
      </c>
      <c r="V1023" s="41" t="str">
        <f t="shared" si="343"/>
        <v>n.m.</v>
      </c>
      <c r="W1023" s="40">
        <f t="shared" si="351"/>
        <v>0</v>
      </c>
      <c r="X1023" s="41" t="str">
        <f t="shared" si="344"/>
        <v>n.m.</v>
      </c>
      <c r="Y1023" s="40">
        <f t="shared" si="352"/>
        <v>0</v>
      </c>
      <c r="Z1023" s="41" t="str">
        <f t="shared" si="345"/>
        <v>n.m.</v>
      </c>
      <c r="AA1023" s="40">
        <f t="shared" si="353"/>
        <v>13605.05</v>
      </c>
      <c r="AB1023" s="41" t="str">
        <f t="shared" si="346"/>
        <v>n.m.</v>
      </c>
      <c r="AC1023" s="40">
        <f t="shared" si="354"/>
        <v>13605.05</v>
      </c>
      <c r="AD1023" s="41" t="str">
        <f t="shared" si="347"/>
        <v>n.m.</v>
      </c>
    </row>
    <row r="1024" spans="1:30" x14ac:dyDescent="0.25">
      <c r="A1024" s="62">
        <f t="shared" si="355"/>
        <v>1012</v>
      </c>
      <c r="B1024" s="38" t="s">
        <v>488</v>
      </c>
      <c r="C1024" s="38" t="s">
        <v>1991</v>
      </c>
      <c r="D1024" s="38" t="s">
        <v>2049</v>
      </c>
      <c r="E1024" s="51">
        <v>45627</v>
      </c>
      <c r="F1024" s="63" t="s">
        <v>2052</v>
      </c>
      <c r="G1024" s="39"/>
      <c r="H1024" s="39"/>
      <c r="I1024" s="39"/>
      <c r="J1024" s="39"/>
      <c r="K1024" s="39">
        <v>11289.150000000001</v>
      </c>
      <c r="L1024" s="39">
        <f t="shared" si="348"/>
        <v>11289.150000000001</v>
      </c>
      <c r="M1024" s="39"/>
      <c r="N1024" s="39"/>
      <c r="O1024" s="39"/>
      <c r="P1024" s="39">
        <v>0</v>
      </c>
      <c r="Q1024" s="39">
        <v>0</v>
      </c>
      <c r="R1024" s="39">
        <f t="shared" si="356"/>
        <v>0</v>
      </c>
      <c r="S1024" s="40">
        <f t="shared" si="349"/>
        <v>0</v>
      </c>
      <c r="T1024" s="41" t="str">
        <f t="shared" si="342"/>
        <v>n.m.</v>
      </c>
      <c r="U1024" s="40">
        <f t="shared" si="350"/>
        <v>0</v>
      </c>
      <c r="V1024" s="41" t="str">
        <f t="shared" si="343"/>
        <v>n.m.</v>
      </c>
      <c r="W1024" s="40">
        <f t="shared" si="351"/>
        <v>0</v>
      </c>
      <c r="X1024" s="41" t="str">
        <f t="shared" si="344"/>
        <v>n.m.</v>
      </c>
      <c r="Y1024" s="40">
        <f t="shared" si="352"/>
        <v>0</v>
      </c>
      <c r="Z1024" s="41" t="str">
        <f t="shared" si="345"/>
        <v>n.m.</v>
      </c>
      <c r="AA1024" s="40">
        <f t="shared" si="353"/>
        <v>11289.150000000001</v>
      </c>
      <c r="AB1024" s="41" t="str">
        <f t="shared" si="346"/>
        <v>n.m.</v>
      </c>
      <c r="AC1024" s="40">
        <f t="shared" si="354"/>
        <v>11289.150000000001</v>
      </c>
      <c r="AD1024" s="41" t="str">
        <f t="shared" si="347"/>
        <v>n.m.</v>
      </c>
    </row>
    <row r="1025" spans="1:32" x14ac:dyDescent="0.25">
      <c r="A1025" s="7">
        <f t="shared" si="355"/>
        <v>1013</v>
      </c>
      <c r="B1025" s="45" t="s">
        <v>488</v>
      </c>
      <c r="C1025" s="45" t="s">
        <v>1015</v>
      </c>
      <c r="D1025" s="45"/>
      <c r="E1025" s="45" t="s">
        <v>1016</v>
      </c>
      <c r="F1025" s="59" t="s">
        <v>1016</v>
      </c>
      <c r="G1025" s="46">
        <v>0</v>
      </c>
      <c r="H1025" s="46">
        <v>0</v>
      </c>
      <c r="I1025" s="46">
        <v>0</v>
      </c>
      <c r="J1025" s="46"/>
      <c r="K1025" s="46"/>
      <c r="L1025" s="46">
        <f>SUM(G1025:I1025)</f>
        <v>0</v>
      </c>
      <c r="M1025" s="46">
        <v>14675218.93099995</v>
      </c>
      <c r="N1025" s="46">
        <v>11934210.981999978</v>
      </c>
      <c r="O1025" s="46">
        <v>-17363067.355999991</v>
      </c>
      <c r="P1025" s="46">
        <v>60821469.482999966</v>
      </c>
      <c r="Q1025" s="46">
        <v>45588898.040999979</v>
      </c>
      <c r="R1025" s="46">
        <f t="shared" ref="R1025" si="357">SUM(M1025:Q1025)</f>
        <v>115656730.08099988</v>
      </c>
      <c r="S1025" s="48">
        <f t="shared" si="349"/>
        <v>-14675218.93099995</v>
      </c>
      <c r="T1025" s="50">
        <f t="shared" si="342"/>
        <v>-1</v>
      </c>
      <c r="U1025" s="48">
        <f t="shared" si="350"/>
        <v>-11934210.981999978</v>
      </c>
      <c r="V1025" s="50">
        <f t="shared" si="343"/>
        <v>-1</v>
      </c>
      <c r="W1025" s="48">
        <f t="shared" si="351"/>
        <v>17363067.355999991</v>
      </c>
      <c r="X1025" s="50">
        <f t="shared" si="344"/>
        <v>-1</v>
      </c>
      <c r="Y1025" s="48">
        <f t="shared" si="352"/>
        <v>-60821469.482999966</v>
      </c>
      <c r="Z1025" s="50">
        <f t="shared" si="345"/>
        <v>-1</v>
      </c>
      <c r="AA1025" s="48">
        <f t="shared" si="353"/>
        <v>-45588898.040999979</v>
      </c>
      <c r="AB1025" s="50">
        <f t="shared" si="346"/>
        <v>-1</v>
      </c>
      <c r="AC1025" s="48">
        <f t="shared" si="354"/>
        <v>-115656730.08099988</v>
      </c>
      <c r="AD1025" s="50">
        <f t="shared" si="347"/>
        <v>-1</v>
      </c>
    </row>
    <row r="1026" spans="1:32" s="52" customFormat="1" x14ac:dyDescent="0.25">
      <c r="A1026" s="7">
        <f t="shared" si="355"/>
        <v>1014</v>
      </c>
      <c r="B1026" s="8" t="s">
        <v>939</v>
      </c>
      <c r="C1026" s="8"/>
      <c r="D1026" s="8"/>
      <c r="E1026" s="10"/>
      <c r="F1026" s="60"/>
      <c r="G1026" s="9">
        <f t="shared" ref="G1026:Q1026" si="358">SUM(G558:G1025)</f>
        <v>49476429.500000007</v>
      </c>
      <c r="H1026" s="9">
        <f t="shared" si="358"/>
        <v>69439209.49999994</v>
      </c>
      <c r="I1026" s="9">
        <f t="shared" si="358"/>
        <v>69937233.230000019</v>
      </c>
      <c r="J1026" s="9">
        <f t="shared" si="358"/>
        <v>52825543.440000013</v>
      </c>
      <c r="K1026" s="9">
        <f t="shared" si="358"/>
        <v>108058529.81000008</v>
      </c>
      <c r="L1026" s="9">
        <f t="shared" si="358"/>
        <v>349736945.47999978</v>
      </c>
      <c r="M1026" s="9">
        <f t="shared" si="358"/>
        <v>95282031.695999935</v>
      </c>
      <c r="N1026" s="9">
        <f t="shared" si="358"/>
        <v>67826879.351999998</v>
      </c>
      <c r="O1026" s="9">
        <f t="shared" si="358"/>
        <v>124528959.86</v>
      </c>
      <c r="P1026" s="9">
        <f t="shared" si="358"/>
        <v>62868395.252999961</v>
      </c>
      <c r="Q1026" s="9">
        <f t="shared" si="358"/>
        <v>108081366.52499998</v>
      </c>
      <c r="R1026" s="9">
        <f>SUM(R558:R842)</f>
        <v>277026038.5460003</v>
      </c>
      <c r="S1026" s="29">
        <f t="shared" ref="S1026:S1027" si="359">G1026-M1026</f>
        <v>-45805602.195999928</v>
      </c>
      <c r="T1026" s="30">
        <f t="shared" ref="T1026:T1027" si="360">IFERROR(S1026/M1026,"n.m.")</f>
        <v>-0.48073704328790995</v>
      </c>
      <c r="U1026" s="29">
        <f t="shared" ref="U1026:U1027" si="361">H1026-N1026</f>
        <v>1612330.1479999423</v>
      </c>
      <c r="V1026" s="30">
        <f t="shared" ref="V1026:V1027" si="362">IFERROR(U1026/N1026,"n.m.")</f>
        <v>2.3771256519593952E-2</v>
      </c>
      <c r="W1026" s="29">
        <f t="shared" ref="W1026:W1027" si="363">I1026-O1026</f>
        <v>-54591726.62999998</v>
      </c>
      <c r="X1026" s="30">
        <f t="shared" ref="X1026:X1027" si="364">IFERROR(W1026/O1026,"n.m.")</f>
        <v>-0.43838579147672951</v>
      </c>
      <c r="Y1026" s="29">
        <f t="shared" ref="Y1026:Y1027" si="365">J1026-P1026</f>
        <v>-10042851.812999949</v>
      </c>
      <c r="Z1026" s="30">
        <f t="shared" ref="Z1026:Z1027" si="366">IFERROR(Y1026/P1026,"n.m.")</f>
        <v>-0.15974404583709687</v>
      </c>
      <c r="AA1026" s="29">
        <f t="shared" ref="AA1026:AA1027" si="367">K1026-Q1026</f>
        <v>-22836.714999899268</v>
      </c>
      <c r="AB1026" s="30">
        <f t="shared" ref="AB1026:AB1027" si="368">IFERROR(AA1026/Q1026,"n.m.")</f>
        <v>-2.1129187883294365E-4</v>
      </c>
      <c r="AC1026" s="29">
        <f t="shared" ref="AC1026:AC1027" si="369">L1026-R1026</f>
        <v>72710906.933999479</v>
      </c>
      <c r="AD1026" s="30">
        <f t="shared" ref="AD1026:AD1027" si="370">IFERROR(AC1026/R1026,"n.m.")</f>
        <v>0.26246957620168182</v>
      </c>
    </row>
    <row r="1027" spans="1:32" s="52" customFormat="1" x14ac:dyDescent="0.25">
      <c r="A1027" s="7">
        <f t="shared" si="355"/>
        <v>1015</v>
      </c>
      <c r="B1027" s="8" t="s">
        <v>950</v>
      </c>
      <c r="C1027" s="8"/>
      <c r="D1027" s="8"/>
      <c r="E1027" s="10"/>
      <c r="F1027" s="60"/>
      <c r="G1027" s="9">
        <f t="shared" ref="G1027:R1027" si="371">G1026+G557+G332</f>
        <v>138106249.40600008</v>
      </c>
      <c r="H1027" s="9">
        <f t="shared" si="371"/>
        <v>173718320.9269999</v>
      </c>
      <c r="I1027" s="9">
        <f t="shared" si="371"/>
        <v>204889286.80000007</v>
      </c>
      <c r="J1027" s="9">
        <f t="shared" si="371"/>
        <v>161003892.79000005</v>
      </c>
      <c r="K1027" s="9">
        <f t="shared" si="371"/>
        <v>208658398.01999998</v>
      </c>
      <c r="L1027" s="9">
        <f t="shared" si="371"/>
        <v>886376147.94299936</v>
      </c>
      <c r="M1027" s="9">
        <f t="shared" si="371"/>
        <v>205491064.66399997</v>
      </c>
      <c r="N1027" s="9">
        <f t="shared" si="371"/>
        <v>180249307.92299998</v>
      </c>
      <c r="O1027" s="9">
        <f t="shared" si="371"/>
        <v>307681816.56958055</v>
      </c>
      <c r="P1027" s="9">
        <f t="shared" si="371"/>
        <v>163674696.53099999</v>
      </c>
      <c r="Q1027" s="9">
        <f t="shared" si="371"/>
        <v>203655497.40100002</v>
      </c>
      <c r="R1027" s="9">
        <f t="shared" si="371"/>
        <v>879190788.94858074</v>
      </c>
      <c r="S1027" s="11">
        <f t="shared" si="359"/>
        <v>-67384815.257999897</v>
      </c>
      <c r="T1027" s="28">
        <f t="shared" si="360"/>
        <v>-0.32792090190481676</v>
      </c>
      <c r="U1027" s="11">
        <f t="shared" si="361"/>
        <v>-6530986.9960000813</v>
      </c>
      <c r="V1027" s="28">
        <f t="shared" si="362"/>
        <v>-3.6233076682824376E-2</v>
      </c>
      <c r="W1027" s="11">
        <f t="shared" si="363"/>
        <v>-102792529.76958048</v>
      </c>
      <c r="X1027" s="28">
        <f t="shared" si="364"/>
        <v>-0.33408711283506909</v>
      </c>
      <c r="Y1027" s="11">
        <f t="shared" si="365"/>
        <v>-2670803.7409999371</v>
      </c>
      <c r="Z1027" s="28">
        <f t="shared" si="366"/>
        <v>-1.631775587556435E-2</v>
      </c>
      <c r="AA1027" s="11">
        <f t="shared" si="367"/>
        <v>5002900.618999958</v>
      </c>
      <c r="AB1027" s="28">
        <f t="shared" si="368"/>
        <v>2.4565507353573615E-2</v>
      </c>
      <c r="AC1027" s="11">
        <f t="shared" si="369"/>
        <v>7185358.9944186211</v>
      </c>
      <c r="AD1027" s="28">
        <f t="shared" si="370"/>
        <v>8.1726959435181878E-3</v>
      </c>
    </row>
    <row r="1028" spans="1:32" x14ac:dyDescent="0.25">
      <c r="A1028" s="7">
        <f t="shared" si="355"/>
        <v>1016</v>
      </c>
      <c r="F1028" s="58"/>
    </row>
    <row r="1029" spans="1:32" x14ac:dyDescent="0.25">
      <c r="A1029" s="7">
        <f t="shared" si="355"/>
        <v>1017</v>
      </c>
      <c r="B1029" t="s">
        <v>2</v>
      </c>
      <c r="C1029" t="s">
        <v>940</v>
      </c>
      <c r="D1029" t="s">
        <v>941</v>
      </c>
      <c r="E1029" s="1" t="s">
        <v>953</v>
      </c>
      <c r="F1029" s="61" t="s">
        <v>953</v>
      </c>
      <c r="G1029" s="3">
        <v>-75578922.605000004</v>
      </c>
      <c r="H1029" s="3">
        <v>-91920236.405000046</v>
      </c>
      <c r="I1029" s="3">
        <v>-97057042.349999994</v>
      </c>
      <c r="J1029" s="3">
        <v>-79731496.969999984</v>
      </c>
      <c r="K1029" s="3">
        <v>-93049793.200000018</v>
      </c>
      <c r="L1029" s="3">
        <f t="shared" ref="L1029:L1031" si="372">SUM(G1029:K1029)</f>
        <v>-437337491.53000009</v>
      </c>
      <c r="M1029" s="3"/>
      <c r="N1029" s="3"/>
      <c r="O1029" s="3"/>
      <c r="P1029" s="3"/>
      <c r="Q1029" s="3"/>
      <c r="S1029" s="6">
        <f t="shared" ref="S1029:S1031" si="373">G1029-M1029</f>
        <v>-75578922.605000004</v>
      </c>
      <c r="T1029" s="27" t="str">
        <f t="shared" ref="T1029:T1031" si="374">IFERROR(S1029/M1029,"n.m.")</f>
        <v>n.m.</v>
      </c>
      <c r="U1029" s="6">
        <f t="shared" ref="U1029:U1031" si="375">H1029-N1029</f>
        <v>-91920236.405000046</v>
      </c>
      <c r="V1029" s="27" t="str">
        <f t="shared" ref="V1029:V1031" si="376">IFERROR(U1029/N1029,"n.m.")</f>
        <v>n.m.</v>
      </c>
      <c r="W1029" s="6">
        <f t="shared" ref="W1029:W1031" si="377">I1029-O1029</f>
        <v>-97057042.349999994</v>
      </c>
      <c r="X1029" s="27" t="str">
        <f t="shared" ref="X1029:X1031" si="378">IFERROR(W1029/O1029,"n.m.")</f>
        <v>n.m.</v>
      </c>
      <c r="Y1029" s="6">
        <f t="shared" ref="Y1029:Y1031" si="379">J1029-P1029</f>
        <v>-79731496.969999984</v>
      </c>
      <c r="Z1029" s="27" t="str">
        <f t="shared" ref="Z1029:Z1031" si="380">IFERROR(Y1029/P1029,"n.m.")</f>
        <v>n.m.</v>
      </c>
      <c r="AA1029" s="6">
        <f t="shared" ref="AA1029:AA1031" si="381">K1029-Q1029</f>
        <v>-93049793.200000018</v>
      </c>
      <c r="AB1029" s="27" t="str">
        <f t="shared" ref="AB1029:AB1031" si="382">IFERROR(AA1029/Q1029,"n.m.")</f>
        <v>n.m.</v>
      </c>
      <c r="AC1029" s="6">
        <f t="shared" ref="AC1029:AC1031" si="383">L1029-R1029</f>
        <v>-437337491.53000009</v>
      </c>
      <c r="AD1029" s="27" t="str">
        <f t="shared" ref="AD1029:AD1031" si="384">IFERROR(AC1029/R1029,"n.m.")</f>
        <v>n.m.</v>
      </c>
    </row>
    <row r="1030" spans="1:32" x14ac:dyDescent="0.25">
      <c r="A1030" s="7">
        <f t="shared" si="355"/>
        <v>1018</v>
      </c>
      <c r="B1030" t="s">
        <v>285</v>
      </c>
      <c r="C1030" t="s">
        <v>942</v>
      </c>
      <c r="D1030" t="s">
        <v>941</v>
      </c>
      <c r="E1030" s="1" t="s">
        <v>953</v>
      </c>
      <c r="F1030" s="61" t="s">
        <v>953</v>
      </c>
      <c r="G1030" s="3">
        <v>-21147537.100000005</v>
      </c>
      <c r="H1030" s="3">
        <v>-8817891.3199999984</v>
      </c>
      <c r="I1030" s="3">
        <v>-14430067.129999999</v>
      </c>
      <c r="J1030" s="3">
        <v>-17112372.309999991</v>
      </c>
      <c r="K1030" s="3">
        <v>-39290260.570000067</v>
      </c>
      <c r="L1030" s="3">
        <f t="shared" si="372"/>
        <v>-100798128.43000005</v>
      </c>
      <c r="M1030" s="3"/>
      <c r="N1030" s="3"/>
      <c r="O1030" s="3"/>
      <c r="P1030" s="3"/>
      <c r="Q1030" s="3"/>
      <c r="S1030" s="6">
        <f t="shared" si="373"/>
        <v>-21147537.100000005</v>
      </c>
      <c r="T1030" s="27" t="str">
        <f t="shared" si="374"/>
        <v>n.m.</v>
      </c>
      <c r="U1030" s="6">
        <f t="shared" si="375"/>
        <v>-8817891.3199999984</v>
      </c>
      <c r="V1030" s="27" t="str">
        <f t="shared" si="376"/>
        <v>n.m.</v>
      </c>
      <c r="W1030" s="6">
        <f t="shared" si="377"/>
        <v>-14430067.129999999</v>
      </c>
      <c r="X1030" s="27" t="str">
        <f t="shared" si="378"/>
        <v>n.m.</v>
      </c>
      <c r="Y1030" s="6">
        <f t="shared" si="379"/>
        <v>-17112372.309999991</v>
      </c>
      <c r="Z1030" s="27" t="str">
        <f t="shared" si="380"/>
        <v>n.m.</v>
      </c>
      <c r="AA1030" s="6">
        <f t="shared" si="381"/>
        <v>-39290260.570000067</v>
      </c>
      <c r="AB1030" s="27" t="str">
        <f t="shared" si="382"/>
        <v>n.m.</v>
      </c>
      <c r="AC1030" s="6">
        <f t="shared" si="383"/>
        <v>-100798128.43000005</v>
      </c>
      <c r="AD1030" s="27" t="str">
        <f t="shared" si="384"/>
        <v>n.m.</v>
      </c>
    </row>
    <row r="1031" spans="1:32" x14ac:dyDescent="0.25">
      <c r="A1031" s="7">
        <f t="shared" si="355"/>
        <v>1019</v>
      </c>
      <c r="B1031" t="s">
        <v>488</v>
      </c>
      <c r="C1031" t="s">
        <v>943</v>
      </c>
      <c r="D1031" t="s">
        <v>941</v>
      </c>
      <c r="E1031" s="1" t="s">
        <v>953</v>
      </c>
      <c r="F1031" s="61" t="s">
        <v>953</v>
      </c>
      <c r="G1031" s="3">
        <v>-57126480.060000002</v>
      </c>
      <c r="H1031" s="3">
        <v>-64157772.670000002</v>
      </c>
      <c r="I1031" s="3">
        <v>-46500554.340000011</v>
      </c>
      <c r="J1031" s="3">
        <v>-41743681.27000013</v>
      </c>
      <c r="K1031" s="3">
        <v>-119798056.15000013</v>
      </c>
      <c r="L1031" s="3">
        <f t="shared" si="372"/>
        <v>-329326544.49000025</v>
      </c>
      <c r="M1031" s="3"/>
      <c r="N1031" s="3"/>
      <c r="O1031" s="3"/>
      <c r="P1031" s="3"/>
      <c r="Q1031" s="3"/>
      <c r="S1031" s="6">
        <f t="shared" si="373"/>
        <v>-57126480.060000002</v>
      </c>
      <c r="T1031" s="27" t="str">
        <f t="shared" si="374"/>
        <v>n.m.</v>
      </c>
      <c r="U1031" s="6">
        <f t="shared" si="375"/>
        <v>-64157772.670000002</v>
      </c>
      <c r="V1031" s="27" t="str">
        <f t="shared" si="376"/>
        <v>n.m.</v>
      </c>
      <c r="W1031" s="6">
        <f t="shared" si="377"/>
        <v>-46500554.340000011</v>
      </c>
      <c r="X1031" s="27" t="str">
        <f t="shared" si="378"/>
        <v>n.m.</v>
      </c>
      <c r="Y1031" s="6">
        <f t="shared" si="379"/>
        <v>-41743681.27000013</v>
      </c>
      <c r="Z1031" s="27" t="str">
        <f t="shared" si="380"/>
        <v>n.m.</v>
      </c>
      <c r="AA1031" s="6">
        <f t="shared" si="381"/>
        <v>-119798056.15000013</v>
      </c>
      <c r="AB1031" s="27" t="str">
        <f t="shared" si="382"/>
        <v>n.m.</v>
      </c>
      <c r="AC1031" s="6">
        <f t="shared" si="383"/>
        <v>-329326544.49000025</v>
      </c>
      <c r="AD1031" s="27" t="str">
        <f t="shared" si="384"/>
        <v>n.m.</v>
      </c>
    </row>
    <row r="1032" spans="1:32" s="52" customFormat="1" x14ac:dyDescent="0.25">
      <c r="A1032" s="7">
        <f t="shared" si="355"/>
        <v>1020</v>
      </c>
      <c r="B1032" s="8" t="s">
        <v>951</v>
      </c>
      <c r="C1032" s="8"/>
      <c r="D1032" s="8"/>
      <c r="E1032" s="10"/>
      <c r="F1032" s="56"/>
      <c r="G1032" s="9">
        <f t="shared" ref="G1032:R1032" si="385">SUM(G1029:G1031)</f>
        <v>-153852939.76500002</v>
      </c>
      <c r="H1032" s="9">
        <f t="shared" si="385"/>
        <v>-164895900.39500004</v>
      </c>
      <c r="I1032" s="9">
        <f t="shared" si="385"/>
        <v>-157987663.81999999</v>
      </c>
      <c r="J1032" s="9">
        <f t="shared" si="385"/>
        <v>-138587550.5500001</v>
      </c>
      <c r="K1032" s="9">
        <f t="shared" si="385"/>
        <v>-252138109.9200002</v>
      </c>
      <c r="L1032" s="9">
        <f t="shared" si="385"/>
        <v>-867462164.45000041</v>
      </c>
      <c r="M1032" s="9">
        <f t="shared" si="385"/>
        <v>0</v>
      </c>
      <c r="N1032" s="9">
        <f t="shared" si="385"/>
        <v>0</v>
      </c>
      <c r="O1032" s="9">
        <f t="shared" si="385"/>
        <v>0</v>
      </c>
      <c r="P1032" s="9">
        <f t="shared" si="385"/>
        <v>0</v>
      </c>
      <c r="Q1032" s="9">
        <f t="shared" si="385"/>
        <v>0</v>
      </c>
      <c r="R1032" s="9">
        <f t="shared" si="385"/>
        <v>0</v>
      </c>
      <c r="S1032" s="11">
        <f t="shared" ref="S1032" si="386">G1032-M1032</f>
        <v>-153852939.76500002</v>
      </c>
      <c r="T1032" s="28" t="str">
        <f t="shared" ref="T1032" si="387">IFERROR(S1032/M1032,"n.m.")</f>
        <v>n.m.</v>
      </c>
      <c r="U1032" s="11">
        <f t="shared" ref="U1032" si="388">H1032-N1032</f>
        <v>-164895900.39500004</v>
      </c>
      <c r="V1032" s="28" t="str">
        <f t="shared" ref="V1032" si="389">IFERROR(U1032/N1032,"n.m.")</f>
        <v>n.m.</v>
      </c>
      <c r="W1032" s="11">
        <f t="shared" ref="W1032" si="390">I1032-O1032</f>
        <v>-157987663.81999999</v>
      </c>
      <c r="X1032" s="28" t="str">
        <f t="shared" ref="X1032" si="391">IFERROR(W1032/O1032,"n.m.")</f>
        <v>n.m.</v>
      </c>
      <c r="Y1032" s="11">
        <f t="shared" ref="Y1032" si="392">J1032-P1032</f>
        <v>-138587550.5500001</v>
      </c>
      <c r="Z1032" s="28" t="str">
        <f t="shared" ref="Z1032" si="393">IFERROR(Y1032/P1032,"n.m.")</f>
        <v>n.m.</v>
      </c>
      <c r="AA1032" s="11">
        <f t="shared" ref="AA1032" si="394">K1032-Q1032</f>
        <v>-252138109.9200002</v>
      </c>
      <c r="AB1032" s="28" t="str">
        <f t="shared" ref="AB1032" si="395">IFERROR(AA1032/Q1032,"n.m.")</f>
        <v>n.m.</v>
      </c>
      <c r="AC1032" s="11">
        <f t="shared" ref="AC1032" si="396">L1032-R1032</f>
        <v>-867462164.45000041</v>
      </c>
      <c r="AD1032" s="28" t="str">
        <f t="shared" ref="AD1032" si="397">IFERROR(AC1032/R1032,"n.m.")</f>
        <v>n.m.</v>
      </c>
    </row>
    <row r="1033" spans="1:32" x14ac:dyDescent="0.25">
      <c r="A1033" s="7">
        <f t="shared" si="355"/>
        <v>1021</v>
      </c>
    </row>
    <row r="1034" spans="1:32" s="52" customFormat="1" ht="15.75" thickBot="1" x14ac:dyDescent="0.3">
      <c r="A1034" s="7">
        <f t="shared" si="355"/>
        <v>1022</v>
      </c>
      <c r="B1034" s="12" t="s">
        <v>952</v>
      </c>
      <c r="C1034" s="12"/>
      <c r="D1034" s="13"/>
      <c r="E1034" s="13"/>
      <c r="F1034" s="13"/>
      <c r="G1034" s="54">
        <f t="shared" ref="G1034:R1034" si="398">G1027+G1032</f>
        <v>-15746690.358999938</v>
      </c>
      <c r="H1034" s="54">
        <f t="shared" si="398"/>
        <v>8822420.5319998562</v>
      </c>
      <c r="I1034" s="54">
        <f t="shared" si="398"/>
        <v>46901622.980000079</v>
      </c>
      <c r="J1034" s="54">
        <f t="shared" si="398"/>
        <v>22416342.23999995</v>
      </c>
      <c r="K1034" s="54">
        <f t="shared" si="398"/>
        <v>-43479711.900000215</v>
      </c>
      <c r="L1034" s="13">
        <f t="shared" si="398"/>
        <v>18913983.492998958</v>
      </c>
      <c r="M1034" s="13">
        <f t="shared" si="398"/>
        <v>205491064.66399997</v>
      </c>
      <c r="N1034" s="13">
        <f t="shared" si="398"/>
        <v>180249307.92299998</v>
      </c>
      <c r="O1034" s="13">
        <f t="shared" si="398"/>
        <v>307681816.56958055</v>
      </c>
      <c r="P1034" s="13">
        <f t="shared" si="398"/>
        <v>163674696.53099999</v>
      </c>
      <c r="Q1034" s="13">
        <f t="shared" si="398"/>
        <v>203655497.40100002</v>
      </c>
      <c r="R1034" s="13">
        <f t="shared" si="398"/>
        <v>879190788.94858074</v>
      </c>
      <c r="S1034" s="31" t="s">
        <v>1018</v>
      </c>
      <c r="T1034" s="31" t="s">
        <v>1018</v>
      </c>
      <c r="U1034" s="31" t="s">
        <v>1018</v>
      </c>
      <c r="V1034" s="31" t="s">
        <v>1018</v>
      </c>
      <c r="W1034" s="31" t="s">
        <v>1018</v>
      </c>
      <c r="X1034" s="31" t="s">
        <v>1018</v>
      </c>
      <c r="Y1034" s="31" t="s">
        <v>1018</v>
      </c>
      <c r="Z1034" s="31" t="s">
        <v>1018</v>
      </c>
      <c r="AA1034" s="31" t="s">
        <v>1018</v>
      </c>
      <c r="AB1034" s="31" t="s">
        <v>1018</v>
      </c>
      <c r="AC1034" s="31" t="s">
        <v>1018</v>
      </c>
      <c r="AD1034" s="31" t="s">
        <v>1018</v>
      </c>
      <c r="AE1034" s="38"/>
      <c r="AF1034" s="38"/>
    </row>
    <row r="1035" spans="1:32" s="52" customFormat="1" ht="15.75" thickTop="1" x14ac:dyDescent="0.25">
      <c r="A1035" s="7"/>
      <c r="B1035" s="1"/>
      <c r="C1035" s="1"/>
      <c r="D1035" s="4"/>
      <c r="E1035" s="4"/>
      <c r="F1035" s="4"/>
      <c r="G1035" s="4"/>
      <c r="H1035" s="4"/>
      <c r="I1035" s="4"/>
      <c r="J1035" s="4"/>
      <c r="K1035" s="4"/>
      <c r="L1035" s="1"/>
      <c r="M1035" s="1"/>
      <c r="N1035" s="1"/>
      <c r="O1035" s="1"/>
      <c r="P1035" s="1"/>
      <c r="Q1035" s="1"/>
      <c r="R1035" s="4"/>
      <c r="S1035" s="1"/>
      <c r="T1035" s="26"/>
      <c r="U1035" s="1"/>
      <c r="V1035" s="26"/>
      <c r="W1035" s="1"/>
      <c r="X1035" s="26"/>
      <c r="Y1035" s="1"/>
      <c r="Z1035" s="26"/>
      <c r="AA1035" s="1"/>
      <c r="AB1035" s="26"/>
      <c r="AC1035" s="1"/>
      <c r="AD1035" s="26"/>
    </row>
    <row r="1036" spans="1:32" s="52" customFormat="1" x14ac:dyDescent="0.25">
      <c r="A1036" s="7"/>
      <c r="G1036" s="4"/>
      <c r="H1036" s="4"/>
      <c r="I1036" s="4"/>
      <c r="J1036" s="4"/>
      <c r="K1036" s="4"/>
      <c r="L1036" s="1"/>
      <c r="M1036" s="1"/>
      <c r="N1036" s="1"/>
      <c r="O1036" s="1"/>
      <c r="P1036" s="1"/>
      <c r="Q1036" s="1"/>
      <c r="R1036" s="4"/>
      <c r="S1036" s="1"/>
      <c r="T1036" s="26"/>
      <c r="U1036" s="1"/>
      <c r="V1036" s="26"/>
      <c r="W1036" s="1"/>
      <c r="X1036" s="26"/>
      <c r="Y1036" s="1"/>
      <c r="Z1036" s="26"/>
      <c r="AA1036" s="1"/>
      <c r="AB1036" s="26"/>
      <c r="AC1036" s="1"/>
      <c r="AD1036" s="26"/>
    </row>
    <row r="1037" spans="1:32" s="52" customFormat="1" x14ac:dyDescent="0.25">
      <c r="A1037" s="7"/>
      <c r="G1037" s="4"/>
      <c r="H1037" s="4"/>
      <c r="I1037" s="4"/>
      <c r="J1037" s="4"/>
      <c r="K1037" s="4"/>
      <c r="L1037" s="1"/>
      <c r="M1037" s="1"/>
      <c r="N1037" s="1"/>
      <c r="O1037" s="1"/>
      <c r="P1037" s="1"/>
      <c r="Q1037" s="1"/>
      <c r="R1037" s="4"/>
      <c r="S1037" s="1"/>
      <c r="T1037" s="26"/>
      <c r="U1037" s="1"/>
      <c r="V1037" s="26"/>
      <c r="W1037" s="1"/>
      <c r="X1037" s="26"/>
      <c r="Y1037" s="1"/>
      <c r="Z1037" s="26"/>
      <c r="AA1037" s="1"/>
      <c r="AB1037" s="26"/>
      <c r="AC1037" s="1"/>
      <c r="AD1037" s="26"/>
    </row>
    <row r="1038" spans="1:32" s="52" customFormat="1" ht="30.75" customHeight="1" x14ac:dyDescent="0.25">
      <c r="A1038" s="7"/>
      <c r="G1038" s="4"/>
      <c r="H1038" s="4"/>
      <c r="I1038" s="4"/>
      <c r="J1038" s="4"/>
      <c r="K1038" s="4"/>
      <c r="L1038" s="1"/>
      <c r="M1038" s="1"/>
      <c r="N1038" s="1"/>
      <c r="O1038" s="1"/>
      <c r="P1038" s="1"/>
      <c r="Q1038" s="1"/>
      <c r="R1038" s="4"/>
      <c r="S1038" s="1"/>
      <c r="T1038" s="26"/>
      <c r="U1038" s="1"/>
      <c r="V1038" s="26"/>
      <c r="W1038" s="1"/>
      <c r="X1038" s="26"/>
      <c r="Y1038" s="1"/>
      <c r="Z1038" s="26"/>
      <c r="AA1038" s="1"/>
      <c r="AB1038" s="26"/>
      <c r="AC1038" s="1"/>
      <c r="AD1038" s="26"/>
    </row>
    <row r="1039" spans="1:32" s="52" customFormat="1" x14ac:dyDescent="0.25">
      <c r="A1039" s="7"/>
      <c r="G1039" s="4"/>
      <c r="H1039" s="4"/>
      <c r="I1039" s="4"/>
      <c r="J1039" s="4"/>
      <c r="K1039" s="4"/>
      <c r="L1039" s="1"/>
      <c r="M1039" s="1"/>
      <c r="N1039" s="1"/>
      <c r="O1039" s="1"/>
      <c r="P1039" s="1"/>
      <c r="Q1039" s="1"/>
      <c r="R1039" s="4"/>
      <c r="S1039" s="1"/>
      <c r="T1039" s="26"/>
      <c r="U1039" s="1"/>
      <c r="V1039" s="26"/>
      <c r="W1039" s="1"/>
      <c r="X1039" s="26"/>
      <c r="Y1039" s="1"/>
      <c r="Z1039" s="26"/>
      <c r="AA1039" s="1"/>
      <c r="AB1039" s="26"/>
      <c r="AC1039" s="1"/>
      <c r="AD1039" s="26"/>
    </row>
    <row r="1040" spans="1:32" s="52" customFormat="1" x14ac:dyDescent="0.25">
      <c r="A1040" s="5"/>
      <c r="B1040" s="1"/>
      <c r="C1040" s="1"/>
      <c r="D1040" s="4"/>
      <c r="E1040" s="4"/>
      <c r="F1040" s="4"/>
      <c r="G1040" s="4"/>
      <c r="H1040" s="4"/>
      <c r="I1040" s="4"/>
      <c r="J1040" s="4"/>
      <c r="K1040" s="4"/>
      <c r="L1040" s="1"/>
      <c r="M1040" s="1"/>
      <c r="N1040" s="1"/>
      <c r="O1040" s="1"/>
      <c r="P1040" s="1"/>
      <c r="Q1040" s="1"/>
      <c r="R1040" s="4"/>
      <c r="S1040" s="1"/>
      <c r="T1040" s="26"/>
      <c r="U1040" s="1"/>
      <c r="V1040" s="26"/>
      <c r="W1040" s="1"/>
      <c r="X1040" s="26"/>
      <c r="Y1040" s="1"/>
      <c r="Z1040" s="26"/>
      <c r="AA1040" s="1"/>
      <c r="AB1040" s="26"/>
      <c r="AC1040" s="1"/>
      <c r="AD1040" s="26"/>
    </row>
    <row r="1041" spans="1:30" s="52" customFormat="1" x14ac:dyDescent="0.25">
      <c r="A1041" s="5"/>
      <c r="B1041" s="1"/>
      <c r="C1041" s="1"/>
      <c r="D1041" s="4"/>
      <c r="E1041" s="4"/>
      <c r="F1041" s="4"/>
      <c r="G1041" s="1"/>
      <c r="H1041" s="1"/>
      <c r="I1041" s="1"/>
      <c r="J1041" s="1"/>
      <c r="K1041" s="1"/>
      <c r="L1041" s="1"/>
      <c r="M1041" s="1"/>
      <c r="N1041" s="1"/>
      <c r="O1041" s="1"/>
      <c r="P1041" s="1"/>
      <c r="Q1041" s="1"/>
      <c r="R1041" s="4"/>
      <c r="S1041" s="1"/>
      <c r="T1041" s="26"/>
      <c r="U1041" s="1"/>
      <c r="V1041" s="26"/>
      <c r="W1041" s="1"/>
      <c r="X1041" s="26"/>
      <c r="Y1041" s="1"/>
      <c r="Z1041" s="26"/>
      <c r="AA1041" s="1"/>
      <c r="AB1041" s="26"/>
      <c r="AC1041" s="1"/>
      <c r="AD1041" s="26"/>
    </row>
  </sheetData>
  <mergeCells count="14">
    <mergeCell ref="L1:O5"/>
    <mergeCell ref="P1:R5"/>
    <mergeCell ref="U11:V11"/>
    <mergeCell ref="AA11:AB11"/>
    <mergeCell ref="AC11:AD11"/>
    <mergeCell ref="S10:AD10"/>
    <mergeCell ref="AF333:AI340"/>
    <mergeCell ref="B11:F11"/>
    <mergeCell ref="W11:X11"/>
    <mergeCell ref="Y11:Z11"/>
    <mergeCell ref="C9:F9"/>
    <mergeCell ref="G11:L11"/>
    <mergeCell ref="M11:R11"/>
    <mergeCell ref="S11:T11"/>
  </mergeCells>
  <pageMargins left="0.7" right="0.7" top="0.75" bottom="0.75" header="0.3" footer="0.3"/>
  <pageSetup paperSize="5" scale="48" fitToWidth="2" fitToHeight="1000" orientation="landscape" horizontalDpi="1200" verticalDpi="1200" r:id="rId1"/>
  <headerFooter>
    <oddHeader>&amp;RCase No. 2023-00159
Staff's First Set of Data Requests
Dated 5/31/2023
Item No. 6
Attachment 1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14"/>
  <sheetViews>
    <sheetView workbookViewId="0">
      <selection activeCell="B18" sqref="B18"/>
    </sheetView>
  </sheetViews>
  <sheetFormatPr defaultRowHeight="15" x14ac:dyDescent="0.25"/>
  <cols>
    <col min="2" max="3" width="15.42578125" bestFit="1" customWidth="1"/>
    <col min="4" max="4" width="13.42578125" bestFit="1" customWidth="1"/>
    <col min="5" max="6" width="10.140625" bestFit="1" customWidth="1"/>
  </cols>
  <sheetData>
    <row r="1" spans="1:6" x14ac:dyDescent="0.25">
      <c r="A1" s="20" t="s">
        <v>1011</v>
      </c>
    </row>
    <row r="2" spans="1:6" x14ac:dyDescent="0.25">
      <c r="A2" s="93" t="s">
        <v>4623</v>
      </c>
      <c r="B2" s="38"/>
    </row>
    <row r="3" spans="1:6" x14ac:dyDescent="0.25">
      <c r="A3" s="20" t="s">
        <v>1020</v>
      </c>
    </row>
    <row r="4" spans="1:6" x14ac:dyDescent="0.25">
      <c r="A4" s="20" t="s">
        <v>2053</v>
      </c>
    </row>
    <row r="5" spans="1:6" x14ac:dyDescent="0.25">
      <c r="A5" s="93" t="s">
        <v>1021</v>
      </c>
      <c r="B5" s="38"/>
    </row>
    <row r="7" spans="1:6" s="32" customFormat="1" ht="30" x14ac:dyDescent="0.25">
      <c r="A7" s="33" t="s">
        <v>1022</v>
      </c>
      <c r="B7" s="33" t="s">
        <v>1023</v>
      </c>
      <c r="C7" s="33" t="s">
        <v>1024</v>
      </c>
      <c r="D7" s="33" t="s">
        <v>1025</v>
      </c>
      <c r="E7" s="33" t="s">
        <v>1026</v>
      </c>
      <c r="F7" s="33" t="s">
        <v>1013</v>
      </c>
    </row>
    <row r="8" spans="1:6" x14ac:dyDescent="0.25">
      <c r="A8" s="34">
        <v>2020</v>
      </c>
      <c r="B8" s="35">
        <f>'Schedule C1'!G1027</f>
        <v>138106249.40600008</v>
      </c>
      <c r="C8" s="35">
        <f>'Schedule C1'!M1027</f>
        <v>205491064.66399997</v>
      </c>
      <c r="D8" s="36">
        <f>B8-C8</f>
        <v>-67384815.257999897</v>
      </c>
      <c r="E8" s="37">
        <f>D8/C8</f>
        <v>-0.32792090190481676</v>
      </c>
      <c r="F8" s="37">
        <f>B8/C8</f>
        <v>0.67207909809518318</v>
      </c>
    </row>
    <row r="9" spans="1:6" x14ac:dyDescent="0.25">
      <c r="A9" s="34">
        <v>2021</v>
      </c>
      <c r="B9" s="35">
        <f>'Schedule C1'!H1027</f>
        <v>173718320.9269999</v>
      </c>
      <c r="C9" s="35">
        <f>'Schedule C1'!N1027</f>
        <v>180249307.92299998</v>
      </c>
      <c r="D9" s="36">
        <f t="shared" ref="D9:D12" si="0">B9-C9</f>
        <v>-6530986.9960000813</v>
      </c>
      <c r="E9" s="37">
        <f t="shared" ref="E9:E13" si="1">D9/C9</f>
        <v>-3.6233076682824376E-2</v>
      </c>
      <c r="F9" s="37">
        <f t="shared" ref="F9:F13" si="2">B9/C9</f>
        <v>0.96376692331717562</v>
      </c>
    </row>
    <row r="10" spans="1:6" x14ac:dyDescent="0.25">
      <c r="A10" s="34">
        <v>2022</v>
      </c>
      <c r="B10" s="35">
        <f>'Schedule C1'!I1027</f>
        <v>204889286.80000007</v>
      </c>
      <c r="C10" s="35">
        <f>'Schedule C1'!O1027</f>
        <v>307681816.56958055</v>
      </c>
      <c r="D10" s="36">
        <f t="shared" si="0"/>
        <v>-102792529.76958048</v>
      </c>
      <c r="E10" s="37">
        <f t="shared" si="1"/>
        <v>-0.33408711283506909</v>
      </c>
      <c r="F10" s="37">
        <f t="shared" si="2"/>
        <v>0.66591288716493091</v>
      </c>
    </row>
    <row r="11" spans="1:6" x14ac:dyDescent="0.25">
      <c r="A11" s="34">
        <v>2023</v>
      </c>
      <c r="B11" s="35">
        <f>'Schedule C1'!J1027</f>
        <v>161003892.79000005</v>
      </c>
      <c r="C11" s="35">
        <f>'Schedule C1'!P1027</f>
        <v>163674696.53099999</v>
      </c>
      <c r="D11" s="36">
        <f t="shared" si="0"/>
        <v>-2670803.7409999371</v>
      </c>
      <c r="E11" s="37">
        <f t="shared" si="1"/>
        <v>-1.631775587556435E-2</v>
      </c>
      <c r="F11" s="37">
        <f t="shared" si="2"/>
        <v>0.98368224412443561</v>
      </c>
    </row>
    <row r="12" spans="1:6" x14ac:dyDescent="0.25">
      <c r="A12" s="34">
        <v>2024</v>
      </c>
      <c r="B12" s="35">
        <f>'Schedule C1'!K1027</f>
        <v>208658398.01999998</v>
      </c>
      <c r="C12" s="35">
        <f>'Schedule C1'!Q1027</f>
        <v>203655497.40100002</v>
      </c>
      <c r="D12" s="36">
        <f t="shared" si="0"/>
        <v>5002900.618999958</v>
      </c>
      <c r="E12" s="37">
        <f t="shared" si="1"/>
        <v>2.4565507353573615E-2</v>
      </c>
      <c r="F12" s="37">
        <f t="shared" si="2"/>
        <v>1.0245655073535735</v>
      </c>
    </row>
    <row r="13" spans="1:6" x14ac:dyDescent="0.25">
      <c r="A13" s="34" t="s">
        <v>1027</v>
      </c>
      <c r="B13" s="35">
        <f>SUM(B8:B12)</f>
        <v>886376147.94300008</v>
      </c>
      <c r="C13" s="35">
        <f>SUM(C8:C12)</f>
        <v>1060752383.0885805</v>
      </c>
      <c r="D13" s="35">
        <f>SUM(D8:D12)</f>
        <v>-174376235.14558044</v>
      </c>
      <c r="E13" s="37">
        <f t="shared" si="1"/>
        <v>-0.16438919952067529</v>
      </c>
      <c r="F13" s="37">
        <f t="shared" si="2"/>
        <v>0.83561080047932479</v>
      </c>
    </row>
    <row r="14" spans="1:6" x14ac:dyDescent="0.25">
      <c r="A14" s="104" t="s">
        <v>1028</v>
      </c>
      <c r="B14" s="104"/>
      <c r="C14" s="104"/>
      <c r="D14" s="104"/>
      <c r="E14" s="104"/>
      <c r="F14" s="37">
        <f>SUM(F8:F12)/5</f>
        <v>0.86200133201105977</v>
      </c>
    </row>
  </sheetData>
  <mergeCells count="1">
    <mergeCell ref="A14:E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0DC5E-11C3-4DB6-88C3-E202F5738171}">
  <sheetPr codeName="Sheet3"/>
  <dimension ref="A1:W5761"/>
  <sheetViews>
    <sheetView workbookViewId="0">
      <pane xSplit="4" ySplit="3" topLeftCell="N4" activePane="bottomRight" state="frozenSplit"/>
      <selection pane="topRight" activeCell="C1" sqref="C1"/>
      <selection pane="bottomLeft" activeCell="A4" sqref="A4"/>
      <selection pane="bottomRight" activeCell="X11" sqref="X11"/>
    </sheetView>
  </sheetViews>
  <sheetFormatPr defaultRowHeight="15" x14ac:dyDescent="0.25"/>
  <cols>
    <col min="2" max="2" width="14.5703125" customWidth="1"/>
    <col min="3" max="3" width="31.5703125" customWidth="1"/>
    <col min="4" max="4" width="22" customWidth="1"/>
    <col min="15" max="15" width="14" style="3" bestFit="1" customWidth="1"/>
    <col min="21" max="21" width="14" style="3" bestFit="1" customWidth="1"/>
  </cols>
  <sheetData>
    <row r="1" spans="1:23" x14ac:dyDescent="0.25">
      <c r="C1" s="65"/>
      <c r="D1" s="65"/>
      <c r="E1" s="65" t="s">
        <v>2054</v>
      </c>
      <c r="F1" s="65" t="s">
        <v>2055</v>
      </c>
      <c r="G1" s="65"/>
      <c r="H1" s="65"/>
      <c r="I1" s="65"/>
      <c r="J1" s="65"/>
      <c r="K1" s="65"/>
      <c r="L1" s="65"/>
      <c r="M1" s="65"/>
      <c r="N1" s="65"/>
      <c r="O1" s="66"/>
      <c r="P1" s="65"/>
      <c r="Q1" s="65"/>
      <c r="R1" s="65"/>
      <c r="S1" s="65"/>
      <c r="T1" s="65"/>
      <c r="U1" s="66"/>
      <c r="V1" s="65"/>
    </row>
    <row r="2" spans="1:23" x14ac:dyDescent="0.25">
      <c r="C2" s="65"/>
      <c r="D2" s="65"/>
      <c r="E2" s="67" t="s">
        <v>2056</v>
      </c>
      <c r="F2" s="67" t="s">
        <v>2056</v>
      </c>
      <c r="G2" s="67" t="s">
        <v>2056</v>
      </c>
      <c r="H2" s="67" t="s">
        <v>2056</v>
      </c>
      <c r="I2" s="67" t="s">
        <v>2056</v>
      </c>
      <c r="J2" s="67" t="s">
        <v>2056</v>
      </c>
      <c r="K2" s="68" t="s">
        <v>2057</v>
      </c>
      <c r="L2" s="68" t="s">
        <v>2057</v>
      </c>
      <c r="M2" s="68" t="s">
        <v>2057</v>
      </c>
      <c r="N2" s="68" t="s">
        <v>2057</v>
      </c>
      <c r="O2" s="69" t="s">
        <v>2057</v>
      </c>
      <c r="P2" s="68" t="s">
        <v>2057</v>
      </c>
      <c r="Q2" s="65" t="s">
        <v>2058</v>
      </c>
      <c r="R2" s="65" t="s">
        <v>2058</v>
      </c>
      <c r="S2" s="65" t="s">
        <v>2058</v>
      </c>
      <c r="T2" s="65" t="s">
        <v>2058</v>
      </c>
      <c r="U2" s="66" t="s">
        <v>2058</v>
      </c>
      <c r="V2" s="65" t="s">
        <v>2058</v>
      </c>
    </row>
    <row r="3" spans="1:23" x14ac:dyDescent="0.25">
      <c r="A3" t="s">
        <v>949</v>
      </c>
      <c r="B3" t="s">
        <v>2059</v>
      </c>
      <c r="C3" s="70" t="s">
        <v>2060</v>
      </c>
      <c r="D3" s="70" t="s">
        <v>2061</v>
      </c>
      <c r="E3" s="71">
        <v>2018</v>
      </c>
      <c r="F3" s="71">
        <v>2019</v>
      </c>
      <c r="G3" s="71">
        <v>2020</v>
      </c>
      <c r="H3" s="71">
        <v>2021</v>
      </c>
      <c r="I3" s="71">
        <v>2022</v>
      </c>
      <c r="J3" s="71">
        <v>2023</v>
      </c>
      <c r="K3" s="72">
        <v>2018</v>
      </c>
      <c r="L3" s="72">
        <v>2019</v>
      </c>
      <c r="M3" s="72">
        <v>2020</v>
      </c>
      <c r="N3" s="72">
        <v>2021</v>
      </c>
      <c r="O3" s="73">
        <v>2022</v>
      </c>
      <c r="P3" s="72">
        <v>2023</v>
      </c>
      <c r="Q3" s="74">
        <v>2018</v>
      </c>
      <c r="R3" s="74">
        <v>2019</v>
      </c>
      <c r="S3" s="74">
        <v>2020</v>
      </c>
      <c r="T3" s="74">
        <v>2021</v>
      </c>
      <c r="U3" s="75">
        <v>2022</v>
      </c>
      <c r="V3" s="74">
        <v>2023</v>
      </c>
      <c r="W3" s="76" t="s">
        <v>2062</v>
      </c>
    </row>
    <row r="4" spans="1:23" x14ac:dyDescent="0.25">
      <c r="A4" t="str">
        <f>LEFT(C4,FIND(" ",C4,1)-1)</f>
        <v>110</v>
      </c>
      <c r="B4" t="str">
        <f>LEFT(D4,FIND(" ",D4,1)-1)</f>
        <v>000001585</v>
      </c>
      <c r="C4" s="77" t="s">
        <v>2063</v>
      </c>
      <c r="D4" t="s">
        <v>2064</v>
      </c>
      <c r="F4">
        <v>0</v>
      </c>
      <c r="H4">
        <v>0</v>
      </c>
      <c r="I4">
        <v>0</v>
      </c>
      <c r="J4">
        <v>0</v>
      </c>
      <c r="L4">
        <v>0</v>
      </c>
      <c r="N4">
        <v>0</v>
      </c>
      <c r="O4" s="3">
        <v>0</v>
      </c>
      <c r="P4">
        <v>0</v>
      </c>
      <c r="R4">
        <v>0</v>
      </c>
      <c r="T4">
        <v>0</v>
      </c>
      <c r="U4">
        <v>0</v>
      </c>
      <c r="V4">
        <v>0</v>
      </c>
      <c r="W4" t="str">
        <f>IFERROR(VLOOKUP(CONCATENATE(A4,"-",B4),'Schedule C1'!AE:AE,1,FALSE),"Other")</f>
        <v>Other</v>
      </c>
    </row>
    <row r="5" spans="1:23" x14ac:dyDescent="0.25">
      <c r="A5" t="str">
        <f t="shared" ref="A5:B68" si="0">LEFT(C5,FIND(" ",C5,1)-1)</f>
        <v>110</v>
      </c>
      <c r="B5" t="str">
        <f t="shared" si="0"/>
        <v>000001586</v>
      </c>
      <c r="C5" s="77" t="s">
        <v>2063</v>
      </c>
      <c r="D5" t="s">
        <v>2065</v>
      </c>
      <c r="F5">
        <v>0</v>
      </c>
      <c r="I5">
        <v>0</v>
      </c>
      <c r="J5">
        <v>0</v>
      </c>
      <c r="L5">
        <v>271.77400000000029</v>
      </c>
      <c r="O5" s="3">
        <v>703.98</v>
      </c>
      <c r="P5">
        <v>27411.158000000018</v>
      </c>
      <c r="R5">
        <v>271.61299999999989</v>
      </c>
      <c r="U5">
        <v>767.45799999999997</v>
      </c>
      <c r="V5">
        <v>0</v>
      </c>
      <c r="W5" t="str">
        <f>IFERROR(VLOOKUP(CONCATENATE(A5,"-",B5),'Schedule C1'!AE:AE,1,FALSE),"Other")</f>
        <v>Other</v>
      </c>
    </row>
    <row r="6" spans="1:23" x14ac:dyDescent="0.25">
      <c r="A6" t="str">
        <f t="shared" si="0"/>
        <v>110</v>
      </c>
      <c r="B6" t="str">
        <f t="shared" si="0"/>
        <v>000001745</v>
      </c>
      <c r="C6" s="77" t="s">
        <v>2063</v>
      </c>
      <c r="D6" t="s">
        <v>2066</v>
      </c>
      <c r="E6">
        <v>0</v>
      </c>
      <c r="F6">
        <v>0</v>
      </c>
      <c r="G6">
        <v>0</v>
      </c>
      <c r="H6">
        <v>0</v>
      </c>
      <c r="I6">
        <v>0</v>
      </c>
      <c r="K6">
        <v>1974747.2070000002</v>
      </c>
      <c r="L6">
        <v>0</v>
      </c>
      <c r="M6">
        <v>597288.35400000017</v>
      </c>
      <c r="N6">
        <v>277976.79299999995</v>
      </c>
      <c r="O6" s="3">
        <v>0</v>
      </c>
      <c r="Q6">
        <v>2164123.1080000005</v>
      </c>
      <c r="R6">
        <v>1084.3110000000001</v>
      </c>
      <c r="S6">
        <v>613008.06200000027</v>
      </c>
      <c r="T6">
        <v>281717.02400000003</v>
      </c>
      <c r="U6">
        <v>54.735999999999997</v>
      </c>
      <c r="W6" t="str">
        <f>IFERROR(VLOOKUP(CONCATENATE(A6,"-",B6),'Schedule C1'!AE:AE,1,FALSE),"Other")</f>
        <v>Other</v>
      </c>
    </row>
    <row r="7" spans="1:23" x14ac:dyDescent="0.25">
      <c r="A7" t="str">
        <f t="shared" si="0"/>
        <v>110</v>
      </c>
      <c r="B7" t="str">
        <f t="shared" si="0"/>
        <v>000001817</v>
      </c>
      <c r="C7" s="77" t="s">
        <v>2063</v>
      </c>
      <c r="D7" t="s">
        <v>2067</v>
      </c>
      <c r="F7">
        <v>5.5899999999999928</v>
      </c>
      <c r="G7">
        <v>2.3200000000000003</v>
      </c>
      <c r="H7">
        <v>-2.6699999999999804</v>
      </c>
      <c r="I7">
        <v>52.319999999999979</v>
      </c>
      <c r="L7">
        <v>0</v>
      </c>
      <c r="M7">
        <v>0</v>
      </c>
      <c r="N7">
        <v>0</v>
      </c>
      <c r="O7" s="3">
        <v>0</v>
      </c>
      <c r="R7">
        <v>0</v>
      </c>
      <c r="S7">
        <v>0</v>
      </c>
      <c r="T7">
        <v>0</v>
      </c>
      <c r="U7">
        <v>0</v>
      </c>
      <c r="W7" t="str">
        <f>IFERROR(VLOOKUP(CONCATENATE(A7,"-",B7),'Schedule C1'!AE:AE,1,FALSE),"Other")</f>
        <v>Other</v>
      </c>
    </row>
    <row r="8" spans="1:23" x14ac:dyDescent="0.25">
      <c r="A8" t="str">
        <f t="shared" si="0"/>
        <v>110</v>
      </c>
      <c r="B8" t="str">
        <f t="shared" si="0"/>
        <v>000001818</v>
      </c>
      <c r="C8" s="77" t="s">
        <v>2063</v>
      </c>
      <c r="D8" t="s">
        <v>2068</v>
      </c>
      <c r="E8">
        <v>3378550.94</v>
      </c>
      <c r="F8">
        <v>4540101.51000001</v>
      </c>
      <c r="G8">
        <v>5319903.8499999736</v>
      </c>
      <c r="H8">
        <v>4393931.3499999689</v>
      </c>
      <c r="I8">
        <v>5113841.2000000244</v>
      </c>
      <c r="J8">
        <v>2300269.9500000002</v>
      </c>
      <c r="K8">
        <v>1529033.278999998</v>
      </c>
      <c r="L8">
        <v>2824188.5350000015</v>
      </c>
      <c r="M8">
        <v>2281384.9469999992</v>
      </c>
      <c r="N8">
        <v>2958291.6230000015</v>
      </c>
      <c r="O8" s="3">
        <v>4822035.6350000054</v>
      </c>
      <c r="P8">
        <v>11694267.842000008</v>
      </c>
      <c r="Q8">
        <v>1646928.4019999951</v>
      </c>
      <c r="R8">
        <v>2900815.3330000015</v>
      </c>
      <c r="S8">
        <v>2376320.4439999964</v>
      </c>
      <c r="T8">
        <v>2975410.0950000016</v>
      </c>
      <c r="U8">
        <v>1694383.0530000005</v>
      </c>
      <c r="V8">
        <v>0</v>
      </c>
      <c r="W8" t="str">
        <f>IFERROR(VLOOKUP(CONCATENATE(A8,"-",B8),'Schedule C1'!AE:AE,1,FALSE),"Other")</f>
        <v>Other</v>
      </c>
    </row>
    <row r="9" spans="1:23" x14ac:dyDescent="0.25">
      <c r="A9" t="str">
        <f t="shared" si="0"/>
        <v>110</v>
      </c>
      <c r="B9" t="str">
        <f t="shared" si="0"/>
        <v>000001819</v>
      </c>
      <c r="C9" s="77" t="s">
        <v>2063</v>
      </c>
      <c r="D9" t="s">
        <v>2069</v>
      </c>
      <c r="E9">
        <v>8.8817841970012523E-16</v>
      </c>
      <c r="H9">
        <v>0.67999999999999261</v>
      </c>
      <c r="J9">
        <v>-3.5527136788005009E-15</v>
      </c>
      <c r="K9">
        <v>0</v>
      </c>
      <c r="N9">
        <v>0</v>
      </c>
      <c r="P9">
        <v>0</v>
      </c>
      <c r="Q9">
        <v>0</v>
      </c>
      <c r="T9">
        <v>0</v>
      </c>
      <c r="U9"/>
      <c r="V9">
        <v>0</v>
      </c>
      <c r="W9" t="str">
        <f>IFERROR(VLOOKUP(CONCATENATE(A9,"-",B9),'Schedule C1'!AE:AE,1,FALSE),"Other")</f>
        <v>Other</v>
      </c>
    </row>
    <row r="10" spans="1:23" x14ac:dyDescent="0.25">
      <c r="A10" t="str">
        <f t="shared" si="0"/>
        <v>110</v>
      </c>
      <c r="B10" t="str">
        <f t="shared" si="0"/>
        <v>000001821</v>
      </c>
      <c r="C10" s="77" t="s">
        <v>2063</v>
      </c>
      <c r="D10" t="s">
        <v>2070</v>
      </c>
      <c r="E10">
        <v>-20.23</v>
      </c>
      <c r="F10">
        <v>-10.27</v>
      </c>
      <c r="G10">
        <v>-0.58999999999999941</v>
      </c>
      <c r="H10">
        <v>-2.6599999999999997</v>
      </c>
      <c r="I10">
        <v>9.0799999999999947</v>
      </c>
      <c r="K10">
        <v>0</v>
      </c>
      <c r="L10">
        <v>0</v>
      </c>
      <c r="M10">
        <v>0</v>
      </c>
      <c r="N10">
        <v>0</v>
      </c>
      <c r="O10" s="3">
        <v>0</v>
      </c>
      <c r="Q10">
        <v>0</v>
      </c>
      <c r="R10">
        <v>0</v>
      </c>
      <c r="S10">
        <v>0</v>
      </c>
      <c r="T10">
        <v>0</v>
      </c>
      <c r="U10">
        <v>0</v>
      </c>
      <c r="W10" t="str">
        <f>IFERROR(VLOOKUP(CONCATENATE(A10,"-",B10),'Schedule C1'!AE:AE,1,FALSE),"Other")</f>
        <v>Other</v>
      </c>
    </row>
    <row r="11" spans="1:23" x14ac:dyDescent="0.25">
      <c r="A11" t="str">
        <f t="shared" si="0"/>
        <v>110</v>
      </c>
      <c r="B11" t="str">
        <f t="shared" si="0"/>
        <v>000002241</v>
      </c>
      <c r="C11" s="77" t="s">
        <v>2063</v>
      </c>
      <c r="D11" t="s">
        <v>2071</v>
      </c>
      <c r="E11">
        <v>212957.67000000033</v>
      </c>
      <c r="F11">
        <v>210027.64000000022</v>
      </c>
      <c r="G11">
        <v>299986.72999999981</v>
      </c>
      <c r="H11">
        <v>258525.12000000032</v>
      </c>
      <c r="I11">
        <v>419616.31999999983</v>
      </c>
      <c r="J11">
        <v>148033.78999999992</v>
      </c>
      <c r="K11">
        <v>-22786.68199999999</v>
      </c>
      <c r="L11">
        <v>97611.165999999983</v>
      </c>
      <c r="M11">
        <v>16365.190999999999</v>
      </c>
      <c r="N11">
        <v>-20033.867999999988</v>
      </c>
      <c r="O11" s="3">
        <v>172244.53100000002</v>
      </c>
      <c r="P11">
        <v>191836.80599999998</v>
      </c>
      <c r="Q11">
        <v>-24257.914999999997</v>
      </c>
      <c r="R11">
        <v>100972.29799999998</v>
      </c>
      <c r="S11">
        <v>19051.174999999988</v>
      </c>
      <c r="T11">
        <v>-19896.080999999984</v>
      </c>
      <c r="U11">
        <v>58836.78700000004</v>
      </c>
      <c r="V11">
        <v>0</v>
      </c>
      <c r="W11" t="str">
        <f>IFERROR(VLOOKUP(CONCATENATE(A11,"-",B11),'Schedule C1'!AE:AE,1,FALSE),"Other")</f>
        <v>Other</v>
      </c>
    </row>
    <row r="12" spans="1:23" x14ac:dyDescent="0.25">
      <c r="A12" t="str">
        <f t="shared" si="0"/>
        <v>110</v>
      </c>
      <c r="B12" t="str">
        <f t="shared" si="0"/>
        <v>000002243</v>
      </c>
      <c r="C12" s="77" t="s">
        <v>2063</v>
      </c>
      <c r="D12" t="s">
        <v>2072</v>
      </c>
      <c r="E12">
        <v>0</v>
      </c>
      <c r="K12">
        <v>0</v>
      </c>
      <c r="Q12">
        <v>0</v>
      </c>
      <c r="U12"/>
      <c r="W12" t="str">
        <f>IFERROR(VLOOKUP(CONCATENATE(A12,"-",B12),'Schedule C1'!AE:AE,1,FALSE),"Other")</f>
        <v>Other</v>
      </c>
    </row>
    <row r="13" spans="1:23" x14ac:dyDescent="0.25">
      <c r="A13" t="str">
        <f t="shared" si="0"/>
        <v>110</v>
      </c>
      <c r="B13" t="str">
        <f t="shared" si="0"/>
        <v>000004737</v>
      </c>
      <c r="C13" s="77" t="s">
        <v>2063</v>
      </c>
      <c r="D13" t="s">
        <v>2073</v>
      </c>
      <c r="E13">
        <v>714745.5000000014</v>
      </c>
      <c r="F13">
        <v>771829.08000000007</v>
      </c>
      <c r="G13">
        <v>448279.18000000034</v>
      </c>
      <c r="H13">
        <v>198691.23999999996</v>
      </c>
      <c r="I13">
        <v>178607.83999999985</v>
      </c>
      <c r="J13">
        <v>358532.7100000006</v>
      </c>
      <c r="K13">
        <v>675392.39199999999</v>
      </c>
      <c r="L13">
        <v>629147.47699999984</v>
      </c>
      <c r="M13">
        <v>642798.42399999988</v>
      </c>
      <c r="N13">
        <v>0</v>
      </c>
      <c r="O13" s="3">
        <v>359116.74600000062</v>
      </c>
      <c r="P13">
        <v>740985.89900000009</v>
      </c>
      <c r="Q13">
        <v>0</v>
      </c>
      <c r="R13">
        <v>635325.47</v>
      </c>
      <c r="S13">
        <v>660243.84</v>
      </c>
      <c r="T13">
        <v>25.573</v>
      </c>
      <c r="U13">
        <v>129235.70499999987</v>
      </c>
      <c r="V13">
        <v>0</v>
      </c>
      <c r="W13" t="str">
        <f>IFERROR(VLOOKUP(CONCATENATE(A13,"-",B13),'Schedule C1'!AE:AE,1,FALSE),"Other")</f>
        <v>Other</v>
      </c>
    </row>
    <row r="14" spans="1:23" x14ac:dyDescent="0.25">
      <c r="A14" t="str">
        <f t="shared" si="0"/>
        <v>110</v>
      </c>
      <c r="B14" t="str">
        <f t="shared" si="0"/>
        <v>000005234</v>
      </c>
      <c r="C14" s="77" t="s">
        <v>2063</v>
      </c>
      <c r="D14" t="s">
        <v>2074</v>
      </c>
      <c r="E14">
        <v>3344870.2310000006</v>
      </c>
      <c r="F14">
        <v>2624940.9499999997</v>
      </c>
      <c r="G14">
        <v>4466435.6400000006</v>
      </c>
      <c r="H14">
        <v>4867536.5599999847</v>
      </c>
      <c r="I14">
        <v>3713204.7399999984</v>
      </c>
      <c r="J14">
        <v>1843616.2900000019</v>
      </c>
      <c r="K14">
        <v>0</v>
      </c>
      <c r="L14">
        <v>0</v>
      </c>
      <c r="M14">
        <v>0</v>
      </c>
      <c r="N14">
        <v>159926.87100000004</v>
      </c>
      <c r="O14" s="3">
        <v>218933.77499999999</v>
      </c>
      <c r="P14">
        <v>1359608.8059999996</v>
      </c>
      <c r="Q14">
        <v>0</v>
      </c>
      <c r="R14">
        <v>0</v>
      </c>
      <c r="S14">
        <v>0</v>
      </c>
      <c r="T14">
        <v>171839.038</v>
      </c>
      <c r="U14">
        <v>79472.929000000018</v>
      </c>
      <c r="V14">
        <v>0</v>
      </c>
      <c r="W14" t="str">
        <f>IFERROR(VLOOKUP(CONCATENATE(A14,"-",B14),'Schedule C1'!AE:AE,1,FALSE),"Other")</f>
        <v>Other</v>
      </c>
    </row>
    <row r="15" spans="1:23" x14ac:dyDescent="0.25">
      <c r="A15" t="str">
        <f t="shared" si="0"/>
        <v>110</v>
      </c>
      <c r="B15" t="str">
        <f t="shared" si="0"/>
        <v>000005607</v>
      </c>
      <c r="C15" s="77" t="s">
        <v>2063</v>
      </c>
      <c r="D15" t="s">
        <v>2075</v>
      </c>
      <c r="I15">
        <v>1899.9000000000003</v>
      </c>
      <c r="O15" s="3">
        <v>0</v>
      </c>
      <c r="U15">
        <v>0</v>
      </c>
      <c r="W15" t="str">
        <f>IFERROR(VLOOKUP(CONCATENATE(A15,"-",B15),'Schedule C1'!AE:AE,1,FALSE),"Other")</f>
        <v>Other</v>
      </c>
    </row>
    <row r="16" spans="1:23" x14ac:dyDescent="0.25">
      <c r="A16" t="str">
        <f t="shared" si="0"/>
        <v>110</v>
      </c>
      <c r="B16" t="str">
        <f t="shared" si="0"/>
        <v>000005620</v>
      </c>
      <c r="C16" s="77" t="s">
        <v>2063</v>
      </c>
      <c r="D16" t="s">
        <v>2076</v>
      </c>
      <c r="I16">
        <v>-3.5527136788005009E-15</v>
      </c>
      <c r="O16" s="3">
        <v>0</v>
      </c>
      <c r="U16">
        <v>0</v>
      </c>
      <c r="W16" t="str">
        <f>IFERROR(VLOOKUP(CONCATENATE(A16,"-",B16),'Schedule C1'!AE:AE,1,FALSE),"Other")</f>
        <v>Other</v>
      </c>
    </row>
    <row r="17" spans="1:23" x14ac:dyDescent="0.25">
      <c r="A17" t="str">
        <f t="shared" si="0"/>
        <v>110</v>
      </c>
      <c r="B17" t="str">
        <f t="shared" si="0"/>
        <v>000005678</v>
      </c>
      <c r="C17" s="77" t="s">
        <v>2063</v>
      </c>
      <c r="D17" t="s">
        <v>2077</v>
      </c>
      <c r="E17">
        <v>-7.999999999992724E-2</v>
      </c>
      <c r="K17">
        <v>0</v>
      </c>
      <c r="Q17">
        <v>0</v>
      </c>
      <c r="U17"/>
      <c r="W17" t="str">
        <f>IFERROR(VLOOKUP(CONCATENATE(A17,"-",B17),'Schedule C1'!AE:AE,1,FALSE),"Other")</f>
        <v>Other</v>
      </c>
    </row>
    <row r="18" spans="1:23" x14ac:dyDescent="0.25">
      <c r="A18" t="str">
        <f t="shared" si="0"/>
        <v>110</v>
      </c>
      <c r="B18" t="str">
        <f t="shared" si="0"/>
        <v>000005706</v>
      </c>
      <c r="C18" s="77" t="s">
        <v>2063</v>
      </c>
      <c r="D18" t="s">
        <v>2078</v>
      </c>
      <c r="H18">
        <v>0</v>
      </c>
      <c r="I18">
        <v>0</v>
      </c>
      <c r="J18">
        <v>0</v>
      </c>
      <c r="N18">
        <v>-8.2579999999999991</v>
      </c>
      <c r="O18" s="3">
        <v>33.807000000000002</v>
      </c>
      <c r="P18">
        <v>-2.5919999999999996</v>
      </c>
      <c r="T18">
        <v>0</v>
      </c>
      <c r="U18">
        <v>26.419000000000004</v>
      </c>
      <c r="V18">
        <v>0</v>
      </c>
      <c r="W18" t="str">
        <f>IFERROR(VLOOKUP(CONCATENATE(A18,"-",B18),'Schedule C1'!AE:AE,1,FALSE),"Other")</f>
        <v>Other</v>
      </c>
    </row>
    <row r="19" spans="1:23" x14ac:dyDescent="0.25">
      <c r="A19" t="str">
        <f t="shared" si="0"/>
        <v>110</v>
      </c>
      <c r="B19" t="str">
        <f t="shared" si="0"/>
        <v>000005707</v>
      </c>
      <c r="C19" s="77" t="s">
        <v>2063</v>
      </c>
      <c r="D19" t="s">
        <v>2079</v>
      </c>
      <c r="H19">
        <v>0</v>
      </c>
      <c r="I19">
        <v>0</v>
      </c>
      <c r="J19">
        <v>0</v>
      </c>
      <c r="N19">
        <v>-191.41300000000018</v>
      </c>
      <c r="O19" s="3">
        <v>590.87199999999984</v>
      </c>
      <c r="P19">
        <v>7565.5529999999962</v>
      </c>
      <c r="T19">
        <v>0</v>
      </c>
      <c r="U19">
        <v>-7.0000000000050022E-3</v>
      </c>
      <c r="V19">
        <v>0</v>
      </c>
      <c r="W19" t="str">
        <f>IFERROR(VLOOKUP(CONCATENATE(A19,"-",B19),'Schedule C1'!AE:AE,1,FALSE),"Other")</f>
        <v>Other</v>
      </c>
    </row>
    <row r="20" spans="1:23" x14ac:dyDescent="0.25">
      <c r="A20" t="str">
        <f t="shared" si="0"/>
        <v>110</v>
      </c>
      <c r="B20" t="str">
        <f t="shared" si="0"/>
        <v>000005708</v>
      </c>
      <c r="C20" s="77" t="s">
        <v>2063</v>
      </c>
      <c r="D20" t="s">
        <v>2080</v>
      </c>
      <c r="H20">
        <v>0</v>
      </c>
      <c r="I20">
        <v>0</v>
      </c>
      <c r="J20">
        <v>0</v>
      </c>
      <c r="N20">
        <v>121.34799999999989</v>
      </c>
      <c r="O20" s="3">
        <v>-2.8421709430404007E-14</v>
      </c>
      <c r="P20">
        <v>-814.85400000000038</v>
      </c>
      <c r="T20">
        <v>0</v>
      </c>
      <c r="U20">
        <v>2.8421709430404007E-14</v>
      </c>
      <c r="V20">
        <v>0</v>
      </c>
      <c r="W20" t="str">
        <f>IFERROR(VLOOKUP(CONCATENATE(A20,"-",B20),'Schedule C1'!AE:AE,1,FALSE),"Other")</f>
        <v>Other</v>
      </c>
    </row>
    <row r="21" spans="1:23" x14ac:dyDescent="0.25">
      <c r="A21" t="str">
        <f t="shared" si="0"/>
        <v>110</v>
      </c>
      <c r="B21" t="str">
        <f t="shared" si="0"/>
        <v>000005709</v>
      </c>
      <c r="C21" s="77" t="s">
        <v>2063</v>
      </c>
      <c r="D21" t="s">
        <v>2081</v>
      </c>
      <c r="E21">
        <v>41.830000000000169</v>
      </c>
      <c r="F21">
        <v>-319.21000000000038</v>
      </c>
      <c r="G21">
        <v>144.88999999999999</v>
      </c>
      <c r="H21">
        <v>-440.71000000000004</v>
      </c>
      <c r="I21">
        <v>-5.8699999999999903</v>
      </c>
      <c r="J21">
        <v>-76.780000000000015</v>
      </c>
      <c r="K21">
        <v>0</v>
      </c>
      <c r="L21">
        <v>0</v>
      </c>
      <c r="M21">
        <v>0</v>
      </c>
      <c r="N21">
        <v>0</v>
      </c>
      <c r="O21" s="3">
        <v>0</v>
      </c>
      <c r="P21">
        <v>0</v>
      </c>
      <c r="Q21">
        <v>0</v>
      </c>
      <c r="R21">
        <v>0</v>
      </c>
      <c r="S21">
        <v>0</v>
      </c>
      <c r="T21">
        <v>0</v>
      </c>
      <c r="U21">
        <v>0</v>
      </c>
      <c r="V21">
        <v>0</v>
      </c>
      <c r="W21" t="str">
        <f>IFERROR(VLOOKUP(CONCATENATE(A21,"-",B21),'Schedule C1'!AE:AE,1,FALSE),"Other")</f>
        <v>Other</v>
      </c>
    </row>
    <row r="22" spans="1:23" x14ac:dyDescent="0.25">
      <c r="A22" t="str">
        <f t="shared" si="0"/>
        <v>110</v>
      </c>
      <c r="B22" t="str">
        <f t="shared" si="0"/>
        <v>000005710</v>
      </c>
      <c r="C22" s="77" t="s">
        <v>2063</v>
      </c>
      <c r="D22" t="s">
        <v>2082</v>
      </c>
      <c r="I22">
        <v>-4.4408920985006262E-16</v>
      </c>
      <c r="J22">
        <v>-1.1600000000000001</v>
      </c>
      <c r="O22" s="3">
        <v>0</v>
      </c>
      <c r="P22">
        <v>0</v>
      </c>
      <c r="U22">
        <v>0</v>
      </c>
      <c r="V22">
        <v>0</v>
      </c>
      <c r="W22" t="str">
        <f>IFERROR(VLOOKUP(CONCATENATE(A22,"-",B22),'Schedule C1'!AE:AE,1,FALSE),"Other")</f>
        <v>Other</v>
      </c>
    </row>
    <row r="23" spans="1:23" x14ac:dyDescent="0.25">
      <c r="A23" t="str">
        <f t="shared" si="0"/>
        <v>110</v>
      </c>
      <c r="B23" t="str">
        <f t="shared" si="0"/>
        <v>000005713</v>
      </c>
      <c r="C23" s="77" t="s">
        <v>2063</v>
      </c>
      <c r="D23" t="s">
        <v>2083</v>
      </c>
      <c r="H23">
        <v>0.88000000000000012</v>
      </c>
      <c r="N23">
        <v>0</v>
      </c>
      <c r="T23">
        <v>0</v>
      </c>
      <c r="U23"/>
      <c r="W23" t="str">
        <f>IFERROR(VLOOKUP(CONCATENATE(A23,"-",B23),'Schedule C1'!AE:AE,1,FALSE),"Other")</f>
        <v>Other</v>
      </c>
    </row>
    <row r="24" spans="1:23" x14ac:dyDescent="0.25">
      <c r="A24" t="str">
        <f t="shared" si="0"/>
        <v>110</v>
      </c>
      <c r="B24" t="str">
        <f t="shared" si="0"/>
        <v>000005721</v>
      </c>
      <c r="C24" s="77" t="s">
        <v>2063</v>
      </c>
      <c r="D24" t="s">
        <v>2084</v>
      </c>
      <c r="E24">
        <v>611.47</v>
      </c>
      <c r="K24">
        <v>0</v>
      </c>
      <c r="Q24">
        <v>0</v>
      </c>
      <c r="U24"/>
      <c r="W24" t="str">
        <f>IFERROR(VLOOKUP(CONCATENATE(A24,"-",B24),'Schedule C1'!AE:AE,1,FALSE),"Other")</f>
        <v>Other</v>
      </c>
    </row>
    <row r="25" spans="1:23" x14ac:dyDescent="0.25">
      <c r="A25" t="str">
        <f t="shared" si="0"/>
        <v>110</v>
      </c>
      <c r="B25" t="str">
        <f t="shared" si="0"/>
        <v>000007558</v>
      </c>
      <c r="C25" s="77" t="s">
        <v>2063</v>
      </c>
      <c r="D25" t="s">
        <v>2085</v>
      </c>
      <c r="E25">
        <v>43854.810000000005</v>
      </c>
      <c r="F25">
        <v>114428.26000000002</v>
      </c>
      <c r="G25">
        <v>40442.549999999988</v>
      </c>
      <c r="H25">
        <v>30321.510000000002</v>
      </c>
      <c r="I25">
        <v>7854.0500000000011</v>
      </c>
      <c r="J25">
        <v>1564.3199999999997</v>
      </c>
      <c r="K25">
        <v>878525.31799999881</v>
      </c>
      <c r="L25">
        <v>517873.78400000004</v>
      </c>
      <c r="M25">
        <v>89123.956999999995</v>
      </c>
      <c r="N25">
        <v>1543727.9569999995</v>
      </c>
      <c r="O25" s="3">
        <v>479983.0639999999</v>
      </c>
      <c r="P25">
        <v>31832.469000000001</v>
      </c>
      <c r="Q25">
        <v>946268.68400000012</v>
      </c>
      <c r="R25">
        <v>534970.15400000021</v>
      </c>
      <c r="S25">
        <v>93252.927000000054</v>
      </c>
      <c r="T25">
        <v>1093185.9609999997</v>
      </c>
      <c r="U25">
        <v>163658.17099999997</v>
      </c>
      <c r="V25">
        <v>0</v>
      </c>
      <c r="W25" t="str">
        <f>IFERROR(VLOOKUP(CONCATENATE(A25,"-",B25),'Schedule C1'!AE:AE,1,FALSE),"Other")</f>
        <v>Other</v>
      </c>
    </row>
    <row r="26" spans="1:23" x14ac:dyDescent="0.25">
      <c r="A26" t="str">
        <f t="shared" si="0"/>
        <v>110</v>
      </c>
      <c r="B26" t="str">
        <f t="shared" si="0"/>
        <v>000007562</v>
      </c>
      <c r="C26" s="77" t="s">
        <v>2063</v>
      </c>
      <c r="D26" t="s">
        <v>2086</v>
      </c>
      <c r="H26">
        <v>0</v>
      </c>
      <c r="N26">
        <v>-7.2790000000000017</v>
      </c>
      <c r="T26">
        <v>-7.2819999999999991</v>
      </c>
      <c r="U26"/>
      <c r="W26" t="str">
        <f>IFERROR(VLOOKUP(CONCATENATE(A26,"-",B26),'Schedule C1'!AE:AE,1,FALSE),"Other")</f>
        <v>Other</v>
      </c>
    </row>
    <row r="27" spans="1:23" x14ac:dyDescent="0.25">
      <c r="A27" t="str">
        <f t="shared" si="0"/>
        <v>110</v>
      </c>
      <c r="B27" t="str">
        <f t="shared" si="0"/>
        <v>000007577</v>
      </c>
      <c r="C27" s="77" t="s">
        <v>2063</v>
      </c>
      <c r="D27" t="s">
        <v>2087</v>
      </c>
      <c r="E27">
        <v>9306.9999999999982</v>
      </c>
      <c r="F27">
        <v>51281.59</v>
      </c>
      <c r="G27">
        <v>5140.3200000000006</v>
      </c>
      <c r="K27">
        <v>0</v>
      </c>
      <c r="L27">
        <v>40291.676999999989</v>
      </c>
      <c r="M27">
        <v>0</v>
      </c>
      <c r="Q27">
        <v>0</v>
      </c>
      <c r="R27">
        <v>40778.837999999967</v>
      </c>
      <c r="S27">
        <v>9.8170000000000002</v>
      </c>
      <c r="U27"/>
      <c r="W27" t="str">
        <f>IFERROR(VLOOKUP(CONCATENATE(A27,"-",B27),'Schedule C1'!AE:AE,1,FALSE),"Other")</f>
        <v>Other</v>
      </c>
    </row>
    <row r="28" spans="1:23" x14ac:dyDescent="0.25">
      <c r="A28" t="str">
        <f t="shared" si="0"/>
        <v>110</v>
      </c>
      <c r="B28" t="str">
        <f t="shared" si="0"/>
        <v>000007595</v>
      </c>
      <c r="C28" s="77" t="s">
        <v>2063</v>
      </c>
      <c r="D28" t="s">
        <v>2088</v>
      </c>
      <c r="E28">
        <v>0.80000000000000027</v>
      </c>
      <c r="G28">
        <v>-2.1000000000000014</v>
      </c>
      <c r="K28">
        <v>0</v>
      </c>
      <c r="M28">
        <v>0</v>
      </c>
      <c r="Q28">
        <v>0</v>
      </c>
      <c r="S28">
        <v>0</v>
      </c>
      <c r="U28"/>
      <c r="W28" t="str">
        <f>IFERROR(VLOOKUP(CONCATENATE(A28,"-",B28),'Schedule C1'!AE:AE,1,FALSE),"Other")</f>
        <v>Other</v>
      </c>
    </row>
    <row r="29" spans="1:23" x14ac:dyDescent="0.25">
      <c r="A29" t="str">
        <f t="shared" si="0"/>
        <v>110</v>
      </c>
      <c r="B29" t="str">
        <f t="shared" si="0"/>
        <v>000007596</v>
      </c>
      <c r="C29" s="77" t="s">
        <v>2063</v>
      </c>
      <c r="D29" t="s">
        <v>2089</v>
      </c>
      <c r="G29">
        <v>-8.8817841970012523E-16</v>
      </c>
      <c r="I29">
        <v>3.0099999999999976</v>
      </c>
      <c r="M29">
        <v>0</v>
      </c>
      <c r="O29" s="3">
        <v>0</v>
      </c>
      <c r="S29">
        <v>0</v>
      </c>
      <c r="U29">
        <v>0</v>
      </c>
      <c r="W29" t="str">
        <f>IFERROR(VLOOKUP(CONCATENATE(A29,"-",B29),'Schedule C1'!AE:AE,1,FALSE),"Other")</f>
        <v>Other</v>
      </c>
    </row>
    <row r="30" spans="1:23" x14ac:dyDescent="0.25">
      <c r="A30" t="str">
        <f t="shared" si="0"/>
        <v>110</v>
      </c>
      <c r="B30" t="str">
        <f t="shared" si="0"/>
        <v>000007598</v>
      </c>
      <c r="C30" s="77" t="s">
        <v>2063</v>
      </c>
      <c r="D30" t="s">
        <v>2090</v>
      </c>
      <c r="G30">
        <v>3.65</v>
      </c>
      <c r="H30">
        <v>-4.4408920985006262E-16</v>
      </c>
      <c r="I30">
        <v>-1.5299999999999998</v>
      </c>
      <c r="J30">
        <v>-2.2759572004815709E-15</v>
      </c>
      <c r="M30">
        <v>0</v>
      </c>
      <c r="N30">
        <v>0</v>
      </c>
      <c r="O30" s="3">
        <v>0</v>
      </c>
      <c r="P30">
        <v>0</v>
      </c>
      <c r="S30">
        <v>0</v>
      </c>
      <c r="T30">
        <v>0</v>
      </c>
      <c r="U30">
        <v>0</v>
      </c>
      <c r="V30">
        <v>0</v>
      </c>
      <c r="W30" t="str">
        <f>IFERROR(VLOOKUP(CONCATENATE(A30,"-",B30),'Schedule C1'!AE:AE,1,FALSE),"Other")</f>
        <v>Other</v>
      </c>
    </row>
    <row r="31" spans="1:23" x14ac:dyDescent="0.25">
      <c r="A31" t="str">
        <f t="shared" si="0"/>
        <v>110</v>
      </c>
      <c r="B31" t="str">
        <f t="shared" si="0"/>
        <v>000007599</v>
      </c>
      <c r="C31" s="77" t="s">
        <v>2063</v>
      </c>
      <c r="D31" t="s">
        <v>2091</v>
      </c>
      <c r="E31">
        <v>2038192.8400000059</v>
      </c>
      <c r="F31">
        <v>2878005.4099999941</v>
      </c>
      <c r="G31">
        <v>3676072.2600000077</v>
      </c>
      <c r="H31">
        <v>3830561.6799999876</v>
      </c>
      <c r="I31">
        <v>3463104.9700000072</v>
      </c>
      <c r="J31">
        <v>1818876.5400000047</v>
      </c>
      <c r="K31">
        <v>1123598.1280000005</v>
      </c>
      <c r="L31">
        <v>2546644.5440000058</v>
      </c>
      <c r="M31">
        <v>2111892.2100000009</v>
      </c>
      <c r="N31">
        <v>1593138.9029999995</v>
      </c>
      <c r="O31" s="3">
        <v>3113206.9630000037</v>
      </c>
      <c r="P31">
        <v>4908641.6079999972</v>
      </c>
      <c r="Q31">
        <v>1211569.4180000012</v>
      </c>
      <c r="R31">
        <v>2606856.4690000019</v>
      </c>
      <c r="S31">
        <v>1862648.567000001</v>
      </c>
      <c r="T31">
        <v>1304209.2109999997</v>
      </c>
      <c r="U31">
        <v>1023624.5859999999</v>
      </c>
      <c r="V31">
        <v>0</v>
      </c>
      <c r="W31" t="str">
        <f>IFERROR(VLOOKUP(CONCATENATE(A31,"-",B31),'Schedule C1'!AE:AE,1,FALSE),"Other")</f>
        <v>Other</v>
      </c>
    </row>
    <row r="32" spans="1:23" x14ac:dyDescent="0.25">
      <c r="A32" t="str">
        <f t="shared" si="0"/>
        <v>110</v>
      </c>
      <c r="B32" t="str">
        <f t="shared" si="0"/>
        <v>000007602</v>
      </c>
      <c r="C32" s="77" t="s">
        <v>2063</v>
      </c>
      <c r="D32" t="s">
        <v>2092</v>
      </c>
      <c r="G32">
        <v>1.3322676295501878E-15</v>
      </c>
      <c r="M32">
        <v>0</v>
      </c>
      <c r="S32">
        <v>0</v>
      </c>
      <c r="U32"/>
      <c r="W32" t="str">
        <f>IFERROR(VLOOKUP(CONCATENATE(A32,"-",B32),'Schedule C1'!AE:AE,1,FALSE),"Other")</f>
        <v>Other</v>
      </c>
    </row>
    <row r="33" spans="1:23" x14ac:dyDescent="0.25">
      <c r="A33" t="str">
        <f t="shared" si="0"/>
        <v>110</v>
      </c>
      <c r="B33" t="str">
        <f t="shared" si="0"/>
        <v>000007607</v>
      </c>
      <c r="C33" s="77" t="s">
        <v>2063</v>
      </c>
      <c r="D33" t="s">
        <v>2093</v>
      </c>
      <c r="G33">
        <v>9.7299999999999969</v>
      </c>
      <c r="I33">
        <v>9.0800000000000054</v>
      </c>
      <c r="J33">
        <v>-0.82999999999999829</v>
      </c>
      <c r="M33">
        <v>0</v>
      </c>
      <c r="O33" s="3">
        <v>0</v>
      </c>
      <c r="P33">
        <v>0</v>
      </c>
      <c r="S33">
        <v>0</v>
      </c>
      <c r="U33">
        <v>0</v>
      </c>
      <c r="V33">
        <v>0</v>
      </c>
      <c r="W33" t="str">
        <f>IFERROR(VLOOKUP(CONCATENATE(A33,"-",B33),'Schedule C1'!AE:AE,1,FALSE),"Other")</f>
        <v>Other</v>
      </c>
    </row>
    <row r="34" spans="1:23" x14ac:dyDescent="0.25">
      <c r="A34" t="str">
        <f t="shared" si="0"/>
        <v>110</v>
      </c>
      <c r="B34" t="str">
        <f t="shared" si="0"/>
        <v>000007612</v>
      </c>
      <c r="C34" s="77" t="s">
        <v>2063</v>
      </c>
      <c r="D34" t="s">
        <v>2094</v>
      </c>
      <c r="E34">
        <v>2346.2400000000002</v>
      </c>
      <c r="K34">
        <v>0</v>
      </c>
      <c r="Q34">
        <v>0</v>
      </c>
      <c r="U34"/>
      <c r="W34" t="str">
        <f>IFERROR(VLOOKUP(CONCATENATE(A34,"-",B34),'Schedule C1'!AE:AE,1,FALSE),"Other")</f>
        <v>Other</v>
      </c>
    </row>
    <row r="35" spans="1:23" x14ac:dyDescent="0.25">
      <c r="A35" t="str">
        <f t="shared" si="0"/>
        <v>110</v>
      </c>
      <c r="B35" t="str">
        <f t="shared" si="0"/>
        <v>000007615</v>
      </c>
      <c r="C35" s="77" t="s">
        <v>2063</v>
      </c>
      <c r="D35" t="s">
        <v>2095</v>
      </c>
      <c r="E35">
        <v>50713.960000000036</v>
      </c>
      <c r="F35">
        <v>120633.23000000013</v>
      </c>
      <c r="G35">
        <v>129964.37000000014</v>
      </c>
      <c r="H35">
        <v>127748.67999999985</v>
      </c>
      <c r="I35">
        <v>81921.60000000021</v>
      </c>
      <c r="J35">
        <v>-11489.649999999981</v>
      </c>
      <c r="K35">
        <v>89051.72100000002</v>
      </c>
      <c r="L35">
        <v>206175.36100000021</v>
      </c>
      <c r="M35">
        <v>153010.81099999996</v>
      </c>
      <c r="N35">
        <v>104558.08500000004</v>
      </c>
      <c r="O35" s="3">
        <v>194467.47900000005</v>
      </c>
      <c r="P35">
        <v>234301.86799999981</v>
      </c>
      <c r="Q35">
        <v>96065.411000000066</v>
      </c>
      <c r="R35">
        <v>212073.36500000014</v>
      </c>
      <c r="S35">
        <v>158788.46100000001</v>
      </c>
      <c r="T35">
        <v>105237.42499999996</v>
      </c>
      <c r="U35">
        <v>66545.598000000027</v>
      </c>
      <c r="V35">
        <v>0</v>
      </c>
      <c r="W35" t="str">
        <f>IFERROR(VLOOKUP(CONCATENATE(A35,"-",B35),'Schedule C1'!AE:AE,1,FALSE),"Other")</f>
        <v>Other</v>
      </c>
    </row>
    <row r="36" spans="1:23" x14ac:dyDescent="0.25">
      <c r="A36" t="str">
        <f t="shared" si="0"/>
        <v>110</v>
      </c>
      <c r="B36" t="str">
        <f t="shared" si="0"/>
        <v>000007652</v>
      </c>
      <c r="C36" s="77" t="s">
        <v>2063</v>
      </c>
      <c r="D36" t="s">
        <v>2096</v>
      </c>
      <c r="E36">
        <v>0</v>
      </c>
      <c r="F36">
        <v>0</v>
      </c>
      <c r="G36">
        <v>0</v>
      </c>
      <c r="H36">
        <v>0</v>
      </c>
      <c r="I36">
        <v>0</v>
      </c>
      <c r="J36">
        <v>0</v>
      </c>
      <c r="K36">
        <v>16031.763000000003</v>
      </c>
      <c r="L36">
        <v>15226.026000000003</v>
      </c>
      <c r="M36">
        <v>15050.454000000002</v>
      </c>
      <c r="N36">
        <v>12802.588999999998</v>
      </c>
      <c r="O36" s="3">
        <v>14650.233999999997</v>
      </c>
      <c r="P36">
        <v>18498.701999999997</v>
      </c>
      <c r="Q36">
        <v>16014.394000000002</v>
      </c>
      <c r="R36">
        <v>15399.936000000005</v>
      </c>
      <c r="S36">
        <v>15385.276000000003</v>
      </c>
      <c r="T36">
        <v>12890.508</v>
      </c>
      <c r="U36">
        <v>5105.5229999999983</v>
      </c>
      <c r="V36">
        <v>0</v>
      </c>
      <c r="W36" t="str">
        <f>IFERROR(VLOOKUP(CONCATENATE(A36,"-",B36),'Schedule C1'!AE:AE,1,FALSE),"Other")</f>
        <v>Other</v>
      </c>
    </row>
    <row r="37" spans="1:23" x14ac:dyDescent="0.25">
      <c r="A37" t="str">
        <f t="shared" si="0"/>
        <v>110</v>
      </c>
      <c r="B37" t="str">
        <f t="shared" si="0"/>
        <v>000007656</v>
      </c>
      <c r="C37" s="77" t="s">
        <v>2063</v>
      </c>
      <c r="D37" t="s">
        <v>2097</v>
      </c>
      <c r="G37">
        <v>0</v>
      </c>
      <c r="M37">
        <v>0</v>
      </c>
      <c r="S37">
        <v>0</v>
      </c>
      <c r="U37"/>
      <c r="W37" t="str">
        <f>IFERROR(VLOOKUP(CONCATENATE(A37,"-",B37),'Schedule C1'!AE:AE,1,FALSE),"Other")</f>
        <v>Other</v>
      </c>
    </row>
    <row r="38" spans="1:23" x14ac:dyDescent="0.25">
      <c r="A38" t="str">
        <f t="shared" si="0"/>
        <v>110</v>
      </c>
      <c r="B38" t="str">
        <f t="shared" si="0"/>
        <v>000007818</v>
      </c>
      <c r="C38" s="77" t="s">
        <v>2063</v>
      </c>
      <c r="D38" t="s">
        <v>2098</v>
      </c>
      <c r="E38">
        <v>3896257.9199999957</v>
      </c>
      <c r="F38">
        <v>8369820.4399999846</v>
      </c>
      <c r="G38">
        <v>5944695.2400000282</v>
      </c>
      <c r="H38">
        <v>2140276.8500000047</v>
      </c>
      <c r="I38">
        <v>4090715.8099999931</v>
      </c>
      <c r="J38">
        <v>2359085.0900000003</v>
      </c>
      <c r="K38">
        <v>3681010.3429999999</v>
      </c>
      <c r="L38">
        <v>7337887.9619999938</v>
      </c>
      <c r="M38">
        <v>2900293.9429999967</v>
      </c>
      <c r="N38">
        <v>3394937.5549999997</v>
      </c>
      <c r="O38" s="3">
        <v>4446693.1350000035</v>
      </c>
      <c r="P38">
        <v>2381225.0550000011</v>
      </c>
      <c r="Q38">
        <v>3952839.061999999</v>
      </c>
      <c r="R38">
        <v>6721724.3859999962</v>
      </c>
      <c r="S38">
        <v>2974407.4769999958</v>
      </c>
      <c r="T38">
        <v>2891511.825999999</v>
      </c>
      <c r="U38">
        <v>1500509.76</v>
      </c>
      <c r="V38">
        <v>0</v>
      </c>
      <c r="W38" t="str">
        <f>IFERROR(VLOOKUP(CONCATENATE(A38,"-",B38),'Schedule C1'!AE:AE,1,FALSE),"Other")</f>
        <v>Other</v>
      </c>
    </row>
    <row r="39" spans="1:23" x14ac:dyDescent="0.25">
      <c r="A39" t="str">
        <f t="shared" si="0"/>
        <v>110</v>
      </c>
      <c r="B39" t="str">
        <f t="shared" si="0"/>
        <v>000008154</v>
      </c>
      <c r="C39" s="77" t="s">
        <v>2063</v>
      </c>
      <c r="D39" t="s">
        <v>2099</v>
      </c>
      <c r="E39">
        <v>0</v>
      </c>
      <c r="F39">
        <v>0</v>
      </c>
      <c r="G39">
        <v>0</v>
      </c>
      <c r="H39">
        <v>0</v>
      </c>
      <c r="I39">
        <v>0</v>
      </c>
      <c r="J39">
        <v>0</v>
      </c>
      <c r="K39">
        <v>1607373.7830000012</v>
      </c>
      <c r="L39">
        <v>1967846.417000002</v>
      </c>
      <c r="M39">
        <v>-64995.170000000129</v>
      </c>
      <c r="N39">
        <v>1720156.0379999962</v>
      </c>
      <c r="O39" s="3">
        <v>-109931.329</v>
      </c>
      <c r="P39">
        <v>0</v>
      </c>
      <c r="Q39">
        <v>1753324.2230000023</v>
      </c>
      <c r="R39">
        <v>2011658.1520000009</v>
      </c>
      <c r="S39">
        <v>-31468.985000000055</v>
      </c>
      <c r="T39">
        <v>1727651.6310000001</v>
      </c>
      <c r="U39">
        <v>-53889.30999999999</v>
      </c>
      <c r="V39">
        <v>0</v>
      </c>
      <c r="W39" t="str">
        <f>IFERROR(VLOOKUP(CONCATENATE(A39,"-",B39),'Schedule C1'!AE:AE,1,FALSE),"Other")</f>
        <v>Other</v>
      </c>
    </row>
    <row r="40" spans="1:23" x14ac:dyDescent="0.25">
      <c r="A40" t="str">
        <f t="shared" si="0"/>
        <v>110</v>
      </c>
      <c r="B40" t="str">
        <f t="shared" si="0"/>
        <v>000008169</v>
      </c>
      <c r="C40" s="77" t="s">
        <v>2063</v>
      </c>
      <c r="D40" t="s">
        <v>2100</v>
      </c>
      <c r="E40">
        <v>0</v>
      </c>
      <c r="F40">
        <v>0</v>
      </c>
      <c r="G40">
        <v>0</v>
      </c>
      <c r="H40">
        <v>0</v>
      </c>
      <c r="I40">
        <v>0</v>
      </c>
      <c r="J40">
        <v>0</v>
      </c>
      <c r="K40">
        <v>604170.76699999976</v>
      </c>
      <c r="L40">
        <v>794661.67099999974</v>
      </c>
      <c r="M40">
        <v>352475.84799999982</v>
      </c>
      <c r="N40">
        <v>856941.82200000039</v>
      </c>
      <c r="O40" s="3">
        <v>742051.05600000022</v>
      </c>
      <c r="P40">
        <v>882564.03900000104</v>
      </c>
      <c r="Q40">
        <v>659329.7069999997</v>
      </c>
      <c r="R40">
        <v>808751.72199999972</v>
      </c>
      <c r="S40">
        <v>378411.18599999958</v>
      </c>
      <c r="T40">
        <v>859419.62200000044</v>
      </c>
      <c r="U40">
        <v>244585.07700000019</v>
      </c>
      <c r="V40">
        <v>0</v>
      </c>
      <c r="W40" t="str">
        <f>IFERROR(VLOOKUP(CONCATENATE(A40,"-",B40),'Schedule C1'!AE:AE,1,FALSE),"Other")</f>
        <v>Other</v>
      </c>
    </row>
    <row r="41" spans="1:23" x14ac:dyDescent="0.25">
      <c r="A41" t="str">
        <f t="shared" si="0"/>
        <v>110</v>
      </c>
      <c r="B41" t="str">
        <f t="shared" si="0"/>
        <v>000008184</v>
      </c>
      <c r="C41" s="77" t="s">
        <v>2063</v>
      </c>
      <c r="D41" t="s">
        <v>2101</v>
      </c>
      <c r="E41">
        <v>0</v>
      </c>
      <c r="F41">
        <v>0</v>
      </c>
      <c r="G41">
        <v>0</v>
      </c>
      <c r="H41">
        <v>0</v>
      </c>
      <c r="I41">
        <v>0</v>
      </c>
      <c r="J41">
        <v>0</v>
      </c>
      <c r="K41">
        <v>80798.381999999969</v>
      </c>
      <c r="L41">
        <v>92019.9010000001</v>
      </c>
      <c r="M41">
        <v>79706.785999999978</v>
      </c>
      <c r="N41">
        <v>123016.88999999996</v>
      </c>
      <c r="O41" s="3">
        <v>115686.27800000002</v>
      </c>
      <c r="P41">
        <v>121391.00699999995</v>
      </c>
      <c r="Q41">
        <v>87994.96</v>
      </c>
      <c r="R41">
        <v>93491.698000000048</v>
      </c>
      <c r="S41">
        <v>85102.424999999959</v>
      </c>
      <c r="T41">
        <v>123791.21799999996</v>
      </c>
      <c r="U41">
        <v>45714.973999999987</v>
      </c>
      <c r="V41">
        <v>0</v>
      </c>
      <c r="W41" t="str">
        <f>IFERROR(VLOOKUP(CONCATENATE(A41,"-",B41),'Schedule C1'!AE:AE,1,FALSE),"Other")</f>
        <v>Other</v>
      </c>
    </row>
    <row r="42" spans="1:23" x14ac:dyDescent="0.25">
      <c r="A42" t="str">
        <f t="shared" si="0"/>
        <v>110</v>
      </c>
      <c r="B42" t="str">
        <f t="shared" si="0"/>
        <v>000008206</v>
      </c>
      <c r="C42" s="77" t="s">
        <v>2063</v>
      </c>
      <c r="D42" t="s">
        <v>2102</v>
      </c>
      <c r="E42">
        <v>0</v>
      </c>
      <c r="F42">
        <v>0</v>
      </c>
      <c r="G42">
        <v>0</v>
      </c>
      <c r="H42">
        <v>0</v>
      </c>
      <c r="I42">
        <v>0</v>
      </c>
      <c r="J42">
        <v>0</v>
      </c>
      <c r="K42">
        <v>2256.1349999999998</v>
      </c>
      <c r="L42">
        <v>3007.2459999999996</v>
      </c>
      <c r="M42">
        <v>0</v>
      </c>
      <c r="N42">
        <v>4904.5099999999975</v>
      </c>
      <c r="O42" s="3">
        <v>2603.9469999999992</v>
      </c>
      <c r="P42">
        <v>2852.0340000000019</v>
      </c>
      <c r="Q42">
        <v>2470.3980000000006</v>
      </c>
      <c r="R42">
        <v>3062.0479999999984</v>
      </c>
      <c r="S42">
        <v>1.0169999999999999</v>
      </c>
      <c r="T42">
        <v>4933.8580000000011</v>
      </c>
      <c r="U42">
        <v>910.23800000000017</v>
      </c>
      <c r="V42">
        <v>0</v>
      </c>
      <c r="W42" t="str">
        <f>IFERROR(VLOOKUP(CONCATENATE(A42,"-",B42),'Schedule C1'!AE:AE,1,FALSE),"Other")</f>
        <v>Other</v>
      </c>
    </row>
    <row r="43" spans="1:23" x14ac:dyDescent="0.25">
      <c r="A43" t="str">
        <f t="shared" si="0"/>
        <v>110</v>
      </c>
      <c r="B43" t="str">
        <f t="shared" si="0"/>
        <v>000009160</v>
      </c>
      <c r="C43" s="77" t="s">
        <v>2063</v>
      </c>
      <c r="D43" t="s">
        <v>2103</v>
      </c>
      <c r="E43">
        <v>2977376.0100000007</v>
      </c>
      <c r="F43">
        <v>144628.00000000003</v>
      </c>
      <c r="G43">
        <v>0</v>
      </c>
      <c r="H43">
        <v>0</v>
      </c>
      <c r="I43">
        <v>0</v>
      </c>
      <c r="J43">
        <v>0</v>
      </c>
      <c r="K43">
        <v>3400740.9490000014</v>
      </c>
      <c r="L43">
        <v>30356.151999999958</v>
      </c>
      <c r="M43">
        <v>0</v>
      </c>
      <c r="N43">
        <v>0</v>
      </c>
      <c r="O43" s="3">
        <v>0</v>
      </c>
      <c r="P43">
        <v>0</v>
      </c>
      <c r="Q43">
        <v>3397687.3249999983</v>
      </c>
      <c r="R43">
        <v>32438.054999999978</v>
      </c>
      <c r="S43">
        <v>7.5589999999999993</v>
      </c>
      <c r="T43">
        <v>0</v>
      </c>
      <c r="U43">
        <v>0</v>
      </c>
      <c r="V43">
        <v>0</v>
      </c>
      <c r="W43" t="str">
        <f>IFERROR(VLOOKUP(CONCATENATE(A43,"-",B43),'Schedule C1'!AE:AE,1,FALSE),"Other")</f>
        <v>Other</v>
      </c>
    </row>
    <row r="44" spans="1:23" x14ac:dyDescent="0.25">
      <c r="A44" t="str">
        <f t="shared" si="0"/>
        <v>110</v>
      </c>
      <c r="B44" t="str">
        <f t="shared" si="0"/>
        <v>000009172</v>
      </c>
      <c r="C44" s="77" t="s">
        <v>2063</v>
      </c>
      <c r="D44" t="s">
        <v>2104</v>
      </c>
      <c r="I44">
        <v>200000</v>
      </c>
      <c r="O44" s="3">
        <v>0</v>
      </c>
      <c r="U44">
        <v>0</v>
      </c>
      <c r="W44" t="str">
        <f>IFERROR(VLOOKUP(CONCATENATE(A44,"-",B44),'Schedule C1'!AE:AE,1,FALSE),"Other")</f>
        <v>Other</v>
      </c>
    </row>
    <row r="45" spans="1:23" x14ac:dyDescent="0.25">
      <c r="A45" t="str">
        <f t="shared" si="0"/>
        <v>110</v>
      </c>
      <c r="B45" t="str">
        <f t="shared" si="0"/>
        <v>000010372</v>
      </c>
      <c r="C45" s="77" t="s">
        <v>2063</v>
      </c>
      <c r="D45" t="s">
        <v>2105</v>
      </c>
      <c r="F45">
        <v>0</v>
      </c>
      <c r="G45">
        <v>0</v>
      </c>
      <c r="L45">
        <v>0</v>
      </c>
      <c r="M45">
        <v>0</v>
      </c>
      <c r="R45">
        <v>0</v>
      </c>
      <c r="S45">
        <v>0</v>
      </c>
      <c r="U45"/>
      <c r="W45" t="str">
        <f>IFERROR(VLOOKUP(CONCATENATE(A45,"-",B45),'Schedule C1'!AE:AE,1,FALSE),"Other")</f>
        <v>Other</v>
      </c>
    </row>
    <row r="46" spans="1:23" x14ac:dyDescent="0.25">
      <c r="A46" t="str">
        <f t="shared" si="0"/>
        <v>110</v>
      </c>
      <c r="B46" t="str">
        <f t="shared" si="0"/>
        <v>000010377</v>
      </c>
      <c r="C46" s="77" t="s">
        <v>2063</v>
      </c>
      <c r="D46" t="s">
        <v>2106</v>
      </c>
      <c r="F46">
        <v>-77168.079999999973</v>
      </c>
      <c r="G46">
        <v>-231729.77000000002</v>
      </c>
      <c r="H46">
        <v>20.799999999995634</v>
      </c>
      <c r="I46">
        <v>0</v>
      </c>
      <c r="L46">
        <v>0</v>
      </c>
      <c r="M46">
        <v>0</v>
      </c>
      <c r="N46">
        <v>0</v>
      </c>
      <c r="O46" s="3">
        <v>0</v>
      </c>
      <c r="R46">
        <v>0</v>
      </c>
      <c r="S46">
        <v>0</v>
      </c>
      <c r="T46">
        <v>0</v>
      </c>
      <c r="U46">
        <v>0</v>
      </c>
      <c r="W46" t="str">
        <f>IFERROR(VLOOKUP(CONCATENATE(A46,"-",B46),'Schedule C1'!AE:AE,1,FALSE),"Other")</f>
        <v>Other</v>
      </c>
    </row>
    <row r="47" spans="1:23" x14ac:dyDescent="0.25">
      <c r="A47" t="str">
        <f t="shared" si="0"/>
        <v>110</v>
      </c>
      <c r="B47" t="str">
        <f t="shared" si="0"/>
        <v>000012005</v>
      </c>
      <c r="C47" s="77" t="s">
        <v>2063</v>
      </c>
      <c r="D47" t="s">
        <v>2107</v>
      </c>
      <c r="F47">
        <v>0</v>
      </c>
      <c r="L47">
        <v>0</v>
      </c>
      <c r="R47">
        <v>0</v>
      </c>
      <c r="U47"/>
      <c r="W47" t="str">
        <f>IFERROR(VLOOKUP(CONCATENATE(A47,"-",B47),'Schedule C1'!AE:AE,1,FALSE),"Other")</f>
        <v>Other</v>
      </c>
    </row>
    <row r="48" spans="1:23" x14ac:dyDescent="0.25">
      <c r="A48" t="str">
        <f t="shared" si="0"/>
        <v>110</v>
      </c>
      <c r="B48" t="str">
        <f t="shared" si="0"/>
        <v>000012012</v>
      </c>
      <c r="C48" s="77" t="s">
        <v>2063</v>
      </c>
      <c r="D48" t="s">
        <v>2108</v>
      </c>
      <c r="F48">
        <v>0</v>
      </c>
      <c r="L48">
        <v>0</v>
      </c>
      <c r="R48">
        <v>0</v>
      </c>
      <c r="U48"/>
      <c r="W48" t="str">
        <f>IFERROR(VLOOKUP(CONCATENATE(A48,"-",B48),'Schedule C1'!AE:AE,1,FALSE),"Other")</f>
        <v>Other</v>
      </c>
    </row>
    <row r="49" spans="1:23" x14ac:dyDescent="0.25">
      <c r="A49" t="str">
        <f t="shared" si="0"/>
        <v>110</v>
      </c>
      <c r="B49" t="str">
        <f t="shared" si="0"/>
        <v>000012305</v>
      </c>
      <c r="C49" s="77" t="s">
        <v>2063</v>
      </c>
      <c r="D49" t="s">
        <v>2109</v>
      </c>
      <c r="H49">
        <v>0</v>
      </c>
      <c r="I49">
        <v>0</v>
      </c>
      <c r="J49">
        <v>0</v>
      </c>
      <c r="N49">
        <v>-1012.2219999999988</v>
      </c>
      <c r="O49" s="3">
        <v>4072.4850000000019</v>
      </c>
      <c r="P49">
        <v>0</v>
      </c>
      <c r="T49">
        <v>0</v>
      </c>
      <c r="U49">
        <v>922.9169999999998</v>
      </c>
      <c r="V49">
        <v>0</v>
      </c>
      <c r="W49" t="str">
        <f>IFERROR(VLOOKUP(CONCATENATE(A49,"-",B49),'Schedule C1'!AE:AE,1,FALSE),"Other")</f>
        <v>Other</v>
      </c>
    </row>
    <row r="50" spans="1:23" x14ac:dyDescent="0.25">
      <c r="A50" t="str">
        <f t="shared" si="0"/>
        <v>110</v>
      </c>
      <c r="B50" t="str">
        <f t="shared" si="0"/>
        <v>000012320</v>
      </c>
      <c r="C50" s="77" t="s">
        <v>2063</v>
      </c>
      <c r="D50" t="s">
        <v>2110</v>
      </c>
      <c r="E50">
        <v>0</v>
      </c>
      <c r="F50">
        <v>0</v>
      </c>
      <c r="G50">
        <v>0</v>
      </c>
      <c r="H50">
        <v>0</v>
      </c>
      <c r="I50">
        <v>0</v>
      </c>
      <c r="J50">
        <v>0</v>
      </c>
      <c r="K50">
        <v>88643.998999999996</v>
      </c>
      <c r="L50">
        <v>0</v>
      </c>
      <c r="M50">
        <v>498495.64199999999</v>
      </c>
      <c r="N50">
        <v>358586.19000000029</v>
      </c>
      <c r="O50" s="3">
        <v>9576.0289999999968</v>
      </c>
      <c r="P50">
        <v>307.387</v>
      </c>
      <c r="Q50">
        <v>8721384.7820000015</v>
      </c>
      <c r="R50">
        <v>106.405</v>
      </c>
      <c r="S50">
        <v>510319.14</v>
      </c>
      <c r="T50">
        <v>2095391.8530000004</v>
      </c>
      <c r="U50">
        <v>3994.4850000000006</v>
      </c>
      <c r="V50">
        <v>0</v>
      </c>
      <c r="W50" t="str">
        <f>IFERROR(VLOOKUP(CONCATENATE(A50,"-",B50),'Schedule C1'!AE:AE,1,FALSE),"Other")</f>
        <v>Other</v>
      </c>
    </row>
    <row r="51" spans="1:23" x14ac:dyDescent="0.25">
      <c r="A51" t="str">
        <f t="shared" si="0"/>
        <v>110</v>
      </c>
      <c r="B51" t="str">
        <f t="shared" si="0"/>
        <v>000012736</v>
      </c>
      <c r="C51" s="77" t="s">
        <v>2063</v>
      </c>
      <c r="D51" t="s">
        <v>2111</v>
      </c>
      <c r="J51">
        <v>0</v>
      </c>
      <c r="P51">
        <v>0</v>
      </c>
      <c r="U51"/>
      <c r="V51">
        <v>0</v>
      </c>
      <c r="W51" t="str">
        <f>IFERROR(VLOOKUP(CONCATENATE(A51,"-",B51),'Schedule C1'!AE:AE,1,FALSE),"Other")</f>
        <v>Other</v>
      </c>
    </row>
    <row r="52" spans="1:23" x14ac:dyDescent="0.25">
      <c r="A52" t="str">
        <f t="shared" si="0"/>
        <v>110</v>
      </c>
      <c r="B52" t="str">
        <f t="shared" si="0"/>
        <v>000012894</v>
      </c>
      <c r="C52" s="77" t="s">
        <v>2063</v>
      </c>
      <c r="D52" t="s">
        <v>2112</v>
      </c>
      <c r="F52">
        <v>0</v>
      </c>
      <c r="G52">
        <v>-50000</v>
      </c>
      <c r="L52">
        <v>0</v>
      </c>
      <c r="M52">
        <v>0</v>
      </c>
      <c r="R52">
        <v>0</v>
      </c>
      <c r="S52">
        <v>0</v>
      </c>
      <c r="U52"/>
      <c r="W52" t="str">
        <f>IFERROR(VLOOKUP(CONCATENATE(A52,"-",B52),'Schedule C1'!AE:AE,1,FALSE),"Other")</f>
        <v>Other</v>
      </c>
    </row>
    <row r="53" spans="1:23" x14ac:dyDescent="0.25">
      <c r="A53" t="str">
        <f t="shared" si="0"/>
        <v>110</v>
      </c>
      <c r="B53" t="str">
        <f t="shared" si="0"/>
        <v>000012895</v>
      </c>
      <c r="C53" s="77" t="s">
        <v>2063</v>
      </c>
      <c r="D53" t="s">
        <v>2113</v>
      </c>
      <c r="H53">
        <v>-22.399999999999018</v>
      </c>
      <c r="N53">
        <v>0</v>
      </c>
      <c r="T53">
        <v>0</v>
      </c>
      <c r="U53"/>
      <c r="W53" t="str">
        <f>IFERROR(VLOOKUP(CONCATENATE(A53,"-",B53),'Schedule C1'!AE:AE,1,FALSE),"Other")</f>
        <v>Other</v>
      </c>
    </row>
    <row r="54" spans="1:23" x14ac:dyDescent="0.25">
      <c r="A54" t="str">
        <f t="shared" si="0"/>
        <v>110</v>
      </c>
      <c r="B54" t="str">
        <f t="shared" si="0"/>
        <v>000012898</v>
      </c>
      <c r="C54" s="77" t="s">
        <v>2063</v>
      </c>
      <c r="D54" t="s">
        <v>2114</v>
      </c>
      <c r="E54">
        <v>39396.909999999996</v>
      </c>
      <c r="F54">
        <v>19805.560000000027</v>
      </c>
      <c r="G54">
        <v>-731791.92000000027</v>
      </c>
      <c r="H54">
        <v>-1147.7500000000359</v>
      </c>
      <c r="K54">
        <v>0</v>
      </c>
      <c r="L54">
        <v>0</v>
      </c>
      <c r="M54">
        <v>0</v>
      </c>
      <c r="N54">
        <v>0</v>
      </c>
      <c r="Q54">
        <v>0</v>
      </c>
      <c r="R54">
        <v>0</v>
      </c>
      <c r="S54">
        <v>0</v>
      </c>
      <c r="T54">
        <v>0</v>
      </c>
      <c r="U54"/>
      <c r="W54" t="str">
        <f>IFERROR(VLOOKUP(CONCATENATE(A54,"-",B54),'Schedule C1'!AE:AE,1,FALSE),"Other")</f>
        <v>Other</v>
      </c>
    </row>
    <row r="55" spans="1:23" x14ac:dyDescent="0.25">
      <c r="A55" t="str">
        <f t="shared" si="0"/>
        <v>110</v>
      </c>
      <c r="B55" t="str">
        <f t="shared" si="0"/>
        <v>000014351</v>
      </c>
      <c r="C55" s="77" t="s">
        <v>2063</v>
      </c>
      <c r="D55" t="s">
        <v>2115</v>
      </c>
      <c r="H55">
        <v>0</v>
      </c>
      <c r="J55">
        <v>0</v>
      </c>
      <c r="N55">
        <v>-7.2759576141834259E-11</v>
      </c>
      <c r="P55">
        <v>-38696.506999999066</v>
      </c>
      <c r="T55">
        <v>0</v>
      </c>
      <c r="U55"/>
      <c r="V55">
        <v>0</v>
      </c>
      <c r="W55" t="str">
        <f>IFERROR(VLOOKUP(CONCATENATE(A55,"-",B55),'Schedule C1'!AE:AE,1,FALSE),"Other")</f>
        <v>Other</v>
      </c>
    </row>
    <row r="56" spans="1:23" x14ac:dyDescent="0.25">
      <c r="A56" t="str">
        <f t="shared" si="0"/>
        <v>110</v>
      </c>
      <c r="B56" t="str">
        <f t="shared" si="0"/>
        <v>000014717</v>
      </c>
      <c r="C56" s="77" t="s">
        <v>2063</v>
      </c>
      <c r="D56" t="s">
        <v>2116</v>
      </c>
      <c r="E56">
        <v>2677.49</v>
      </c>
      <c r="F56">
        <v>51168.559999999961</v>
      </c>
      <c r="G56">
        <v>124065.89999999997</v>
      </c>
      <c r="H56">
        <v>20762.840000000015</v>
      </c>
      <c r="I56">
        <v>1011.34</v>
      </c>
      <c r="J56">
        <v>10.33</v>
      </c>
      <c r="K56">
        <v>115697.71299999996</v>
      </c>
      <c r="L56">
        <v>136846.50600000008</v>
      </c>
      <c r="M56">
        <v>57536.486999999957</v>
      </c>
      <c r="N56">
        <v>124540.52899999994</v>
      </c>
      <c r="O56" s="3">
        <v>117514.07300000003</v>
      </c>
      <c r="P56">
        <v>47763.538999999997</v>
      </c>
      <c r="Q56">
        <v>124740.89299999997</v>
      </c>
      <c r="R56">
        <v>142944.81200000001</v>
      </c>
      <c r="S56">
        <v>60084.506999999932</v>
      </c>
      <c r="T56">
        <v>125367.51900000001</v>
      </c>
      <c r="U56">
        <v>40138.497000000018</v>
      </c>
      <c r="V56">
        <v>0</v>
      </c>
      <c r="W56" t="str">
        <f>IFERROR(VLOOKUP(CONCATENATE(A56,"-",B56),'Schedule C1'!AE:AE,1,FALSE),"Other")</f>
        <v>Other</v>
      </c>
    </row>
    <row r="57" spans="1:23" x14ac:dyDescent="0.25">
      <c r="A57" t="str">
        <f t="shared" si="0"/>
        <v>110</v>
      </c>
      <c r="B57" t="str">
        <f t="shared" si="0"/>
        <v>000016528</v>
      </c>
      <c r="C57" s="77" t="s">
        <v>2063</v>
      </c>
      <c r="D57" t="s">
        <v>2117</v>
      </c>
      <c r="E57">
        <v>1869040.3800000034</v>
      </c>
      <c r="F57">
        <v>1897962.240000007</v>
      </c>
      <c r="G57">
        <v>566496.80000000075</v>
      </c>
      <c r="H57">
        <v>467543.52999999892</v>
      </c>
      <c r="I57">
        <v>515771.08999999939</v>
      </c>
      <c r="J57">
        <v>248919.73000000045</v>
      </c>
      <c r="K57">
        <v>1750997.6649999993</v>
      </c>
      <c r="L57">
        <v>1447834.871</v>
      </c>
      <c r="M57">
        <v>1466313.3789999997</v>
      </c>
      <c r="N57">
        <v>559412.7239999997</v>
      </c>
      <c r="O57" s="3">
        <v>570467.70299999998</v>
      </c>
      <c r="P57">
        <v>263171.09500000015</v>
      </c>
      <c r="Q57">
        <v>1290054.1289999997</v>
      </c>
      <c r="R57">
        <v>1466957.2560000001</v>
      </c>
      <c r="S57">
        <v>1507936.4600000002</v>
      </c>
      <c r="T57">
        <v>564098.78400000022</v>
      </c>
      <c r="U57">
        <v>195053.63199999995</v>
      </c>
      <c r="V57">
        <v>0</v>
      </c>
      <c r="W57" t="str">
        <f>IFERROR(VLOOKUP(CONCATENATE(A57,"-",B57),'Schedule C1'!AE:AE,1,FALSE),"Other")</f>
        <v>Other</v>
      </c>
    </row>
    <row r="58" spans="1:23" x14ac:dyDescent="0.25">
      <c r="A58" t="str">
        <f t="shared" si="0"/>
        <v>110</v>
      </c>
      <c r="B58" t="str">
        <f t="shared" si="0"/>
        <v>000016684</v>
      </c>
      <c r="C58" s="77" t="s">
        <v>2063</v>
      </c>
      <c r="D58" t="s">
        <v>2118</v>
      </c>
      <c r="F58">
        <v>0</v>
      </c>
      <c r="L58">
        <v>0</v>
      </c>
      <c r="R58">
        <v>0</v>
      </c>
      <c r="U58"/>
      <c r="W58" t="str">
        <f>IFERROR(VLOOKUP(CONCATENATE(A58,"-",B58),'Schedule C1'!AE:AE,1,FALSE),"Other")</f>
        <v>Other</v>
      </c>
    </row>
    <row r="59" spans="1:23" x14ac:dyDescent="0.25">
      <c r="A59" t="str">
        <f t="shared" si="0"/>
        <v>110</v>
      </c>
      <c r="B59" t="str">
        <f t="shared" si="0"/>
        <v>000016691</v>
      </c>
      <c r="C59" s="77" t="s">
        <v>2063</v>
      </c>
      <c r="D59" t="s">
        <v>2119</v>
      </c>
      <c r="F59">
        <v>0</v>
      </c>
      <c r="L59">
        <v>0</v>
      </c>
      <c r="R59">
        <v>0</v>
      </c>
      <c r="U59"/>
      <c r="W59" t="str">
        <f>IFERROR(VLOOKUP(CONCATENATE(A59,"-",B59),'Schedule C1'!AE:AE,1,FALSE),"Other")</f>
        <v>Other</v>
      </c>
    </row>
    <row r="60" spans="1:23" x14ac:dyDescent="0.25">
      <c r="A60" t="str">
        <f t="shared" si="0"/>
        <v>110</v>
      </c>
      <c r="B60" t="str">
        <f t="shared" si="0"/>
        <v>000018432</v>
      </c>
      <c r="C60" s="77" t="s">
        <v>2063</v>
      </c>
      <c r="D60" t="s">
        <v>2120</v>
      </c>
      <c r="E60">
        <v>0</v>
      </c>
      <c r="F60">
        <v>0</v>
      </c>
      <c r="G60">
        <v>0</v>
      </c>
      <c r="H60">
        <v>0</v>
      </c>
      <c r="I60">
        <v>0</v>
      </c>
      <c r="J60">
        <v>0</v>
      </c>
      <c r="K60">
        <v>202363.83600000007</v>
      </c>
      <c r="L60">
        <v>745359.81499999983</v>
      </c>
      <c r="M60">
        <v>5253860.074</v>
      </c>
      <c r="N60">
        <v>14561.222000000009</v>
      </c>
      <c r="O60" s="3">
        <v>7415996.2470000023</v>
      </c>
      <c r="P60">
        <v>0</v>
      </c>
      <c r="Q60">
        <v>221111.58799999996</v>
      </c>
      <c r="R60">
        <v>754907.43899999978</v>
      </c>
      <c r="S60">
        <v>920349.13500000024</v>
      </c>
      <c r="T60">
        <v>831507.53300000017</v>
      </c>
      <c r="U60">
        <v>375938.36499999993</v>
      </c>
      <c r="V60">
        <v>0</v>
      </c>
      <c r="W60" t="str">
        <f>IFERROR(VLOOKUP(CONCATENATE(A60,"-",B60),'Schedule C1'!AE:AE,1,FALSE),"Other")</f>
        <v>Other</v>
      </c>
    </row>
    <row r="61" spans="1:23" x14ac:dyDescent="0.25">
      <c r="A61" t="str">
        <f t="shared" si="0"/>
        <v>110</v>
      </c>
      <c r="B61" t="str">
        <f t="shared" si="0"/>
        <v>000020165</v>
      </c>
      <c r="C61" s="77" t="s">
        <v>2063</v>
      </c>
      <c r="D61" t="s">
        <v>2121</v>
      </c>
      <c r="G61">
        <v>6.2450045135165055E-17</v>
      </c>
      <c r="M61">
        <v>0</v>
      </c>
      <c r="S61">
        <v>0</v>
      </c>
      <c r="U61"/>
      <c r="W61" t="str">
        <f>IFERROR(VLOOKUP(CONCATENATE(A61,"-",B61),'Schedule C1'!AE:AE,1,FALSE),"Other")</f>
        <v>Other</v>
      </c>
    </row>
    <row r="62" spans="1:23" x14ac:dyDescent="0.25">
      <c r="A62" t="str">
        <f t="shared" si="0"/>
        <v>110</v>
      </c>
      <c r="B62" t="str">
        <f t="shared" si="0"/>
        <v>000020310</v>
      </c>
      <c r="C62" s="77" t="s">
        <v>2063</v>
      </c>
      <c r="D62" t="s">
        <v>2122</v>
      </c>
      <c r="G62">
        <v>-7.1054273576010019E-15</v>
      </c>
      <c r="H62">
        <v>-1647.0000000000018</v>
      </c>
      <c r="I62">
        <v>-7.1054273576010019E-15</v>
      </c>
      <c r="M62">
        <v>0</v>
      </c>
      <c r="N62">
        <v>0</v>
      </c>
      <c r="O62" s="3">
        <v>0</v>
      </c>
      <c r="S62">
        <v>0</v>
      </c>
      <c r="T62">
        <v>0</v>
      </c>
      <c r="U62">
        <v>0</v>
      </c>
      <c r="W62" t="str">
        <f>IFERROR(VLOOKUP(CONCATENATE(A62,"-",B62),'Schedule C1'!AE:AE,1,FALSE),"Other")</f>
        <v>Other</v>
      </c>
    </row>
    <row r="63" spans="1:23" x14ac:dyDescent="0.25">
      <c r="A63" t="str">
        <f t="shared" si="0"/>
        <v>110</v>
      </c>
      <c r="B63" t="str">
        <f t="shared" si="0"/>
        <v>000021168</v>
      </c>
      <c r="C63" s="77" t="s">
        <v>2063</v>
      </c>
      <c r="D63" t="s">
        <v>2123</v>
      </c>
      <c r="E63">
        <v>0</v>
      </c>
      <c r="F63">
        <v>0</v>
      </c>
      <c r="G63">
        <v>0</v>
      </c>
      <c r="H63">
        <v>0</v>
      </c>
      <c r="I63">
        <v>0</v>
      </c>
      <c r="J63">
        <v>0</v>
      </c>
      <c r="K63">
        <v>2851206.1409999994</v>
      </c>
      <c r="L63">
        <v>517776.20899999986</v>
      </c>
      <c r="M63">
        <v>3417520.5409999941</v>
      </c>
      <c r="N63">
        <v>883978.23599999957</v>
      </c>
      <c r="O63" s="3">
        <v>1653878.7890000003</v>
      </c>
      <c r="P63">
        <v>4586042.983</v>
      </c>
      <c r="Q63">
        <v>7076202.9220000012</v>
      </c>
      <c r="R63">
        <v>3814798.427000002</v>
      </c>
      <c r="S63">
        <v>2211596.1259999974</v>
      </c>
      <c r="T63">
        <v>1122178.8279999997</v>
      </c>
      <c r="U63">
        <v>1443917.8640000003</v>
      </c>
      <c r="V63">
        <v>0</v>
      </c>
      <c r="W63" t="str">
        <f>IFERROR(VLOOKUP(CONCATENATE(A63,"-",B63),'Schedule C1'!AE:AE,1,FALSE),"Other")</f>
        <v>Other</v>
      </c>
    </row>
    <row r="64" spans="1:23" x14ac:dyDescent="0.25">
      <c r="A64" t="str">
        <f t="shared" si="0"/>
        <v>110</v>
      </c>
      <c r="B64" t="str">
        <f t="shared" si="0"/>
        <v>000023644</v>
      </c>
      <c r="C64" s="77" t="s">
        <v>2063</v>
      </c>
      <c r="D64" t="s">
        <v>2124</v>
      </c>
      <c r="E64">
        <v>989.7</v>
      </c>
      <c r="K64">
        <v>0</v>
      </c>
      <c r="Q64">
        <v>0</v>
      </c>
      <c r="U64"/>
      <c r="W64" t="str">
        <f>IFERROR(VLOOKUP(CONCATENATE(A64,"-",B64),'Schedule C1'!AE:AE,1,FALSE),"Other")</f>
        <v>Other</v>
      </c>
    </row>
    <row r="65" spans="1:23" x14ac:dyDescent="0.25">
      <c r="A65" t="str">
        <f t="shared" si="0"/>
        <v>110</v>
      </c>
      <c r="B65" t="str">
        <f t="shared" si="0"/>
        <v>000023702</v>
      </c>
      <c r="C65" s="77" t="s">
        <v>2063</v>
      </c>
      <c r="D65" t="s">
        <v>2125</v>
      </c>
      <c r="E65">
        <v>0</v>
      </c>
      <c r="F65">
        <v>0</v>
      </c>
      <c r="K65">
        <v>-19797.174999999999</v>
      </c>
      <c r="L65">
        <v>0</v>
      </c>
      <c r="Q65">
        <v>0</v>
      </c>
      <c r="R65">
        <v>-200.51900000000001</v>
      </c>
      <c r="U65"/>
      <c r="W65" t="str">
        <f>IFERROR(VLOOKUP(CONCATENATE(A65,"-",B65),'Schedule C1'!AE:AE,1,FALSE),"Other")</f>
        <v>Other</v>
      </c>
    </row>
    <row r="66" spans="1:23" x14ac:dyDescent="0.25">
      <c r="A66" t="str">
        <f t="shared" si="0"/>
        <v>110</v>
      </c>
      <c r="B66" t="str">
        <f t="shared" si="0"/>
        <v>000024097</v>
      </c>
      <c r="C66" s="77" t="s">
        <v>2063</v>
      </c>
      <c r="D66" t="s">
        <v>2126</v>
      </c>
      <c r="E66">
        <v>0</v>
      </c>
      <c r="F66">
        <v>0</v>
      </c>
      <c r="K66">
        <v>446.51599999999939</v>
      </c>
      <c r="L66">
        <v>0</v>
      </c>
      <c r="Q66">
        <v>0</v>
      </c>
      <c r="R66">
        <v>-3.9019999999999997</v>
      </c>
      <c r="U66"/>
      <c r="W66" t="str">
        <f>IFERROR(VLOOKUP(CONCATENATE(A66,"-",B66),'Schedule C1'!AE:AE,1,FALSE),"Other")</f>
        <v>Other</v>
      </c>
    </row>
    <row r="67" spans="1:23" x14ac:dyDescent="0.25">
      <c r="A67" t="str">
        <f t="shared" si="0"/>
        <v>110</v>
      </c>
      <c r="B67" t="str">
        <f t="shared" si="0"/>
        <v>000024101</v>
      </c>
      <c r="C67" s="77" t="s">
        <v>2063</v>
      </c>
      <c r="D67" t="s">
        <v>2127</v>
      </c>
      <c r="E67">
        <v>6168.57</v>
      </c>
      <c r="F67">
        <v>0</v>
      </c>
      <c r="K67">
        <v>7581.9979999999978</v>
      </c>
      <c r="L67">
        <v>0</v>
      </c>
      <c r="Q67">
        <v>177.93399999998036</v>
      </c>
      <c r="R67">
        <v>-66.27600000000001</v>
      </c>
      <c r="U67"/>
      <c r="W67" t="str">
        <f>IFERROR(VLOOKUP(CONCATENATE(A67,"-",B67),'Schedule C1'!AE:AE,1,FALSE),"Other")</f>
        <v>Other</v>
      </c>
    </row>
    <row r="68" spans="1:23" x14ac:dyDescent="0.25">
      <c r="A68" t="str">
        <f t="shared" si="0"/>
        <v>110</v>
      </c>
      <c r="B68" t="str">
        <f t="shared" si="0"/>
        <v>000024641</v>
      </c>
      <c r="C68" s="77" t="s">
        <v>2063</v>
      </c>
      <c r="D68" t="s">
        <v>2128</v>
      </c>
      <c r="E68">
        <v>0</v>
      </c>
      <c r="K68">
        <v>605.952</v>
      </c>
      <c r="Q68">
        <v>0</v>
      </c>
      <c r="U68"/>
      <c r="W68" t="str">
        <f>IFERROR(VLOOKUP(CONCATENATE(A68,"-",B68),'Schedule C1'!AE:AE,1,FALSE),"Other")</f>
        <v>Other</v>
      </c>
    </row>
    <row r="69" spans="1:23" x14ac:dyDescent="0.25">
      <c r="A69" t="str">
        <f t="shared" ref="A69:B132" si="1">LEFT(C69,FIND(" ",C69,1)-1)</f>
        <v>110</v>
      </c>
      <c r="B69" t="str">
        <f t="shared" si="1"/>
        <v>000024642</v>
      </c>
      <c r="C69" s="77" t="s">
        <v>2063</v>
      </c>
      <c r="D69" t="s">
        <v>2129</v>
      </c>
      <c r="F69">
        <v>683.2399999999999</v>
      </c>
      <c r="L69">
        <v>0</v>
      </c>
      <c r="R69">
        <v>0</v>
      </c>
      <c r="U69"/>
      <c r="W69" t="str">
        <f>IFERROR(VLOOKUP(CONCATENATE(A69,"-",B69),'Schedule C1'!AE:AE,1,FALSE),"Other")</f>
        <v>Other</v>
      </c>
    </row>
    <row r="70" spans="1:23" x14ac:dyDescent="0.25">
      <c r="A70" t="str">
        <f t="shared" si="1"/>
        <v>110</v>
      </c>
      <c r="B70" t="str">
        <f t="shared" si="1"/>
        <v>000024645</v>
      </c>
      <c r="C70" s="77" t="s">
        <v>2063</v>
      </c>
      <c r="D70" t="s">
        <v>2130</v>
      </c>
      <c r="E70">
        <v>175942.21000000011</v>
      </c>
      <c r="F70">
        <v>396.9</v>
      </c>
      <c r="G70">
        <v>744.42</v>
      </c>
      <c r="H70">
        <v>3013</v>
      </c>
      <c r="I70">
        <v>95.390000000020365</v>
      </c>
      <c r="J70">
        <v>2916.15</v>
      </c>
      <c r="K70">
        <v>-881.25499999999977</v>
      </c>
      <c r="L70">
        <v>457.81399999999951</v>
      </c>
      <c r="M70">
        <v>18917.197</v>
      </c>
      <c r="N70">
        <v>0</v>
      </c>
      <c r="O70" s="3">
        <v>0</v>
      </c>
      <c r="P70">
        <v>0</v>
      </c>
      <c r="Q70">
        <v>21316.123000000007</v>
      </c>
      <c r="R70">
        <v>22439.165000000012</v>
      </c>
      <c r="S70">
        <v>19468.458999999995</v>
      </c>
      <c r="T70">
        <v>0</v>
      </c>
      <c r="U70">
        <v>0</v>
      </c>
      <c r="V70">
        <v>0</v>
      </c>
      <c r="W70" t="str">
        <f>IFERROR(VLOOKUP(CONCATENATE(A70,"-",B70),'Schedule C1'!AE:AE,1,FALSE),"Other")</f>
        <v>Other</v>
      </c>
    </row>
    <row r="71" spans="1:23" x14ac:dyDescent="0.25">
      <c r="A71" t="str">
        <f t="shared" si="1"/>
        <v>110</v>
      </c>
      <c r="B71" t="str">
        <f t="shared" si="1"/>
        <v>000024690</v>
      </c>
      <c r="C71" s="77" t="s">
        <v>2063</v>
      </c>
      <c r="D71" t="s">
        <v>2131</v>
      </c>
      <c r="F71">
        <v>0</v>
      </c>
      <c r="G71">
        <v>0</v>
      </c>
      <c r="L71">
        <v>0</v>
      </c>
      <c r="M71">
        <v>0</v>
      </c>
      <c r="R71">
        <v>0</v>
      </c>
      <c r="S71">
        <v>0</v>
      </c>
      <c r="U71"/>
      <c r="W71" t="str">
        <f>IFERROR(VLOOKUP(CONCATENATE(A71,"-",B71),'Schedule C1'!AE:AE,1,FALSE),"Other")</f>
        <v>Other</v>
      </c>
    </row>
    <row r="72" spans="1:23" x14ac:dyDescent="0.25">
      <c r="A72" t="str">
        <f t="shared" si="1"/>
        <v>110</v>
      </c>
      <c r="B72" t="str">
        <f t="shared" si="1"/>
        <v>000025076</v>
      </c>
      <c r="C72" s="77" t="s">
        <v>2063</v>
      </c>
      <c r="D72" t="s">
        <v>2132</v>
      </c>
      <c r="E72">
        <v>35.249999999999972</v>
      </c>
      <c r="K72">
        <v>0</v>
      </c>
      <c r="Q72">
        <v>0</v>
      </c>
      <c r="U72"/>
      <c r="W72" t="str">
        <f>IFERROR(VLOOKUP(CONCATENATE(A72,"-",B72),'Schedule C1'!AE:AE,1,FALSE),"Other")</f>
        <v>Other</v>
      </c>
    </row>
    <row r="73" spans="1:23" x14ac:dyDescent="0.25">
      <c r="A73" t="str">
        <f t="shared" si="1"/>
        <v>110</v>
      </c>
      <c r="B73" t="str">
        <f t="shared" si="1"/>
        <v>000025223</v>
      </c>
      <c r="C73" s="77" t="s">
        <v>2063</v>
      </c>
      <c r="D73" t="s">
        <v>2133</v>
      </c>
      <c r="E73">
        <v>0</v>
      </c>
      <c r="F73">
        <v>0</v>
      </c>
      <c r="H73">
        <v>0</v>
      </c>
      <c r="I73">
        <v>0</v>
      </c>
      <c r="J73">
        <v>0</v>
      </c>
      <c r="K73">
        <v>37595.998999999989</v>
      </c>
      <c r="L73">
        <v>31297.539000000001</v>
      </c>
      <c r="N73">
        <v>96540.626999999979</v>
      </c>
      <c r="O73" s="3">
        <v>96808.001000000033</v>
      </c>
      <c r="P73">
        <v>131279.69700000001</v>
      </c>
      <c r="Q73">
        <v>0</v>
      </c>
      <c r="R73">
        <v>31751.084999999999</v>
      </c>
      <c r="T73">
        <v>97101.377999999997</v>
      </c>
      <c r="U73">
        <v>36419.578000000001</v>
      </c>
      <c r="V73">
        <v>102500.004</v>
      </c>
      <c r="W73" t="str">
        <f>IFERROR(VLOOKUP(CONCATENATE(A73,"-",B73),'Schedule C1'!AE:AE,1,FALSE),"Other")</f>
        <v>Other</v>
      </c>
    </row>
    <row r="74" spans="1:23" x14ac:dyDescent="0.25">
      <c r="A74" t="str">
        <f t="shared" si="1"/>
        <v>110</v>
      </c>
      <c r="B74" t="str">
        <f t="shared" si="1"/>
        <v>000025226</v>
      </c>
      <c r="C74" s="77" t="s">
        <v>2063</v>
      </c>
      <c r="D74" t="s">
        <v>2134</v>
      </c>
      <c r="E74">
        <v>-3.25</v>
      </c>
      <c r="F74">
        <v>872.0600000000004</v>
      </c>
      <c r="G74">
        <v>-15.199999999999617</v>
      </c>
      <c r="K74">
        <v>0</v>
      </c>
      <c r="L74">
        <v>35000</v>
      </c>
      <c r="M74">
        <v>0</v>
      </c>
      <c r="Q74">
        <v>0</v>
      </c>
      <c r="R74">
        <v>0</v>
      </c>
      <c r="S74">
        <v>0</v>
      </c>
      <c r="U74"/>
      <c r="W74" t="str">
        <f>IFERROR(VLOOKUP(CONCATENATE(A74,"-",B74),'Schedule C1'!AE:AE,1,FALSE),"Other")</f>
        <v>Other</v>
      </c>
    </row>
    <row r="75" spans="1:23" x14ac:dyDescent="0.25">
      <c r="A75" t="str">
        <f t="shared" si="1"/>
        <v>110</v>
      </c>
      <c r="B75" t="str">
        <f t="shared" si="1"/>
        <v>000025229</v>
      </c>
      <c r="C75" s="77" t="s">
        <v>2063</v>
      </c>
      <c r="D75" t="s">
        <v>2135</v>
      </c>
      <c r="E75">
        <v>780000.09</v>
      </c>
      <c r="F75">
        <v>1651658.8200000012</v>
      </c>
      <c r="G75">
        <v>916676.31999999972</v>
      </c>
      <c r="H75">
        <v>358017.77000000008</v>
      </c>
      <c r="I75">
        <v>106261.12000000004</v>
      </c>
      <c r="J75">
        <v>173923.69000000009</v>
      </c>
      <c r="K75">
        <v>1332158.7610000002</v>
      </c>
      <c r="L75">
        <v>1361729.1</v>
      </c>
      <c r="M75">
        <v>591865.81400000036</v>
      </c>
      <c r="N75">
        <v>152561.47900000002</v>
      </c>
      <c r="O75" s="3">
        <v>183301.52399999995</v>
      </c>
      <c r="P75">
        <v>291770.85100000002</v>
      </c>
      <c r="Q75">
        <v>176034.91800000006</v>
      </c>
      <c r="R75">
        <v>172567.03400000001</v>
      </c>
      <c r="S75">
        <v>176443.86700000003</v>
      </c>
      <c r="T75">
        <v>171929.13000000003</v>
      </c>
      <c r="U75">
        <v>66803.312999999995</v>
      </c>
      <c r="V75">
        <v>0</v>
      </c>
      <c r="W75" t="str">
        <f>IFERROR(VLOOKUP(CONCATENATE(A75,"-",B75),'Schedule C1'!AE:AE,1,FALSE),"Other")</f>
        <v>Other</v>
      </c>
    </row>
    <row r="76" spans="1:23" x14ac:dyDescent="0.25">
      <c r="A76" t="str">
        <f t="shared" si="1"/>
        <v>110</v>
      </c>
      <c r="B76" t="str">
        <f t="shared" si="1"/>
        <v>000025230</v>
      </c>
      <c r="C76" s="77" t="s">
        <v>2063</v>
      </c>
      <c r="D76" t="s">
        <v>2136</v>
      </c>
      <c r="F76">
        <v>-143.16999999999999</v>
      </c>
      <c r="L76">
        <v>0</v>
      </c>
      <c r="R76">
        <v>0</v>
      </c>
      <c r="U76"/>
      <c r="W76" t="str">
        <f>IFERROR(VLOOKUP(CONCATENATE(A76,"-",B76),'Schedule C1'!AE:AE,1,FALSE),"Other")</f>
        <v>Other</v>
      </c>
    </row>
    <row r="77" spans="1:23" x14ac:dyDescent="0.25">
      <c r="A77" t="str">
        <f t="shared" si="1"/>
        <v>110</v>
      </c>
      <c r="B77" t="str">
        <f t="shared" si="1"/>
        <v>000025241</v>
      </c>
      <c r="C77" s="77" t="s">
        <v>2063</v>
      </c>
      <c r="D77" t="s">
        <v>2137</v>
      </c>
      <c r="H77">
        <v>0</v>
      </c>
      <c r="N77">
        <v>-13868.657999999999</v>
      </c>
      <c r="T77">
        <v>0</v>
      </c>
      <c r="U77"/>
      <c r="W77" t="str">
        <f>IFERROR(VLOOKUP(CONCATENATE(A77,"-",B77),'Schedule C1'!AE:AE,1,FALSE),"Other")</f>
        <v>Other</v>
      </c>
    </row>
    <row r="78" spans="1:23" x14ac:dyDescent="0.25">
      <c r="A78" t="str">
        <f t="shared" si="1"/>
        <v>110</v>
      </c>
      <c r="B78" t="str">
        <f t="shared" si="1"/>
        <v>000025384</v>
      </c>
      <c r="C78" s="77" t="s">
        <v>2063</v>
      </c>
      <c r="D78" t="s">
        <v>2138</v>
      </c>
      <c r="E78">
        <v>0</v>
      </c>
      <c r="F78">
        <v>0</v>
      </c>
      <c r="K78">
        <v>59861.341000000008</v>
      </c>
      <c r="L78">
        <v>20875.954000000002</v>
      </c>
      <c r="Q78">
        <v>0</v>
      </c>
      <c r="R78">
        <v>20995.978999999999</v>
      </c>
      <c r="U78"/>
      <c r="W78" t="str">
        <f>IFERROR(VLOOKUP(CONCATENATE(A78,"-",B78),'Schedule C1'!AE:AE,1,FALSE),"Other")</f>
        <v>Other</v>
      </c>
    </row>
    <row r="79" spans="1:23" x14ac:dyDescent="0.25">
      <c r="A79" t="str">
        <f t="shared" si="1"/>
        <v>110</v>
      </c>
      <c r="B79" t="str">
        <f t="shared" si="1"/>
        <v>000025388</v>
      </c>
      <c r="C79" s="77" t="s">
        <v>2063</v>
      </c>
      <c r="D79" t="s">
        <v>2139</v>
      </c>
      <c r="E79">
        <v>0</v>
      </c>
      <c r="K79">
        <v>20769.528000000002</v>
      </c>
      <c r="Q79">
        <v>0</v>
      </c>
      <c r="U79"/>
      <c r="W79" t="str">
        <f>IFERROR(VLOOKUP(CONCATENATE(A79,"-",B79),'Schedule C1'!AE:AE,1,FALSE),"Other")</f>
        <v>Other</v>
      </c>
    </row>
    <row r="80" spans="1:23" x14ac:dyDescent="0.25">
      <c r="A80" t="str">
        <f t="shared" si="1"/>
        <v>110</v>
      </c>
      <c r="B80" t="str">
        <f t="shared" si="1"/>
        <v>000025448</v>
      </c>
      <c r="C80" s="77" t="s">
        <v>2063</v>
      </c>
      <c r="D80" t="s">
        <v>2140</v>
      </c>
      <c r="E80">
        <v>0</v>
      </c>
      <c r="K80">
        <v>4485.9139999999998</v>
      </c>
      <c r="Q80">
        <v>0</v>
      </c>
      <c r="U80"/>
      <c r="W80" t="str">
        <f>IFERROR(VLOOKUP(CONCATENATE(A80,"-",B80),'Schedule C1'!AE:AE,1,FALSE),"Other")</f>
        <v>Other</v>
      </c>
    </row>
    <row r="81" spans="1:23" x14ac:dyDescent="0.25">
      <c r="A81" t="str">
        <f t="shared" si="1"/>
        <v>110</v>
      </c>
      <c r="B81" t="str">
        <f t="shared" si="1"/>
        <v>000025467</v>
      </c>
      <c r="C81" s="77" t="s">
        <v>2063</v>
      </c>
      <c r="D81" t="s">
        <v>2141</v>
      </c>
      <c r="E81">
        <v>0</v>
      </c>
      <c r="F81">
        <v>0</v>
      </c>
      <c r="K81">
        <v>58255.243999999992</v>
      </c>
      <c r="L81">
        <v>132596.96300000002</v>
      </c>
      <c r="Q81">
        <v>0</v>
      </c>
      <c r="R81">
        <v>139018.57100000003</v>
      </c>
      <c r="U81"/>
      <c r="W81" t="str">
        <f>IFERROR(VLOOKUP(CONCATENATE(A81,"-",B81),'Schedule C1'!AE:AE,1,FALSE),"Other")</f>
        <v>Other</v>
      </c>
    </row>
    <row r="82" spans="1:23" x14ac:dyDescent="0.25">
      <c r="A82" t="str">
        <f t="shared" si="1"/>
        <v>110</v>
      </c>
      <c r="B82" t="str">
        <f t="shared" si="1"/>
        <v>000025473</v>
      </c>
      <c r="C82" s="77" t="s">
        <v>2063</v>
      </c>
      <c r="D82" t="s">
        <v>2142</v>
      </c>
      <c r="E82">
        <v>3490.78</v>
      </c>
      <c r="K82">
        <v>0</v>
      </c>
      <c r="Q82">
        <v>0</v>
      </c>
      <c r="U82"/>
      <c r="W82" t="str">
        <f>IFERROR(VLOOKUP(CONCATENATE(A82,"-",B82),'Schedule C1'!AE:AE,1,FALSE),"Other")</f>
        <v>Other</v>
      </c>
    </row>
    <row r="83" spans="1:23" x14ac:dyDescent="0.25">
      <c r="A83" t="str">
        <f t="shared" si="1"/>
        <v>110</v>
      </c>
      <c r="B83" t="str">
        <f t="shared" si="1"/>
        <v>000025514</v>
      </c>
      <c r="C83" s="77" t="s">
        <v>2063</v>
      </c>
      <c r="D83" t="s">
        <v>2143</v>
      </c>
      <c r="E83">
        <v>187142.8900000001</v>
      </c>
      <c r="F83">
        <v>55876.95</v>
      </c>
      <c r="K83">
        <v>0</v>
      </c>
      <c r="L83">
        <v>0</v>
      </c>
      <c r="Q83">
        <v>0</v>
      </c>
      <c r="R83">
        <v>0</v>
      </c>
      <c r="U83"/>
      <c r="W83" t="str">
        <f>IFERROR(VLOOKUP(CONCATENATE(A83,"-",B83),'Schedule C1'!AE:AE,1,FALSE),"Other")</f>
        <v>Other</v>
      </c>
    </row>
    <row r="84" spans="1:23" x14ac:dyDescent="0.25">
      <c r="A84" t="str">
        <f t="shared" si="1"/>
        <v>110</v>
      </c>
      <c r="B84" t="str">
        <f t="shared" si="1"/>
        <v>000025515</v>
      </c>
      <c r="C84" s="77" t="s">
        <v>2063</v>
      </c>
      <c r="D84" t="s">
        <v>2144</v>
      </c>
      <c r="F84">
        <v>7192.7000000000007</v>
      </c>
      <c r="L84">
        <v>0</v>
      </c>
      <c r="R84">
        <v>0</v>
      </c>
      <c r="U84"/>
      <c r="W84" t="str">
        <f>IFERROR(VLOOKUP(CONCATENATE(A84,"-",B84),'Schedule C1'!AE:AE,1,FALSE),"Other")</f>
        <v>Other</v>
      </c>
    </row>
    <row r="85" spans="1:23" x14ac:dyDescent="0.25">
      <c r="A85" t="str">
        <f t="shared" si="1"/>
        <v>110</v>
      </c>
      <c r="B85" t="str">
        <f t="shared" si="1"/>
        <v>000025516</v>
      </c>
      <c r="C85" s="77" t="s">
        <v>2063</v>
      </c>
      <c r="D85" t="s">
        <v>2145</v>
      </c>
      <c r="E85">
        <v>44468.669999999991</v>
      </c>
      <c r="K85">
        <v>0</v>
      </c>
      <c r="Q85">
        <v>0</v>
      </c>
      <c r="U85"/>
      <c r="W85" t="str">
        <f>IFERROR(VLOOKUP(CONCATENATE(A85,"-",B85),'Schedule C1'!AE:AE,1,FALSE),"Other")</f>
        <v>Other</v>
      </c>
    </row>
    <row r="86" spans="1:23" x14ac:dyDescent="0.25">
      <c r="A86" t="str">
        <f t="shared" si="1"/>
        <v>110</v>
      </c>
      <c r="B86" t="str">
        <f t="shared" si="1"/>
        <v>000025521</v>
      </c>
      <c r="C86" s="77" t="s">
        <v>2063</v>
      </c>
      <c r="D86" t="s">
        <v>2146</v>
      </c>
      <c r="E86">
        <v>33760.979999999996</v>
      </c>
      <c r="K86">
        <v>0</v>
      </c>
      <c r="Q86">
        <v>0</v>
      </c>
      <c r="U86"/>
      <c r="W86" t="str">
        <f>IFERROR(VLOOKUP(CONCATENATE(A86,"-",B86),'Schedule C1'!AE:AE,1,FALSE),"Other")</f>
        <v>Other</v>
      </c>
    </row>
    <row r="87" spans="1:23" x14ac:dyDescent="0.25">
      <c r="A87" t="str">
        <f t="shared" si="1"/>
        <v>110</v>
      </c>
      <c r="B87" t="str">
        <f t="shared" si="1"/>
        <v>000025522</v>
      </c>
      <c r="C87" s="77" t="s">
        <v>2063</v>
      </c>
      <c r="D87" t="s">
        <v>2147</v>
      </c>
      <c r="E87">
        <v>339150.61999999994</v>
      </c>
      <c r="F87">
        <v>442137.63</v>
      </c>
      <c r="G87">
        <v>7628.8700000000008</v>
      </c>
      <c r="K87">
        <v>0</v>
      </c>
      <c r="L87">
        <v>0</v>
      </c>
      <c r="M87">
        <v>0</v>
      </c>
      <c r="Q87">
        <v>0</v>
      </c>
      <c r="R87">
        <v>0</v>
      </c>
      <c r="S87">
        <v>0</v>
      </c>
      <c r="U87"/>
      <c r="W87" t="str">
        <f>IFERROR(VLOOKUP(CONCATENATE(A87,"-",B87),'Schedule C1'!AE:AE,1,FALSE),"Other")</f>
        <v>Other</v>
      </c>
    </row>
    <row r="88" spans="1:23" x14ac:dyDescent="0.25">
      <c r="A88" t="str">
        <f t="shared" si="1"/>
        <v>110</v>
      </c>
      <c r="B88" t="str">
        <f t="shared" si="1"/>
        <v>000025524</v>
      </c>
      <c r="C88" s="77" t="s">
        <v>2063</v>
      </c>
      <c r="D88" t="s">
        <v>2148</v>
      </c>
      <c r="E88">
        <v>100256.34999999998</v>
      </c>
      <c r="F88">
        <v>66238.169999999984</v>
      </c>
      <c r="K88">
        <v>0</v>
      </c>
      <c r="L88">
        <v>0</v>
      </c>
      <c r="Q88">
        <v>0</v>
      </c>
      <c r="R88">
        <v>0</v>
      </c>
      <c r="U88"/>
      <c r="W88" t="str">
        <f>IFERROR(VLOOKUP(CONCATENATE(A88,"-",B88),'Schedule C1'!AE:AE,1,FALSE),"Other")</f>
        <v>Other</v>
      </c>
    </row>
    <row r="89" spans="1:23" x14ac:dyDescent="0.25">
      <c r="A89" t="str">
        <f t="shared" si="1"/>
        <v>110</v>
      </c>
      <c r="B89" t="str">
        <f t="shared" si="1"/>
        <v>000025570</v>
      </c>
      <c r="C89" s="77" t="s">
        <v>2063</v>
      </c>
      <c r="D89" t="s">
        <v>2149</v>
      </c>
      <c r="E89">
        <v>93424.04</v>
      </c>
      <c r="K89">
        <v>0</v>
      </c>
      <c r="Q89">
        <v>0</v>
      </c>
      <c r="U89"/>
      <c r="W89" t="str">
        <f>IFERROR(VLOOKUP(CONCATENATE(A89,"-",B89),'Schedule C1'!AE:AE,1,FALSE),"Other")</f>
        <v>Other</v>
      </c>
    </row>
    <row r="90" spans="1:23" x14ac:dyDescent="0.25">
      <c r="A90" t="str">
        <f t="shared" si="1"/>
        <v>110</v>
      </c>
      <c r="B90" t="str">
        <f t="shared" si="1"/>
        <v>000025595</v>
      </c>
      <c r="C90" s="77" t="s">
        <v>2063</v>
      </c>
      <c r="D90" t="s">
        <v>2150</v>
      </c>
      <c r="E90">
        <v>269396.15999999997</v>
      </c>
      <c r="F90">
        <v>0.22</v>
      </c>
      <c r="K90">
        <v>0</v>
      </c>
      <c r="L90">
        <v>0</v>
      </c>
      <c r="Q90">
        <v>0</v>
      </c>
      <c r="R90">
        <v>0</v>
      </c>
      <c r="U90"/>
      <c r="W90" t="str">
        <f>IFERROR(VLOOKUP(CONCATENATE(A90,"-",B90),'Schedule C1'!AE:AE,1,FALSE),"Other")</f>
        <v>Other</v>
      </c>
    </row>
    <row r="91" spans="1:23" x14ac:dyDescent="0.25">
      <c r="A91" t="str">
        <f t="shared" si="1"/>
        <v>110</v>
      </c>
      <c r="B91" t="str">
        <f t="shared" si="1"/>
        <v>000025639</v>
      </c>
      <c r="C91" s="77" t="s">
        <v>2063</v>
      </c>
      <c r="D91" t="s">
        <v>2151</v>
      </c>
      <c r="F91">
        <v>-36.65</v>
      </c>
      <c r="G91">
        <v>-563.70999999999992</v>
      </c>
      <c r="H91">
        <v>3323.4099999999971</v>
      </c>
      <c r="L91">
        <v>0</v>
      </c>
      <c r="M91">
        <v>0</v>
      </c>
      <c r="N91">
        <v>0</v>
      </c>
      <c r="R91">
        <v>0</v>
      </c>
      <c r="S91">
        <v>0</v>
      </c>
      <c r="T91">
        <v>0</v>
      </c>
      <c r="U91"/>
      <c r="W91" t="str">
        <f>IFERROR(VLOOKUP(CONCATENATE(A91,"-",B91),'Schedule C1'!AE:AE,1,FALSE),"Other")</f>
        <v>Other</v>
      </c>
    </row>
    <row r="92" spans="1:23" x14ac:dyDescent="0.25">
      <c r="A92" t="str">
        <f t="shared" si="1"/>
        <v>110</v>
      </c>
      <c r="B92" t="str">
        <f t="shared" si="1"/>
        <v>000025700</v>
      </c>
      <c r="C92" s="77" t="s">
        <v>2063</v>
      </c>
      <c r="D92" t="s">
        <v>2152</v>
      </c>
      <c r="E92">
        <v>0</v>
      </c>
      <c r="F92">
        <v>0</v>
      </c>
      <c r="K92">
        <v>23750.466</v>
      </c>
      <c r="L92">
        <v>0</v>
      </c>
      <c r="Q92">
        <v>0</v>
      </c>
      <c r="R92">
        <v>46.661000000000001</v>
      </c>
      <c r="U92"/>
      <c r="W92" t="str">
        <f>IFERROR(VLOOKUP(CONCATENATE(A92,"-",B92),'Schedule C1'!AE:AE,1,FALSE),"Other")</f>
        <v>Other</v>
      </c>
    </row>
    <row r="93" spans="1:23" x14ac:dyDescent="0.25">
      <c r="A93" t="str">
        <f t="shared" si="1"/>
        <v>110</v>
      </c>
      <c r="B93" t="str">
        <f t="shared" si="1"/>
        <v>000025820</v>
      </c>
      <c r="C93" s="77" t="s">
        <v>2063</v>
      </c>
      <c r="D93" t="s">
        <v>2153</v>
      </c>
      <c r="E93">
        <v>982.57999999999993</v>
      </c>
      <c r="F93">
        <v>1815359.64</v>
      </c>
      <c r="G93">
        <v>147235.79999999999</v>
      </c>
      <c r="K93">
        <v>654618</v>
      </c>
      <c r="L93">
        <v>1990810.8389999999</v>
      </c>
      <c r="M93">
        <v>120112.228</v>
      </c>
      <c r="Q93">
        <v>0</v>
      </c>
      <c r="R93">
        <v>0</v>
      </c>
      <c r="S93">
        <v>0</v>
      </c>
      <c r="U93"/>
      <c r="W93" t="str">
        <f>IFERROR(VLOOKUP(CONCATENATE(A93,"-",B93),'Schedule C1'!AE:AE,1,FALSE),"Other")</f>
        <v>Other</v>
      </c>
    </row>
    <row r="94" spans="1:23" x14ac:dyDescent="0.25">
      <c r="A94" t="str">
        <f t="shared" si="1"/>
        <v>110</v>
      </c>
      <c r="B94" t="str">
        <f t="shared" si="1"/>
        <v>110KYLSBO</v>
      </c>
      <c r="C94" s="77" t="s">
        <v>2063</v>
      </c>
      <c r="D94" t="s">
        <v>2154</v>
      </c>
      <c r="I94">
        <v>21551550.750000004</v>
      </c>
      <c r="J94">
        <v>1767582.9600000014</v>
      </c>
      <c r="O94" s="3">
        <v>0</v>
      </c>
      <c r="P94">
        <v>0</v>
      </c>
      <c r="U94">
        <v>0</v>
      </c>
      <c r="V94">
        <v>0</v>
      </c>
      <c r="W94" t="str">
        <f>IFERROR(VLOOKUP(CONCATENATE(A94,"-",B94),'Schedule C1'!AE:AE,1,FALSE),"Other")</f>
        <v>Other</v>
      </c>
    </row>
    <row r="95" spans="1:23" x14ac:dyDescent="0.25">
      <c r="A95" t="str">
        <f t="shared" si="1"/>
        <v>110</v>
      </c>
      <c r="B95" t="str">
        <f t="shared" si="1"/>
        <v>117KYLSBO</v>
      </c>
      <c r="C95" s="77" t="s">
        <v>2063</v>
      </c>
      <c r="D95" t="s">
        <v>2155</v>
      </c>
      <c r="I95">
        <v>0</v>
      </c>
      <c r="O95" s="3">
        <v>0</v>
      </c>
      <c r="U95">
        <v>0</v>
      </c>
      <c r="W95" t="str">
        <f>IFERROR(VLOOKUP(CONCATENATE(A95,"-",B95),'Schedule C1'!AE:AE,1,FALSE),"Other")</f>
        <v>Other</v>
      </c>
    </row>
    <row r="96" spans="1:23" x14ac:dyDescent="0.25">
      <c r="A96" t="str">
        <f t="shared" si="1"/>
        <v>110</v>
      </c>
      <c r="B96" t="str">
        <f t="shared" si="1"/>
        <v>180KYLSBO</v>
      </c>
      <c r="C96" s="77" t="s">
        <v>2063</v>
      </c>
      <c r="D96" t="s">
        <v>2156</v>
      </c>
      <c r="I96">
        <v>0</v>
      </c>
      <c r="J96">
        <v>0</v>
      </c>
      <c r="O96" s="3">
        <v>0</v>
      </c>
      <c r="P96">
        <v>0</v>
      </c>
      <c r="U96">
        <v>0</v>
      </c>
      <c r="V96">
        <v>0</v>
      </c>
      <c r="W96" t="str">
        <f>IFERROR(VLOOKUP(CONCATENATE(A96,"-",B96),'Schedule C1'!AE:AE,1,FALSE),"Other")</f>
        <v>Other</v>
      </c>
    </row>
    <row r="97" spans="1:23" x14ac:dyDescent="0.25">
      <c r="A97" t="str">
        <f t="shared" si="1"/>
        <v>110</v>
      </c>
      <c r="B97" t="str">
        <f t="shared" si="1"/>
        <v>A13002012</v>
      </c>
      <c r="C97" s="77" t="s">
        <v>2063</v>
      </c>
      <c r="D97" t="s">
        <v>2157</v>
      </c>
      <c r="F97">
        <v>0</v>
      </c>
      <c r="L97">
        <v>0</v>
      </c>
      <c r="R97">
        <v>0</v>
      </c>
      <c r="U97"/>
      <c r="W97" t="str">
        <f>IFERROR(VLOOKUP(CONCATENATE(A97,"-",B97),'Schedule C1'!AE:AE,1,FALSE),"Other")</f>
        <v>Other</v>
      </c>
    </row>
    <row r="98" spans="1:23" x14ac:dyDescent="0.25">
      <c r="A98" t="str">
        <f t="shared" si="1"/>
        <v>110</v>
      </c>
      <c r="B98" t="str">
        <f t="shared" si="1"/>
        <v>A13002013</v>
      </c>
      <c r="C98" s="77" t="s">
        <v>2063</v>
      </c>
      <c r="D98" t="s">
        <v>2158</v>
      </c>
      <c r="E98">
        <v>63473.509999999995</v>
      </c>
      <c r="F98">
        <v>45930.689999999988</v>
      </c>
      <c r="K98">
        <v>0</v>
      </c>
      <c r="L98">
        <v>0</v>
      </c>
      <c r="Q98">
        <v>10.96</v>
      </c>
      <c r="R98">
        <v>0</v>
      </c>
      <c r="U98"/>
      <c r="W98" t="str">
        <f>IFERROR(VLOOKUP(CONCATENATE(A98,"-",B98),'Schedule C1'!AE:AE,1,FALSE),"Other")</f>
        <v>Other</v>
      </c>
    </row>
    <row r="99" spans="1:23" x14ac:dyDescent="0.25">
      <c r="A99" t="str">
        <f t="shared" si="1"/>
        <v>110</v>
      </c>
      <c r="B99" t="str">
        <f t="shared" si="1"/>
        <v>A13002014</v>
      </c>
      <c r="C99" s="77" t="s">
        <v>2063</v>
      </c>
      <c r="D99" t="s">
        <v>2159</v>
      </c>
      <c r="E99">
        <v>73946.89999999998</v>
      </c>
      <c r="F99">
        <v>24590.349999999995</v>
      </c>
      <c r="K99">
        <v>0</v>
      </c>
      <c r="L99">
        <v>0</v>
      </c>
      <c r="Q99">
        <v>100.57</v>
      </c>
      <c r="R99">
        <v>0</v>
      </c>
      <c r="U99"/>
      <c r="W99" t="str">
        <f>IFERROR(VLOOKUP(CONCATENATE(A99,"-",B99),'Schedule C1'!AE:AE,1,FALSE),"Other")</f>
        <v>Other</v>
      </c>
    </row>
    <row r="100" spans="1:23" x14ac:dyDescent="0.25">
      <c r="A100" t="str">
        <f t="shared" si="1"/>
        <v>110</v>
      </c>
      <c r="B100" t="str">
        <f t="shared" si="1"/>
        <v>A13002025</v>
      </c>
      <c r="C100" s="77" t="s">
        <v>2063</v>
      </c>
      <c r="D100" t="s">
        <v>2160</v>
      </c>
      <c r="E100">
        <v>11.73</v>
      </c>
      <c r="K100">
        <v>0</v>
      </c>
      <c r="Q100">
        <v>0</v>
      </c>
      <c r="U100"/>
      <c r="W100" t="str">
        <f>IFERROR(VLOOKUP(CONCATENATE(A100,"-",B100),'Schedule C1'!AE:AE,1,FALSE),"Other")</f>
        <v>Other</v>
      </c>
    </row>
    <row r="101" spans="1:23" x14ac:dyDescent="0.25">
      <c r="A101" t="str">
        <f t="shared" si="1"/>
        <v>110</v>
      </c>
      <c r="B101" t="str">
        <f t="shared" si="1"/>
        <v>A13002031</v>
      </c>
      <c r="C101" s="77" t="s">
        <v>2063</v>
      </c>
      <c r="D101" t="s">
        <v>2161</v>
      </c>
      <c r="E101">
        <v>7072.9800000000014</v>
      </c>
      <c r="K101">
        <v>0</v>
      </c>
      <c r="Q101">
        <v>0</v>
      </c>
      <c r="U101"/>
      <c r="W101" t="str">
        <f>IFERROR(VLOOKUP(CONCATENATE(A101,"-",B101),'Schedule C1'!AE:AE,1,FALSE),"Other")</f>
        <v>Other</v>
      </c>
    </row>
    <row r="102" spans="1:23" x14ac:dyDescent="0.25">
      <c r="A102" t="str">
        <f t="shared" si="1"/>
        <v>110</v>
      </c>
      <c r="B102" t="str">
        <f t="shared" si="1"/>
        <v>A13002034</v>
      </c>
      <c r="C102" s="77" t="s">
        <v>2063</v>
      </c>
      <c r="D102" t="s">
        <v>2162</v>
      </c>
      <c r="E102">
        <v>-16141.829999999998</v>
      </c>
      <c r="G102">
        <v>0</v>
      </c>
      <c r="K102">
        <v>0</v>
      </c>
      <c r="M102">
        <v>461974.31399999995</v>
      </c>
      <c r="Q102">
        <v>0</v>
      </c>
      <c r="S102">
        <v>484084.88900000002</v>
      </c>
      <c r="U102"/>
      <c r="W102" t="str">
        <f>IFERROR(VLOOKUP(CONCATENATE(A102,"-",B102),'Schedule C1'!AE:AE,1,FALSE),"Other")</f>
        <v>Other</v>
      </c>
    </row>
    <row r="103" spans="1:23" x14ac:dyDescent="0.25">
      <c r="A103" t="str">
        <f t="shared" si="1"/>
        <v>110</v>
      </c>
      <c r="B103" t="str">
        <f t="shared" si="1"/>
        <v>A13205008</v>
      </c>
      <c r="C103" s="77" t="s">
        <v>2063</v>
      </c>
      <c r="D103" t="s">
        <v>2163</v>
      </c>
      <c r="E103">
        <v>-368.59999999999991</v>
      </c>
      <c r="K103">
        <v>0</v>
      </c>
      <c r="Q103">
        <v>0</v>
      </c>
      <c r="U103"/>
      <c r="W103" t="str">
        <f>IFERROR(VLOOKUP(CONCATENATE(A103,"-",B103),'Schedule C1'!AE:AE,1,FALSE),"Other")</f>
        <v>Other</v>
      </c>
    </row>
    <row r="104" spans="1:23" x14ac:dyDescent="0.25">
      <c r="A104" t="str">
        <f t="shared" si="1"/>
        <v>110</v>
      </c>
      <c r="B104" t="str">
        <f t="shared" si="1"/>
        <v>A13205024</v>
      </c>
      <c r="C104" s="77" t="s">
        <v>2063</v>
      </c>
      <c r="D104" t="s">
        <v>2164</v>
      </c>
      <c r="G104">
        <v>-66.039999999999992</v>
      </c>
      <c r="M104">
        <v>0</v>
      </c>
      <c r="S104">
        <v>0</v>
      </c>
      <c r="U104"/>
      <c r="W104" t="str">
        <f>IFERROR(VLOOKUP(CONCATENATE(A104,"-",B104),'Schedule C1'!AE:AE,1,FALSE),"Other")</f>
        <v>Other</v>
      </c>
    </row>
    <row r="105" spans="1:23" x14ac:dyDescent="0.25">
      <c r="A105" t="str">
        <f t="shared" si="1"/>
        <v>110</v>
      </c>
      <c r="B105" t="str">
        <f t="shared" si="1"/>
        <v>A13212004</v>
      </c>
      <c r="C105" s="77" t="s">
        <v>2063</v>
      </c>
      <c r="D105" t="s">
        <v>2165</v>
      </c>
      <c r="E105">
        <v>-9.860000000000003</v>
      </c>
      <c r="K105">
        <v>0</v>
      </c>
      <c r="Q105">
        <v>0</v>
      </c>
      <c r="U105"/>
      <c r="W105" t="str">
        <f>IFERROR(VLOOKUP(CONCATENATE(A105,"-",B105),'Schedule C1'!AE:AE,1,FALSE),"Other")</f>
        <v>Other</v>
      </c>
    </row>
    <row r="106" spans="1:23" x14ac:dyDescent="0.25">
      <c r="A106" t="str">
        <f t="shared" si="1"/>
        <v>110</v>
      </c>
      <c r="B106" t="str">
        <f t="shared" si="1"/>
        <v>A13212028</v>
      </c>
      <c r="C106" s="77" t="s">
        <v>2063</v>
      </c>
      <c r="D106" t="s">
        <v>2166</v>
      </c>
      <c r="E106">
        <v>242</v>
      </c>
      <c r="K106">
        <v>0</v>
      </c>
      <c r="Q106">
        <v>0</v>
      </c>
      <c r="U106"/>
      <c r="W106" t="str">
        <f>IFERROR(VLOOKUP(CONCATENATE(A106,"-",B106),'Schedule C1'!AE:AE,1,FALSE),"Other")</f>
        <v>Other</v>
      </c>
    </row>
    <row r="107" spans="1:23" x14ac:dyDescent="0.25">
      <c r="A107" t="str">
        <f t="shared" si="1"/>
        <v>110</v>
      </c>
      <c r="B107" t="str">
        <f t="shared" si="1"/>
        <v>A13212029</v>
      </c>
      <c r="C107" s="77" t="s">
        <v>2063</v>
      </c>
      <c r="D107" t="s">
        <v>2167</v>
      </c>
      <c r="E107">
        <v>47159.96</v>
      </c>
      <c r="K107">
        <v>0</v>
      </c>
      <c r="Q107">
        <v>0</v>
      </c>
      <c r="U107"/>
      <c r="W107" t="str">
        <f>IFERROR(VLOOKUP(CONCATENATE(A107,"-",B107),'Schedule C1'!AE:AE,1,FALSE),"Other")</f>
        <v>Other</v>
      </c>
    </row>
    <row r="108" spans="1:23" x14ac:dyDescent="0.25">
      <c r="A108" t="str">
        <f t="shared" si="1"/>
        <v>110</v>
      </c>
      <c r="B108" t="str">
        <f t="shared" si="1"/>
        <v>A13212031</v>
      </c>
      <c r="C108" s="77" t="s">
        <v>2063</v>
      </c>
      <c r="D108" t="s">
        <v>2168</v>
      </c>
      <c r="E108">
        <v>0</v>
      </c>
      <c r="K108">
        <v>0</v>
      </c>
      <c r="Q108">
        <v>0</v>
      </c>
      <c r="U108"/>
      <c r="W108" t="str">
        <f>IFERROR(VLOOKUP(CONCATENATE(A108,"-",B108),'Schedule C1'!AE:AE,1,FALSE),"Other")</f>
        <v>Other</v>
      </c>
    </row>
    <row r="109" spans="1:23" x14ac:dyDescent="0.25">
      <c r="A109" t="str">
        <f t="shared" si="1"/>
        <v>110</v>
      </c>
      <c r="B109" t="str">
        <f t="shared" si="1"/>
        <v>A13212035</v>
      </c>
      <c r="C109" s="77" t="s">
        <v>2063</v>
      </c>
      <c r="D109" t="s">
        <v>2169</v>
      </c>
      <c r="E109">
        <v>-223.83</v>
      </c>
      <c r="K109">
        <v>0</v>
      </c>
      <c r="Q109">
        <v>0</v>
      </c>
      <c r="U109"/>
      <c r="W109" t="str">
        <f>IFERROR(VLOOKUP(CONCATENATE(A109,"-",B109),'Schedule C1'!AE:AE,1,FALSE),"Other")</f>
        <v>Other</v>
      </c>
    </row>
    <row r="110" spans="1:23" x14ac:dyDescent="0.25">
      <c r="A110" t="str">
        <f t="shared" si="1"/>
        <v>110</v>
      </c>
      <c r="B110" t="str">
        <f t="shared" si="1"/>
        <v>A13212036</v>
      </c>
      <c r="C110" s="77" t="s">
        <v>2063</v>
      </c>
      <c r="D110" t="s">
        <v>2170</v>
      </c>
      <c r="E110">
        <v>6145.8200000000052</v>
      </c>
      <c r="F110">
        <v>3621.69</v>
      </c>
      <c r="K110">
        <v>0</v>
      </c>
      <c r="L110">
        <v>0</v>
      </c>
      <c r="Q110">
        <v>0</v>
      </c>
      <c r="R110">
        <v>0</v>
      </c>
      <c r="U110"/>
      <c r="W110" t="str">
        <f>IFERROR(VLOOKUP(CONCATENATE(A110,"-",B110),'Schedule C1'!AE:AE,1,FALSE),"Other")</f>
        <v>Other</v>
      </c>
    </row>
    <row r="111" spans="1:23" x14ac:dyDescent="0.25">
      <c r="A111" t="str">
        <f t="shared" si="1"/>
        <v>110</v>
      </c>
      <c r="B111" t="str">
        <f t="shared" si="1"/>
        <v>A13212039</v>
      </c>
      <c r="C111" s="77" t="s">
        <v>2063</v>
      </c>
      <c r="D111" t="s">
        <v>2171</v>
      </c>
      <c r="E111">
        <v>173.49</v>
      </c>
      <c r="K111">
        <v>0</v>
      </c>
      <c r="Q111">
        <v>0</v>
      </c>
      <c r="U111"/>
      <c r="W111" t="str">
        <f>IFERROR(VLOOKUP(CONCATENATE(A111,"-",B111),'Schedule C1'!AE:AE,1,FALSE),"Other")</f>
        <v>Other</v>
      </c>
    </row>
    <row r="112" spans="1:23" x14ac:dyDescent="0.25">
      <c r="A112" t="str">
        <f t="shared" si="1"/>
        <v>110</v>
      </c>
      <c r="B112" t="str">
        <f t="shared" si="1"/>
        <v>A13213160</v>
      </c>
      <c r="C112" s="77" t="s">
        <v>2063</v>
      </c>
      <c r="D112" t="s">
        <v>2172</v>
      </c>
      <c r="E112">
        <v>-1.6431300764452317E-14</v>
      </c>
      <c r="K112">
        <v>0</v>
      </c>
      <c r="Q112">
        <v>0</v>
      </c>
      <c r="U112"/>
      <c r="W112" t="str">
        <f>IFERROR(VLOOKUP(CONCATENATE(A112,"-",B112),'Schedule C1'!AE:AE,1,FALSE),"Other")</f>
        <v>Other</v>
      </c>
    </row>
    <row r="113" spans="1:23" x14ac:dyDescent="0.25">
      <c r="A113" t="str">
        <f t="shared" si="1"/>
        <v>110</v>
      </c>
      <c r="B113" t="str">
        <f t="shared" si="1"/>
        <v>A13215136</v>
      </c>
      <c r="C113" s="77" t="s">
        <v>2063</v>
      </c>
      <c r="D113" t="s">
        <v>2173</v>
      </c>
      <c r="E113">
        <v>167.17999999999989</v>
      </c>
      <c r="K113">
        <v>0</v>
      </c>
      <c r="Q113">
        <v>0</v>
      </c>
      <c r="U113"/>
      <c r="W113" t="str">
        <f>IFERROR(VLOOKUP(CONCATENATE(A113,"-",B113),'Schedule C1'!AE:AE,1,FALSE),"Other")</f>
        <v>Other</v>
      </c>
    </row>
    <row r="114" spans="1:23" x14ac:dyDescent="0.25">
      <c r="A114" t="str">
        <f t="shared" si="1"/>
        <v>110</v>
      </c>
      <c r="B114" t="str">
        <f t="shared" si="1"/>
        <v>A13215230</v>
      </c>
      <c r="C114" s="77" t="s">
        <v>2063</v>
      </c>
      <c r="D114" t="s">
        <v>2174</v>
      </c>
      <c r="E114">
        <v>90.51</v>
      </c>
      <c r="F114">
        <v>-1303.2999999999984</v>
      </c>
      <c r="K114">
        <v>0</v>
      </c>
      <c r="L114">
        <v>0</v>
      </c>
      <c r="Q114">
        <v>0</v>
      </c>
      <c r="R114">
        <v>0</v>
      </c>
      <c r="U114"/>
      <c r="W114" t="str">
        <f>IFERROR(VLOOKUP(CONCATENATE(A114,"-",B114),'Schedule C1'!AE:AE,1,FALSE),"Other")</f>
        <v>Other</v>
      </c>
    </row>
    <row r="115" spans="1:23" x14ac:dyDescent="0.25">
      <c r="A115" t="str">
        <f t="shared" si="1"/>
        <v>110</v>
      </c>
      <c r="B115" t="str">
        <f t="shared" si="1"/>
        <v>A14067026</v>
      </c>
      <c r="C115" s="77" t="s">
        <v>2063</v>
      </c>
      <c r="D115" t="s">
        <v>2175</v>
      </c>
      <c r="G115">
        <v>2855.51</v>
      </c>
      <c r="M115">
        <v>0</v>
      </c>
      <c r="S115">
        <v>0</v>
      </c>
      <c r="U115"/>
      <c r="W115" t="str">
        <f>IFERROR(VLOOKUP(CONCATENATE(A115,"-",B115),'Schedule C1'!AE:AE,1,FALSE),"Other")</f>
        <v>Other</v>
      </c>
    </row>
    <row r="116" spans="1:23" x14ac:dyDescent="0.25">
      <c r="A116" t="str">
        <f t="shared" si="1"/>
        <v>110</v>
      </c>
      <c r="B116" t="str">
        <f t="shared" si="1"/>
        <v>A14068001</v>
      </c>
      <c r="C116" s="77" t="s">
        <v>2063</v>
      </c>
      <c r="D116" t="s">
        <v>2176</v>
      </c>
      <c r="E116">
        <v>256.2700000000001</v>
      </c>
      <c r="F116">
        <v>-162.23999999999995</v>
      </c>
      <c r="G116">
        <v>-5910.9300000000012</v>
      </c>
      <c r="H116">
        <v>-60.30999999999959</v>
      </c>
      <c r="K116">
        <v>0</v>
      </c>
      <c r="L116">
        <v>0</v>
      </c>
      <c r="M116">
        <v>0</v>
      </c>
      <c r="N116">
        <v>0</v>
      </c>
      <c r="Q116">
        <v>0</v>
      </c>
      <c r="R116">
        <v>0</v>
      </c>
      <c r="S116">
        <v>0</v>
      </c>
      <c r="T116">
        <v>0</v>
      </c>
      <c r="U116"/>
      <c r="W116" t="str">
        <f>IFERROR(VLOOKUP(CONCATENATE(A116,"-",B116),'Schedule C1'!AE:AE,1,FALSE),"Other")</f>
        <v>Other</v>
      </c>
    </row>
    <row r="117" spans="1:23" x14ac:dyDescent="0.25">
      <c r="A117" t="str">
        <f t="shared" si="1"/>
        <v>110</v>
      </c>
      <c r="B117" t="str">
        <f t="shared" si="1"/>
        <v>A14068003</v>
      </c>
      <c r="C117" s="77" t="s">
        <v>2063</v>
      </c>
      <c r="D117" t="s">
        <v>2177</v>
      </c>
      <c r="E117">
        <v>33.34000000000016</v>
      </c>
      <c r="K117">
        <v>0</v>
      </c>
      <c r="Q117">
        <v>0</v>
      </c>
      <c r="U117"/>
      <c r="W117" t="str">
        <f>IFERROR(VLOOKUP(CONCATENATE(A117,"-",B117),'Schedule C1'!AE:AE,1,FALSE),"Other")</f>
        <v>Other</v>
      </c>
    </row>
    <row r="118" spans="1:23" x14ac:dyDescent="0.25">
      <c r="A118" t="str">
        <f t="shared" si="1"/>
        <v>110</v>
      </c>
      <c r="B118" t="str">
        <f t="shared" si="1"/>
        <v>A14068005</v>
      </c>
      <c r="C118" s="77" t="s">
        <v>2063</v>
      </c>
      <c r="D118" t="s">
        <v>2178</v>
      </c>
      <c r="E118">
        <v>-619.81000000000063</v>
      </c>
      <c r="F118">
        <v>-556.25999999999931</v>
      </c>
      <c r="H118">
        <v>118.61999999999995</v>
      </c>
      <c r="K118">
        <v>0</v>
      </c>
      <c r="L118">
        <v>0</v>
      </c>
      <c r="N118">
        <v>0</v>
      </c>
      <c r="Q118">
        <v>0</v>
      </c>
      <c r="R118">
        <v>0</v>
      </c>
      <c r="T118">
        <v>0</v>
      </c>
      <c r="U118"/>
      <c r="W118" t="str">
        <f>IFERROR(VLOOKUP(CONCATENATE(A118,"-",B118),'Schedule C1'!AE:AE,1,FALSE),"Other")</f>
        <v>Other</v>
      </c>
    </row>
    <row r="119" spans="1:23" x14ac:dyDescent="0.25">
      <c r="A119" t="str">
        <f t="shared" si="1"/>
        <v>110</v>
      </c>
      <c r="B119" t="str">
        <f t="shared" si="1"/>
        <v>A14069003</v>
      </c>
      <c r="C119" s="77" t="s">
        <v>2063</v>
      </c>
      <c r="D119" t="s">
        <v>2179</v>
      </c>
      <c r="F119">
        <v>0</v>
      </c>
      <c r="L119">
        <v>0</v>
      </c>
      <c r="R119">
        <v>0</v>
      </c>
      <c r="U119"/>
      <c r="W119" t="str">
        <f>IFERROR(VLOOKUP(CONCATENATE(A119,"-",B119),'Schedule C1'!AE:AE,1,FALSE),"Other")</f>
        <v>Other</v>
      </c>
    </row>
    <row r="120" spans="1:23" x14ac:dyDescent="0.25">
      <c r="A120" t="str">
        <f t="shared" si="1"/>
        <v>110</v>
      </c>
      <c r="B120" t="str">
        <f t="shared" si="1"/>
        <v>A14069053</v>
      </c>
      <c r="C120" s="77" t="s">
        <v>2063</v>
      </c>
      <c r="D120" t="s">
        <v>2180</v>
      </c>
      <c r="G120">
        <v>0</v>
      </c>
      <c r="M120">
        <v>0</v>
      </c>
      <c r="S120">
        <v>0</v>
      </c>
      <c r="U120"/>
      <c r="W120" t="str">
        <f>IFERROR(VLOOKUP(CONCATENATE(A120,"-",B120),'Schedule C1'!AE:AE,1,FALSE),"Other")</f>
        <v>Other</v>
      </c>
    </row>
    <row r="121" spans="1:23" x14ac:dyDescent="0.25">
      <c r="A121" t="str">
        <f t="shared" si="1"/>
        <v>110</v>
      </c>
      <c r="B121" t="str">
        <f t="shared" si="1"/>
        <v>A15012031</v>
      </c>
      <c r="C121" s="77" t="s">
        <v>2063</v>
      </c>
      <c r="D121" t="s">
        <v>2181</v>
      </c>
      <c r="E121">
        <v>30.729999999999979</v>
      </c>
      <c r="F121">
        <v>1.5099033134902129E-14</v>
      </c>
      <c r="K121">
        <v>0</v>
      </c>
      <c r="L121">
        <v>0</v>
      </c>
      <c r="Q121">
        <v>0</v>
      </c>
      <c r="R121">
        <v>0</v>
      </c>
      <c r="U121"/>
      <c r="W121" t="str">
        <f>IFERROR(VLOOKUP(CONCATENATE(A121,"-",B121),'Schedule C1'!AE:AE,1,FALSE),"Other")</f>
        <v>Other</v>
      </c>
    </row>
    <row r="122" spans="1:23" x14ac:dyDescent="0.25">
      <c r="A122" t="str">
        <f t="shared" si="1"/>
        <v>110</v>
      </c>
      <c r="B122" t="str">
        <f t="shared" si="1"/>
        <v>A15042005</v>
      </c>
      <c r="C122" s="77" t="s">
        <v>2063</v>
      </c>
      <c r="D122" t="s">
        <v>2182</v>
      </c>
      <c r="E122">
        <v>-1553.2200000000005</v>
      </c>
      <c r="F122">
        <v>-1464.6000000000004</v>
      </c>
      <c r="K122">
        <v>0</v>
      </c>
      <c r="L122">
        <v>0</v>
      </c>
      <c r="Q122">
        <v>0</v>
      </c>
      <c r="R122">
        <v>0</v>
      </c>
      <c r="U122"/>
      <c r="W122" t="str">
        <f>IFERROR(VLOOKUP(CONCATENATE(A122,"-",B122),'Schedule C1'!AE:AE,1,FALSE),"Other")</f>
        <v>Other</v>
      </c>
    </row>
    <row r="123" spans="1:23" x14ac:dyDescent="0.25">
      <c r="A123" t="str">
        <f t="shared" si="1"/>
        <v>110</v>
      </c>
      <c r="B123" t="str">
        <f t="shared" si="1"/>
        <v>A15042007</v>
      </c>
      <c r="C123" s="77" t="s">
        <v>2063</v>
      </c>
      <c r="D123" t="s">
        <v>2183</v>
      </c>
      <c r="E123">
        <v>-712.53999999999962</v>
      </c>
      <c r="F123">
        <v>359.60999999999927</v>
      </c>
      <c r="K123">
        <v>0</v>
      </c>
      <c r="L123">
        <v>0</v>
      </c>
      <c r="Q123">
        <v>0</v>
      </c>
      <c r="R123">
        <v>0</v>
      </c>
      <c r="U123"/>
      <c r="W123" t="str">
        <f>IFERROR(VLOOKUP(CONCATENATE(A123,"-",B123),'Schedule C1'!AE:AE,1,FALSE),"Other")</f>
        <v>Other</v>
      </c>
    </row>
    <row r="124" spans="1:23" x14ac:dyDescent="0.25">
      <c r="A124" t="str">
        <f t="shared" si="1"/>
        <v>110</v>
      </c>
      <c r="B124" t="str">
        <f t="shared" si="1"/>
        <v>A15045033</v>
      </c>
      <c r="C124" s="77" t="s">
        <v>2063</v>
      </c>
      <c r="D124" t="s">
        <v>2184</v>
      </c>
      <c r="F124">
        <v>131.20999999999989</v>
      </c>
      <c r="H124">
        <v>3.8300000000000196</v>
      </c>
      <c r="L124">
        <v>0</v>
      </c>
      <c r="N124">
        <v>0</v>
      </c>
      <c r="R124">
        <v>0</v>
      </c>
      <c r="T124">
        <v>0</v>
      </c>
      <c r="U124"/>
      <c r="W124" t="str">
        <f>IFERROR(VLOOKUP(CONCATENATE(A124,"-",B124),'Schedule C1'!AE:AE,1,FALSE),"Other")</f>
        <v>Other</v>
      </c>
    </row>
    <row r="125" spans="1:23" x14ac:dyDescent="0.25">
      <c r="A125" t="str">
        <f t="shared" si="1"/>
        <v>110</v>
      </c>
      <c r="B125" t="str">
        <f t="shared" si="1"/>
        <v>A15045048</v>
      </c>
      <c r="C125" s="77" t="s">
        <v>2063</v>
      </c>
      <c r="D125" t="s">
        <v>2185</v>
      </c>
      <c r="H125">
        <v>0</v>
      </c>
      <c r="N125">
        <v>0</v>
      </c>
      <c r="T125">
        <v>0</v>
      </c>
      <c r="U125"/>
      <c r="W125" t="str">
        <f>IFERROR(VLOOKUP(CONCATENATE(A125,"-",B125),'Schedule C1'!AE:AE,1,FALSE),"Other")</f>
        <v>Other</v>
      </c>
    </row>
    <row r="126" spans="1:23" x14ac:dyDescent="0.25">
      <c r="A126" t="str">
        <f t="shared" si="1"/>
        <v>110</v>
      </c>
      <c r="B126" t="str">
        <f t="shared" si="1"/>
        <v>A15045050</v>
      </c>
      <c r="C126" s="77" t="s">
        <v>2063</v>
      </c>
      <c r="D126" t="s">
        <v>2186</v>
      </c>
      <c r="G126">
        <v>256.89999999999674</v>
      </c>
      <c r="H126">
        <v>-4163.8199999999988</v>
      </c>
      <c r="M126">
        <v>0</v>
      </c>
      <c r="N126">
        <v>0</v>
      </c>
      <c r="S126">
        <v>0</v>
      </c>
      <c r="T126">
        <v>0</v>
      </c>
      <c r="U126"/>
      <c r="W126" t="str">
        <f>IFERROR(VLOOKUP(CONCATENATE(A126,"-",B126),'Schedule C1'!AE:AE,1,FALSE),"Other")</f>
        <v>Other</v>
      </c>
    </row>
    <row r="127" spans="1:23" x14ac:dyDescent="0.25">
      <c r="A127" t="str">
        <f t="shared" si="1"/>
        <v>110</v>
      </c>
      <c r="B127" t="str">
        <f t="shared" si="1"/>
        <v>A15702002</v>
      </c>
      <c r="C127" s="77" t="s">
        <v>2063</v>
      </c>
      <c r="D127" t="s">
        <v>2187</v>
      </c>
      <c r="E127">
        <v>436.46000000000015</v>
      </c>
      <c r="K127">
        <v>0</v>
      </c>
      <c r="Q127">
        <v>0</v>
      </c>
      <c r="U127"/>
      <c r="W127" t="str">
        <f>IFERROR(VLOOKUP(CONCATENATE(A127,"-",B127),'Schedule C1'!AE:AE,1,FALSE),"Other")</f>
        <v>Other</v>
      </c>
    </row>
    <row r="128" spans="1:23" x14ac:dyDescent="0.25">
      <c r="A128" t="str">
        <f t="shared" si="1"/>
        <v>110</v>
      </c>
      <c r="B128" t="str">
        <f t="shared" si="1"/>
        <v>A15702007</v>
      </c>
      <c r="C128" s="77" t="s">
        <v>2063</v>
      </c>
      <c r="D128" t="s">
        <v>2188</v>
      </c>
      <c r="E128">
        <v>-236.78999999999951</v>
      </c>
      <c r="K128">
        <v>0</v>
      </c>
      <c r="Q128">
        <v>0</v>
      </c>
      <c r="U128"/>
      <c r="W128" t="str">
        <f>IFERROR(VLOOKUP(CONCATENATE(A128,"-",B128),'Schedule C1'!AE:AE,1,FALSE),"Other")</f>
        <v>Other</v>
      </c>
    </row>
    <row r="129" spans="1:23" x14ac:dyDescent="0.25">
      <c r="A129" t="str">
        <f t="shared" si="1"/>
        <v>110</v>
      </c>
      <c r="B129" t="str">
        <f t="shared" si="1"/>
        <v>A15702008</v>
      </c>
      <c r="C129" s="77" t="s">
        <v>2063</v>
      </c>
      <c r="D129" t="s">
        <v>2189</v>
      </c>
      <c r="E129">
        <v>-59358.04</v>
      </c>
      <c r="K129">
        <v>0</v>
      </c>
      <c r="Q129">
        <v>0</v>
      </c>
      <c r="U129"/>
      <c r="W129" t="str">
        <f>IFERROR(VLOOKUP(CONCATENATE(A129,"-",B129),'Schedule C1'!AE:AE,1,FALSE),"Other")</f>
        <v>Other</v>
      </c>
    </row>
    <row r="130" spans="1:23" x14ac:dyDescent="0.25">
      <c r="A130" t="str">
        <f t="shared" si="1"/>
        <v>110</v>
      </c>
      <c r="B130" t="str">
        <f t="shared" si="1"/>
        <v>A15702009</v>
      </c>
      <c r="C130" s="77" t="s">
        <v>2063</v>
      </c>
      <c r="D130" t="s">
        <v>2190</v>
      </c>
      <c r="E130">
        <v>48667.759999999995</v>
      </c>
      <c r="K130">
        <v>0</v>
      </c>
      <c r="Q130">
        <v>0</v>
      </c>
      <c r="U130"/>
      <c r="W130" t="str">
        <f>IFERROR(VLOOKUP(CONCATENATE(A130,"-",B130),'Schedule C1'!AE:AE,1,FALSE),"Other")</f>
        <v>Other</v>
      </c>
    </row>
    <row r="131" spans="1:23" x14ac:dyDescent="0.25">
      <c r="A131" t="str">
        <f t="shared" si="1"/>
        <v>110</v>
      </c>
      <c r="B131" t="str">
        <f t="shared" si="1"/>
        <v>A15702012</v>
      </c>
      <c r="C131" s="77" t="s">
        <v>2063</v>
      </c>
      <c r="D131" t="s">
        <v>2191</v>
      </c>
      <c r="E131">
        <v>1.46</v>
      </c>
      <c r="K131">
        <v>0</v>
      </c>
      <c r="Q131">
        <v>0</v>
      </c>
      <c r="U131"/>
      <c r="W131" t="str">
        <f>IFERROR(VLOOKUP(CONCATENATE(A131,"-",B131),'Schedule C1'!AE:AE,1,FALSE),"Other")</f>
        <v>Other</v>
      </c>
    </row>
    <row r="132" spans="1:23" x14ac:dyDescent="0.25">
      <c r="A132" t="str">
        <f t="shared" si="1"/>
        <v>110</v>
      </c>
      <c r="B132" t="str">
        <f t="shared" si="1"/>
        <v>A15702024</v>
      </c>
      <c r="C132" s="77" t="s">
        <v>2063</v>
      </c>
      <c r="D132" t="s">
        <v>2192</v>
      </c>
      <c r="E132">
        <v>125.83999999999929</v>
      </c>
      <c r="F132">
        <v>255.98999999999978</v>
      </c>
      <c r="K132">
        <v>0</v>
      </c>
      <c r="L132">
        <v>0</v>
      </c>
      <c r="Q132">
        <v>0</v>
      </c>
      <c r="R132">
        <v>0</v>
      </c>
      <c r="U132"/>
      <c r="W132" t="str">
        <f>IFERROR(VLOOKUP(CONCATENATE(A132,"-",B132),'Schedule C1'!AE:AE,1,FALSE),"Other")</f>
        <v>Other</v>
      </c>
    </row>
    <row r="133" spans="1:23" x14ac:dyDescent="0.25">
      <c r="A133" t="str">
        <f t="shared" ref="A133:B196" si="2">LEFT(C133,FIND(" ",C133,1)-1)</f>
        <v>110</v>
      </c>
      <c r="B133" t="str">
        <f t="shared" si="2"/>
        <v>A15702027</v>
      </c>
      <c r="C133" s="77" t="s">
        <v>2063</v>
      </c>
      <c r="D133" t="s">
        <v>2193</v>
      </c>
      <c r="F133">
        <v>0</v>
      </c>
      <c r="G133">
        <v>-118.6400000000001</v>
      </c>
      <c r="L133">
        <v>0</v>
      </c>
      <c r="M133">
        <v>0</v>
      </c>
      <c r="R133">
        <v>0</v>
      </c>
      <c r="S133">
        <v>0</v>
      </c>
      <c r="U133"/>
      <c r="W133" t="str">
        <f>IFERROR(VLOOKUP(CONCATENATE(A133,"-",B133),'Schedule C1'!AE:AE,1,FALSE),"Other")</f>
        <v>Other</v>
      </c>
    </row>
    <row r="134" spans="1:23" x14ac:dyDescent="0.25">
      <c r="A134" t="str">
        <f t="shared" si="2"/>
        <v>110</v>
      </c>
      <c r="B134" t="str">
        <f t="shared" si="2"/>
        <v>A15702029</v>
      </c>
      <c r="C134" s="77" t="s">
        <v>2063</v>
      </c>
      <c r="D134" t="s">
        <v>2194</v>
      </c>
      <c r="E134">
        <v>152.93</v>
      </c>
      <c r="F134">
        <v>8.8500000000000014</v>
      </c>
      <c r="K134">
        <v>0</v>
      </c>
      <c r="L134">
        <v>0</v>
      </c>
      <c r="Q134">
        <v>0</v>
      </c>
      <c r="R134">
        <v>0</v>
      </c>
      <c r="U134"/>
      <c r="W134" t="str">
        <f>IFERROR(VLOOKUP(CONCATENATE(A134,"-",B134),'Schedule C1'!AE:AE,1,FALSE),"Other")</f>
        <v>Other</v>
      </c>
    </row>
    <row r="135" spans="1:23" x14ac:dyDescent="0.25">
      <c r="A135" t="str">
        <f t="shared" si="2"/>
        <v>110</v>
      </c>
      <c r="B135" t="str">
        <f t="shared" si="2"/>
        <v>A15702030</v>
      </c>
      <c r="C135" s="77" t="s">
        <v>2063</v>
      </c>
      <c r="D135" t="s">
        <v>2195</v>
      </c>
      <c r="G135">
        <v>-16.200000000000074</v>
      </c>
      <c r="I135">
        <v>46.719999999999942</v>
      </c>
      <c r="M135">
        <v>0</v>
      </c>
      <c r="O135" s="3">
        <v>0</v>
      </c>
      <c r="S135">
        <v>0</v>
      </c>
      <c r="U135">
        <v>0</v>
      </c>
      <c r="W135" t="str">
        <f>IFERROR(VLOOKUP(CONCATENATE(A135,"-",B135),'Schedule C1'!AE:AE,1,FALSE),"Other")</f>
        <v>Other</v>
      </c>
    </row>
    <row r="136" spans="1:23" x14ac:dyDescent="0.25">
      <c r="A136" t="str">
        <f t="shared" si="2"/>
        <v>110</v>
      </c>
      <c r="B136" t="str">
        <f t="shared" si="2"/>
        <v>A15702033</v>
      </c>
      <c r="C136" s="77" t="s">
        <v>2063</v>
      </c>
      <c r="D136" t="s">
        <v>2196</v>
      </c>
      <c r="F136">
        <v>-2.2737367544323206E-13</v>
      </c>
      <c r="L136">
        <v>0</v>
      </c>
      <c r="R136">
        <v>0</v>
      </c>
      <c r="U136"/>
      <c r="W136" t="str">
        <f>IFERROR(VLOOKUP(CONCATENATE(A136,"-",B136),'Schedule C1'!AE:AE,1,FALSE),"Other")</f>
        <v>Other</v>
      </c>
    </row>
    <row r="137" spans="1:23" x14ac:dyDescent="0.25">
      <c r="A137" t="str">
        <f t="shared" si="2"/>
        <v>110</v>
      </c>
      <c r="B137" t="str">
        <f t="shared" si="2"/>
        <v>A15702034</v>
      </c>
      <c r="C137" s="77" t="s">
        <v>2063</v>
      </c>
      <c r="D137" t="s">
        <v>2197</v>
      </c>
      <c r="F137">
        <v>0.79999999999958682</v>
      </c>
      <c r="G137">
        <v>-3218.2300000000005</v>
      </c>
      <c r="L137">
        <v>0</v>
      </c>
      <c r="M137">
        <v>0</v>
      </c>
      <c r="R137">
        <v>0</v>
      </c>
      <c r="S137">
        <v>0</v>
      </c>
      <c r="U137"/>
      <c r="W137" t="str">
        <f>IFERROR(VLOOKUP(CONCATENATE(A137,"-",B137),'Schedule C1'!AE:AE,1,FALSE),"Other")</f>
        <v>Other</v>
      </c>
    </row>
    <row r="138" spans="1:23" x14ac:dyDescent="0.25">
      <c r="A138" t="str">
        <f t="shared" si="2"/>
        <v>110</v>
      </c>
      <c r="B138" t="str">
        <f t="shared" si="2"/>
        <v>A15702041</v>
      </c>
      <c r="C138" s="77" t="s">
        <v>2063</v>
      </c>
      <c r="D138" t="s">
        <v>2198</v>
      </c>
      <c r="E138">
        <v>57.02</v>
      </c>
      <c r="G138">
        <v>182.66000000000008</v>
      </c>
      <c r="H138">
        <v>8.0499999999998693</v>
      </c>
      <c r="J138">
        <v>0</v>
      </c>
      <c r="K138">
        <v>0</v>
      </c>
      <c r="M138">
        <v>0</v>
      </c>
      <c r="N138">
        <v>0</v>
      </c>
      <c r="P138">
        <v>0</v>
      </c>
      <c r="Q138">
        <v>0</v>
      </c>
      <c r="S138">
        <v>0</v>
      </c>
      <c r="T138">
        <v>0</v>
      </c>
      <c r="U138"/>
      <c r="V138">
        <v>0</v>
      </c>
      <c r="W138" t="str">
        <f>IFERROR(VLOOKUP(CONCATENATE(A138,"-",B138),'Schedule C1'!AE:AE,1,FALSE),"Other")</f>
        <v>Other</v>
      </c>
    </row>
    <row r="139" spans="1:23" x14ac:dyDescent="0.25">
      <c r="A139" t="str">
        <f t="shared" si="2"/>
        <v>110</v>
      </c>
      <c r="B139" t="str">
        <f t="shared" si="2"/>
        <v>A15702047</v>
      </c>
      <c r="C139" s="77" t="s">
        <v>2063</v>
      </c>
      <c r="D139" t="s">
        <v>2199</v>
      </c>
      <c r="F139">
        <v>125.13</v>
      </c>
      <c r="G139">
        <v>-218.9</v>
      </c>
      <c r="L139">
        <v>0</v>
      </c>
      <c r="M139">
        <v>0</v>
      </c>
      <c r="R139">
        <v>0</v>
      </c>
      <c r="S139">
        <v>0</v>
      </c>
      <c r="U139"/>
      <c r="W139" t="str">
        <f>IFERROR(VLOOKUP(CONCATENATE(A139,"-",B139),'Schedule C1'!AE:AE,1,FALSE),"Other")</f>
        <v>Other</v>
      </c>
    </row>
    <row r="140" spans="1:23" x14ac:dyDescent="0.25">
      <c r="A140" t="str">
        <f t="shared" si="2"/>
        <v>110</v>
      </c>
      <c r="B140" t="str">
        <f t="shared" si="2"/>
        <v>A15702048</v>
      </c>
      <c r="C140" s="77" t="s">
        <v>2063</v>
      </c>
      <c r="D140" t="s">
        <v>2200</v>
      </c>
      <c r="E140">
        <v>0</v>
      </c>
      <c r="K140">
        <v>0</v>
      </c>
      <c r="Q140">
        <v>0</v>
      </c>
      <c r="U140"/>
      <c r="W140" t="str">
        <f>IFERROR(VLOOKUP(CONCATENATE(A140,"-",B140),'Schedule C1'!AE:AE,1,FALSE),"Other")</f>
        <v>Other</v>
      </c>
    </row>
    <row r="141" spans="1:23" x14ac:dyDescent="0.25">
      <c r="A141" t="str">
        <f t="shared" si="2"/>
        <v>110</v>
      </c>
      <c r="B141" t="str">
        <f t="shared" si="2"/>
        <v>A15702050</v>
      </c>
      <c r="C141" s="77" t="s">
        <v>2063</v>
      </c>
      <c r="D141" t="s">
        <v>2201</v>
      </c>
      <c r="E141">
        <v>-117227.34000000001</v>
      </c>
      <c r="K141">
        <v>0</v>
      </c>
      <c r="Q141">
        <v>0</v>
      </c>
      <c r="U141"/>
      <c r="W141" t="str">
        <f>IFERROR(VLOOKUP(CONCATENATE(A141,"-",B141),'Schedule C1'!AE:AE,1,FALSE),"Other")</f>
        <v>Other</v>
      </c>
    </row>
    <row r="142" spans="1:23" x14ac:dyDescent="0.25">
      <c r="A142" t="str">
        <f t="shared" si="2"/>
        <v>110</v>
      </c>
      <c r="B142" t="str">
        <f t="shared" si="2"/>
        <v>A15702051</v>
      </c>
      <c r="C142" s="77" t="s">
        <v>2063</v>
      </c>
      <c r="D142" t="s">
        <v>2202</v>
      </c>
      <c r="E142">
        <v>819252.26000000024</v>
      </c>
      <c r="F142">
        <v>877939.64000000025</v>
      </c>
      <c r="G142">
        <v>34549.480000000003</v>
      </c>
      <c r="K142">
        <v>0</v>
      </c>
      <c r="L142">
        <v>0</v>
      </c>
      <c r="M142">
        <v>0</v>
      </c>
      <c r="Q142">
        <v>0</v>
      </c>
      <c r="R142">
        <v>1091.307</v>
      </c>
      <c r="S142">
        <v>0</v>
      </c>
      <c r="U142"/>
      <c r="W142" t="str">
        <f>IFERROR(VLOOKUP(CONCATENATE(A142,"-",B142),'Schedule C1'!AE:AE,1,FALSE),"Other")</f>
        <v>Other</v>
      </c>
    </row>
    <row r="143" spans="1:23" x14ac:dyDescent="0.25">
      <c r="A143" t="str">
        <f t="shared" si="2"/>
        <v>110</v>
      </c>
      <c r="B143" t="str">
        <f t="shared" si="2"/>
        <v>A15705017</v>
      </c>
      <c r="C143" s="77" t="s">
        <v>2063</v>
      </c>
      <c r="D143" t="s">
        <v>2203</v>
      </c>
      <c r="E143">
        <v>319.04000000000013</v>
      </c>
      <c r="K143">
        <v>0</v>
      </c>
      <c r="Q143">
        <v>0</v>
      </c>
      <c r="U143"/>
      <c r="W143" t="str">
        <f>IFERROR(VLOOKUP(CONCATENATE(A143,"-",B143),'Schedule C1'!AE:AE,1,FALSE),"Other")</f>
        <v>Other</v>
      </c>
    </row>
    <row r="144" spans="1:23" x14ac:dyDescent="0.25">
      <c r="A144" t="str">
        <f t="shared" si="2"/>
        <v>110</v>
      </c>
      <c r="B144" t="str">
        <f t="shared" si="2"/>
        <v>A15705072</v>
      </c>
      <c r="C144" s="77" t="s">
        <v>2063</v>
      </c>
      <c r="D144" t="s">
        <v>2204</v>
      </c>
      <c r="E144">
        <v>-588.02999999999975</v>
      </c>
      <c r="F144">
        <v>21.480000000000018</v>
      </c>
      <c r="G144">
        <v>0</v>
      </c>
      <c r="K144">
        <v>0</v>
      </c>
      <c r="L144">
        <v>0</v>
      </c>
      <c r="M144">
        <v>0</v>
      </c>
      <c r="Q144">
        <v>0</v>
      </c>
      <c r="R144">
        <v>0</v>
      </c>
      <c r="S144">
        <v>0</v>
      </c>
      <c r="U144"/>
      <c r="W144" t="str">
        <f>IFERROR(VLOOKUP(CONCATENATE(A144,"-",B144),'Schedule C1'!AE:AE,1,FALSE),"Other")</f>
        <v>Other</v>
      </c>
    </row>
    <row r="145" spans="1:23" x14ac:dyDescent="0.25">
      <c r="A145" t="str">
        <f t="shared" si="2"/>
        <v>110</v>
      </c>
      <c r="B145" t="str">
        <f t="shared" si="2"/>
        <v>A15705076</v>
      </c>
      <c r="C145" s="77" t="s">
        <v>2063</v>
      </c>
      <c r="D145" t="s">
        <v>2205</v>
      </c>
      <c r="E145">
        <v>8.7799999999999265</v>
      </c>
      <c r="K145">
        <v>0</v>
      </c>
      <c r="Q145">
        <v>0</v>
      </c>
      <c r="U145"/>
      <c r="W145" t="str">
        <f>IFERROR(VLOOKUP(CONCATENATE(A145,"-",B145),'Schedule C1'!AE:AE,1,FALSE),"Other")</f>
        <v>Other</v>
      </c>
    </row>
    <row r="146" spans="1:23" x14ac:dyDescent="0.25">
      <c r="A146" t="str">
        <f t="shared" si="2"/>
        <v>110</v>
      </c>
      <c r="B146" t="str">
        <f t="shared" si="2"/>
        <v>A15705080</v>
      </c>
      <c r="C146" s="77" t="s">
        <v>2063</v>
      </c>
      <c r="D146" t="s">
        <v>2206</v>
      </c>
      <c r="E146">
        <v>0</v>
      </c>
      <c r="K146">
        <v>0</v>
      </c>
      <c r="Q146">
        <v>0</v>
      </c>
      <c r="U146"/>
      <c r="W146" t="str">
        <f>IFERROR(VLOOKUP(CONCATENATE(A146,"-",B146),'Schedule C1'!AE:AE,1,FALSE),"Other")</f>
        <v>Other</v>
      </c>
    </row>
    <row r="147" spans="1:23" x14ac:dyDescent="0.25">
      <c r="A147" t="str">
        <f t="shared" si="2"/>
        <v>110</v>
      </c>
      <c r="B147" t="str">
        <f t="shared" si="2"/>
        <v>A15705275</v>
      </c>
      <c r="C147" s="77" t="s">
        <v>2063</v>
      </c>
      <c r="D147" t="s">
        <v>2207</v>
      </c>
      <c r="E147">
        <v>-6.9199999999999804</v>
      </c>
      <c r="K147">
        <v>0</v>
      </c>
      <c r="Q147">
        <v>0</v>
      </c>
      <c r="U147"/>
      <c r="W147" t="str">
        <f>IFERROR(VLOOKUP(CONCATENATE(A147,"-",B147),'Schedule C1'!AE:AE,1,FALSE),"Other")</f>
        <v>Other</v>
      </c>
    </row>
    <row r="148" spans="1:23" x14ac:dyDescent="0.25">
      <c r="A148" t="str">
        <f t="shared" si="2"/>
        <v>110</v>
      </c>
      <c r="B148" t="str">
        <f t="shared" si="2"/>
        <v>A15705280</v>
      </c>
      <c r="C148" s="77" t="s">
        <v>2063</v>
      </c>
      <c r="D148" t="s">
        <v>2208</v>
      </c>
      <c r="G148">
        <v>1351.4400000000012</v>
      </c>
      <c r="H148">
        <v>28.020000000000039</v>
      </c>
      <c r="M148">
        <v>0</v>
      </c>
      <c r="N148">
        <v>0</v>
      </c>
      <c r="S148">
        <v>0</v>
      </c>
      <c r="T148">
        <v>0</v>
      </c>
      <c r="U148"/>
      <c r="W148" t="str">
        <f>IFERROR(VLOOKUP(CONCATENATE(A148,"-",B148),'Schedule C1'!AE:AE,1,FALSE),"Other")</f>
        <v>Other</v>
      </c>
    </row>
    <row r="149" spans="1:23" x14ac:dyDescent="0.25">
      <c r="A149" t="str">
        <f t="shared" si="2"/>
        <v>110</v>
      </c>
      <c r="B149" t="str">
        <f t="shared" si="2"/>
        <v>A15710001</v>
      </c>
      <c r="C149" s="77" t="s">
        <v>2063</v>
      </c>
      <c r="D149" t="s">
        <v>2209</v>
      </c>
      <c r="E149">
        <v>280.37</v>
      </c>
      <c r="K149">
        <v>0</v>
      </c>
      <c r="Q149">
        <v>0</v>
      </c>
      <c r="U149"/>
      <c r="W149" t="str">
        <f>IFERROR(VLOOKUP(CONCATENATE(A149,"-",B149),'Schedule C1'!AE:AE,1,FALSE),"Other")</f>
        <v>Other</v>
      </c>
    </row>
    <row r="150" spans="1:23" x14ac:dyDescent="0.25">
      <c r="A150" t="str">
        <f t="shared" si="2"/>
        <v>110</v>
      </c>
      <c r="B150" t="str">
        <f t="shared" si="2"/>
        <v>A15710002</v>
      </c>
      <c r="C150" s="77" t="s">
        <v>2063</v>
      </c>
      <c r="D150" t="s">
        <v>2210</v>
      </c>
      <c r="E150">
        <v>10222.16</v>
      </c>
      <c r="F150">
        <v>0</v>
      </c>
      <c r="K150">
        <v>0</v>
      </c>
      <c r="L150">
        <v>0</v>
      </c>
      <c r="Q150">
        <v>449.31999999999994</v>
      </c>
      <c r="R150">
        <v>25.109000000000005</v>
      </c>
      <c r="U150"/>
      <c r="W150" t="str">
        <f>IFERROR(VLOOKUP(CONCATENATE(A150,"-",B150),'Schedule C1'!AE:AE,1,FALSE),"Other")</f>
        <v>Other</v>
      </c>
    </row>
    <row r="151" spans="1:23" x14ac:dyDescent="0.25">
      <c r="A151" t="str">
        <f t="shared" si="2"/>
        <v>110</v>
      </c>
      <c r="B151" t="str">
        <f t="shared" si="2"/>
        <v>A15710003</v>
      </c>
      <c r="C151" s="77" t="s">
        <v>2063</v>
      </c>
      <c r="D151" t="s">
        <v>2211</v>
      </c>
      <c r="E151">
        <v>0</v>
      </c>
      <c r="K151">
        <v>0</v>
      </c>
      <c r="Q151">
        <v>513.28</v>
      </c>
      <c r="U151"/>
      <c r="W151" t="str">
        <f>IFERROR(VLOOKUP(CONCATENATE(A151,"-",B151),'Schedule C1'!AE:AE,1,FALSE),"Other")</f>
        <v>Other</v>
      </c>
    </row>
    <row r="152" spans="1:23" x14ac:dyDescent="0.25">
      <c r="A152" t="str">
        <f t="shared" si="2"/>
        <v>110</v>
      </c>
      <c r="B152" t="str">
        <f t="shared" si="2"/>
        <v>A15710004</v>
      </c>
      <c r="C152" s="77" t="s">
        <v>2063</v>
      </c>
      <c r="D152" t="s">
        <v>2212</v>
      </c>
      <c r="E152">
        <v>23087.99</v>
      </c>
      <c r="K152">
        <v>0</v>
      </c>
      <c r="Q152">
        <v>40686.080000000002</v>
      </c>
      <c r="U152"/>
      <c r="W152" t="str">
        <f>IFERROR(VLOOKUP(CONCATENATE(A152,"-",B152),'Schedule C1'!AE:AE,1,FALSE),"Other")</f>
        <v>Other</v>
      </c>
    </row>
    <row r="153" spans="1:23" x14ac:dyDescent="0.25">
      <c r="A153" t="str">
        <f t="shared" si="2"/>
        <v>110</v>
      </c>
      <c r="B153" t="str">
        <f t="shared" si="2"/>
        <v>A15710005</v>
      </c>
      <c r="C153" s="77" t="s">
        <v>2063</v>
      </c>
      <c r="D153" t="s">
        <v>2213</v>
      </c>
      <c r="E153">
        <v>19851.96</v>
      </c>
      <c r="F153">
        <v>21682.619999999995</v>
      </c>
      <c r="G153">
        <v>4598.6900000000005</v>
      </c>
      <c r="K153">
        <v>0</v>
      </c>
      <c r="L153">
        <v>0</v>
      </c>
      <c r="M153">
        <v>0</v>
      </c>
      <c r="Q153">
        <v>4494.8300000000008</v>
      </c>
      <c r="R153">
        <v>6858.780999999999</v>
      </c>
      <c r="S153">
        <v>0</v>
      </c>
      <c r="U153"/>
      <c r="W153" t="str">
        <f>IFERROR(VLOOKUP(CONCATENATE(A153,"-",B153),'Schedule C1'!AE:AE,1,FALSE),"Other")</f>
        <v>Other</v>
      </c>
    </row>
    <row r="154" spans="1:23" x14ac:dyDescent="0.25">
      <c r="A154" t="str">
        <f t="shared" si="2"/>
        <v>110</v>
      </c>
      <c r="B154" t="str">
        <f t="shared" si="2"/>
        <v>A15710006</v>
      </c>
      <c r="C154" s="77" t="s">
        <v>2063</v>
      </c>
      <c r="D154" t="s">
        <v>2214</v>
      </c>
      <c r="E154">
        <v>0</v>
      </c>
      <c r="K154">
        <v>0</v>
      </c>
      <c r="Q154">
        <v>390.74</v>
      </c>
      <c r="U154"/>
      <c r="W154" t="str">
        <f>IFERROR(VLOOKUP(CONCATENATE(A154,"-",B154),'Schedule C1'!AE:AE,1,FALSE),"Other")</f>
        <v>Other</v>
      </c>
    </row>
    <row r="155" spans="1:23" x14ac:dyDescent="0.25">
      <c r="A155" t="str">
        <f t="shared" si="2"/>
        <v>110</v>
      </c>
      <c r="B155" t="str">
        <f t="shared" si="2"/>
        <v>A15710008</v>
      </c>
      <c r="C155" s="77" t="s">
        <v>2063</v>
      </c>
      <c r="D155" t="s">
        <v>2215</v>
      </c>
      <c r="E155">
        <v>-399.12000000000035</v>
      </c>
      <c r="F155">
        <v>-1360.1900000000016</v>
      </c>
      <c r="G155">
        <v>119.66999999999996</v>
      </c>
      <c r="K155">
        <v>0</v>
      </c>
      <c r="L155">
        <v>0</v>
      </c>
      <c r="M155">
        <v>0</v>
      </c>
      <c r="Q155">
        <v>0</v>
      </c>
      <c r="R155">
        <v>0</v>
      </c>
      <c r="S155">
        <v>0</v>
      </c>
      <c r="U155"/>
      <c r="W155" t="str">
        <f>IFERROR(VLOOKUP(CONCATENATE(A155,"-",B155),'Schedule C1'!AE:AE,1,FALSE),"Other")</f>
        <v>Other</v>
      </c>
    </row>
    <row r="156" spans="1:23" x14ac:dyDescent="0.25">
      <c r="A156" t="str">
        <f t="shared" si="2"/>
        <v>110</v>
      </c>
      <c r="B156" t="str">
        <f t="shared" si="2"/>
        <v>A15710010</v>
      </c>
      <c r="C156" s="77" t="s">
        <v>2063</v>
      </c>
      <c r="D156" t="s">
        <v>2216</v>
      </c>
      <c r="E156">
        <v>83307.020000000019</v>
      </c>
      <c r="F156">
        <v>1170.26</v>
      </c>
      <c r="K156">
        <v>0</v>
      </c>
      <c r="L156">
        <v>0</v>
      </c>
      <c r="Q156">
        <v>4063.8000000000011</v>
      </c>
      <c r="R156">
        <v>0</v>
      </c>
      <c r="U156"/>
      <c r="W156" t="str">
        <f>IFERROR(VLOOKUP(CONCATENATE(A156,"-",B156),'Schedule C1'!AE:AE,1,FALSE),"Other")</f>
        <v>Other</v>
      </c>
    </row>
    <row r="157" spans="1:23" x14ac:dyDescent="0.25">
      <c r="A157" t="str">
        <f t="shared" si="2"/>
        <v>110</v>
      </c>
      <c r="B157" t="str">
        <f t="shared" si="2"/>
        <v>A15710011</v>
      </c>
      <c r="C157" s="77" t="s">
        <v>2063</v>
      </c>
      <c r="D157" t="s">
        <v>2217</v>
      </c>
      <c r="E157">
        <v>91180.510000000053</v>
      </c>
      <c r="F157">
        <v>903.28000000000009</v>
      </c>
      <c r="K157">
        <v>0</v>
      </c>
      <c r="L157">
        <v>0</v>
      </c>
      <c r="Q157">
        <v>2058.2799999999997</v>
      </c>
      <c r="R157">
        <v>996.0949999999998</v>
      </c>
      <c r="U157"/>
      <c r="W157" t="str">
        <f>IFERROR(VLOOKUP(CONCATENATE(A157,"-",B157),'Schedule C1'!AE:AE,1,FALSE),"Other")</f>
        <v>Other</v>
      </c>
    </row>
    <row r="158" spans="1:23" x14ac:dyDescent="0.25">
      <c r="A158" t="str">
        <f t="shared" si="2"/>
        <v>110</v>
      </c>
      <c r="B158" t="str">
        <f t="shared" si="2"/>
        <v>A15710012</v>
      </c>
      <c r="C158" s="77" t="s">
        <v>2063</v>
      </c>
      <c r="D158" t="s">
        <v>2218</v>
      </c>
      <c r="E158">
        <v>40928.300000000025</v>
      </c>
      <c r="F158">
        <v>3741.88</v>
      </c>
      <c r="K158">
        <v>0</v>
      </c>
      <c r="L158">
        <v>0</v>
      </c>
      <c r="Q158">
        <v>0</v>
      </c>
      <c r="R158">
        <v>0</v>
      </c>
      <c r="U158"/>
      <c r="W158" t="str">
        <f>IFERROR(VLOOKUP(CONCATENATE(A158,"-",B158),'Schedule C1'!AE:AE,1,FALSE),"Other")</f>
        <v>Other</v>
      </c>
    </row>
    <row r="159" spans="1:23" x14ac:dyDescent="0.25">
      <c r="A159" t="str">
        <f t="shared" si="2"/>
        <v>110</v>
      </c>
      <c r="B159" t="str">
        <f t="shared" si="2"/>
        <v>A15710013</v>
      </c>
      <c r="C159" s="77" t="s">
        <v>2063</v>
      </c>
      <c r="D159" t="s">
        <v>2219</v>
      </c>
      <c r="E159">
        <v>13162.189999999997</v>
      </c>
      <c r="F159">
        <v>2702.87</v>
      </c>
      <c r="K159">
        <v>0</v>
      </c>
      <c r="L159">
        <v>0</v>
      </c>
      <c r="Q159">
        <v>0</v>
      </c>
      <c r="R159">
        <v>0</v>
      </c>
      <c r="U159"/>
      <c r="W159" t="str">
        <f>IFERROR(VLOOKUP(CONCATENATE(A159,"-",B159),'Schedule C1'!AE:AE,1,FALSE),"Other")</f>
        <v>Other</v>
      </c>
    </row>
    <row r="160" spans="1:23" x14ac:dyDescent="0.25">
      <c r="A160" t="str">
        <f t="shared" si="2"/>
        <v>110</v>
      </c>
      <c r="B160" t="str">
        <f t="shared" si="2"/>
        <v>A15710016</v>
      </c>
      <c r="C160" s="77" t="s">
        <v>2063</v>
      </c>
      <c r="D160" t="s">
        <v>2220</v>
      </c>
      <c r="E160">
        <v>12722.280000000002</v>
      </c>
      <c r="F160">
        <v>3994.05</v>
      </c>
      <c r="K160">
        <v>0</v>
      </c>
      <c r="L160">
        <v>0</v>
      </c>
      <c r="Q160">
        <v>0</v>
      </c>
      <c r="R160">
        <v>0</v>
      </c>
      <c r="U160"/>
      <c r="W160" t="str">
        <f>IFERROR(VLOOKUP(CONCATENATE(A160,"-",B160),'Schedule C1'!AE:AE,1,FALSE),"Other")</f>
        <v>Other</v>
      </c>
    </row>
    <row r="161" spans="1:23" x14ac:dyDescent="0.25">
      <c r="A161" t="str">
        <f t="shared" si="2"/>
        <v>110</v>
      </c>
      <c r="B161" t="str">
        <f t="shared" si="2"/>
        <v>A15710017</v>
      </c>
      <c r="C161" s="77" t="s">
        <v>2063</v>
      </c>
      <c r="D161" t="s">
        <v>2221</v>
      </c>
      <c r="E161">
        <v>45807.64</v>
      </c>
      <c r="F161">
        <v>43933.440000000002</v>
      </c>
      <c r="G161">
        <v>17633.070000000003</v>
      </c>
      <c r="K161">
        <v>0</v>
      </c>
      <c r="L161">
        <v>0</v>
      </c>
      <c r="M161">
        <v>0</v>
      </c>
      <c r="Q161">
        <v>0</v>
      </c>
      <c r="R161">
        <v>0</v>
      </c>
      <c r="S161">
        <v>0</v>
      </c>
      <c r="U161"/>
      <c r="W161" t="str">
        <f>IFERROR(VLOOKUP(CONCATENATE(A161,"-",B161),'Schedule C1'!AE:AE,1,FALSE),"Other")</f>
        <v>Other</v>
      </c>
    </row>
    <row r="162" spans="1:23" x14ac:dyDescent="0.25">
      <c r="A162" t="str">
        <f t="shared" si="2"/>
        <v>110</v>
      </c>
      <c r="B162" t="str">
        <f t="shared" si="2"/>
        <v>A15710018</v>
      </c>
      <c r="C162" s="77" t="s">
        <v>2063</v>
      </c>
      <c r="D162" t="s">
        <v>2222</v>
      </c>
      <c r="E162">
        <v>64.61000000000007</v>
      </c>
      <c r="F162">
        <v>-76.950000000000784</v>
      </c>
      <c r="K162">
        <v>0</v>
      </c>
      <c r="L162">
        <v>0</v>
      </c>
      <c r="Q162">
        <v>0</v>
      </c>
      <c r="R162">
        <v>0</v>
      </c>
      <c r="U162"/>
      <c r="W162" t="str">
        <f>IFERROR(VLOOKUP(CONCATENATE(A162,"-",B162),'Schedule C1'!AE:AE,1,FALSE),"Other")</f>
        <v>Other</v>
      </c>
    </row>
    <row r="163" spans="1:23" x14ac:dyDescent="0.25">
      <c r="A163" t="str">
        <f t="shared" si="2"/>
        <v>110</v>
      </c>
      <c r="B163" t="str">
        <f t="shared" si="2"/>
        <v>A15710019</v>
      </c>
      <c r="C163" s="77" t="s">
        <v>2063</v>
      </c>
      <c r="D163" t="s">
        <v>2223</v>
      </c>
      <c r="E163">
        <v>5642.31</v>
      </c>
      <c r="F163">
        <v>12330.990000000007</v>
      </c>
      <c r="K163">
        <v>0</v>
      </c>
      <c r="L163">
        <v>0</v>
      </c>
      <c r="Q163">
        <v>0</v>
      </c>
      <c r="R163">
        <v>0</v>
      </c>
      <c r="U163"/>
      <c r="W163" t="str">
        <f>IFERROR(VLOOKUP(CONCATENATE(A163,"-",B163),'Schedule C1'!AE:AE,1,FALSE),"Other")</f>
        <v>Other</v>
      </c>
    </row>
    <row r="164" spans="1:23" x14ac:dyDescent="0.25">
      <c r="A164" t="str">
        <f t="shared" si="2"/>
        <v>110</v>
      </c>
      <c r="B164" t="str">
        <f t="shared" si="2"/>
        <v>A15710020</v>
      </c>
      <c r="C164" s="77" t="s">
        <v>2063</v>
      </c>
      <c r="D164" t="s">
        <v>2224</v>
      </c>
      <c r="E164">
        <v>11365.210000000005</v>
      </c>
      <c r="F164">
        <v>8452.5500000000011</v>
      </c>
      <c r="G164">
        <v>3526.17</v>
      </c>
      <c r="K164">
        <v>0</v>
      </c>
      <c r="L164">
        <v>0</v>
      </c>
      <c r="M164">
        <v>0</v>
      </c>
      <c r="Q164">
        <v>267.94</v>
      </c>
      <c r="R164">
        <v>0</v>
      </c>
      <c r="S164">
        <v>0</v>
      </c>
      <c r="U164"/>
      <c r="W164" t="str">
        <f>IFERROR(VLOOKUP(CONCATENATE(A164,"-",B164),'Schedule C1'!AE:AE,1,FALSE),"Other")</f>
        <v>Other</v>
      </c>
    </row>
    <row r="165" spans="1:23" x14ac:dyDescent="0.25">
      <c r="A165" t="str">
        <f t="shared" si="2"/>
        <v>110</v>
      </c>
      <c r="B165" t="str">
        <f t="shared" si="2"/>
        <v>A15710021</v>
      </c>
      <c r="C165" s="77" t="s">
        <v>2063</v>
      </c>
      <c r="D165" t="s">
        <v>2225</v>
      </c>
      <c r="E165">
        <v>19321.91</v>
      </c>
      <c r="F165">
        <v>10505.16</v>
      </c>
      <c r="G165">
        <v>2310.9599999999996</v>
      </c>
      <c r="K165">
        <v>0</v>
      </c>
      <c r="L165">
        <v>0</v>
      </c>
      <c r="M165">
        <v>0</v>
      </c>
      <c r="Q165">
        <v>0</v>
      </c>
      <c r="R165">
        <v>0</v>
      </c>
      <c r="S165">
        <v>0</v>
      </c>
      <c r="U165"/>
      <c r="W165" t="str">
        <f>IFERROR(VLOOKUP(CONCATENATE(A165,"-",B165),'Schedule C1'!AE:AE,1,FALSE),"Other")</f>
        <v>Other</v>
      </c>
    </row>
    <row r="166" spans="1:23" x14ac:dyDescent="0.25">
      <c r="A166" t="str">
        <f t="shared" si="2"/>
        <v>110</v>
      </c>
      <c r="B166" t="str">
        <f t="shared" si="2"/>
        <v>A15710022</v>
      </c>
      <c r="C166" s="77" t="s">
        <v>2063</v>
      </c>
      <c r="D166" t="s">
        <v>2226</v>
      </c>
      <c r="F166">
        <v>-43.390000000000015</v>
      </c>
      <c r="G166">
        <v>-365.61999999999989</v>
      </c>
      <c r="L166">
        <v>0</v>
      </c>
      <c r="M166">
        <v>0</v>
      </c>
      <c r="R166">
        <v>0</v>
      </c>
      <c r="S166">
        <v>0</v>
      </c>
      <c r="U166"/>
      <c r="W166" t="str">
        <f>IFERROR(VLOOKUP(CONCATENATE(A166,"-",B166),'Schedule C1'!AE:AE,1,FALSE),"Other")</f>
        <v>Other</v>
      </c>
    </row>
    <row r="167" spans="1:23" x14ac:dyDescent="0.25">
      <c r="A167" t="str">
        <f t="shared" si="2"/>
        <v>110</v>
      </c>
      <c r="B167" t="str">
        <f t="shared" si="2"/>
        <v>A15710024</v>
      </c>
      <c r="C167" s="77" t="s">
        <v>2063</v>
      </c>
      <c r="D167" t="s">
        <v>2227</v>
      </c>
      <c r="E167">
        <v>-116.16000000000021</v>
      </c>
      <c r="F167">
        <v>237.95999999999981</v>
      </c>
      <c r="G167">
        <v>123.15999999999991</v>
      </c>
      <c r="K167">
        <v>0</v>
      </c>
      <c r="L167">
        <v>0</v>
      </c>
      <c r="M167">
        <v>0</v>
      </c>
      <c r="Q167">
        <v>0</v>
      </c>
      <c r="R167">
        <v>0</v>
      </c>
      <c r="S167">
        <v>0</v>
      </c>
      <c r="U167"/>
      <c r="W167" t="str">
        <f>IFERROR(VLOOKUP(CONCATENATE(A167,"-",B167),'Schedule C1'!AE:AE,1,FALSE),"Other")</f>
        <v>Other</v>
      </c>
    </row>
    <row r="168" spans="1:23" x14ac:dyDescent="0.25">
      <c r="A168" t="str">
        <f t="shared" si="2"/>
        <v>110</v>
      </c>
      <c r="B168" t="str">
        <f t="shared" si="2"/>
        <v>A15710026</v>
      </c>
      <c r="C168" s="77" t="s">
        <v>2063</v>
      </c>
      <c r="D168" t="s">
        <v>2228</v>
      </c>
      <c r="E168">
        <v>17024.88</v>
      </c>
      <c r="F168">
        <v>30480.779999999992</v>
      </c>
      <c r="G168">
        <v>2100.5099999999998</v>
      </c>
      <c r="K168">
        <v>18826.312000000002</v>
      </c>
      <c r="L168">
        <v>0</v>
      </c>
      <c r="M168">
        <v>0</v>
      </c>
      <c r="Q168">
        <v>19986.524999999998</v>
      </c>
      <c r="R168">
        <v>0</v>
      </c>
      <c r="S168">
        <v>0</v>
      </c>
      <c r="U168"/>
      <c r="W168" t="str">
        <f>IFERROR(VLOOKUP(CONCATENATE(A168,"-",B168),'Schedule C1'!AE:AE,1,FALSE),"Other")</f>
        <v>Other</v>
      </c>
    </row>
    <row r="169" spans="1:23" x14ac:dyDescent="0.25">
      <c r="A169" t="str">
        <f t="shared" si="2"/>
        <v>110</v>
      </c>
      <c r="B169" t="str">
        <f t="shared" si="2"/>
        <v>A15710027</v>
      </c>
      <c r="C169" s="77" t="s">
        <v>2063</v>
      </c>
      <c r="D169" t="s">
        <v>2229</v>
      </c>
      <c r="E169">
        <v>-78.170000000000471</v>
      </c>
      <c r="F169">
        <v>0</v>
      </c>
      <c r="K169">
        <v>0</v>
      </c>
      <c r="L169">
        <v>0</v>
      </c>
      <c r="Q169">
        <v>0</v>
      </c>
      <c r="R169">
        <v>0</v>
      </c>
      <c r="U169"/>
      <c r="W169" t="str">
        <f>IFERROR(VLOOKUP(CONCATENATE(A169,"-",B169),'Schedule C1'!AE:AE,1,FALSE),"Other")</f>
        <v>Other</v>
      </c>
    </row>
    <row r="170" spans="1:23" x14ac:dyDescent="0.25">
      <c r="A170" t="str">
        <f t="shared" si="2"/>
        <v>110</v>
      </c>
      <c r="B170" t="str">
        <f t="shared" si="2"/>
        <v>A15710028</v>
      </c>
      <c r="C170" s="77" t="s">
        <v>2063</v>
      </c>
      <c r="D170" t="s">
        <v>2230</v>
      </c>
      <c r="E170">
        <v>40.000000000001663</v>
      </c>
      <c r="F170">
        <v>-101.58999999999963</v>
      </c>
      <c r="G170">
        <v>-251.28000000000003</v>
      </c>
      <c r="K170">
        <v>0</v>
      </c>
      <c r="L170">
        <v>0</v>
      </c>
      <c r="M170">
        <v>0</v>
      </c>
      <c r="Q170">
        <v>0</v>
      </c>
      <c r="R170">
        <v>0</v>
      </c>
      <c r="S170">
        <v>0</v>
      </c>
      <c r="U170"/>
      <c r="W170" t="str">
        <f>IFERROR(VLOOKUP(CONCATENATE(A170,"-",B170),'Schedule C1'!AE:AE,1,FALSE),"Other")</f>
        <v>Other</v>
      </c>
    </row>
    <row r="171" spans="1:23" x14ac:dyDescent="0.25">
      <c r="A171" t="str">
        <f t="shared" si="2"/>
        <v>110</v>
      </c>
      <c r="B171" t="str">
        <f t="shared" si="2"/>
        <v>A15710029</v>
      </c>
      <c r="C171" s="77" t="s">
        <v>2063</v>
      </c>
      <c r="D171" t="s">
        <v>2231</v>
      </c>
      <c r="E171">
        <v>-1888.1300000000124</v>
      </c>
      <c r="F171">
        <v>17937.619999999977</v>
      </c>
      <c r="G171">
        <v>3.8999999999999204</v>
      </c>
      <c r="K171">
        <v>0</v>
      </c>
      <c r="L171">
        <v>0</v>
      </c>
      <c r="M171">
        <v>0</v>
      </c>
      <c r="Q171">
        <v>0</v>
      </c>
      <c r="R171">
        <v>0</v>
      </c>
      <c r="S171">
        <v>0</v>
      </c>
      <c r="U171"/>
      <c r="W171" t="str">
        <f>IFERROR(VLOOKUP(CONCATENATE(A171,"-",B171),'Schedule C1'!AE:AE,1,FALSE),"Other")</f>
        <v>Other</v>
      </c>
    </row>
    <row r="172" spans="1:23" x14ac:dyDescent="0.25">
      <c r="A172" t="str">
        <f t="shared" si="2"/>
        <v>110</v>
      </c>
      <c r="B172" t="str">
        <f t="shared" si="2"/>
        <v>A15710030</v>
      </c>
      <c r="C172" s="77" t="s">
        <v>2063</v>
      </c>
      <c r="D172" t="s">
        <v>2232</v>
      </c>
      <c r="E172">
        <v>440192.7999999997</v>
      </c>
      <c r="F172">
        <v>208066.18999999997</v>
      </c>
      <c r="G172">
        <v>6605.7100000000009</v>
      </c>
      <c r="K172">
        <v>0</v>
      </c>
      <c r="L172">
        <v>0</v>
      </c>
      <c r="M172">
        <v>0</v>
      </c>
      <c r="Q172">
        <v>0</v>
      </c>
      <c r="R172">
        <v>0</v>
      </c>
      <c r="S172">
        <v>0</v>
      </c>
      <c r="U172"/>
      <c r="W172" t="str">
        <f>IFERROR(VLOOKUP(CONCATENATE(A172,"-",B172),'Schedule C1'!AE:AE,1,FALSE),"Other")</f>
        <v>Other</v>
      </c>
    </row>
    <row r="173" spans="1:23" x14ac:dyDescent="0.25">
      <c r="A173" t="str">
        <f t="shared" si="2"/>
        <v>110</v>
      </c>
      <c r="B173" t="str">
        <f t="shared" si="2"/>
        <v>A15710033</v>
      </c>
      <c r="C173" s="77" t="s">
        <v>2063</v>
      </c>
      <c r="D173" t="s">
        <v>2233</v>
      </c>
      <c r="E173">
        <v>1.4699999999999882</v>
      </c>
      <c r="F173">
        <v>122.5199999999999</v>
      </c>
      <c r="K173">
        <v>0</v>
      </c>
      <c r="L173">
        <v>0</v>
      </c>
      <c r="Q173">
        <v>0</v>
      </c>
      <c r="R173">
        <v>0</v>
      </c>
      <c r="U173"/>
      <c r="W173" t="str">
        <f>IFERROR(VLOOKUP(CONCATENATE(A173,"-",B173),'Schedule C1'!AE:AE,1,FALSE),"Other")</f>
        <v>Other</v>
      </c>
    </row>
    <row r="174" spans="1:23" x14ac:dyDescent="0.25">
      <c r="A174" t="str">
        <f t="shared" si="2"/>
        <v>110</v>
      </c>
      <c r="B174" t="str">
        <f t="shared" si="2"/>
        <v>A15710034</v>
      </c>
      <c r="C174" s="77" t="s">
        <v>2063</v>
      </c>
      <c r="D174" t="s">
        <v>2234</v>
      </c>
      <c r="E174">
        <v>171.57</v>
      </c>
      <c r="F174">
        <v>470.22999999999956</v>
      </c>
      <c r="G174">
        <v>46.309999999999945</v>
      </c>
      <c r="K174">
        <v>0</v>
      </c>
      <c r="L174">
        <v>0</v>
      </c>
      <c r="M174">
        <v>0</v>
      </c>
      <c r="Q174">
        <v>0</v>
      </c>
      <c r="R174">
        <v>0</v>
      </c>
      <c r="S174">
        <v>0</v>
      </c>
      <c r="U174"/>
      <c r="W174" t="str">
        <f>IFERROR(VLOOKUP(CONCATENATE(A174,"-",B174),'Schedule C1'!AE:AE,1,FALSE),"Other")</f>
        <v>Other</v>
      </c>
    </row>
    <row r="175" spans="1:23" x14ac:dyDescent="0.25">
      <c r="A175" t="str">
        <f t="shared" si="2"/>
        <v>110</v>
      </c>
      <c r="B175" t="str">
        <f t="shared" si="2"/>
        <v>A15710035</v>
      </c>
      <c r="C175" s="77" t="s">
        <v>2063</v>
      </c>
      <c r="D175" t="s">
        <v>2235</v>
      </c>
      <c r="F175">
        <v>-96.310000000000187</v>
      </c>
      <c r="G175">
        <v>-1715.7400000000011</v>
      </c>
      <c r="L175">
        <v>0</v>
      </c>
      <c r="M175">
        <v>0</v>
      </c>
      <c r="R175">
        <v>0</v>
      </c>
      <c r="S175">
        <v>0</v>
      </c>
      <c r="U175"/>
      <c r="W175" t="str">
        <f>IFERROR(VLOOKUP(CONCATENATE(A175,"-",B175),'Schedule C1'!AE:AE,1,FALSE),"Other")</f>
        <v>Other</v>
      </c>
    </row>
    <row r="176" spans="1:23" x14ac:dyDescent="0.25">
      <c r="A176" t="str">
        <f t="shared" si="2"/>
        <v>110</v>
      </c>
      <c r="B176" t="str">
        <f t="shared" si="2"/>
        <v>A15710036</v>
      </c>
      <c r="C176" s="77" t="s">
        <v>2063</v>
      </c>
      <c r="D176" t="s">
        <v>2236</v>
      </c>
      <c r="E176">
        <v>-6.9999999999996732E-2</v>
      </c>
      <c r="F176">
        <v>6.5100000000000069</v>
      </c>
      <c r="G176">
        <v>163.67999999999998</v>
      </c>
      <c r="K176">
        <v>0</v>
      </c>
      <c r="L176">
        <v>0</v>
      </c>
      <c r="M176">
        <v>0</v>
      </c>
      <c r="Q176">
        <v>0</v>
      </c>
      <c r="R176">
        <v>0</v>
      </c>
      <c r="S176">
        <v>0</v>
      </c>
      <c r="U176"/>
      <c r="W176" t="str">
        <f>IFERROR(VLOOKUP(CONCATENATE(A176,"-",B176),'Schedule C1'!AE:AE,1,FALSE),"Other")</f>
        <v>Other</v>
      </c>
    </row>
    <row r="177" spans="1:23" x14ac:dyDescent="0.25">
      <c r="A177" t="str">
        <f t="shared" si="2"/>
        <v>110</v>
      </c>
      <c r="B177" t="str">
        <f t="shared" si="2"/>
        <v>A15710037</v>
      </c>
      <c r="C177" s="77" t="s">
        <v>2063</v>
      </c>
      <c r="D177" t="s">
        <v>2237</v>
      </c>
      <c r="F177">
        <v>15.120000000000111</v>
      </c>
      <c r="L177">
        <v>0</v>
      </c>
      <c r="R177">
        <v>0</v>
      </c>
      <c r="U177"/>
      <c r="W177" t="str">
        <f>IFERROR(VLOOKUP(CONCATENATE(A177,"-",B177),'Schedule C1'!AE:AE,1,FALSE),"Other")</f>
        <v>Other</v>
      </c>
    </row>
    <row r="178" spans="1:23" x14ac:dyDescent="0.25">
      <c r="A178" t="str">
        <f t="shared" si="2"/>
        <v>110</v>
      </c>
      <c r="B178" t="str">
        <f t="shared" si="2"/>
        <v>A15710038</v>
      </c>
      <c r="C178" s="77" t="s">
        <v>2063</v>
      </c>
      <c r="D178" t="s">
        <v>2238</v>
      </c>
      <c r="E178">
        <v>10390.489999999998</v>
      </c>
      <c r="F178">
        <v>14173.239999999996</v>
      </c>
      <c r="G178">
        <v>306.31</v>
      </c>
      <c r="K178">
        <v>0</v>
      </c>
      <c r="L178">
        <v>23241.967000000004</v>
      </c>
      <c r="M178">
        <v>0</v>
      </c>
      <c r="Q178">
        <v>0</v>
      </c>
      <c r="R178">
        <v>23911.215000000011</v>
      </c>
      <c r="S178">
        <v>0</v>
      </c>
      <c r="U178"/>
      <c r="W178" t="str">
        <f>IFERROR(VLOOKUP(CONCATENATE(A178,"-",B178),'Schedule C1'!AE:AE,1,FALSE),"Other")</f>
        <v>Other</v>
      </c>
    </row>
    <row r="179" spans="1:23" x14ac:dyDescent="0.25">
      <c r="A179" t="str">
        <f t="shared" si="2"/>
        <v>110</v>
      </c>
      <c r="B179" t="str">
        <f t="shared" si="2"/>
        <v>A15710039</v>
      </c>
      <c r="C179" s="77" t="s">
        <v>2063</v>
      </c>
      <c r="D179" t="s">
        <v>2239</v>
      </c>
      <c r="E179">
        <v>27104.670000000002</v>
      </c>
      <c r="F179">
        <v>38191.490000000013</v>
      </c>
      <c r="G179">
        <v>22698.089999999997</v>
      </c>
      <c r="H179">
        <v>4.6399999999999997</v>
      </c>
      <c r="K179">
        <v>0</v>
      </c>
      <c r="L179">
        <v>33644.044000000009</v>
      </c>
      <c r="M179">
        <v>0</v>
      </c>
      <c r="N179">
        <v>0</v>
      </c>
      <c r="Q179">
        <v>0</v>
      </c>
      <c r="R179">
        <v>34778.617000000006</v>
      </c>
      <c r="S179">
        <v>0</v>
      </c>
      <c r="T179">
        <v>0</v>
      </c>
      <c r="U179"/>
      <c r="W179" t="str">
        <f>IFERROR(VLOOKUP(CONCATENATE(A179,"-",B179),'Schedule C1'!AE:AE,1,FALSE),"Other")</f>
        <v>Other</v>
      </c>
    </row>
    <row r="180" spans="1:23" x14ac:dyDescent="0.25">
      <c r="A180" t="str">
        <f t="shared" si="2"/>
        <v>110</v>
      </c>
      <c r="B180" t="str">
        <f t="shared" si="2"/>
        <v>A15710040</v>
      </c>
      <c r="C180" s="77" t="s">
        <v>2063</v>
      </c>
      <c r="D180" t="s">
        <v>2240</v>
      </c>
      <c r="E180">
        <v>31571.759999999991</v>
      </c>
      <c r="F180">
        <v>26896.890000000007</v>
      </c>
      <c r="G180">
        <v>14791.989999999996</v>
      </c>
      <c r="H180">
        <v>26.15</v>
      </c>
      <c r="K180">
        <v>0</v>
      </c>
      <c r="L180">
        <v>34784.044000000002</v>
      </c>
      <c r="M180">
        <v>0</v>
      </c>
      <c r="N180">
        <v>0</v>
      </c>
      <c r="Q180">
        <v>0</v>
      </c>
      <c r="R180">
        <v>35954.800000000003</v>
      </c>
      <c r="S180">
        <v>0</v>
      </c>
      <c r="T180">
        <v>0</v>
      </c>
      <c r="U180"/>
      <c r="W180" t="str">
        <f>IFERROR(VLOOKUP(CONCATENATE(A180,"-",B180),'Schedule C1'!AE:AE,1,FALSE),"Other")</f>
        <v>Other</v>
      </c>
    </row>
    <row r="181" spans="1:23" x14ac:dyDescent="0.25">
      <c r="A181" t="str">
        <f t="shared" si="2"/>
        <v>110</v>
      </c>
      <c r="B181" t="str">
        <f t="shared" si="2"/>
        <v>A15710041</v>
      </c>
      <c r="C181" s="77" t="s">
        <v>2063</v>
      </c>
      <c r="D181" t="s">
        <v>2241</v>
      </c>
      <c r="E181">
        <v>-111.99999999999999</v>
      </c>
      <c r="F181">
        <v>-1294.7199999999998</v>
      </c>
      <c r="K181">
        <v>0</v>
      </c>
      <c r="L181">
        <v>0</v>
      </c>
      <c r="Q181">
        <v>0</v>
      </c>
      <c r="R181">
        <v>0</v>
      </c>
      <c r="U181"/>
      <c r="W181" t="str">
        <f>IFERROR(VLOOKUP(CONCATENATE(A181,"-",B181),'Schedule C1'!AE:AE,1,FALSE),"Other")</f>
        <v>Other</v>
      </c>
    </row>
    <row r="182" spans="1:23" x14ac:dyDescent="0.25">
      <c r="A182" t="str">
        <f t="shared" si="2"/>
        <v>110</v>
      </c>
      <c r="B182" t="str">
        <f t="shared" si="2"/>
        <v>A15710046</v>
      </c>
      <c r="C182" s="77" t="s">
        <v>2063</v>
      </c>
      <c r="D182" t="s">
        <v>2242</v>
      </c>
      <c r="F182">
        <v>178.88000000000002</v>
      </c>
      <c r="G182">
        <v>39.08</v>
      </c>
      <c r="L182">
        <v>0</v>
      </c>
      <c r="M182">
        <v>0</v>
      </c>
      <c r="R182">
        <v>0</v>
      </c>
      <c r="S182">
        <v>0</v>
      </c>
      <c r="U182"/>
      <c r="W182" t="str">
        <f>IFERROR(VLOOKUP(CONCATENATE(A182,"-",B182),'Schedule C1'!AE:AE,1,FALSE),"Other")</f>
        <v>Other</v>
      </c>
    </row>
    <row r="183" spans="1:23" x14ac:dyDescent="0.25">
      <c r="A183" t="str">
        <f t="shared" si="2"/>
        <v>110</v>
      </c>
      <c r="B183" t="str">
        <f t="shared" si="2"/>
        <v>A15710050</v>
      </c>
      <c r="C183" s="77" t="s">
        <v>2063</v>
      </c>
      <c r="D183" t="s">
        <v>2243</v>
      </c>
      <c r="G183">
        <v>99.42999999999995</v>
      </c>
      <c r="M183">
        <v>0</v>
      </c>
      <c r="S183">
        <v>0</v>
      </c>
      <c r="U183"/>
      <c r="W183" t="str">
        <f>IFERROR(VLOOKUP(CONCATENATE(A183,"-",B183),'Schedule C1'!AE:AE,1,FALSE),"Other")</f>
        <v>Other</v>
      </c>
    </row>
    <row r="184" spans="1:23" x14ac:dyDescent="0.25">
      <c r="A184" t="str">
        <f t="shared" si="2"/>
        <v>110</v>
      </c>
      <c r="B184" t="str">
        <f t="shared" si="2"/>
        <v>A15710053</v>
      </c>
      <c r="C184" s="77" t="s">
        <v>2063</v>
      </c>
      <c r="D184" t="s">
        <v>2244</v>
      </c>
      <c r="G184">
        <v>48264.170000000013</v>
      </c>
      <c r="H184">
        <v>6324.0899999999983</v>
      </c>
      <c r="M184">
        <v>29600.744999999995</v>
      </c>
      <c r="N184">
        <v>0</v>
      </c>
      <c r="S184">
        <v>30970.697999999993</v>
      </c>
      <c r="T184">
        <v>0</v>
      </c>
      <c r="U184"/>
      <c r="W184" t="str">
        <f>IFERROR(VLOOKUP(CONCATENATE(A184,"-",B184),'Schedule C1'!AE:AE,1,FALSE),"Other")</f>
        <v>Other</v>
      </c>
    </row>
    <row r="185" spans="1:23" x14ac:dyDescent="0.25">
      <c r="A185" t="str">
        <f t="shared" si="2"/>
        <v>110</v>
      </c>
      <c r="B185" t="str">
        <f t="shared" si="2"/>
        <v>A15710054</v>
      </c>
      <c r="C185" s="77" t="s">
        <v>2063</v>
      </c>
      <c r="D185" t="s">
        <v>2245</v>
      </c>
      <c r="G185">
        <v>17256.04</v>
      </c>
      <c r="H185">
        <v>1454.97</v>
      </c>
      <c r="M185">
        <v>32037.328999999994</v>
      </c>
      <c r="N185">
        <v>0</v>
      </c>
      <c r="S185">
        <v>33455.588999999993</v>
      </c>
      <c r="T185">
        <v>0</v>
      </c>
      <c r="U185"/>
      <c r="W185" t="str">
        <f>IFERROR(VLOOKUP(CONCATENATE(A185,"-",B185),'Schedule C1'!AE:AE,1,FALSE),"Other")</f>
        <v>Other</v>
      </c>
    </row>
    <row r="186" spans="1:23" x14ac:dyDescent="0.25">
      <c r="A186" t="str">
        <f t="shared" si="2"/>
        <v>110</v>
      </c>
      <c r="B186" t="str">
        <f t="shared" si="2"/>
        <v>A15710055</v>
      </c>
      <c r="C186" s="77" t="s">
        <v>2063</v>
      </c>
      <c r="D186" t="s">
        <v>2246</v>
      </c>
      <c r="G186">
        <v>20539.380000000012</v>
      </c>
      <c r="H186">
        <v>4719.5599999999995</v>
      </c>
      <c r="M186">
        <v>30283.224999999999</v>
      </c>
      <c r="N186">
        <v>0</v>
      </c>
      <c r="S186">
        <v>31732.721999999994</v>
      </c>
      <c r="T186">
        <v>0</v>
      </c>
      <c r="U186"/>
      <c r="W186" t="str">
        <f>IFERROR(VLOOKUP(CONCATENATE(A186,"-",B186),'Schedule C1'!AE:AE,1,FALSE),"Other")</f>
        <v>Other</v>
      </c>
    </row>
    <row r="187" spans="1:23" x14ac:dyDescent="0.25">
      <c r="A187" t="str">
        <f t="shared" si="2"/>
        <v>110</v>
      </c>
      <c r="B187" t="str">
        <f t="shared" si="2"/>
        <v>A15710056</v>
      </c>
      <c r="C187" s="77" t="s">
        <v>2063</v>
      </c>
      <c r="D187" t="s">
        <v>2247</v>
      </c>
      <c r="G187">
        <v>23017.850000000002</v>
      </c>
      <c r="H187">
        <v>6053.21</v>
      </c>
      <c r="M187">
        <v>30811.778999999995</v>
      </c>
      <c r="N187">
        <v>4870.1499999999996</v>
      </c>
      <c r="S187">
        <v>32172.734999999997</v>
      </c>
      <c r="T187">
        <v>4934.1640000000007</v>
      </c>
      <c r="U187"/>
      <c r="W187" t="str">
        <f>IFERROR(VLOOKUP(CONCATENATE(A187,"-",B187),'Schedule C1'!AE:AE,1,FALSE),"Other")</f>
        <v>Other</v>
      </c>
    </row>
    <row r="188" spans="1:23" x14ac:dyDescent="0.25">
      <c r="A188" t="str">
        <f t="shared" si="2"/>
        <v>110</v>
      </c>
      <c r="B188" t="str">
        <f t="shared" si="2"/>
        <v>A15710057</v>
      </c>
      <c r="C188" s="77" t="s">
        <v>2063</v>
      </c>
      <c r="D188" t="s">
        <v>2248</v>
      </c>
      <c r="G188">
        <v>45598.740000000005</v>
      </c>
      <c r="H188">
        <v>21620.889999999978</v>
      </c>
      <c r="M188">
        <v>7080.6249999999982</v>
      </c>
      <c r="N188">
        <v>8500.116</v>
      </c>
      <c r="S188">
        <v>7458.0850000000009</v>
      </c>
      <c r="T188">
        <v>8586.512999999999</v>
      </c>
      <c r="U188"/>
      <c r="W188" t="str">
        <f>IFERROR(VLOOKUP(CONCATENATE(A188,"-",B188),'Schedule C1'!AE:AE,1,FALSE),"Other")</f>
        <v>Other</v>
      </c>
    </row>
    <row r="189" spans="1:23" x14ac:dyDescent="0.25">
      <c r="A189" t="str">
        <f t="shared" si="2"/>
        <v>110</v>
      </c>
      <c r="B189" t="str">
        <f t="shared" si="2"/>
        <v>A15710058</v>
      </c>
      <c r="C189" s="77" t="s">
        <v>2063</v>
      </c>
      <c r="D189" t="s">
        <v>2249</v>
      </c>
      <c r="G189">
        <v>0</v>
      </c>
      <c r="H189">
        <v>84.570000000000022</v>
      </c>
      <c r="M189">
        <v>0</v>
      </c>
      <c r="N189">
        <v>0</v>
      </c>
      <c r="S189">
        <v>0</v>
      </c>
      <c r="T189">
        <v>0</v>
      </c>
      <c r="U189"/>
      <c r="W189" t="str">
        <f>IFERROR(VLOOKUP(CONCATENATE(A189,"-",B189),'Schedule C1'!AE:AE,1,FALSE),"Other")</f>
        <v>Other</v>
      </c>
    </row>
    <row r="190" spans="1:23" x14ac:dyDescent="0.25">
      <c r="A190" t="str">
        <f t="shared" si="2"/>
        <v>110</v>
      </c>
      <c r="B190" t="str">
        <f t="shared" si="2"/>
        <v>A15710059</v>
      </c>
      <c r="C190" s="77" t="s">
        <v>2063</v>
      </c>
      <c r="D190" t="s">
        <v>2250</v>
      </c>
      <c r="G190">
        <v>14458.199999999995</v>
      </c>
      <c r="H190">
        <v>4099.83</v>
      </c>
      <c r="M190">
        <v>8213.4809999999961</v>
      </c>
      <c r="N190">
        <v>0</v>
      </c>
      <c r="S190">
        <v>8567.4440000000031</v>
      </c>
      <c r="T190">
        <v>0</v>
      </c>
      <c r="U190"/>
      <c r="W190" t="str">
        <f>IFERROR(VLOOKUP(CONCATENATE(A190,"-",B190),'Schedule C1'!AE:AE,1,FALSE),"Other")</f>
        <v>Other</v>
      </c>
    </row>
    <row r="191" spans="1:23" x14ac:dyDescent="0.25">
      <c r="A191" t="str">
        <f t="shared" si="2"/>
        <v>110</v>
      </c>
      <c r="B191" t="str">
        <f t="shared" si="2"/>
        <v>A15710060</v>
      </c>
      <c r="C191" s="77" t="s">
        <v>2063</v>
      </c>
      <c r="D191" t="s">
        <v>2251</v>
      </c>
      <c r="F191">
        <v>136</v>
      </c>
      <c r="G191">
        <v>147.07</v>
      </c>
      <c r="L191">
        <v>0</v>
      </c>
      <c r="M191">
        <v>31215.492000000002</v>
      </c>
      <c r="R191">
        <v>0</v>
      </c>
      <c r="S191">
        <v>32537.071000000004</v>
      </c>
      <c r="U191"/>
      <c r="W191" t="str">
        <f>IFERROR(VLOOKUP(CONCATENATE(A191,"-",B191),'Schedule C1'!AE:AE,1,FALSE),"Other")</f>
        <v>Other</v>
      </c>
    </row>
    <row r="192" spans="1:23" x14ac:dyDescent="0.25">
      <c r="A192" t="str">
        <f t="shared" si="2"/>
        <v>110</v>
      </c>
      <c r="B192" t="str">
        <f t="shared" si="2"/>
        <v>A15710061</v>
      </c>
      <c r="C192" s="77" t="s">
        <v>2063</v>
      </c>
      <c r="D192" t="s">
        <v>2252</v>
      </c>
      <c r="G192">
        <v>5.4600000000000026</v>
      </c>
      <c r="H192">
        <v>-148.09</v>
      </c>
      <c r="M192">
        <v>0</v>
      </c>
      <c r="N192">
        <v>0</v>
      </c>
      <c r="S192">
        <v>0</v>
      </c>
      <c r="T192">
        <v>0</v>
      </c>
      <c r="U192"/>
      <c r="W192" t="str">
        <f>IFERROR(VLOOKUP(CONCATENATE(A192,"-",B192),'Schedule C1'!AE:AE,1,FALSE),"Other")</f>
        <v>Other</v>
      </c>
    </row>
    <row r="193" spans="1:23" x14ac:dyDescent="0.25">
      <c r="A193" t="str">
        <f t="shared" si="2"/>
        <v>110</v>
      </c>
      <c r="B193" t="str">
        <f t="shared" si="2"/>
        <v>A15710062</v>
      </c>
      <c r="C193" s="77" t="s">
        <v>2063</v>
      </c>
      <c r="D193" t="s">
        <v>2253</v>
      </c>
      <c r="G193">
        <v>49897.939999999995</v>
      </c>
      <c r="H193">
        <v>12276.010000000002</v>
      </c>
      <c r="M193">
        <v>32449.424999999999</v>
      </c>
      <c r="N193">
        <v>0</v>
      </c>
      <c r="S193">
        <v>33863.917999999998</v>
      </c>
      <c r="T193">
        <v>0</v>
      </c>
      <c r="U193"/>
      <c r="W193" t="str">
        <f>IFERROR(VLOOKUP(CONCATENATE(A193,"-",B193),'Schedule C1'!AE:AE,1,FALSE),"Other")</f>
        <v>Other</v>
      </c>
    </row>
    <row r="194" spans="1:23" x14ac:dyDescent="0.25">
      <c r="A194" t="str">
        <f t="shared" si="2"/>
        <v>110</v>
      </c>
      <c r="B194" t="str">
        <f t="shared" si="2"/>
        <v>A15710063</v>
      </c>
      <c r="C194" s="77" t="s">
        <v>2063</v>
      </c>
      <c r="D194" t="s">
        <v>2254</v>
      </c>
      <c r="G194">
        <v>58009.83</v>
      </c>
      <c r="H194">
        <v>890.30000000000007</v>
      </c>
      <c r="M194">
        <v>41207.932999999975</v>
      </c>
      <c r="N194">
        <v>0</v>
      </c>
      <c r="S194">
        <v>42874.633999999984</v>
      </c>
      <c r="T194">
        <v>0</v>
      </c>
      <c r="U194"/>
      <c r="W194" t="str">
        <f>IFERROR(VLOOKUP(CONCATENATE(A194,"-",B194),'Schedule C1'!AE:AE,1,FALSE),"Other")</f>
        <v>Other</v>
      </c>
    </row>
    <row r="195" spans="1:23" x14ac:dyDescent="0.25">
      <c r="A195" t="str">
        <f t="shared" si="2"/>
        <v>110</v>
      </c>
      <c r="B195" t="str">
        <f t="shared" si="2"/>
        <v>A15710066</v>
      </c>
      <c r="C195" s="77" t="s">
        <v>2063</v>
      </c>
      <c r="D195" t="s">
        <v>2255</v>
      </c>
      <c r="G195">
        <v>-48.970000000000006</v>
      </c>
      <c r="H195">
        <v>505.05000000000007</v>
      </c>
      <c r="M195">
        <v>0</v>
      </c>
      <c r="N195">
        <v>0</v>
      </c>
      <c r="S195">
        <v>0</v>
      </c>
      <c r="T195">
        <v>0</v>
      </c>
      <c r="U195"/>
      <c r="W195" t="str">
        <f>IFERROR(VLOOKUP(CONCATENATE(A195,"-",B195),'Schedule C1'!AE:AE,1,FALSE),"Other")</f>
        <v>Other</v>
      </c>
    </row>
    <row r="196" spans="1:23" x14ac:dyDescent="0.25">
      <c r="A196" t="str">
        <f t="shared" si="2"/>
        <v>110</v>
      </c>
      <c r="B196" t="str">
        <f t="shared" si="2"/>
        <v>A15710067</v>
      </c>
      <c r="C196" s="77" t="s">
        <v>2063</v>
      </c>
      <c r="D196" t="s">
        <v>2256</v>
      </c>
      <c r="H196">
        <v>-927.93999999999892</v>
      </c>
      <c r="N196">
        <v>0</v>
      </c>
      <c r="T196">
        <v>0</v>
      </c>
      <c r="U196"/>
      <c r="W196" t="str">
        <f>IFERROR(VLOOKUP(CONCATENATE(A196,"-",B196),'Schedule C1'!AE:AE,1,FALSE),"Other")</f>
        <v>Other</v>
      </c>
    </row>
    <row r="197" spans="1:23" x14ac:dyDescent="0.25">
      <c r="A197" t="str">
        <f t="shared" ref="A197:B260" si="3">LEFT(C197,FIND(" ",C197,1)-1)</f>
        <v>110</v>
      </c>
      <c r="B197" t="str">
        <f t="shared" si="3"/>
        <v>A15710068</v>
      </c>
      <c r="C197" s="77" t="s">
        <v>2063</v>
      </c>
      <c r="D197" t="s">
        <v>2257</v>
      </c>
      <c r="H197">
        <v>176.73999999999987</v>
      </c>
      <c r="I197">
        <v>-15894.64</v>
      </c>
      <c r="J197">
        <v>61.250000000000327</v>
      </c>
      <c r="N197">
        <v>0</v>
      </c>
      <c r="O197" s="3">
        <v>0</v>
      </c>
      <c r="P197">
        <v>0</v>
      </c>
      <c r="T197">
        <v>0</v>
      </c>
      <c r="U197">
        <v>0</v>
      </c>
      <c r="V197">
        <v>0</v>
      </c>
      <c r="W197" t="str">
        <f>IFERROR(VLOOKUP(CONCATENATE(A197,"-",B197),'Schedule C1'!AE:AE,1,FALSE),"Other")</f>
        <v>Other</v>
      </c>
    </row>
    <row r="198" spans="1:23" x14ac:dyDescent="0.25">
      <c r="A198" t="str">
        <f t="shared" si="3"/>
        <v>110</v>
      </c>
      <c r="B198" t="str">
        <f t="shared" si="3"/>
        <v>A15710070</v>
      </c>
      <c r="C198" s="77" t="s">
        <v>2063</v>
      </c>
      <c r="D198" t="s">
        <v>2258</v>
      </c>
      <c r="I198">
        <v>3.836930773104541E-13</v>
      </c>
      <c r="O198" s="3">
        <v>0</v>
      </c>
      <c r="U198">
        <v>0</v>
      </c>
      <c r="W198" t="str">
        <f>IFERROR(VLOOKUP(CONCATENATE(A198,"-",B198),'Schedule C1'!AE:AE,1,FALSE),"Other")</f>
        <v>Other</v>
      </c>
    </row>
    <row r="199" spans="1:23" x14ac:dyDescent="0.25">
      <c r="A199" t="str">
        <f t="shared" si="3"/>
        <v>110</v>
      </c>
      <c r="B199" t="str">
        <f t="shared" si="3"/>
        <v>A15710071</v>
      </c>
      <c r="C199" s="77" t="s">
        <v>2063</v>
      </c>
      <c r="D199" t="s">
        <v>2259</v>
      </c>
      <c r="F199">
        <v>0</v>
      </c>
      <c r="L199">
        <v>0</v>
      </c>
      <c r="R199">
        <v>0</v>
      </c>
      <c r="U199"/>
      <c r="W199" t="str">
        <f>IFERROR(VLOOKUP(CONCATENATE(A199,"-",B199),'Schedule C1'!AE:AE,1,FALSE),"Other")</f>
        <v>Other</v>
      </c>
    </row>
    <row r="200" spans="1:23" x14ac:dyDescent="0.25">
      <c r="A200" t="str">
        <f t="shared" si="3"/>
        <v>110</v>
      </c>
      <c r="B200" t="str">
        <f t="shared" si="3"/>
        <v>A15710072</v>
      </c>
      <c r="C200" s="77" t="s">
        <v>2063</v>
      </c>
      <c r="D200" t="s">
        <v>2260</v>
      </c>
      <c r="F200">
        <v>1963.9699999999998</v>
      </c>
      <c r="G200">
        <v>79.77</v>
      </c>
      <c r="H200">
        <v>21593.980000000003</v>
      </c>
      <c r="I200">
        <v>10477.179999999998</v>
      </c>
      <c r="J200">
        <v>4433.1899999999996</v>
      </c>
      <c r="L200">
        <v>0</v>
      </c>
      <c r="M200">
        <v>0</v>
      </c>
      <c r="N200">
        <v>15845.925999999999</v>
      </c>
      <c r="O200" s="3">
        <v>0</v>
      </c>
      <c r="P200">
        <v>0</v>
      </c>
      <c r="R200">
        <v>0</v>
      </c>
      <c r="S200">
        <v>0</v>
      </c>
      <c r="T200">
        <v>16571.051999999996</v>
      </c>
      <c r="U200">
        <v>0</v>
      </c>
      <c r="V200">
        <v>0</v>
      </c>
      <c r="W200" t="str">
        <f>IFERROR(VLOOKUP(CONCATENATE(A200,"-",B200),'Schedule C1'!AE:AE,1,FALSE),"Other")</f>
        <v>Other</v>
      </c>
    </row>
    <row r="201" spans="1:23" x14ac:dyDescent="0.25">
      <c r="A201" t="str">
        <f t="shared" si="3"/>
        <v>110</v>
      </c>
      <c r="B201" t="str">
        <f t="shared" si="3"/>
        <v>A15710073</v>
      </c>
      <c r="C201" s="77" t="s">
        <v>2063</v>
      </c>
      <c r="D201" t="s">
        <v>2261</v>
      </c>
      <c r="H201">
        <v>176.9199999999999</v>
      </c>
      <c r="I201">
        <v>-1.2300000000000182</v>
      </c>
      <c r="N201">
        <v>0</v>
      </c>
      <c r="O201" s="3">
        <v>0</v>
      </c>
      <c r="T201">
        <v>0</v>
      </c>
      <c r="U201">
        <v>0</v>
      </c>
      <c r="W201" t="str">
        <f>IFERROR(VLOOKUP(CONCATENATE(A201,"-",B201),'Schedule C1'!AE:AE,1,FALSE),"Other")</f>
        <v>Other</v>
      </c>
    </row>
    <row r="202" spans="1:23" x14ac:dyDescent="0.25">
      <c r="A202" t="str">
        <f t="shared" si="3"/>
        <v>110</v>
      </c>
      <c r="B202" t="str">
        <f t="shared" si="3"/>
        <v>A15710074</v>
      </c>
      <c r="C202" s="77" t="s">
        <v>2063</v>
      </c>
      <c r="D202" t="s">
        <v>2262</v>
      </c>
      <c r="I202">
        <v>0</v>
      </c>
      <c r="O202" s="3">
        <v>0</v>
      </c>
      <c r="U202">
        <v>0</v>
      </c>
      <c r="W202" t="str">
        <f>IFERROR(VLOOKUP(CONCATENATE(A202,"-",B202),'Schedule C1'!AE:AE,1,FALSE),"Other")</f>
        <v>Other</v>
      </c>
    </row>
    <row r="203" spans="1:23" x14ac:dyDescent="0.25">
      <c r="A203" t="str">
        <f t="shared" si="3"/>
        <v>110</v>
      </c>
      <c r="B203" t="str">
        <f t="shared" si="3"/>
        <v>A15710075</v>
      </c>
      <c r="C203" s="77" t="s">
        <v>2063</v>
      </c>
      <c r="D203" t="s">
        <v>2263</v>
      </c>
      <c r="F203">
        <v>3473.1599999999994</v>
      </c>
      <c r="G203">
        <v>27353.629999999994</v>
      </c>
      <c r="H203">
        <v>49903.579999999994</v>
      </c>
      <c r="I203">
        <v>35614.03</v>
      </c>
      <c r="L203">
        <v>0</v>
      </c>
      <c r="M203">
        <v>14445.904</v>
      </c>
      <c r="N203">
        <v>71947.180000000008</v>
      </c>
      <c r="O203" s="3">
        <v>915.99</v>
      </c>
      <c r="R203">
        <v>0</v>
      </c>
      <c r="S203">
        <v>11.471</v>
      </c>
      <c r="T203">
        <v>74311.753000000012</v>
      </c>
      <c r="U203">
        <v>976.13299999999992</v>
      </c>
      <c r="W203" t="str">
        <f>IFERROR(VLOOKUP(CONCATENATE(A203,"-",B203),'Schedule C1'!AE:AE,1,FALSE),"Other")</f>
        <v>Other</v>
      </c>
    </row>
    <row r="204" spans="1:23" x14ac:dyDescent="0.25">
      <c r="A204" t="str">
        <f t="shared" si="3"/>
        <v>110</v>
      </c>
      <c r="B204" t="str">
        <f t="shared" si="3"/>
        <v>A15710076</v>
      </c>
      <c r="C204" s="77" t="s">
        <v>2063</v>
      </c>
      <c r="D204" t="s">
        <v>2264</v>
      </c>
      <c r="F204">
        <v>2887.4499999999994</v>
      </c>
      <c r="G204">
        <v>6298.8700000000008</v>
      </c>
      <c r="H204">
        <v>35209.44000000001</v>
      </c>
      <c r="I204">
        <v>21330.42</v>
      </c>
      <c r="J204">
        <v>7170.65</v>
      </c>
      <c r="L204">
        <v>0</v>
      </c>
      <c r="M204">
        <v>0</v>
      </c>
      <c r="N204">
        <v>50280.000999999997</v>
      </c>
      <c r="O204" s="3">
        <v>0</v>
      </c>
      <c r="P204">
        <v>0</v>
      </c>
      <c r="R204">
        <v>0</v>
      </c>
      <c r="S204">
        <v>19.530999999999999</v>
      </c>
      <c r="T204">
        <v>51273.469999999987</v>
      </c>
      <c r="U204">
        <v>0</v>
      </c>
      <c r="V204">
        <v>0</v>
      </c>
      <c r="W204" t="str">
        <f>IFERROR(VLOOKUP(CONCATENATE(A204,"-",B204),'Schedule C1'!AE:AE,1,FALSE),"Other")</f>
        <v>Other</v>
      </c>
    </row>
    <row r="205" spans="1:23" x14ac:dyDescent="0.25">
      <c r="A205" t="str">
        <f t="shared" si="3"/>
        <v>110</v>
      </c>
      <c r="B205" t="str">
        <f t="shared" si="3"/>
        <v>A15710078</v>
      </c>
      <c r="C205" s="77" t="s">
        <v>2063</v>
      </c>
      <c r="D205" t="s">
        <v>2265</v>
      </c>
      <c r="H205">
        <v>-205.47000000000003</v>
      </c>
      <c r="N205">
        <v>0</v>
      </c>
      <c r="T205">
        <v>0</v>
      </c>
      <c r="U205"/>
      <c r="W205" t="str">
        <f>IFERROR(VLOOKUP(CONCATENATE(A205,"-",B205),'Schedule C1'!AE:AE,1,FALSE),"Other")</f>
        <v>Other</v>
      </c>
    </row>
    <row r="206" spans="1:23" x14ac:dyDescent="0.25">
      <c r="A206" t="str">
        <f t="shared" si="3"/>
        <v>110</v>
      </c>
      <c r="B206" t="str">
        <f t="shared" si="3"/>
        <v>A15710079</v>
      </c>
      <c r="C206" s="77" t="s">
        <v>2063</v>
      </c>
      <c r="D206" t="s">
        <v>2266</v>
      </c>
      <c r="F206">
        <v>2233.7800000000007</v>
      </c>
      <c r="G206">
        <v>12723.309999999998</v>
      </c>
      <c r="H206">
        <v>35594.360000000015</v>
      </c>
      <c r="L206">
        <v>0</v>
      </c>
      <c r="M206">
        <v>0</v>
      </c>
      <c r="N206">
        <v>58905.497000000003</v>
      </c>
      <c r="R206">
        <v>0</v>
      </c>
      <c r="S206">
        <v>27.777000000000008</v>
      </c>
      <c r="T206">
        <v>59781.311000000002</v>
      </c>
      <c r="U206"/>
      <c r="W206" t="str">
        <f>IFERROR(VLOOKUP(CONCATENATE(A206,"-",B206),'Schedule C1'!AE:AE,1,FALSE),"Other")</f>
        <v>Other</v>
      </c>
    </row>
    <row r="207" spans="1:23" x14ac:dyDescent="0.25">
      <c r="A207" t="str">
        <f t="shared" si="3"/>
        <v>110</v>
      </c>
      <c r="B207" t="str">
        <f t="shared" si="3"/>
        <v>A15710080</v>
      </c>
      <c r="C207" s="77" t="s">
        <v>2063</v>
      </c>
      <c r="D207" t="s">
        <v>2267</v>
      </c>
      <c r="F207">
        <v>2711.2099999999996</v>
      </c>
      <c r="G207">
        <v>22154.880000000001</v>
      </c>
      <c r="H207">
        <v>21145.980000000003</v>
      </c>
      <c r="I207">
        <v>49751.819999999992</v>
      </c>
      <c r="L207">
        <v>0</v>
      </c>
      <c r="M207">
        <v>0</v>
      </c>
      <c r="N207">
        <v>63191.637999999999</v>
      </c>
      <c r="O207" s="3">
        <v>0</v>
      </c>
      <c r="R207">
        <v>0</v>
      </c>
      <c r="S207">
        <v>15.316000000000001</v>
      </c>
      <c r="T207">
        <v>65808.897000000026</v>
      </c>
      <c r="U207">
        <v>0</v>
      </c>
      <c r="W207" t="str">
        <f>IFERROR(VLOOKUP(CONCATENATE(A207,"-",B207),'Schedule C1'!AE:AE,1,FALSE),"Other")</f>
        <v>Other</v>
      </c>
    </row>
    <row r="208" spans="1:23" x14ac:dyDescent="0.25">
      <c r="A208" t="str">
        <f t="shared" si="3"/>
        <v>110</v>
      </c>
      <c r="B208" t="str">
        <f t="shared" si="3"/>
        <v>A15710081</v>
      </c>
      <c r="C208" s="77" t="s">
        <v>2063</v>
      </c>
      <c r="D208" t="s">
        <v>2268</v>
      </c>
      <c r="H208">
        <v>-143.18</v>
      </c>
      <c r="N208">
        <v>0</v>
      </c>
      <c r="T208">
        <v>0</v>
      </c>
      <c r="U208"/>
      <c r="W208" t="str">
        <f>IFERROR(VLOOKUP(CONCATENATE(A208,"-",B208),'Schedule C1'!AE:AE,1,FALSE),"Other")</f>
        <v>Other</v>
      </c>
    </row>
    <row r="209" spans="1:23" x14ac:dyDescent="0.25">
      <c r="A209" t="str">
        <f t="shared" si="3"/>
        <v>110</v>
      </c>
      <c r="B209" t="str">
        <f t="shared" si="3"/>
        <v>A15710085</v>
      </c>
      <c r="C209" s="77" t="s">
        <v>2063</v>
      </c>
      <c r="D209" t="s">
        <v>2269</v>
      </c>
      <c r="F209">
        <v>1605.1999999999998</v>
      </c>
      <c r="G209">
        <v>21582.749999999996</v>
      </c>
      <c r="H209">
        <v>19397.429999999993</v>
      </c>
      <c r="I209">
        <v>4798.579999999999</v>
      </c>
      <c r="J209">
        <v>2110.64</v>
      </c>
      <c r="L209">
        <v>0</v>
      </c>
      <c r="M209">
        <v>0</v>
      </c>
      <c r="N209">
        <v>73467.079999999987</v>
      </c>
      <c r="O209" s="3">
        <v>52719.227999999996</v>
      </c>
      <c r="P209">
        <v>0</v>
      </c>
      <c r="R209">
        <v>0</v>
      </c>
      <c r="S209">
        <v>8.9480000000000004</v>
      </c>
      <c r="T209">
        <v>76273.541000000056</v>
      </c>
      <c r="U209">
        <v>49266.9</v>
      </c>
      <c r="V209">
        <v>0</v>
      </c>
      <c r="W209" t="str">
        <f>IFERROR(VLOOKUP(CONCATENATE(A209,"-",B209),'Schedule C1'!AE:AE,1,FALSE),"Other")</f>
        <v>Other</v>
      </c>
    </row>
    <row r="210" spans="1:23" x14ac:dyDescent="0.25">
      <c r="A210" t="str">
        <f t="shared" si="3"/>
        <v>110</v>
      </c>
      <c r="B210" t="str">
        <f t="shared" si="3"/>
        <v>A15710086</v>
      </c>
      <c r="C210" s="77" t="s">
        <v>2063</v>
      </c>
      <c r="D210" t="s">
        <v>2270</v>
      </c>
      <c r="F210">
        <v>2869.4799999999996</v>
      </c>
      <c r="G210">
        <v>1127.97</v>
      </c>
      <c r="H210">
        <v>11672.460000000001</v>
      </c>
      <c r="I210">
        <v>6188.2899999999991</v>
      </c>
      <c r="J210">
        <v>14601.210000000001</v>
      </c>
      <c r="L210">
        <v>0</v>
      </c>
      <c r="M210">
        <v>0</v>
      </c>
      <c r="N210">
        <v>15995.289999999997</v>
      </c>
      <c r="O210" s="3">
        <v>2263.3530000000001</v>
      </c>
      <c r="P210">
        <v>0</v>
      </c>
      <c r="R210">
        <v>0</v>
      </c>
      <c r="S210">
        <v>27.346999999999994</v>
      </c>
      <c r="T210">
        <v>16796.578999999998</v>
      </c>
      <c r="U210">
        <v>2186.0459999999998</v>
      </c>
      <c r="V210">
        <v>0</v>
      </c>
      <c r="W210" t="str">
        <f>IFERROR(VLOOKUP(CONCATENATE(A210,"-",B210),'Schedule C1'!AE:AE,1,FALSE),"Other")</f>
        <v>Other</v>
      </c>
    </row>
    <row r="211" spans="1:23" x14ac:dyDescent="0.25">
      <c r="A211" t="str">
        <f t="shared" si="3"/>
        <v>110</v>
      </c>
      <c r="B211" t="str">
        <f t="shared" si="3"/>
        <v>A15710087</v>
      </c>
      <c r="C211" s="77" t="s">
        <v>2063</v>
      </c>
      <c r="D211" t="s">
        <v>2271</v>
      </c>
      <c r="H211">
        <v>-703.46000000000095</v>
      </c>
      <c r="I211">
        <v>-5306.88</v>
      </c>
      <c r="N211">
        <v>0</v>
      </c>
      <c r="O211" s="3">
        <v>0</v>
      </c>
      <c r="T211">
        <v>0</v>
      </c>
      <c r="U211">
        <v>0</v>
      </c>
      <c r="W211" t="str">
        <f>IFERROR(VLOOKUP(CONCATENATE(A211,"-",B211),'Schedule C1'!AE:AE,1,FALSE),"Other")</f>
        <v>Other</v>
      </c>
    </row>
    <row r="212" spans="1:23" x14ac:dyDescent="0.25">
      <c r="A212" t="str">
        <f t="shared" si="3"/>
        <v>110</v>
      </c>
      <c r="B212" t="str">
        <f t="shared" si="3"/>
        <v>A15710088</v>
      </c>
      <c r="C212" s="77" t="s">
        <v>2063</v>
      </c>
      <c r="D212" t="s">
        <v>2272</v>
      </c>
      <c r="G212">
        <v>122.53000000000026</v>
      </c>
      <c r="H212">
        <v>0</v>
      </c>
      <c r="M212">
        <v>0</v>
      </c>
      <c r="N212">
        <v>0</v>
      </c>
      <c r="S212">
        <v>0</v>
      </c>
      <c r="T212">
        <v>0</v>
      </c>
      <c r="U212"/>
      <c r="W212" t="str">
        <f>IFERROR(VLOOKUP(CONCATENATE(A212,"-",B212),'Schedule C1'!AE:AE,1,FALSE),"Other")</f>
        <v>Other</v>
      </c>
    </row>
    <row r="213" spans="1:23" x14ac:dyDescent="0.25">
      <c r="A213" t="str">
        <f t="shared" si="3"/>
        <v>110</v>
      </c>
      <c r="B213" t="str">
        <f t="shared" si="3"/>
        <v>A15710089</v>
      </c>
      <c r="C213" s="77" t="s">
        <v>2063</v>
      </c>
      <c r="D213" t="s">
        <v>2273</v>
      </c>
      <c r="G213">
        <v>-308.31999999999977</v>
      </c>
      <c r="H213">
        <v>4.7999999999999829</v>
      </c>
      <c r="M213">
        <v>0</v>
      </c>
      <c r="N213">
        <v>0</v>
      </c>
      <c r="S213">
        <v>0</v>
      </c>
      <c r="T213">
        <v>0</v>
      </c>
      <c r="U213"/>
      <c r="W213" t="str">
        <f>IFERROR(VLOOKUP(CONCATENATE(A213,"-",B213),'Schedule C1'!AE:AE,1,FALSE),"Other")</f>
        <v>Other</v>
      </c>
    </row>
    <row r="214" spans="1:23" x14ac:dyDescent="0.25">
      <c r="A214" t="str">
        <f t="shared" si="3"/>
        <v>110</v>
      </c>
      <c r="B214" t="str">
        <f t="shared" si="3"/>
        <v>A15710090</v>
      </c>
      <c r="C214" s="77" t="s">
        <v>2063</v>
      </c>
      <c r="D214" t="s">
        <v>2274</v>
      </c>
      <c r="G214">
        <v>-236.10000000000008</v>
      </c>
      <c r="H214">
        <v>-52.350000000000009</v>
      </c>
      <c r="M214">
        <v>0</v>
      </c>
      <c r="N214">
        <v>0</v>
      </c>
      <c r="S214">
        <v>0</v>
      </c>
      <c r="T214">
        <v>0</v>
      </c>
      <c r="U214"/>
      <c r="W214" t="str">
        <f>IFERROR(VLOOKUP(CONCATENATE(A214,"-",B214),'Schedule C1'!AE:AE,1,FALSE),"Other")</f>
        <v>Other</v>
      </c>
    </row>
    <row r="215" spans="1:23" x14ac:dyDescent="0.25">
      <c r="A215" t="str">
        <f t="shared" si="3"/>
        <v>110</v>
      </c>
      <c r="B215" t="str">
        <f t="shared" si="3"/>
        <v>A15710091</v>
      </c>
      <c r="C215" s="77" t="s">
        <v>2063</v>
      </c>
      <c r="D215" t="s">
        <v>2275</v>
      </c>
      <c r="G215">
        <v>-205.59000000000094</v>
      </c>
      <c r="H215">
        <v>686.87000000000171</v>
      </c>
      <c r="M215">
        <v>0</v>
      </c>
      <c r="N215">
        <v>0</v>
      </c>
      <c r="S215">
        <v>0</v>
      </c>
      <c r="T215">
        <v>0</v>
      </c>
      <c r="U215"/>
      <c r="W215" t="str">
        <f>IFERROR(VLOOKUP(CONCATENATE(A215,"-",B215),'Schedule C1'!AE:AE,1,FALSE),"Other")</f>
        <v>Other</v>
      </c>
    </row>
    <row r="216" spans="1:23" x14ac:dyDescent="0.25">
      <c r="A216" t="str">
        <f t="shared" si="3"/>
        <v>110</v>
      </c>
      <c r="B216" t="str">
        <f t="shared" si="3"/>
        <v>A15710092</v>
      </c>
      <c r="C216" s="77" t="s">
        <v>2063</v>
      </c>
      <c r="D216" t="s">
        <v>2276</v>
      </c>
      <c r="G216">
        <v>-2033.3699999999992</v>
      </c>
      <c r="H216">
        <v>868.33999999999935</v>
      </c>
      <c r="M216">
        <v>0</v>
      </c>
      <c r="N216">
        <v>0</v>
      </c>
      <c r="S216">
        <v>0</v>
      </c>
      <c r="T216">
        <v>0</v>
      </c>
      <c r="U216"/>
      <c r="W216" t="str">
        <f>IFERROR(VLOOKUP(CONCATENATE(A216,"-",B216),'Schedule C1'!AE:AE,1,FALSE),"Other")</f>
        <v>Other</v>
      </c>
    </row>
    <row r="217" spans="1:23" x14ac:dyDescent="0.25">
      <c r="A217" t="str">
        <f t="shared" si="3"/>
        <v>110</v>
      </c>
      <c r="B217" t="str">
        <f t="shared" si="3"/>
        <v>A15710093</v>
      </c>
      <c r="C217" s="77" t="s">
        <v>2063</v>
      </c>
      <c r="D217" t="s">
        <v>2277</v>
      </c>
      <c r="G217">
        <v>43.899999999999821</v>
      </c>
      <c r="H217">
        <v>-1512.5800000000015</v>
      </c>
      <c r="M217">
        <v>0</v>
      </c>
      <c r="N217">
        <v>0</v>
      </c>
      <c r="S217">
        <v>0</v>
      </c>
      <c r="T217">
        <v>0</v>
      </c>
      <c r="U217"/>
      <c r="W217" t="str">
        <f>IFERROR(VLOOKUP(CONCATENATE(A217,"-",B217),'Schedule C1'!AE:AE,1,FALSE),"Other")</f>
        <v>Other</v>
      </c>
    </row>
    <row r="218" spans="1:23" x14ac:dyDescent="0.25">
      <c r="A218" t="str">
        <f t="shared" si="3"/>
        <v>110</v>
      </c>
      <c r="B218" t="str">
        <f t="shared" si="3"/>
        <v>A15710095</v>
      </c>
      <c r="C218" s="77" t="s">
        <v>2063</v>
      </c>
      <c r="D218" t="s">
        <v>2278</v>
      </c>
      <c r="G218">
        <v>64.940000000000012</v>
      </c>
      <c r="H218">
        <v>3.5527136788005009E-15</v>
      </c>
      <c r="M218">
        <v>0</v>
      </c>
      <c r="N218">
        <v>0</v>
      </c>
      <c r="S218">
        <v>0</v>
      </c>
      <c r="T218">
        <v>0</v>
      </c>
      <c r="U218"/>
      <c r="W218" t="str">
        <f>IFERROR(VLOOKUP(CONCATENATE(A218,"-",B218),'Schedule C1'!AE:AE,1,FALSE),"Other")</f>
        <v>Other</v>
      </c>
    </row>
    <row r="219" spans="1:23" x14ac:dyDescent="0.25">
      <c r="A219" t="str">
        <f t="shared" si="3"/>
        <v>110</v>
      </c>
      <c r="B219" t="str">
        <f t="shared" si="3"/>
        <v>A15710096</v>
      </c>
      <c r="C219" s="77" t="s">
        <v>2063</v>
      </c>
      <c r="D219" t="s">
        <v>2279</v>
      </c>
      <c r="G219">
        <v>-736.84999999999923</v>
      </c>
      <c r="H219">
        <v>-9.6</v>
      </c>
      <c r="M219">
        <v>0</v>
      </c>
      <c r="N219">
        <v>0</v>
      </c>
      <c r="S219">
        <v>0</v>
      </c>
      <c r="T219">
        <v>0</v>
      </c>
      <c r="U219"/>
      <c r="W219" t="str">
        <f>IFERROR(VLOOKUP(CONCATENATE(A219,"-",B219),'Schedule C1'!AE:AE,1,FALSE),"Other")</f>
        <v>Other</v>
      </c>
    </row>
    <row r="220" spans="1:23" x14ac:dyDescent="0.25">
      <c r="A220" t="str">
        <f t="shared" si="3"/>
        <v>110</v>
      </c>
      <c r="B220" t="str">
        <f t="shared" si="3"/>
        <v>A15710097</v>
      </c>
      <c r="C220" s="77" t="s">
        <v>2063</v>
      </c>
      <c r="D220" t="s">
        <v>2280</v>
      </c>
      <c r="F220">
        <v>2.8421709430404007E-14</v>
      </c>
      <c r="G220">
        <v>-867.40000000000146</v>
      </c>
      <c r="H220">
        <v>-1586.02</v>
      </c>
      <c r="L220">
        <v>0</v>
      </c>
      <c r="M220">
        <v>0</v>
      </c>
      <c r="N220">
        <v>0</v>
      </c>
      <c r="R220">
        <v>0</v>
      </c>
      <c r="S220">
        <v>0</v>
      </c>
      <c r="T220">
        <v>0</v>
      </c>
      <c r="U220"/>
      <c r="W220" t="str">
        <f>IFERROR(VLOOKUP(CONCATENATE(A220,"-",B220),'Schedule C1'!AE:AE,1,FALSE),"Other")</f>
        <v>Other</v>
      </c>
    </row>
    <row r="221" spans="1:23" x14ac:dyDescent="0.25">
      <c r="A221" t="str">
        <f t="shared" si="3"/>
        <v>110</v>
      </c>
      <c r="B221" t="str">
        <f t="shared" si="3"/>
        <v>A15710098</v>
      </c>
      <c r="C221" s="77" t="s">
        <v>2063</v>
      </c>
      <c r="D221" t="s">
        <v>2281</v>
      </c>
      <c r="G221">
        <v>1084.3300000000006</v>
      </c>
      <c r="H221">
        <v>-26.95</v>
      </c>
      <c r="M221">
        <v>0</v>
      </c>
      <c r="N221">
        <v>0</v>
      </c>
      <c r="S221">
        <v>0</v>
      </c>
      <c r="T221">
        <v>0</v>
      </c>
      <c r="U221"/>
      <c r="W221" t="str">
        <f>IFERROR(VLOOKUP(CONCATENATE(A221,"-",B221),'Schedule C1'!AE:AE,1,FALSE),"Other")</f>
        <v>Other</v>
      </c>
    </row>
    <row r="222" spans="1:23" x14ac:dyDescent="0.25">
      <c r="A222" t="str">
        <f t="shared" si="3"/>
        <v>110</v>
      </c>
      <c r="B222" t="str">
        <f t="shared" si="3"/>
        <v>A15710099</v>
      </c>
      <c r="C222" s="77" t="s">
        <v>2063</v>
      </c>
      <c r="D222" t="s">
        <v>2282</v>
      </c>
      <c r="G222">
        <v>3564.2600000000011</v>
      </c>
      <c r="H222">
        <v>-74.19</v>
      </c>
      <c r="M222">
        <v>0</v>
      </c>
      <c r="N222">
        <v>0</v>
      </c>
      <c r="S222">
        <v>0</v>
      </c>
      <c r="T222">
        <v>0</v>
      </c>
      <c r="U222"/>
      <c r="W222" t="str">
        <f>IFERROR(VLOOKUP(CONCATENATE(A222,"-",B222),'Schedule C1'!AE:AE,1,FALSE),"Other")</f>
        <v>Other</v>
      </c>
    </row>
    <row r="223" spans="1:23" x14ac:dyDescent="0.25">
      <c r="A223" t="str">
        <f t="shared" si="3"/>
        <v>110</v>
      </c>
      <c r="B223" t="str">
        <f t="shared" si="3"/>
        <v>A15711021</v>
      </c>
      <c r="C223" s="77" t="s">
        <v>2063</v>
      </c>
      <c r="D223" t="s">
        <v>2283</v>
      </c>
      <c r="F223">
        <v>-1.4210854715202004E-14</v>
      </c>
      <c r="L223">
        <v>0</v>
      </c>
      <c r="R223">
        <v>0</v>
      </c>
      <c r="U223"/>
      <c r="W223" t="str">
        <f>IFERROR(VLOOKUP(CONCATENATE(A223,"-",B223),'Schedule C1'!AE:AE,1,FALSE),"Other")</f>
        <v>Other</v>
      </c>
    </row>
    <row r="224" spans="1:23" x14ac:dyDescent="0.25">
      <c r="A224" t="str">
        <f t="shared" si="3"/>
        <v>110</v>
      </c>
      <c r="B224" t="str">
        <f t="shared" si="3"/>
        <v>A15711110</v>
      </c>
      <c r="C224" s="77" t="s">
        <v>2063</v>
      </c>
      <c r="D224" t="s">
        <v>2284</v>
      </c>
      <c r="E224">
        <v>-148.93</v>
      </c>
      <c r="F224">
        <v>-3.9968028886505635E-15</v>
      </c>
      <c r="K224">
        <v>0</v>
      </c>
      <c r="L224">
        <v>0</v>
      </c>
      <c r="Q224">
        <v>0</v>
      </c>
      <c r="R224">
        <v>0</v>
      </c>
      <c r="U224"/>
      <c r="W224" t="str">
        <f>IFERROR(VLOOKUP(CONCATENATE(A224,"-",B224),'Schedule C1'!AE:AE,1,FALSE),"Other")</f>
        <v>Other</v>
      </c>
    </row>
    <row r="225" spans="1:23" x14ac:dyDescent="0.25">
      <c r="A225" t="str">
        <f t="shared" si="3"/>
        <v>110</v>
      </c>
      <c r="B225" t="str">
        <f t="shared" si="3"/>
        <v>A15711125</v>
      </c>
      <c r="C225" s="77" t="s">
        <v>2063</v>
      </c>
      <c r="D225" t="s">
        <v>2285</v>
      </c>
      <c r="G225">
        <v>-23.349999999999952</v>
      </c>
      <c r="M225">
        <v>0</v>
      </c>
      <c r="S225">
        <v>0</v>
      </c>
      <c r="U225"/>
      <c r="W225" t="str">
        <f>IFERROR(VLOOKUP(CONCATENATE(A225,"-",B225),'Schedule C1'!AE:AE,1,FALSE),"Other")</f>
        <v>Other</v>
      </c>
    </row>
    <row r="226" spans="1:23" x14ac:dyDescent="0.25">
      <c r="A226" t="str">
        <f t="shared" si="3"/>
        <v>110</v>
      </c>
      <c r="B226" t="str">
        <f t="shared" si="3"/>
        <v>A15711294</v>
      </c>
      <c r="C226" s="77" t="s">
        <v>2063</v>
      </c>
      <c r="D226" t="s">
        <v>2286</v>
      </c>
      <c r="G226">
        <v>-6.8399999999999963</v>
      </c>
      <c r="M226">
        <v>0</v>
      </c>
      <c r="S226">
        <v>0</v>
      </c>
      <c r="U226"/>
      <c r="W226" t="str">
        <f>IFERROR(VLOOKUP(CONCATENATE(A226,"-",B226),'Schedule C1'!AE:AE,1,FALSE),"Other")</f>
        <v>Other</v>
      </c>
    </row>
    <row r="227" spans="1:23" x14ac:dyDescent="0.25">
      <c r="A227" t="str">
        <f t="shared" si="3"/>
        <v>110</v>
      </c>
      <c r="B227" t="str">
        <f t="shared" si="3"/>
        <v>A15711296</v>
      </c>
      <c r="C227" s="77" t="s">
        <v>2063</v>
      </c>
      <c r="D227" t="s">
        <v>2287</v>
      </c>
      <c r="G227">
        <v>8.2156503822261584E-15</v>
      </c>
      <c r="M227">
        <v>0</v>
      </c>
      <c r="S227">
        <v>0</v>
      </c>
      <c r="U227"/>
      <c r="W227" t="str">
        <f>IFERROR(VLOOKUP(CONCATENATE(A227,"-",B227),'Schedule C1'!AE:AE,1,FALSE),"Other")</f>
        <v>Other</v>
      </c>
    </row>
    <row r="228" spans="1:23" x14ac:dyDescent="0.25">
      <c r="A228" t="str">
        <f t="shared" si="3"/>
        <v>110</v>
      </c>
      <c r="B228" t="str">
        <f t="shared" si="3"/>
        <v>A15712007</v>
      </c>
      <c r="C228" s="77" t="s">
        <v>2063</v>
      </c>
      <c r="D228" t="s">
        <v>2288</v>
      </c>
      <c r="E228">
        <v>-470.38999999999993</v>
      </c>
      <c r="F228">
        <v>45.81</v>
      </c>
      <c r="K228">
        <v>0</v>
      </c>
      <c r="L228">
        <v>0</v>
      </c>
      <c r="Q228">
        <v>0</v>
      </c>
      <c r="R228">
        <v>0</v>
      </c>
      <c r="U228"/>
      <c r="W228" t="str">
        <f>IFERROR(VLOOKUP(CONCATENATE(A228,"-",B228),'Schedule C1'!AE:AE,1,FALSE),"Other")</f>
        <v>Other</v>
      </c>
    </row>
    <row r="229" spans="1:23" x14ac:dyDescent="0.25">
      <c r="A229" t="str">
        <f t="shared" si="3"/>
        <v>110</v>
      </c>
      <c r="B229" t="str">
        <f t="shared" si="3"/>
        <v>A15712008</v>
      </c>
      <c r="C229" s="77" t="s">
        <v>2063</v>
      </c>
      <c r="D229" t="s">
        <v>2289</v>
      </c>
      <c r="E229">
        <v>-248.87999999999997</v>
      </c>
      <c r="K229">
        <v>0</v>
      </c>
      <c r="Q229">
        <v>0</v>
      </c>
      <c r="U229"/>
      <c r="W229" t="str">
        <f>IFERROR(VLOOKUP(CONCATENATE(A229,"-",B229),'Schedule C1'!AE:AE,1,FALSE),"Other")</f>
        <v>Other</v>
      </c>
    </row>
    <row r="230" spans="1:23" x14ac:dyDescent="0.25">
      <c r="A230" t="str">
        <f t="shared" si="3"/>
        <v>110</v>
      </c>
      <c r="B230" t="str">
        <f t="shared" si="3"/>
        <v>A15712009</v>
      </c>
      <c r="C230" s="77" t="s">
        <v>2063</v>
      </c>
      <c r="D230" t="s">
        <v>2290</v>
      </c>
      <c r="E230">
        <v>-85.769999999999627</v>
      </c>
      <c r="K230">
        <v>0</v>
      </c>
      <c r="Q230">
        <v>0</v>
      </c>
      <c r="U230"/>
      <c r="W230" t="str">
        <f>IFERROR(VLOOKUP(CONCATENATE(A230,"-",B230),'Schedule C1'!AE:AE,1,FALSE),"Other")</f>
        <v>Other</v>
      </c>
    </row>
    <row r="231" spans="1:23" x14ac:dyDescent="0.25">
      <c r="A231" t="str">
        <f t="shared" si="3"/>
        <v>110</v>
      </c>
      <c r="B231" t="str">
        <f t="shared" si="3"/>
        <v>A15712014</v>
      </c>
      <c r="C231" s="77" t="s">
        <v>2063</v>
      </c>
      <c r="D231" t="s">
        <v>2291</v>
      </c>
      <c r="E231">
        <v>-10.170000000000414</v>
      </c>
      <c r="K231">
        <v>0</v>
      </c>
      <c r="Q231">
        <v>0</v>
      </c>
      <c r="U231"/>
      <c r="W231" t="str">
        <f>IFERROR(VLOOKUP(CONCATENATE(A231,"-",B231),'Schedule C1'!AE:AE,1,FALSE),"Other")</f>
        <v>Other</v>
      </c>
    </row>
    <row r="232" spans="1:23" x14ac:dyDescent="0.25">
      <c r="A232" t="str">
        <f t="shared" si="3"/>
        <v>110</v>
      </c>
      <c r="B232" t="str">
        <f t="shared" si="3"/>
        <v>A15712017</v>
      </c>
      <c r="C232" s="77" t="s">
        <v>2063</v>
      </c>
      <c r="D232" t="s">
        <v>2292</v>
      </c>
      <c r="F232">
        <v>-10.749999999999982</v>
      </c>
      <c r="L232">
        <v>0</v>
      </c>
      <c r="R232">
        <v>0</v>
      </c>
      <c r="U232"/>
      <c r="W232" t="str">
        <f>IFERROR(VLOOKUP(CONCATENATE(A232,"-",B232),'Schedule C1'!AE:AE,1,FALSE),"Other")</f>
        <v>Other</v>
      </c>
    </row>
    <row r="233" spans="1:23" x14ac:dyDescent="0.25">
      <c r="A233" t="str">
        <f t="shared" si="3"/>
        <v>110</v>
      </c>
      <c r="B233" t="str">
        <f t="shared" si="3"/>
        <v>A15712020</v>
      </c>
      <c r="C233" s="77" t="s">
        <v>2063</v>
      </c>
      <c r="D233" t="s">
        <v>2293</v>
      </c>
      <c r="E233">
        <v>310.99999999999989</v>
      </c>
      <c r="K233">
        <v>0</v>
      </c>
      <c r="Q233">
        <v>0</v>
      </c>
      <c r="U233"/>
      <c r="W233" t="str">
        <f>IFERROR(VLOOKUP(CONCATENATE(A233,"-",B233),'Schedule C1'!AE:AE,1,FALSE),"Other")</f>
        <v>Other</v>
      </c>
    </row>
    <row r="234" spans="1:23" x14ac:dyDescent="0.25">
      <c r="A234" t="str">
        <f t="shared" si="3"/>
        <v>110</v>
      </c>
      <c r="B234" t="str">
        <f t="shared" si="3"/>
        <v>A15712021</v>
      </c>
      <c r="C234" s="77" t="s">
        <v>2063</v>
      </c>
      <c r="D234" t="s">
        <v>2294</v>
      </c>
      <c r="E234">
        <v>9.4000000000000199</v>
      </c>
      <c r="K234">
        <v>0</v>
      </c>
      <c r="Q234">
        <v>0</v>
      </c>
      <c r="U234"/>
      <c r="W234" t="str">
        <f>IFERROR(VLOOKUP(CONCATENATE(A234,"-",B234),'Schedule C1'!AE:AE,1,FALSE),"Other")</f>
        <v>Other</v>
      </c>
    </row>
    <row r="235" spans="1:23" x14ac:dyDescent="0.25">
      <c r="A235" t="str">
        <f t="shared" si="3"/>
        <v>110</v>
      </c>
      <c r="B235" t="str">
        <f t="shared" si="3"/>
        <v>A15712037</v>
      </c>
      <c r="C235" s="77" t="s">
        <v>2063</v>
      </c>
      <c r="D235" t="s">
        <v>2295</v>
      </c>
      <c r="E235">
        <v>2.629999999999999</v>
      </c>
      <c r="F235">
        <v>-222.47000000000008</v>
      </c>
      <c r="G235">
        <v>-16.829999999999998</v>
      </c>
      <c r="K235">
        <v>0</v>
      </c>
      <c r="L235">
        <v>0</v>
      </c>
      <c r="M235">
        <v>0</v>
      </c>
      <c r="Q235">
        <v>0</v>
      </c>
      <c r="R235">
        <v>0</v>
      </c>
      <c r="S235">
        <v>0</v>
      </c>
      <c r="U235"/>
      <c r="W235" t="str">
        <f>IFERROR(VLOOKUP(CONCATENATE(A235,"-",B235),'Schedule C1'!AE:AE,1,FALSE),"Other")</f>
        <v>Other</v>
      </c>
    </row>
    <row r="236" spans="1:23" x14ac:dyDescent="0.25">
      <c r="A236" t="str">
        <f t="shared" si="3"/>
        <v>110</v>
      </c>
      <c r="B236" t="str">
        <f t="shared" si="3"/>
        <v>A15712040</v>
      </c>
      <c r="C236" s="77" t="s">
        <v>2063</v>
      </c>
      <c r="D236" t="s">
        <v>2296</v>
      </c>
      <c r="E236">
        <v>0</v>
      </c>
      <c r="K236">
        <v>0</v>
      </c>
      <c r="Q236">
        <v>0</v>
      </c>
      <c r="U236"/>
      <c r="W236" t="str">
        <f>IFERROR(VLOOKUP(CONCATENATE(A236,"-",B236),'Schedule C1'!AE:AE,1,FALSE),"Other")</f>
        <v>Other</v>
      </c>
    </row>
    <row r="237" spans="1:23" x14ac:dyDescent="0.25">
      <c r="A237" t="str">
        <f t="shared" si="3"/>
        <v>110</v>
      </c>
      <c r="B237" t="str">
        <f t="shared" si="3"/>
        <v>A15712045</v>
      </c>
      <c r="C237" s="77" t="s">
        <v>2063</v>
      </c>
      <c r="D237" t="s">
        <v>2297</v>
      </c>
      <c r="E237">
        <v>-89.740000000000848</v>
      </c>
      <c r="K237">
        <v>0</v>
      </c>
      <c r="Q237">
        <v>0</v>
      </c>
      <c r="U237"/>
      <c r="W237" t="str">
        <f>IFERROR(VLOOKUP(CONCATENATE(A237,"-",B237),'Schedule C1'!AE:AE,1,FALSE),"Other")</f>
        <v>Other</v>
      </c>
    </row>
    <row r="238" spans="1:23" x14ac:dyDescent="0.25">
      <c r="A238" t="str">
        <f t="shared" si="3"/>
        <v>110</v>
      </c>
      <c r="B238" t="str">
        <f t="shared" si="3"/>
        <v>A15712053</v>
      </c>
      <c r="C238" s="77" t="s">
        <v>2063</v>
      </c>
      <c r="D238" t="s">
        <v>2298</v>
      </c>
      <c r="E238">
        <v>599.20000000000061</v>
      </c>
      <c r="F238">
        <v>1.7763568394002505E-15</v>
      </c>
      <c r="K238">
        <v>0</v>
      </c>
      <c r="L238">
        <v>0</v>
      </c>
      <c r="Q238">
        <v>0</v>
      </c>
      <c r="R238">
        <v>0</v>
      </c>
      <c r="U238"/>
      <c r="W238" t="str">
        <f>IFERROR(VLOOKUP(CONCATENATE(A238,"-",B238),'Schedule C1'!AE:AE,1,FALSE),"Other")</f>
        <v>Other</v>
      </c>
    </row>
    <row r="239" spans="1:23" x14ac:dyDescent="0.25">
      <c r="A239" t="str">
        <f t="shared" si="3"/>
        <v>110</v>
      </c>
      <c r="B239" t="str">
        <f t="shared" si="3"/>
        <v>A15712054</v>
      </c>
      <c r="C239" s="77" t="s">
        <v>2063</v>
      </c>
      <c r="D239" t="s">
        <v>2299</v>
      </c>
      <c r="E239">
        <v>-562.87000000000023</v>
      </c>
      <c r="K239">
        <v>0</v>
      </c>
      <c r="Q239">
        <v>0</v>
      </c>
      <c r="U239"/>
      <c r="W239" t="str">
        <f>IFERROR(VLOOKUP(CONCATENATE(A239,"-",B239),'Schedule C1'!AE:AE,1,FALSE),"Other")</f>
        <v>Other</v>
      </c>
    </row>
    <row r="240" spans="1:23" x14ac:dyDescent="0.25">
      <c r="A240" t="str">
        <f t="shared" si="3"/>
        <v>110</v>
      </c>
      <c r="B240" t="str">
        <f t="shared" si="3"/>
        <v>A15712063</v>
      </c>
      <c r="C240" s="77" t="s">
        <v>2063</v>
      </c>
      <c r="D240" t="s">
        <v>2300</v>
      </c>
      <c r="E240">
        <v>37.679999999999964</v>
      </c>
      <c r="K240">
        <v>0</v>
      </c>
      <c r="Q240">
        <v>0</v>
      </c>
      <c r="U240"/>
      <c r="W240" t="str">
        <f>IFERROR(VLOOKUP(CONCATENATE(A240,"-",B240),'Schedule C1'!AE:AE,1,FALSE),"Other")</f>
        <v>Other</v>
      </c>
    </row>
    <row r="241" spans="1:23" x14ac:dyDescent="0.25">
      <c r="A241" t="str">
        <f t="shared" si="3"/>
        <v>110</v>
      </c>
      <c r="B241" t="str">
        <f t="shared" si="3"/>
        <v>A15712072</v>
      </c>
      <c r="C241" s="77" t="s">
        <v>2063</v>
      </c>
      <c r="D241" t="s">
        <v>2301</v>
      </c>
      <c r="E241">
        <v>-444.0899999999998</v>
      </c>
      <c r="K241">
        <v>0</v>
      </c>
      <c r="Q241">
        <v>0</v>
      </c>
      <c r="U241"/>
      <c r="W241" t="str">
        <f>IFERROR(VLOOKUP(CONCATENATE(A241,"-",B241),'Schedule C1'!AE:AE,1,FALSE),"Other")</f>
        <v>Other</v>
      </c>
    </row>
    <row r="242" spans="1:23" x14ac:dyDescent="0.25">
      <c r="A242" t="str">
        <f t="shared" si="3"/>
        <v>110</v>
      </c>
      <c r="B242" t="str">
        <f t="shared" si="3"/>
        <v>A15712077</v>
      </c>
      <c r="C242" s="77" t="s">
        <v>2063</v>
      </c>
      <c r="D242" t="s">
        <v>2302</v>
      </c>
      <c r="E242">
        <v>15.40000000000011</v>
      </c>
      <c r="K242">
        <v>0</v>
      </c>
      <c r="Q242">
        <v>0</v>
      </c>
      <c r="U242"/>
      <c r="W242" t="str">
        <f>IFERROR(VLOOKUP(CONCATENATE(A242,"-",B242),'Schedule C1'!AE:AE,1,FALSE),"Other")</f>
        <v>Other</v>
      </c>
    </row>
    <row r="243" spans="1:23" x14ac:dyDescent="0.25">
      <c r="A243" t="str">
        <f t="shared" si="3"/>
        <v>110</v>
      </c>
      <c r="B243" t="str">
        <f t="shared" si="3"/>
        <v>A15712109</v>
      </c>
      <c r="C243" s="77" t="s">
        <v>2063</v>
      </c>
      <c r="D243" t="s">
        <v>2303</v>
      </c>
      <c r="F243">
        <v>147.95000000000002</v>
      </c>
      <c r="G243">
        <v>-403.95000000000084</v>
      </c>
      <c r="L243">
        <v>0</v>
      </c>
      <c r="M243">
        <v>0</v>
      </c>
      <c r="R243">
        <v>0</v>
      </c>
      <c r="S243">
        <v>0</v>
      </c>
      <c r="U243"/>
      <c r="W243" t="str">
        <f>IFERROR(VLOOKUP(CONCATENATE(A243,"-",B243),'Schedule C1'!AE:AE,1,FALSE),"Other")</f>
        <v>Other</v>
      </c>
    </row>
    <row r="244" spans="1:23" x14ac:dyDescent="0.25">
      <c r="A244" t="str">
        <f t="shared" si="3"/>
        <v>110</v>
      </c>
      <c r="B244" t="str">
        <f t="shared" si="3"/>
        <v>A15712111</v>
      </c>
      <c r="C244" s="77" t="s">
        <v>2063</v>
      </c>
      <c r="D244" t="s">
        <v>2304</v>
      </c>
      <c r="G244">
        <v>-11.96</v>
      </c>
      <c r="M244">
        <v>0</v>
      </c>
      <c r="S244">
        <v>0</v>
      </c>
      <c r="U244"/>
      <c r="W244" t="str">
        <f>IFERROR(VLOOKUP(CONCATENATE(A244,"-",B244),'Schedule C1'!AE:AE,1,FALSE),"Other")</f>
        <v>Other</v>
      </c>
    </row>
    <row r="245" spans="1:23" x14ac:dyDescent="0.25">
      <c r="A245" t="str">
        <f t="shared" si="3"/>
        <v>110</v>
      </c>
      <c r="B245" t="str">
        <f t="shared" si="3"/>
        <v>A15712127</v>
      </c>
      <c r="C245" s="77" t="s">
        <v>2063</v>
      </c>
      <c r="D245" t="s">
        <v>2305</v>
      </c>
      <c r="G245">
        <v>-23.410000000000014</v>
      </c>
      <c r="M245">
        <v>0</v>
      </c>
      <c r="S245">
        <v>0</v>
      </c>
      <c r="U245"/>
      <c r="W245" t="str">
        <f>IFERROR(VLOOKUP(CONCATENATE(A245,"-",B245),'Schedule C1'!AE:AE,1,FALSE),"Other")</f>
        <v>Other</v>
      </c>
    </row>
    <row r="246" spans="1:23" x14ac:dyDescent="0.25">
      <c r="A246" t="str">
        <f t="shared" si="3"/>
        <v>110</v>
      </c>
      <c r="B246" t="str">
        <f t="shared" si="3"/>
        <v>A15712129</v>
      </c>
      <c r="C246" s="77" t="s">
        <v>2063</v>
      </c>
      <c r="D246" t="s">
        <v>2306</v>
      </c>
      <c r="G246">
        <v>-149.99000000000004</v>
      </c>
      <c r="M246">
        <v>0</v>
      </c>
      <c r="S246">
        <v>0</v>
      </c>
      <c r="U246"/>
      <c r="W246" t="str">
        <f>IFERROR(VLOOKUP(CONCATENATE(A246,"-",B246),'Schedule C1'!AE:AE,1,FALSE),"Other")</f>
        <v>Other</v>
      </c>
    </row>
    <row r="247" spans="1:23" x14ac:dyDescent="0.25">
      <c r="A247" t="str">
        <f t="shared" si="3"/>
        <v>110</v>
      </c>
      <c r="B247" t="str">
        <f t="shared" si="3"/>
        <v>A15712130</v>
      </c>
      <c r="C247" s="77" t="s">
        <v>2063</v>
      </c>
      <c r="D247" t="s">
        <v>2307</v>
      </c>
      <c r="F247">
        <v>112.52999999999999</v>
      </c>
      <c r="G247">
        <v>-6.9600000000001643</v>
      </c>
      <c r="L247">
        <v>0</v>
      </c>
      <c r="M247">
        <v>0</v>
      </c>
      <c r="R247">
        <v>0</v>
      </c>
      <c r="S247">
        <v>0</v>
      </c>
      <c r="U247"/>
      <c r="W247" t="str">
        <f>IFERROR(VLOOKUP(CONCATENATE(A247,"-",B247),'Schedule C1'!AE:AE,1,FALSE),"Other")</f>
        <v>Other</v>
      </c>
    </row>
    <row r="248" spans="1:23" x14ac:dyDescent="0.25">
      <c r="A248" t="str">
        <f t="shared" si="3"/>
        <v>110</v>
      </c>
      <c r="B248" t="str">
        <f t="shared" si="3"/>
        <v>A15712131</v>
      </c>
      <c r="C248" s="77" t="s">
        <v>2063</v>
      </c>
      <c r="D248" t="s">
        <v>2308</v>
      </c>
      <c r="F248">
        <v>-2.8421709430404007E-14</v>
      </c>
      <c r="G248">
        <v>-28.739999999999924</v>
      </c>
      <c r="L248">
        <v>0</v>
      </c>
      <c r="M248">
        <v>0</v>
      </c>
      <c r="R248">
        <v>0</v>
      </c>
      <c r="S248">
        <v>0</v>
      </c>
      <c r="U248"/>
      <c r="W248" t="str">
        <f>IFERROR(VLOOKUP(CONCATENATE(A248,"-",B248),'Schedule C1'!AE:AE,1,FALSE),"Other")</f>
        <v>Other</v>
      </c>
    </row>
    <row r="249" spans="1:23" x14ac:dyDescent="0.25">
      <c r="A249" t="str">
        <f t="shared" si="3"/>
        <v>110</v>
      </c>
      <c r="B249" t="str">
        <f t="shared" si="3"/>
        <v>A15712164</v>
      </c>
      <c r="C249" s="77" t="s">
        <v>2063</v>
      </c>
      <c r="D249" t="s">
        <v>2309</v>
      </c>
      <c r="G249">
        <v>1544.0100000000007</v>
      </c>
      <c r="M249">
        <v>0</v>
      </c>
      <c r="S249">
        <v>0</v>
      </c>
      <c r="U249"/>
      <c r="W249" t="str">
        <f>IFERROR(VLOOKUP(CONCATENATE(A249,"-",B249),'Schedule C1'!AE:AE,1,FALSE),"Other")</f>
        <v>Other</v>
      </c>
    </row>
    <row r="250" spans="1:23" x14ac:dyDescent="0.25">
      <c r="A250" t="str">
        <f t="shared" si="3"/>
        <v>110</v>
      </c>
      <c r="B250" t="str">
        <f t="shared" si="3"/>
        <v>A15712214</v>
      </c>
      <c r="C250" s="77" t="s">
        <v>2063</v>
      </c>
      <c r="D250" t="s">
        <v>2310</v>
      </c>
      <c r="H250">
        <v>2.399999999999995</v>
      </c>
      <c r="N250">
        <v>0</v>
      </c>
      <c r="T250">
        <v>0</v>
      </c>
      <c r="U250"/>
      <c r="W250" t="str">
        <f>IFERROR(VLOOKUP(CONCATENATE(A250,"-",B250),'Schedule C1'!AE:AE,1,FALSE),"Other")</f>
        <v>Other</v>
      </c>
    </row>
    <row r="251" spans="1:23" x14ac:dyDescent="0.25">
      <c r="A251" t="str">
        <f t="shared" si="3"/>
        <v>110</v>
      </c>
      <c r="B251" t="str">
        <f t="shared" si="3"/>
        <v>A16803029</v>
      </c>
      <c r="C251" s="77" t="s">
        <v>2063</v>
      </c>
      <c r="D251" t="s">
        <v>2311</v>
      </c>
      <c r="E251">
        <v>-4.2632564145606011E-14</v>
      </c>
      <c r="F251">
        <v>16.580000000000013</v>
      </c>
      <c r="H251">
        <v>141.82</v>
      </c>
      <c r="K251">
        <v>0</v>
      </c>
      <c r="L251">
        <v>0</v>
      </c>
      <c r="N251">
        <v>0</v>
      </c>
      <c r="Q251">
        <v>0</v>
      </c>
      <c r="R251">
        <v>0</v>
      </c>
      <c r="T251">
        <v>0</v>
      </c>
      <c r="U251"/>
      <c r="W251" t="str">
        <f>IFERROR(VLOOKUP(CONCATENATE(A251,"-",B251),'Schedule C1'!AE:AE,1,FALSE),"Other")</f>
        <v>Other</v>
      </c>
    </row>
    <row r="252" spans="1:23" x14ac:dyDescent="0.25">
      <c r="A252" t="str">
        <f t="shared" si="3"/>
        <v>110</v>
      </c>
      <c r="B252" t="str">
        <f t="shared" si="3"/>
        <v>A16803040</v>
      </c>
      <c r="C252" s="77" t="s">
        <v>2063</v>
      </c>
      <c r="D252" t="s">
        <v>2312</v>
      </c>
      <c r="H252">
        <v>59.29000000000002</v>
      </c>
      <c r="N252">
        <v>0</v>
      </c>
      <c r="T252">
        <v>0</v>
      </c>
      <c r="U252"/>
      <c r="W252" t="str">
        <f>IFERROR(VLOOKUP(CONCATENATE(A252,"-",B252),'Schedule C1'!AE:AE,1,FALSE),"Other")</f>
        <v>Other</v>
      </c>
    </row>
    <row r="253" spans="1:23" x14ac:dyDescent="0.25">
      <c r="A253" t="str">
        <f t="shared" si="3"/>
        <v>110</v>
      </c>
      <c r="B253" t="str">
        <f t="shared" si="3"/>
        <v>A16803046</v>
      </c>
      <c r="C253" s="77" t="s">
        <v>2063</v>
      </c>
      <c r="D253" t="s">
        <v>2313</v>
      </c>
      <c r="H253">
        <v>6.6799999999999837</v>
      </c>
      <c r="N253">
        <v>0</v>
      </c>
      <c r="T253">
        <v>0</v>
      </c>
      <c r="U253"/>
      <c r="W253" t="str">
        <f>IFERROR(VLOOKUP(CONCATENATE(A253,"-",B253),'Schedule C1'!AE:AE,1,FALSE),"Other")</f>
        <v>Other</v>
      </c>
    </row>
    <row r="254" spans="1:23" x14ac:dyDescent="0.25">
      <c r="A254" t="str">
        <f t="shared" si="3"/>
        <v>110</v>
      </c>
      <c r="B254" t="str">
        <f t="shared" si="3"/>
        <v>A16902001</v>
      </c>
      <c r="C254" s="77" t="s">
        <v>2063</v>
      </c>
      <c r="D254" t="s">
        <v>2314</v>
      </c>
      <c r="E254">
        <v>-394.70999999999896</v>
      </c>
      <c r="F254">
        <v>-0.93000000000003524</v>
      </c>
      <c r="K254">
        <v>0</v>
      </c>
      <c r="L254">
        <v>0</v>
      </c>
      <c r="Q254">
        <v>0</v>
      </c>
      <c r="R254">
        <v>0</v>
      </c>
      <c r="U254"/>
      <c r="W254" t="str">
        <f>IFERROR(VLOOKUP(CONCATENATE(A254,"-",B254),'Schedule C1'!AE:AE,1,FALSE),"Other")</f>
        <v>Other</v>
      </c>
    </row>
    <row r="255" spans="1:23" x14ac:dyDescent="0.25">
      <c r="A255" t="str">
        <f t="shared" si="3"/>
        <v>110</v>
      </c>
      <c r="B255" t="str">
        <f t="shared" si="3"/>
        <v>A16905014</v>
      </c>
      <c r="C255" s="77" t="s">
        <v>2063</v>
      </c>
      <c r="D255" t="s">
        <v>2315</v>
      </c>
      <c r="E255">
        <v>61.639999999999944</v>
      </c>
      <c r="F255">
        <v>293.99999999999977</v>
      </c>
      <c r="G255">
        <v>168.79999999999978</v>
      </c>
      <c r="H255">
        <v>-297.09000000000003</v>
      </c>
      <c r="K255">
        <v>0</v>
      </c>
      <c r="L255">
        <v>0</v>
      </c>
      <c r="M255">
        <v>0</v>
      </c>
      <c r="N255">
        <v>0</v>
      </c>
      <c r="Q255">
        <v>0</v>
      </c>
      <c r="R255">
        <v>0</v>
      </c>
      <c r="S255">
        <v>0</v>
      </c>
      <c r="T255">
        <v>0</v>
      </c>
      <c r="U255"/>
      <c r="W255" t="str">
        <f>IFERROR(VLOOKUP(CONCATENATE(A255,"-",B255),'Schedule C1'!AE:AE,1,FALSE),"Other")</f>
        <v>Other</v>
      </c>
    </row>
    <row r="256" spans="1:23" x14ac:dyDescent="0.25">
      <c r="A256" t="str">
        <f t="shared" si="3"/>
        <v>110</v>
      </c>
      <c r="B256" t="str">
        <f t="shared" si="3"/>
        <v>A16920023</v>
      </c>
      <c r="C256" s="77" t="s">
        <v>2063</v>
      </c>
      <c r="D256" t="s">
        <v>2316</v>
      </c>
      <c r="F256">
        <v>-7.1054273576010019E-15</v>
      </c>
      <c r="L256">
        <v>0</v>
      </c>
      <c r="R256">
        <v>0</v>
      </c>
      <c r="U256"/>
      <c r="W256" t="str">
        <f>IFERROR(VLOOKUP(CONCATENATE(A256,"-",B256),'Schedule C1'!AE:AE,1,FALSE),"Other")</f>
        <v>Other</v>
      </c>
    </row>
    <row r="257" spans="1:23" x14ac:dyDescent="0.25">
      <c r="A257" t="str">
        <f t="shared" si="3"/>
        <v>110</v>
      </c>
      <c r="B257" t="str">
        <f t="shared" si="3"/>
        <v>A16928010</v>
      </c>
      <c r="C257" s="77" t="s">
        <v>2063</v>
      </c>
      <c r="D257" t="s">
        <v>2317</v>
      </c>
      <c r="E257">
        <v>225072.15999999997</v>
      </c>
      <c r="F257">
        <v>2672.51</v>
      </c>
      <c r="K257">
        <v>0</v>
      </c>
      <c r="L257">
        <v>0</v>
      </c>
      <c r="Q257">
        <v>0</v>
      </c>
      <c r="R257">
        <v>0</v>
      </c>
      <c r="U257"/>
      <c r="W257" t="str">
        <f>IFERROR(VLOOKUP(CONCATENATE(A257,"-",B257),'Schedule C1'!AE:AE,1,FALSE),"Other")</f>
        <v>Other</v>
      </c>
    </row>
    <row r="258" spans="1:23" x14ac:dyDescent="0.25">
      <c r="A258" t="str">
        <f t="shared" si="3"/>
        <v>110</v>
      </c>
      <c r="B258" t="str">
        <f t="shared" si="3"/>
        <v>A16928012</v>
      </c>
      <c r="C258" s="77" t="s">
        <v>2063</v>
      </c>
      <c r="D258" t="s">
        <v>2318</v>
      </c>
      <c r="E258">
        <v>389135.82999999996</v>
      </c>
      <c r="F258">
        <v>3.09</v>
      </c>
      <c r="K258">
        <v>-40811.436000000038</v>
      </c>
      <c r="L258">
        <v>0</v>
      </c>
      <c r="Q258">
        <v>0</v>
      </c>
      <c r="R258">
        <v>0</v>
      </c>
      <c r="U258"/>
      <c r="W258" t="str">
        <f>IFERROR(VLOOKUP(CONCATENATE(A258,"-",B258),'Schedule C1'!AE:AE,1,FALSE),"Other")</f>
        <v>Other</v>
      </c>
    </row>
    <row r="259" spans="1:23" x14ac:dyDescent="0.25">
      <c r="A259" t="str">
        <f t="shared" si="3"/>
        <v>110</v>
      </c>
      <c r="B259" t="str">
        <f t="shared" si="3"/>
        <v>A16928013</v>
      </c>
      <c r="C259" s="77" t="s">
        <v>2063</v>
      </c>
      <c r="D259" t="s">
        <v>2319</v>
      </c>
      <c r="E259">
        <v>1082574.02</v>
      </c>
      <c r="F259">
        <v>101656.93000000001</v>
      </c>
      <c r="K259">
        <v>0</v>
      </c>
      <c r="L259">
        <v>0</v>
      </c>
      <c r="Q259">
        <v>0</v>
      </c>
      <c r="R259">
        <v>0</v>
      </c>
      <c r="U259"/>
      <c r="W259" t="str">
        <f>IFERROR(VLOOKUP(CONCATENATE(A259,"-",B259),'Schedule C1'!AE:AE,1,FALSE),"Other")</f>
        <v>Other</v>
      </c>
    </row>
    <row r="260" spans="1:23" x14ac:dyDescent="0.25">
      <c r="A260" t="str">
        <f t="shared" si="3"/>
        <v>110</v>
      </c>
      <c r="B260" t="str">
        <f t="shared" si="3"/>
        <v>A16928014</v>
      </c>
      <c r="C260" s="77" t="s">
        <v>2063</v>
      </c>
      <c r="D260" t="s">
        <v>2320</v>
      </c>
      <c r="E260">
        <v>967141.3400000002</v>
      </c>
      <c r="F260">
        <v>419199.18000000005</v>
      </c>
      <c r="G260">
        <v>2160.71</v>
      </c>
      <c r="K260">
        <v>0</v>
      </c>
      <c r="L260">
        <v>0</v>
      </c>
      <c r="M260">
        <v>0</v>
      </c>
      <c r="Q260">
        <v>0</v>
      </c>
      <c r="R260">
        <v>0</v>
      </c>
      <c r="S260">
        <v>0</v>
      </c>
      <c r="U260"/>
      <c r="W260" t="str">
        <f>IFERROR(VLOOKUP(CONCATENATE(A260,"-",B260),'Schedule C1'!AE:AE,1,FALSE),"Other")</f>
        <v>Other</v>
      </c>
    </row>
    <row r="261" spans="1:23" x14ac:dyDescent="0.25">
      <c r="A261" t="str">
        <f t="shared" ref="A261:B324" si="4">LEFT(C261,FIND(" ",C261,1)-1)</f>
        <v>110</v>
      </c>
      <c r="B261" t="str">
        <f t="shared" si="4"/>
        <v>A16928017</v>
      </c>
      <c r="C261" s="77" t="s">
        <v>2063</v>
      </c>
      <c r="D261" t="s">
        <v>2321</v>
      </c>
      <c r="G261">
        <v>246642.25</v>
      </c>
      <c r="H261">
        <v>389024.13999999996</v>
      </c>
      <c r="I261">
        <v>62939.71</v>
      </c>
      <c r="M261">
        <v>0</v>
      </c>
      <c r="N261">
        <v>0</v>
      </c>
      <c r="O261" s="3">
        <v>0</v>
      </c>
      <c r="S261">
        <v>0</v>
      </c>
      <c r="T261">
        <v>0</v>
      </c>
      <c r="U261">
        <v>0</v>
      </c>
      <c r="W261" t="str">
        <f>IFERROR(VLOOKUP(CONCATENATE(A261,"-",B261),'Schedule C1'!AE:AE,1,FALSE),"Other")</f>
        <v>Other</v>
      </c>
    </row>
    <row r="262" spans="1:23" x14ac:dyDescent="0.25">
      <c r="A262" t="str">
        <f t="shared" si="4"/>
        <v>110</v>
      </c>
      <c r="B262" t="str">
        <f t="shared" si="4"/>
        <v>A17212002</v>
      </c>
      <c r="C262" s="77" t="s">
        <v>2063</v>
      </c>
      <c r="D262" t="s">
        <v>2322</v>
      </c>
      <c r="E262">
        <v>23107.850000000002</v>
      </c>
      <c r="F262">
        <v>332724.44000000012</v>
      </c>
      <c r="G262">
        <v>212383.58000000002</v>
      </c>
      <c r="I262">
        <v>2192.79</v>
      </c>
      <c r="K262">
        <v>0</v>
      </c>
      <c r="L262">
        <v>215941.52700000003</v>
      </c>
      <c r="M262">
        <v>0</v>
      </c>
      <c r="O262" s="3">
        <v>0</v>
      </c>
      <c r="Q262">
        <v>0</v>
      </c>
      <c r="R262">
        <v>217489.17700000005</v>
      </c>
      <c r="S262">
        <v>0</v>
      </c>
      <c r="U262">
        <v>0</v>
      </c>
      <c r="W262" t="str">
        <f>IFERROR(VLOOKUP(CONCATENATE(A262,"-",B262),'Schedule C1'!AE:AE,1,FALSE),"Other")</f>
        <v>Other</v>
      </c>
    </row>
    <row r="263" spans="1:23" x14ac:dyDescent="0.25">
      <c r="A263" t="str">
        <f t="shared" si="4"/>
        <v>110</v>
      </c>
      <c r="B263" t="str">
        <f t="shared" si="4"/>
        <v>A17215005</v>
      </c>
      <c r="C263" s="77" t="s">
        <v>2063</v>
      </c>
      <c r="D263" t="s">
        <v>2323</v>
      </c>
      <c r="F263">
        <v>807.2099999999989</v>
      </c>
      <c r="G263">
        <v>-33.58</v>
      </c>
      <c r="L263">
        <v>0</v>
      </c>
      <c r="M263">
        <v>0</v>
      </c>
      <c r="R263">
        <v>0</v>
      </c>
      <c r="S263">
        <v>0</v>
      </c>
      <c r="U263"/>
      <c r="W263" t="str">
        <f>IFERROR(VLOOKUP(CONCATENATE(A263,"-",B263),'Schedule C1'!AE:AE,1,FALSE),"Other")</f>
        <v>Other</v>
      </c>
    </row>
    <row r="264" spans="1:23" x14ac:dyDescent="0.25">
      <c r="A264" t="str">
        <f t="shared" si="4"/>
        <v>110</v>
      </c>
      <c r="B264" t="str">
        <f t="shared" si="4"/>
        <v>A17215007</v>
      </c>
      <c r="C264" s="77" t="s">
        <v>2063</v>
      </c>
      <c r="D264" t="s">
        <v>2324</v>
      </c>
      <c r="F264">
        <v>6.8300000000000125</v>
      </c>
      <c r="G264">
        <v>6.6613381477509392E-16</v>
      </c>
      <c r="L264">
        <v>0</v>
      </c>
      <c r="M264">
        <v>0</v>
      </c>
      <c r="R264">
        <v>0</v>
      </c>
      <c r="S264">
        <v>0</v>
      </c>
      <c r="U264"/>
      <c r="W264" t="str">
        <f>IFERROR(VLOOKUP(CONCATENATE(A264,"-",B264),'Schedule C1'!AE:AE,1,FALSE),"Other")</f>
        <v>Other</v>
      </c>
    </row>
    <row r="265" spans="1:23" x14ac:dyDescent="0.25">
      <c r="A265" t="str">
        <f t="shared" si="4"/>
        <v>110</v>
      </c>
      <c r="B265" t="str">
        <f t="shared" si="4"/>
        <v>A17750003</v>
      </c>
      <c r="C265" s="77" t="s">
        <v>2063</v>
      </c>
      <c r="D265" t="s">
        <v>2325</v>
      </c>
      <c r="E265">
        <v>0</v>
      </c>
      <c r="F265">
        <v>0</v>
      </c>
      <c r="K265">
        <v>1626277.9620000001</v>
      </c>
      <c r="L265">
        <v>0</v>
      </c>
      <c r="Q265">
        <v>0</v>
      </c>
      <c r="R265">
        <v>1075316.6570000001</v>
      </c>
      <c r="U265"/>
      <c r="W265" t="str">
        <f>IFERROR(VLOOKUP(CONCATENATE(A265,"-",B265),'Schedule C1'!AE:AE,1,FALSE),"Other")</f>
        <v>Other</v>
      </c>
    </row>
    <row r="266" spans="1:23" x14ac:dyDescent="0.25">
      <c r="A266" t="str">
        <f t="shared" si="4"/>
        <v>110</v>
      </c>
      <c r="B266" t="str">
        <f t="shared" si="4"/>
        <v>A17750006</v>
      </c>
      <c r="C266" s="77" t="s">
        <v>2063</v>
      </c>
      <c r="D266" t="s">
        <v>2326</v>
      </c>
      <c r="E266">
        <v>231310.75000000003</v>
      </c>
      <c r="F266">
        <v>41382.459999999992</v>
      </c>
      <c r="K266">
        <v>0</v>
      </c>
      <c r="L266">
        <v>0</v>
      </c>
      <c r="Q266">
        <v>0</v>
      </c>
      <c r="R266">
        <v>0</v>
      </c>
      <c r="U266"/>
      <c r="W266" t="str">
        <f>IFERROR(VLOOKUP(CONCATENATE(A266,"-",B266),'Schedule C1'!AE:AE,1,FALSE),"Other")</f>
        <v>Other</v>
      </c>
    </row>
    <row r="267" spans="1:23" x14ac:dyDescent="0.25">
      <c r="A267" t="str">
        <f t="shared" si="4"/>
        <v>110</v>
      </c>
      <c r="B267" t="str">
        <f t="shared" si="4"/>
        <v>A17750008</v>
      </c>
      <c r="C267" s="77" t="s">
        <v>2063</v>
      </c>
      <c r="D267" t="s">
        <v>2327</v>
      </c>
      <c r="F267">
        <v>0</v>
      </c>
      <c r="L267">
        <v>0</v>
      </c>
      <c r="R267">
        <v>0</v>
      </c>
      <c r="U267"/>
      <c r="W267" t="str">
        <f>IFERROR(VLOOKUP(CONCATENATE(A267,"-",B267),'Schedule C1'!AE:AE,1,FALSE),"Other")</f>
        <v>Other</v>
      </c>
    </row>
    <row r="268" spans="1:23" x14ac:dyDescent="0.25">
      <c r="A268" t="str">
        <f t="shared" si="4"/>
        <v>110</v>
      </c>
      <c r="B268" t="str">
        <f t="shared" si="4"/>
        <v>A17750009</v>
      </c>
      <c r="C268" s="77" t="s">
        <v>2063</v>
      </c>
      <c r="D268" t="s">
        <v>2328</v>
      </c>
      <c r="F268">
        <v>121.52000000000002</v>
      </c>
      <c r="L268">
        <v>0</v>
      </c>
      <c r="R268">
        <v>0</v>
      </c>
      <c r="U268"/>
      <c r="W268" t="str">
        <f>IFERROR(VLOOKUP(CONCATENATE(A268,"-",B268),'Schedule C1'!AE:AE,1,FALSE),"Other")</f>
        <v>Other</v>
      </c>
    </row>
    <row r="269" spans="1:23" x14ac:dyDescent="0.25">
      <c r="A269" t="str">
        <f t="shared" si="4"/>
        <v>110</v>
      </c>
      <c r="B269" t="str">
        <f t="shared" si="4"/>
        <v>A17750109</v>
      </c>
      <c r="C269" s="77" t="s">
        <v>2063</v>
      </c>
      <c r="D269" t="s">
        <v>2329</v>
      </c>
      <c r="F269">
        <v>0</v>
      </c>
      <c r="L269">
        <v>0</v>
      </c>
      <c r="R269">
        <v>0</v>
      </c>
      <c r="U269"/>
      <c r="W269" t="str">
        <f>IFERROR(VLOOKUP(CONCATENATE(A269,"-",B269),'Schedule C1'!AE:AE,1,FALSE),"Other")</f>
        <v>Other</v>
      </c>
    </row>
    <row r="270" spans="1:23" x14ac:dyDescent="0.25">
      <c r="A270" t="str">
        <f t="shared" si="4"/>
        <v>110</v>
      </c>
      <c r="B270" t="str">
        <f t="shared" si="4"/>
        <v>A18045012</v>
      </c>
      <c r="C270" s="77" t="s">
        <v>2063</v>
      </c>
      <c r="D270" t="s">
        <v>2330</v>
      </c>
      <c r="F270">
        <v>1277.3499999999999</v>
      </c>
      <c r="L270">
        <v>0</v>
      </c>
      <c r="R270">
        <v>0</v>
      </c>
      <c r="U270"/>
      <c r="W270" t="str">
        <f>IFERROR(VLOOKUP(CONCATENATE(A270,"-",B270),'Schedule C1'!AE:AE,1,FALSE),"Other")</f>
        <v>Other</v>
      </c>
    </row>
    <row r="271" spans="1:23" x14ac:dyDescent="0.25">
      <c r="A271" t="str">
        <f t="shared" si="4"/>
        <v>110</v>
      </c>
      <c r="B271" t="str">
        <f t="shared" si="4"/>
        <v>A18045021</v>
      </c>
      <c r="C271" s="77" t="s">
        <v>2063</v>
      </c>
      <c r="D271" t="s">
        <v>2331</v>
      </c>
      <c r="G271">
        <v>-1602.0100000000004</v>
      </c>
      <c r="M271">
        <v>0</v>
      </c>
      <c r="S271">
        <v>0</v>
      </c>
      <c r="U271"/>
      <c r="W271" t="str">
        <f>IFERROR(VLOOKUP(CONCATENATE(A271,"-",B271),'Schedule C1'!AE:AE,1,FALSE),"Other")</f>
        <v>Other</v>
      </c>
    </row>
    <row r="272" spans="1:23" x14ac:dyDescent="0.25">
      <c r="A272" t="str">
        <f t="shared" si="4"/>
        <v>110</v>
      </c>
      <c r="B272" t="str">
        <f t="shared" si="4"/>
        <v>A18045022</v>
      </c>
      <c r="C272" s="77" t="s">
        <v>2063</v>
      </c>
      <c r="D272" t="s">
        <v>2332</v>
      </c>
      <c r="G272">
        <v>1059.3500000000008</v>
      </c>
      <c r="H272">
        <v>84.100000000000023</v>
      </c>
      <c r="M272">
        <v>0</v>
      </c>
      <c r="N272">
        <v>0</v>
      </c>
      <c r="S272">
        <v>0</v>
      </c>
      <c r="T272">
        <v>0</v>
      </c>
      <c r="U272"/>
      <c r="W272" t="str">
        <f>IFERROR(VLOOKUP(CONCATENATE(A272,"-",B272),'Schedule C1'!AE:AE,1,FALSE),"Other")</f>
        <v>Other</v>
      </c>
    </row>
    <row r="273" spans="1:23" x14ac:dyDescent="0.25">
      <c r="A273" t="str">
        <f t="shared" si="4"/>
        <v>110</v>
      </c>
      <c r="B273" t="str">
        <f t="shared" si="4"/>
        <v>A18502002</v>
      </c>
      <c r="C273" s="77" t="s">
        <v>2063</v>
      </c>
      <c r="D273" t="s">
        <v>2333</v>
      </c>
      <c r="F273">
        <v>264.83000000000004</v>
      </c>
      <c r="L273">
        <v>0</v>
      </c>
      <c r="R273">
        <v>0</v>
      </c>
      <c r="U273"/>
      <c r="W273" t="str">
        <f>IFERROR(VLOOKUP(CONCATENATE(A273,"-",B273),'Schedule C1'!AE:AE,1,FALSE),"Other")</f>
        <v>Other</v>
      </c>
    </row>
    <row r="274" spans="1:23" x14ac:dyDescent="0.25">
      <c r="A274" t="str">
        <f t="shared" si="4"/>
        <v>110</v>
      </c>
      <c r="B274" t="str">
        <f t="shared" si="4"/>
        <v>A18702002</v>
      </c>
      <c r="C274" s="77" t="s">
        <v>2063</v>
      </c>
      <c r="D274" t="s">
        <v>2334</v>
      </c>
      <c r="E274">
        <v>-69.930000000000007</v>
      </c>
      <c r="K274">
        <v>0</v>
      </c>
      <c r="Q274">
        <v>0</v>
      </c>
      <c r="U274"/>
      <c r="W274" t="str">
        <f>IFERROR(VLOOKUP(CONCATENATE(A274,"-",B274),'Schedule C1'!AE:AE,1,FALSE),"Other")</f>
        <v>Other</v>
      </c>
    </row>
    <row r="275" spans="1:23" x14ac:dyDescent="0.25">
      <c r="A275" t="str">
        <f t="shared" si="4"/>
        <v>110</v>
      </c>
      <c r="B275" t="str">
        <f t="shared" si="4"/>
        <v>A18730009</v>
      </c>
      <c r="C275" s="77" t="s">
        <v>2063</v>
      </c>
      <c r="D275" t="s">
        <v>2335</v>
      </c>
      <c r="E275">
        <v>105.92999999999992</v>
      </c>
      <c r="K275">
        <v>0</v>
      </c>
      <c r="Q275">
        <v>0</v>
      </c>
      <c r="U275"/>
      <c r="W275" t="str">
        <f>IFERROR(VLOOKUP(CONCATENATE(A275,"-",B275),'Schedule C1'!AE:AE,1,FALSE),"Other")</f>
        <v>Other</v>
      </c>
    </row>
    <row r="276" spans="1:23" x14ac:dyDescent="0.25">
      <c r="A276" t="str">
        <f t="shared" si="4"/>
        <v>110</v>
      </c>
      <c r="B276" t="str">
        <f t="shared" si="4"/>
        <v>A18730013</v>
      </c>
      <c r="C276" s="77" t="s">
        <v>2063</v>
      </c>
      <c r="D276" t="s">
        <v>2336</v>
      </c>
      <c r="G276">
        <v>6.9999999999936335E-2</v>
      </c>
      <c r="M276">
        <v>0</v>
      </c>
      <c r="S276">
        <v>0</v>
      </c>
      <c r="U276"/>
      <c r="W276" t="str">
        <f>IFERROR(VLOOKUP(CONCATENATE(A276,"-",B276),'Schedule C1'!AE:AE,1,FALSE),"Other")</f>
        <v>Other</v>
      </c>
    </row>
    <row r="277" spans="1:23" x14ac:dyDescent="0.25">
      <c r="A277" t="str">
        <f t="shared" si="4"/>
        <v>110</v>
      </c>
      <c r="B277" t="str">
        <f t="shared" si="4"/>
        <v>A19224001</v>
      </c>
      <c r="C277" s="77" t="s">
        <v>2063</v>
      </c>
      <c r="D277" t="s">
        <v>2337</v>
      </c>
      <c r="G277">
        <v>258.02000000000078</v>
      </c>
      <c r="H277">
        <v>859.65999999999963</v>
      </c>
      <c r="M277">
        <v>0</v>
      </c>
      <c r="N277">
        <v>0</v>
      </c>
      <c r="S277">
        <v>0</v>
      </c>
      <c r="T277">
        <v>0</v>
      </c>
      <c r="U277"/>
      <c r="W277" t="str">
        <f>IFERROR(VLOOKUP(CONCATENATE(A277,"-",B277),'Schedule C1'!AE:AE,1,FALSE),"Other")</f>
        <v>Other</v>
      </c>
    </row>
    <row r="278" spans="1:23" x14ac:dyDescent="0.25">
      <c r="A278" t="str">
        <f t="shared" si="4"/>
        <v>110</v>
      </c>
      <c r="B278" t="str">
        <f t="shared" si="4"/>
        <v>A19224002</v>
      </c>
      <c r="C278" s="77" t="s">
        <v>2063</v>
      </c>
      <c r="D278" t="s">
        <v>2338</v>
      </c>
      <c r="G278">
        <v>1081.7400000000005</v>
      </c>
      <c r="H278">
        <v>-499.83999999999969</v>
      </c>
      <c r="M278">
        <v>0</v>
      </c>
      <c r="N278">
        <v>0</v>
      </c>
      <c r="S278">
        <v>0</v>
      </c>
      <c r="T278">
        <v>0</v>
      </c>
      <c r="U278"/>
      <c r="W278" t="str">
        <f>IFERROR(VLOOKUP(CONCATENATE(A278,"-",B278),'Schedule C1'!AE:AE,1,FALSE),"Other")</f>
        <v>Other</v>
      </c>
    </row>
    <row r="279" spans="1:23" x14ac:dyDescent="0.25">
      <c r="A279" t="str">
        <f t="shared" si="4"/>
        <v>110</v>
      </c>
      <c r="B279" t="str">
        <f t="shared" si="4"/>
        <v>A19224003</v>
      </c>
      <c r="C279" s="77" t="s">
        <v>2063</v>
      </c>
      <c r="D279" t="s">
        <v>2339</v>
      </c>
      <c r="F279">
        <v>1450.58</v>
      </c>
      <c r="G279">
        <v>-160.81000000000029</v>
      </c>
      <c r="H279">
        <v>125.92999999999991</v>
      </c>
      <c r="L279">
        <v>0</v>
      </c>
      <c r="M279">
        <v>0</v>
      </c>
      <c r="N279">
        <v>0</v>
      </c>
      <c r="R279">
        <v>0</v>
      </c>
      <c r="S279">
        <v>0</v>
      </c>
      <c r="T279">
        <v>0</v>
      </c>
      <c r="U279"/>
      <c r="W279" t="str">
        <f>IFERROR(VLOOKUP(CONCATENATE(A279,"-",B279),'Schedule C1'!AE:AE,1,FALSE),"Other")</f>
        <v>Other</v>
      </c>
    </row>
    <row r="280" spans="1:23" x14ac:dyDescent="0.25">
      <c r="A280" t="str">
        <f t="shared" si="4"/>
        <v>110</v>
      </c>
      <c r="B280" t="str">
        <f t="shared" si="4"/>
        <v>A19224004</v>
      </c>
      <c r="C280" s="77" t="s">
        <v>2063</v>
      </c>
      <c r="D280" t="s">
        <v>2340</v>
      </c>
      <c r="G280">
        <v>1428.7099999999998</v>
      </c>
      <c r="M280">
        <v>0</v>
      </c>
      <c r="S280">
        <v>0</v>
      </c>
      <c r="U280"/>
      <c r="W280" t="str">
        <f>IFERROR(VLOOKUP(CONCATENATE(A280,"-",B280),'Schedule C1'!AE:AE,1,FALSE),"Other")</f>
        <v>Other</v>
      </c>
    </row>
    <row r="281" spans="1:23" x14ac:dyDescent="0.25">
      <c r="A281" t="str">
        <f t="shared" si="4"/>
        <v>110</v>
      </c>
      <c r="B281" t="str">
        <f t="shared" si="4"/>
        <v>A19224036</v>
      </c>
      <c r="C281" s="77" t="s">
        <v>2063</v>
      </c>
      <c r="D281" t="s">
        <v>2341</v>
      </c>
      <c r="G281">
        <v>-75.649999999999991</v>
      </c>
      <c r="H281">
        <v>843.71000000000015</v>
      </c>
      <c r="M281">
        <v>0</v>
      </c>
      <c r="N281">
        <v>0</v>
      </c>
      <c r="S281">
        <v>0</v>
      </c>
      <c r="T281">
        <v>0</v>
      </c>
      <c r="U281"/>
      <c r="W281" t="str">
        <f>IFERROR(VLOOKUP(CONCATENATE(A281,"-",B281),'Schedule C1'!AE:AE,1,FALSE),"Other")</f>
        <v>Other</v>
      </c>
    </row>
    <row r="282" spans="1:23" x14ac:dyDescent="0.25">
      <c r="A282" t="str">
        <f t="shared" si="4"/>
        <v>110</v>
      </c>
      <c r="B282" t="str">
        <f t="shared" si="4"/>
        <v>A19224037</v>
      </c>
      <c r="C282" s="77" t="s">
        <v>2063</v>
      </c>
      <c r="D282" t="s">
        <v>2342</v>
      </c>
      <c r="G282">
        <v>14.879999999999995</v>
      </c>
      <c r="H282">
        <v>-5.8699999999999193</v>
      </c>
      <c r="M282">
        <v>0</v>
      </c>
      <c r="N282">
        <v>0</v>
      </c>
      <c r="S282">
        <v>0</v>
      </c>
      <c r="T282">
        <v>0</v>
      </c>
      <c r="U282"/>
      <c r="W282" t="str">
        <f>IFERROR(VLOOKUP(CONCATENATE(A282,"-",B282),'Schedule C1'!AE:AE,1,FALSE),"Other")</f>
        <v>Other</v>
      </c>
    </row>
    <row r="283" spans="1:23" x14ac:dyDescent="0.25">
      <c r="A283" t="str">
        <f t="shared" si="4"/>
        <v>110</v>
      </c>
      <c r="B283" t="str">
        <f t="shared" si="4"/>
        <v>A19224038</v>
      </c>
      <c r="C283" s="77" t="s">
        <v>2063</v>
      </c>
      <c r="D283" t="s">
        <v>2343</v>
      </c>
      <c r="G283">
        <v>-1.6400000000000117</v>
      </c>
      <c r="H283">
        <v>316.77999999999992</v>
      </c>
      <c r="M283">
        <v>0</v>
      </c>
      <c r="N283">
        <v>0</v>
      </c>
      <c r="S283">
        <v>0</v>
      </c>
      <c r="T283">
        <v>0</v>
      </c>
      <c r="U283"/>
      <c r="W283" t="str">
        <f>IFERROR(VLOOKUP(CONCATENATE(A283,"-",B283),'Schedule C1'!AE:AE,1,FALSE),"Other")</f>
        <v>Other</v>
      </c>
    </row>
    <row r="284" spans="1:23" x14ac:dyDescent="0.25">
      <c r="A284" t="str">
        <f t="shared" si="4"/>
        <v>110</v>
      </c>
      <c r="B284" t="str">
        <f t="shared" si="4"/>
        <v>A19224041</v>
      </c>
      <c r="C284" s="77" t="s">
        <v>2063</v>
      </c>
      <c r="D284" t="s">
        <v>2344</v>
      </c>
      <c r="G284">
        <v>177.50999999999988</v>
      </c>
      <c r="M284">
        <v>0</v>
      </c>
      <c r="S284">
        <v>0</v>
      </c>
      <c r="U284"/>
      <c r="W284" t="str">
        <f>IFERROR(VLOOKUP(CONCATENATE(A284,"-",B284),'Schedule C1'!AE:AE,1,FALSE),"Other")</f>
        <v>Other</v>
      </c>
    </row>
    <row r="285" spans="1:23" x14ac:dyDescent="0.25">
      <c r="A285" t="str">
        <f t="shared" si="4"/>
        <v>110</v>
      </c>
      <c r="B285" t="str">
        <f t="shared" si="4"/>
        <v>A19344014</v>
      </c>
      <c r="C285" s="77" t="s">
        <v>2063</v>
      </c>
      <c r="D285" t="s">
        <v>2345</v>
      </c>
      <c r="H285">
        <v>2.3999999999999844</v>
      </c>
      <c r="N285">
        <v>0</v>
      </c>
      <c r="T285">
        <v>0</v>
      </c>
      <c r="U285"/>
      <c r="W285" t="str">
        <f>IFERROR(VLOOKUP(CONCATENATE(A285,"-",B285),'Schedule C1'!AE:AE,1,FALSE),"Other")</f>
        <v>Other</v>
      </c>
    </row>
    <row r="286" spans="1:23" x14ac:dyDescent="0.25">
      <c r="A286" t="str">
        <f t="shared" si="4"/>
        <v>110</v>
      </c>
      <c r="B286" t="str">
        <f t="shared" si="4"/>
        <v>A19442001</v>
      </c>
      <c r="C286" s="77" t="s">
        <v>2063</v>
      </c>
      <c r="D286" t="s">
        <v>2346</v>
      </c>
      <c r="F286">
        <v>16312.26</v>
      </c>
      <c r="G286">
        <v>361819.4700000002</v>
      </c>
      <c r="H286">
        <v>9269.5500000000047</v>
      </c>
      <c r="L286">
        <v>0</v>
      </c>
      <c r="M286">
        <v>136986.59199999995</v>
      </c>
      <c r="N286">
        <v>0</v>
      </c>
      <c r="R286">
        <v>0</v>
      </c>
      <c r="S286">
        <v>139974.59699999998</v>
      </c>
      <c r="T286">
        <v>0</v>
      </c>
      <c r="U286"/>
      <c r="W286" t="str">
        <f>IFERROR(VLOOKUP(CONCATENATE(A286,"-",B286),'Schedule C1'!AE:AE,1,FALSE),"Other")</f>
        <v>Other</v>
      </c>
    </row>
    <row r="287" spans="1:23" x14ac:dyDescent="0.25">
      <c r="A287" t="str">
        <f t="shared" si="4"/>
        <v>110</v>
      </c>
      <c r="B287" t="str">
        <f t="shared" si="4"/>
        <v>A19442002</v>
      </c>
      <c r="C287" s="77" t="s">
        <v>2063</v>
      </c>
      <c r="D287" t="s">
        <v>2347</v>
      </c>
      <c r="G287">
        <v>0</v>
      </c>
      <c r="H287">
        <v>0</v>
      </c>
      <c r="I287">
        <v>0</v>
      </c>
      <c r="J287">
        <v>0</v>
      </c>
      <c r="M287">
        <v>10768.399000000003</v>
      </c>
      <c r="N287">
        <v>13281.498</v>
      </c>
      <c r="O287" s="3">
        <v>1029.1310000000001</v>
      </c>
      <c r="P287">
        <v>0</v>
      </c>
      <c r="S287">
        <v>11189.092000000004</v>
      </c>
      <c r="T287">
        <v>14141.491</v>
      </c>
      <c r="U287">
        <v>1032.2160000000003</v>
      </c>
      <c r="V287">
        <v>0</v>
      </c>
      <c r="W287" t="str">
        <f>IFERROR(VLOOKUP(CONCATENATE(A287,"-",B287),'Schedule C1'!AE:AE,1,FALSE),"Other")</f>
        <v>Other</v>
      </c>
    </row>
    <row r="288" spans="1:23" x14ac:dyDescent="0.25">
      <c r="A288" t="str">
        <f t="shared" si="4"/>
        <v>110</v>
      </c>
      <c r="B288" t="str">
        <f t="shared" si="4"/>
        <v>A19442003</v>
      </c>
      <c r="C288" s="77" t="s">
        <v>2063</v>
      </c>
      <c r="D288" t="s">
        <v>2348</v>
      </c>
      <c r="G288">
        <v>0</v>
      </c>
      <c r="H288">
        <v>0</v>
      </c>
      <c r="I288">
        <v>0</v>
      </c>
      <c r="J288">
        <v>0</v>
      </c>
      <c r="M288">
        <v>10682.041999999998</v>
      </c>
      <c r="N288">
        <v>13281.498</v>
      </c>
      <c r="O288" s="3">
        <v>1029.1310000000001</v>
      </c>
      <c r="P288">
        <v>0</v>
      </c>
      <c r="S288">
        <v>11115.576999999996</v>
      </c>
      <c r="T288">
        <v>14066.576999999999</v>
      </c>
      <c r="U288">
        <v>1034.4090000000001</v>
      </c>
      <c r="V288">
        <v>0</v>
      </c>
      <c r="W288" t="str">
        <f>IFERROR(VLOOKUP(CONCATENATE(A288,"-",B288),'Schedule C1'!AE:AE,1,FALSE),"Other")</f>
        <v>Other</v>
      </c>
    </row>
    <row r="289" spans="1:23" x14ac:dyDescent="0.25">
      <c r="A289" t="str">
        <f t="shared" si="4"/>
        <v>110</v>
      </c>
      <c r="B289" t="str">
        <f t="shared" si="4"/>
        <v>A19442004</v>
      </c>
      <c r="C289" s="77" t="s">
        <v>2063</v>
      </c>
      <c r="D289" t="s">
        <v>2349</v>
      </c>
      <c r="G289">
        <v>0</v>
      </c>
      <c r="H289">
        <v>0</v>
      </c>
      <c r="I289">
        <v>0</v>
      </c>
      <c r="J289">
        <v>0</v>
      </c>
      <c r="M289">
        <v>6682.0879999999988</v>
      </c>
      <c r="N289">
        <v>15008.442999999999</v>
      </c>
      <c r="O289" s="3">
        <v>1235.961</v>
      </c>
      <c r="P289">
        <v>0</v>
      </c>
      <c r="S289">
        <v>6938.6260000000011</v>
      </c>
      <c r="T289">
        <v>15867.888999999999</v>
      </c>
      <c r="U289">
        <v>1239.2180000000001</v>
      </c>
      <c r="V289">
        <v>0</v>
      </c>
      <c r="W289" t="str">
        <f>IFERROR(VLOOKUP(CONCATENATE(A289,"-",B289),'Schedule C1'!AE:AE,1,FALSE),"Other")</f>
        <v>Other</v>
      </c>
    </row>
    <row r="290" spans="1:23" x14ac:dyDescent="0.25">
      <c r="A290" t="str">
        <f t="shared" si="4"/>
        <v>110</v>
      </c>
      <c r="B290" t="str">
        <f t="shared" si="4"/>
        <v>A19442006</v>
      </c>
      <c r="C290" s="77" t="s">
        <v>2063</v>
      </c>
      <c r="D290" t="s">
        <v>2350</v>
      </c>
      <c r="G290">
        <v>0</v>
      </c>
      <c r="H290">
        <v>0</v>
      </c>
      <c r="I290">
        <v>0</v>
      </c>
      <c r="J290">
        <v>0</v>
      </c>
      <c r="M290">
        <v>11285.945000000005</v>
      </c>
      <c r="N290">
        <v>5373.74</v>
      </c>
      <c r="O290" s="3">
        <v>208.34899999999999</v>
      </c>
      <c r="P290">
        <v>0</v>
      </c>
      <c r="S290">
        <v>11679.136000000002</v>
      </c>
      <c r="T290">
        <v>5759.0510000000013</v>
      </c>
      <c r="U290">
        <v>209.75299999999996</v>
      </c>
      <c r="V290">
        <v>0</v>
      </c>
      <c r="W290" t="str">
        <f>IFERROR(VLOOKUP(CONCATENATE(A290,"-",B290),'Schedule C1'!AE:AE,1,FALSE),"Other")</f>
        <v>Other</v>
      </c>
    </row>
    <row r="291" spans="1:23" x14ac:dyDescent="0.25">
      <c r="A291" t="str">
        <f t="shared" si="4"/>
        <v>110</v>
      </c>
      <c r="B291" t="str">
        <f t="shared" si="4"/>
        <v>A19502006</v>
      </c>
      <c r="C291" s="77" t="s">
        <v>2063</v>
      </c>
      <c r="D291" t="s">
        <v>2351</v>
      </c>
      <c r="H291">
        <v>0</v>
      </c>
      <c r="I291">
        <v>0</v>
      </c>
      <c r="J291">
        <v>0</v>
      </c>
      <c r="N291">
        <v>27436.062999999998</v>
      </c>
      <c r="O291" s="3">
        <v>382.96300000000002</v>
      </c>
      <c r="P291">
        <v>0</v>
      </c>
      <c r="T291">
        <v>29299.304</v>
      </c>
      <c r="U291">
        <v>87.093000000000018</v>
      </c>
      <c r="V291">
        <v>0</v>
      </c>
      <c r="W291" t="str">
        <f>IFERROR(VLOOKUP(CONCATENATE(A291,"-",B291),'Schedule C1'!AE:AE,1,FALSE),"Other")</f>
        <v>Other</v>
      </c>
    </row>
    <row r="292" spans="1:23" x14ac:dyDescent="0.25">
      <c r="A292" t="str">
        <f t="shared" si="4"/>
        <v>110</v>
      </c>
      <c r="B292" t="str">
        <f t="shared" si="4"/>
        <v>A19750001</v>
      </c>
      <c r="C292" s="77" t="s">
        <v>2063</v>
      </c>
      <c r="D292" t="s">
        <v>2352</v>
      </c>
      <c r="F292">
        <v>0</v>
      </c>
      <c r="L292">
        <v>0</v>
      </c>
      <c r="R292">
        <v>0</v>
      </c>
      <c r="U292"/>
      <c r="W292" t="str">
        <f>IFERROR(VLOOKUP(CONCATENATE(A292,"-",B292),'Schedule C1'!AE:AE,1,FALSE),"Other")</f>
        <v>Other</v>
      </c>
    </row>
    <row r="293" spans="1:23" x14ac:dyDescent="0.25">
      <c r="A293" t="str">
        <f t="shared" si="4"/>
        <v>110</v>
      </c>
      <c r="B293" t="str">
        <f t="shared" si="4"/>
        <v>A19750002</v>
      </c>
      <c r="C293" s="77" t="s">
        <v>2063</v>
      </c>
      <c r="D293" t="s">
        <v>2353</v>
      </c>
      <c r="F293">
        <v>0</v>
      </c>
      <c r="L293">
        <v>0</v>
      </c>
      <c r="R293">
        <v>0</v>
      </c>
      <c r="U293"/>
      <c r="W293" t="str">
        <f>IFERROR(VLOOKUP(CONCATENATE(A293,"-",B293),'Schedule C1'!AE:AE,1,FALSE),"Other")</f>
        <v>Other</v>
      </c>
    </row>
    <row r="294" spans="1:23" x14ac:dyDescent="0.25">
      <c r="A294" t="str">
        <f t="shared" si="4"/>
        <v>110</v>
      </c>
      <c r="B294" t="str">
        <f t="shared" si="4"/>
        <v>A19750108</v>
      </c>
      <c r="C294" s="77" t="s">
        <v>2063</v>
      </c>
      <c r="D294" t="s">
        <v>2354</v>
      </c>
      <c r="H294">
        <v>0</v>
      </c>
      <c r="I294">
        <v>0</v>
      </c>
      <c r="N294">
        <v>0</v>
      </c>
      <c r="O294" s="3">
        <v>0</v>
      </c>
      <c r="T294">
        <v>0</v>
      </c>
      <c r="U294">
        <v>0</v>
      </c>
      <c r="W294" t="str">
        <f>IFERROR(VLOOKUP(CONCATENATE(A294,"-",B294),'Schedule C1'!AE:AE,1,FALSE),"Other")</f>
        <v>Other</v>
      </c>
    </row>
    <row r="295" spans="1:23" x14ac:dyDescent="0.25">
      <c r="A295" t="str">
        <f t="shared" si="4"/>
        <v>110</v>
      </c>
      <c r="B295" t="str">
        <f t="shared" si="4"/>
        <v>A19750111</v>
      </c>
      <c r="C295" s="77" t="s">
        <v>2063</v>
      </c>
      <c r="D295" t="s">
        <v>2355</v>
      </c>
      <c r="H295">
        <v>-1.4210854715202004E-14</v>
      </c>
      <c r="N295">
        <v>0</v>
      </c>
      <c r="T295">
        <v>0</v>
      </c>
      <c r="U295"/>
      <c r="W295" t="str">
        <f>IFERROR(VLOOKUP(CONCATENATE(A295,"-",B295),'Schedule C1'!AE:AE,1,FALSE),"Other")</f>
        <v>Other</v>
      </c>
    </row>
    <row r="296" spans="1:23" x14ac:dyDescent="0.25">
      <c r="A296" t="str">
        <f t="shared" si="4"/>
        <v>110</v>
      </c>
      <c r="B296" t="str">
        <f t="shared" si="4"/>
        <v>A19750112</v>
      </c>
      <c r="C296" s="77" t="s">
        <v>2063</v>
      </c>
      <c r="D296" t="s">
        <v>2356</v>
      </c>
      <c r="H296">
        <v>1706830.4699999995</v>
      </c>
      <c r="I296">
        <v>69461.789999999994</v>
      </c>
      <c r="J296">
        <v>587.59999999999991</v>
      </c>
      <c r="N296">
        <v>-565714.31200000003</v>
      </c>
      <c r="O296" s="3">
        <v>5.0000000000000017E-2</v>
      </c>
      <c r="P296">
        <v>0</v>
      </c>
      <c r="T296">
        <v>0</v>
      </c>
      <c r="U296">
        <v>4.5000000000000026E-2</v>
      </c>
      <c r="V296">
        <v>0</v>
      </c>
      <c r="W296" t="str">
        <f>IFERROR(VLOOKUP(CONCATENATE(A296,"-",B296),'Schedule C1'!AE:AE,1,FALSE),"Other")</f>
        <v>Other</v>
      </c>
    </row>
    <row r="297" spans="1:23" x14ac:dyDescent="0.25">
      <c r="A297" t="str">
        <f t="shared" si="4"/>
        <v>110</v>
      </c>
      <c r="B297" t="str">
        <f t="shared" si="4"/>
        <v>A19750115</v>
      </c>
      <c r="C297" s="77" t="s">
        <v>2063</v>
      </c>
      <c r="D297" t="s">
        <v>2357</v>
      </c>
      <c r="H297">
        <v>563767.89999999991</v>
      </c>
      <c r="I297">
        <v>821.14</v>
      </c>
      <c r="N297">
        <v>0</v>
      </c>
      <c r="O297" s="3">
        <v>0</v>
      </c>
      <c r="T297">
        <v>0</v>
      </c>
      <c r="U297">
        <v>0</v>
      </c>
      <c r="W297" t="str">
        <f>IFERROR(VLOOKUP(CONCATENATE(A297,"-",B297),'Schedule C1'!AE:AE,1,FALSE),"Other")</f>
        <v>Other</v>
      </c>
    </row>
    <row r="298" spans="1:23" x14ac:dyDescent="0.25">
      <c r="A298" t="str">
        <f t="shared" si="4"/>
        <v>110</v>
      </c>
      <c r="B298" t="str">
        <f t="shared" si="4"/>
        <v>A19750116</v>
      </c>
      <c r="C298" s="77" t="s">
        <v>2063</v>
      </c>
      <c r="D298" t="s">
        <v>2358</v>
      </c>
      <c r="H298">
        <v>9.1038288019262836E-15</v>
      </c>
      <c r="N298">
        <v>0</v>
      </c>
      <c r="T298">
        <v>0</v>
      </c>
      <c r="U298"/>
      <c r="W298" t="str">
        <f>IFERROR(VLOOKUP(CONCATENATE(A298,"-",B298),'Schedule C1'!AE:AE,1,FALSE),"Other")</f>
        <v>Other</v>
      </c>
    </row>
    <row r="299" spans="1:23" x14ac:dyDescent="0.25">
      <c r="A299" t="str">
        <f t="shared" si="4"/>
        <v>110</v>
      </c>
      <c r="B299" t="str">
        <f t="shared" si="4"/>
        <v>A19750118</v>
      </c>
      <c r="C299" s="77" t="s">
        <v>2063</v>
      </c>
      <c r="D299" t="s">
        <v>2359</v>
      </c>
      <c r="I299">
        <v>0</v>
      </c>
      <c r="O299" s="3">
        <v>0</v>
      </c>
      <c r="U299">
        <v>0</v>
      </c>
      <c r="W299" t="str">
        <f>IFERROR(VLOOKUP(CONCATENATE(A299,"-",B299),'Schedule C1'!AE:AE,1,FALSE),"Other")</f>
        <v>Other</v>
      </c>
    </row>
    <row r="300" spans="1:23" x14ac:dyDescent="0.25">
      <c r="A300" t="str">
        <f t="shared" si="4"/>
        <v>110</v>
      </c>
      <c r="B300" t="str">
        <f t="shared" si="4"/>
        <v>A20014001</v>
      </c>
      <c r="C300" s="77" t="s">
        <v>2063</v>
      </c>
      <c r="D300" t="s">
        <v>2360</v>
      </c>
      <c r="G300">
        <v>5.8799999999999955</v>
      </c>
      <c r="I300">
        <v>106.34000000000003</v>
      </c>
      <c r="J300">
        <v>294.81999999999982</v>
      </c>
      <c r="M300">
        <v>0</v>
      </c>
      <c r="O300" s="3">
        <v>0</v>
      </c>
      <c r="P300">
        <v>0</v>
      </c>
      <c r="S300">
        <v>0</v>
      </c>
      <c r="U300">
        <v>0</v>
      </c>
      <c r="V300">
        <v>0</v>
      </c>
      <c r="W300" t="str">
        <f>IFERROR(VLOOKUP(CONCATENATE(A300,"-",B300),'Schedule C1'!AE:AE,1,FALSE),"Other")</f>
        <v>Other</v>
      </c>
    </row>
    <row r="301" spans="1:23" x14ac:dyDescent="0.25">
      <c r="A301" t="str">
        <f t="shared" si="4"/>
        <v>110</v>
      </c>
      <c r="B301" t="str">
        <f t="shared" si="4"/>
        <v>A20014002</v>
      </c>
      <c r="C301" s="77" t="s">
        <v>2063</v>
      </c>
      <c r="D301" t="s">
        <v>2361</v>
      </c>
      <c r="J301">
        <v>-465.16000000000008</v>
      </c>
      <c r="P301">
        <v>0</v>
      </c>
      <c r="U301"/>
      <c r="V301">
        <v>0</v>
      </c>
      <c r="W301" t="str">
        <f>IFERROR(VLOOKUP(CONCATENATE(A301,"-",B301),'Schedule C1'!AE:AE,1,FALSE),"Other")</f>
        <v>Other</v>
      </c>
    </row>
    <row r="302" spans="1:23" x14ac:dyDescent="0.25">
      <c r="A302" t="str">
        <f t="shared" si="4"/>
        <v>110</v>
      </c>
      <c r="B302" t="str">
        <f t="shared" si="4"/>
        <v>A20014007</v>
      </c>
      <c r="C302" s="77" t="s">
        <v>2063</v>
      </c>
      <c r="D302" t="s">
        <v>2362</v>
      </c>
      <c r="J302">
        <v>-186.68000000000006</v>
      </c>
      <c r="P302">
        <v>0</v>
      </c>
      <c r="U302"/>
      <c r="V302">
        <v>0</v>
      </c>
      <c r="W302" t="str">
        <f>IFERROR(VLOOKUP(CONCATENATE(A302,"-",B302),'Schedule C1'!AE:AE,1,FALSE),"Other")</f>
        <v>Other</v>
      </c>
    </row>
    <row r="303" spans="1:23" x14ac:dyDescent="0.25">
      <c r="A303" t="str">
        <f t="shared" si="4"/>
        <v>110</v>
      </c>
      <c r="B303" t="str">
        <f t="shared" si="4"/>
        <v>A20014008</v>
      </c>
      <c r="C303" s="77" t="s">
        <v>2063</v>
      </c>
      <c r="D303" t="s">
        <v>2363</v>
      </c>
      <c r="G303">
        <v>-19.849999999999991</v>
      </c>
      <c r="M303">
        <v>0</v>
      </c>
      <c r="S303">
        <v>0</v>
      </c>
      <c r="U303"/>
      <c r="W303" t="str">
        <f>IFERROR(VLOOKUP(CONCATENATE(A303,"-",B303),'Schedule C1'!AE:AE,1,FALSE),"Other")</f>
        <v>Other</v>
      </c>
    </row>
    <row r="304" spans="1:23" x14ac:dyDescent="0.25">
      <c r="A304" t="str">
        <f t="shared" si="4"/>
        <v>110</v>
      </c>
      <c r="B304" t="str">
        <f t="shared" si="4"/>
        <v>A20014009</v>
      </c>
      <c r="C304" s="77" t="s">
        <v>2063</v>
      </c>
      <c r="D304" t="s">
        <v>2364</v>
      </c>
      <c r="G304">
        <v>23.009999999999991</v>
      </c>
      <c r="J304">
        <v>30.740000000000009</v>
      </c>
      <c r="M304">
        <v>0</v>
      </c>
      <c r="P304">
        <v>0</v>
      </c>
      <c r="S304">
        <v>0</v>
      </c>
      <c r="U304"/>
      <c r="V304">
        <v>0</v>
      </c>
      <c r="W304" t="str">
        <f>IFERROR(VLOOKUP(CONCATENATE(A304,"-",B304),'Schedule C1'!AE:AE,1,FALSE),"Other")</f>
        <v>Other</v>
      </c>
    </row>
    <row r="305" spans="1:23" x14ac:dyDescent="0.25">
      <c r="A305" t="str">
        <f t="shared" si="4"/>
        <v>110</v>
      </c>
      <c r="B305" t="str">
        <f t="shared" si="4"/>
        <v>A20014010</v>
      </c>
      <c r="C305" s="77" t="s">
        <v>2063</v>
      </c>
      <c r="D305" t="s">
        <v>2365</v>
      </c>
      <c r="G305">
        <v>301.56999999999994</v>
      </c>
      <c r="J305">
        <v>-33.039999999999893</v>
      </c>
      <c r="M305">
        <v>0</v>
      </c>
      <c r="P305">
        <v>0</v>
      </c>
      <c r="S305">
        <v>0</v>
      </c>
      <c r="U305"/>
      <c r="V305">
        <v>0</v>
      </c>
      <c r="W305" t="str">
        <f>IFERROR(VLOOKUP(CONCATENATE(A305,"-",B305),'Schedule C1'!AE:AE,1,FALSE),"Other")</f>
        <v>Other</v>
      </c>
    </row>
    <row r="306" spans="1:23" x14ac:dyDescent="0.25">
      <c r="A306" t="str">
        <f t="shared" si="4"/>
        <v>110</v>
      </c>
      <c r="B306" t="str">
        <f t="shared" si="4"/>
        <v>A20014011</v>
      </c>
      <c r="C306" s="77" t="s">
        <v>2063</v>
      </c>
      <c r="D306" t="s">
        <v>2366</v>
      </c>
      <c r="G306">
        <v>46.140000000000008</v>
      </c>
      <c r="I306">
        <v>-24.189999999999969</v>
      </c>
      <c r="J306">
        <v>241.90999999999988</v>
      </c>
      <c r="M306">
        <v>0</v>
      </c>
      <c r="O306" s="3">
        <v>0</v>
      </c>
      <c r="P306">
        <v>0</v>
      </c>
      <c r="S306">
        <v>0</v>
      </c>
      <c r="U306">
        <v>0</v>
      </c>
      <c r="V306">
        <v>0</v>
      </c>
      <c r="W306" t="str">
        <f>IFERROR(VLOOKUP(CONCATENATE(A306,"-",B306),'Schedule C1'!AE:AE,1,FALSE),"Other")</f>
        <v>Other</v>
      </c>
    </row>
    <row r="307" spans="1:23" x14ac:dyDescent="0.25">
      <c r="A307" t="str">
        <f t="shared" si="4"/>
        <v>110</v>
      </c>
      <c r="B307" t="str">
        <f t="shared" si="4"/>
        <v>A20014012</v>
      </c>
      <c r="C307" s="77" t="s">
        <v>2063</v>
      </c>
      <c r="D307" t="s">
        <v>2367</v>
      </c>
      <c r="J307">
        <v>-50.219999999999899</v>
      </c>
      <c r="P307">
        <v>0</v>
      </c>
      <c r="U307"/>
      <c r="V307">
        <v>0</v>
      </c>
      <c r="W307" t="str">
        <f>IFERROR(VLOOKUP(CONCATENATE(A307,"-",B307),'Schedule C1'!AE:AE,1,FALSE),"Other")</f>
        <v>Other</v>
      </c>
    </row>
    <row r="308" spans="1:23" x14ac:dyDescent="0.25">
      <c r="A308" t="str">
        <f t="shared" si="4"/>
        <v>110</v>
      </c>
      <c r="B308" t="str">
        <f t="shared" si="4"/>
        <v>A20014013</v>
      </c>
      <c r="C308" s="77" t="s">
        <v>2063</v>
      </c>
      <c r="D308" t="s">
        <v>2368</v>
      </c>
      <c r="G308">
        <v>-76.539999999999992</v>
      </c>
      <c r="J308">
        <v>-9.2200000000001374</v>
      </c>
      <c r="M308">
        <v>0</v>
      </c>
      <c r="P308">
        <v>0</v>
      </c>
      <c r="S308">
        <v>0</v>
      </c>
      <c r="U308"/>
      <c r="V308">
        <v>0</v>
      </c>
      <c r="W308" t="str">
        <f>IFERROR(VLOOKUP(CONCATENATE(A308,"-",B308),'Schedule C1'!AE:AE,1,FALSE),"Other")</f>
        <v>Other</v>
      </c>
    </row>
    <row r="309" spans="1:23" x14ac:dyDescent="0.25">
      <c r="A309" t="str">
        <f t="shared" si="4"/>
        <v>110</v>
      </c>
      <c r="B309" t="str">
        <f t="shared" si="4"/>
        <v>A20014014</v>
      </c>
      <c r="C309" s="77" t="s">
        <v>2063</v>
      </c>
      <c r="D309" t="s">
        <v>2369</v>
      </c>
      <c r="G309">
        <v>-54.790000000000006</v>
      </c>
      <c r="M309">
        <v>0</v>
      </c>
      <c r="S309">
        <v>0</v>
      </c>
      <c r="U309"/>
      <c r="W309" t="str">
        <f>IFERROR(VLOOKUP(CONCATENATE(A309,"-",B309),'Schedule C1'!AE:AE,1,FALSE),"Other")</f>
        <v>Other</v>
      </c>
    </row>
    <row r="310" spans="1:23" x14ac:dyDescent="0.25">
      <c r="A310" t="str">
        <f t="shared" si="4"/>
        <v>110</v>
      </c>
      <c r="B310" t="str">
        <f t="shared" si="4"/>
        <v>A20014015</v>
      </c>
      <c r="C310" s="77" t="s">
        <v>2063</v>
      </c>
      <c r="D310" t="s">
        <v>2370</v>
      </c>
      <c r="G310">
        <v>-76.609999999999957</v>
      </c>
      <c r="J310">
        <v>-198.56000000000003</v>
      </c>
      <c r="M310">
        <v>0</v>
      </c>
      <c r="P310">
        <v>0</v>
      </c>
      <c r="S310">
        <v>0</v>
      </c>
      <c r="U310"/>
      <c r="V310">
        <v>0</v>
      </c>
      <c r="W310" t="str">
        <f>IFERROR(VLOOKUP(CONCATENATE(A310,"-",B310),'Schedule C1'!AE:AE,1,FALSE),"Other")</f>
        <v>Other</v>
      </c>
    </row>
    <row r="311" spans="1:23" x14ac:dyDescent="0.25">
      <c r="A311" t="str">
        <f t="shared" si="4"/>
        <v>110</v>
      </c>
      <c r="B311" t="str">
        <f t="shared" si="4"/>
        <v>A20014016</v>
      </c>
      <c r="C311" s="77" t="s">
        <v>2063</v>
      </c>
      <c r="D311" t="s">
        <v>2371</v>
      </c>
      <c r="G311">
        <v>41.110000000000014</v>
      </c>
      <c r="M311">
        <v>0</v>
      </c>
      <c r="S311">
        <v>0</v>
      </c>
      <c r="U311"/>
      <c r="W311" t="str">
        <f>IFERROR(VLOOKUP(CONCATENATE(A311,"-",B311),'Schedule C1'!AE:AE,1,FALSE),"Other")</f>
        <v>Other</v>
      </c>
    </row>
    <row r="312" spans="1:23" x14ac:dyDescent="0.25">
      <c r="A312" t="str">
        <f t="shared" si="4"/>
        <v>110</v>
      </c>
      <c r="B312" t="str">
        <f t="shared" si="4"/>
        <v>A20018002</v>
      </c>
      <c r="C312" s="77" t="s">
        <v>2063</v>
      </c>
      <c r="D312" t="s">
        <v>2372</v>
      </c>
      <c r="I312">
        <v>0</v>
      </c>
      <c r="J312">
        <v>0</v>
      </c>
      <c r="O312" s="3">
        <v>39410.162999999971</v>
      </c>
      <c r="P312">
        <v>0</v>
      </c>
      <c r="U312">
        <v>-4.5999999999999999E-2</v>
      </c>
      <c r="V312">
        <v>0</v>
      </c>
      <c r="W312" t="str">
        <f>IFERROR(VLOOKUP(CONCATENATE(A312,"-",B312),'Schedule C1'!AE:AE,1,FALSE),"Other")</f>
        <v>Other</v>
      </c>
    </row>
    <row r="313" spans="1:23" x14ac:dyDescent="0.25">
      <c r="A313" t="str">
        <f t="shared" si="4"/>
        <v>110</v>
      </c>
      <c r="B313" t="str">
        <f t="shared" si="4"/>
        <v>A20018003</v>
      </c>
      <c r="C313" s="77" t="s">
        <v>2063</v>
      </c>
      <c r="D313" t="s">
        <v>2373</v>
      </c>
      <c r="J313">
        <v>0</v>
      </c>
      <c r="P313">
        <v>0</v>
      </c>
      <c r="U313"/>
      <c r="V313">
        <v>0</v>
      </c>
      <c r="W313" t="str">
        <f>IFERROR(VLOOKUP(CONCATENATE(A313,"-",B313),'Schedule C1'!AE:AE,1,FALSE),"Other")</f>
        <v>Other</v>
      </c>
    </row>
    <row r="314" spans="1:23" x14ac:dyDescent="0.25">
      <c r="A314" t="str">
        <f t="shared" si="4"/>
        <v>110</v>
      </c>
      <c r="B314" t="str">
        <f t="shared" si="4"/>
        <v>A20018004</v>
      </c>
      <c r="C314" s="77" t="s">
        <v>2063</v>
      </c>
      <c r="D314" t="s">
        <v>2374</v>
      </c>
      <c r="J314">
        <v>0</v>
      </c>
      <c r="P314">
        <v>0</v>
      </c>
      <c r="U314"/>
      <c r="V314">
        <v>0</v>
      </c>
      <c r="W314" t="str">
        <f>IFERROR(VLOOKUP(CONCATENATE(A314,"-",B314),'Schedule C1'!AE:AE,1,FALSE),"Other")</f>
        <v>Other</v>
      </c>
    </row>
    <row r="315" spans="1:23" x14ac:dyDescent="0.25">
      <c r="A315" t="str">
        <f t="shared" si="4"/>
        <v>110</v>
      </c>
      <c r="B315" t="str">
        <f t="shared" si="4"/>
        <v>A20018005</v>
      </c>
      <c r="C315" s="77" t="s">
        <v>2063</v>
      </c>
      <c r="D315" t="s">
        <v>2375</v>
      </c>
      <c r="I315">
        <v>0</v>
      </c>
      <c r="J315">
        <v>0</v>
      </c>
      <c r="O315" s="3">
        <v>21267.189000000002</v>
      </c>
      <c r="P315">
        <v>0</v>
      </c>
      <c r="U315">
        <v>7322.7149999999956</v>
      </c>
      <c r="V315">
        <v>0</v>
      </c>
      <c r="W315" t="str">
        <f>IFERROR(VLOOKUP(CONCATENATE(A315,"-",B315),'Schedule C1'!AE:AE,1,FALSE),"Other")</f>
        <v>Other</v>
      </c>
    </row>
    <row r="316" spans="1:23" x14ac:dyDescent="0.25">
      <c r="A316" t="str">
        <f t="shared" si="4"/>
        <v>110</v>
      </c>
      <c r="B316" t="str">
        <f t="shared" si="4"/>
        <v>A20018101</v>
      </c>
      <c r="C316" s="77" t="s">
        <v>2063</v>
      </c>
      <c r="D316" t="s">
        <v>2376</v>
      </c>
      <c r="H316">
        <v>0</v>
      </c>
      <c r="I316">
        <v>0</v>
      </c>
      <c r="J316">
        <v>0</v>
      </c>
      <c r="N316">
        <v>57445.1</v>
      </c>
      <c r="O316" s="3">
        <v>37069.270000000004</v>
      </c>
      <c r="P316">
        <v>0</v>
      </c>
      <c r="T316">
        <v>56209.476000000002</v>
      </c>
      <c r="U316">
        <v>21518.995999999996</v>
      </c>
      <c r="V316">
        <v>0</v>
      </c>
      <c r="W316" t="str">
        <f>IFERROR(VLOOKUP(CONCATENATE(A316,"-",B316),'Schedule C1'!AE:AE,1,FALSE),"Other")</f>
        <v>Other</v>
      </c>
    </row>
    <row r="317" spans="1:23" x14ac:dyDescent="0.25">
      <c r="A317" t="str">
        <f t="shared" si="4"/>
        <v>110</v>
      </c>
      <c r="B317" t="str">
        <f t="shared" si="4"/>
        <v>A20020001</v>
      </c>
      <c r="C317" s="77" t="s">
        <v>2063</v>
      </c>
      <c r="D317" t="s">
        <v>2377</v>
      </c>
      <c r="I317">
        <v>-6.3660188232006476E-13</v>
      </c>
      <c r="J317">
        <v>6819.77</v>
      </c>
      <c r="O317" s="3">
        <v>0</v>
      </c>
      <c r="P317">
        <v>0</v>
      </c>
      <c r="U317">
        <v>0</v>
      </c>
      <c r="V317">
        <v>0</v>
      </c>
      <c r="W317" t="str">
        <f>IFERROR(VLOOKUP(CONCATENATE(A317,"-",B317),'Schedule C1'!AE:AE,1,FALSE),"Other")</f>
        <v>Other</v>
      </c>
    </row>
    <row r="318" spans="1:23" x14ac:dyDescent="0.25">
      <c r="A318" t="str">
        <f t="shared" si="4"/>
        <v>110</v>
      </c>
      <c r="B318" t="str">
        <f t="shared" si="4"/>
        <v>A20045031</v>
      </c>
      <c r="C318" s="77" t="s">
        <v>2063</v>
      </c>
      <c r="D318" t="s">
        <v>2378</v>
      </c>
      <c r="G318">
        <v>8643.6200000000008</v>
      </c>
      <c r="H318">
        <v>297.65000000000003</v>
      </c>
      <c r="I318">
        <v>254.24</v>
      </c>
      <c r="J318">
        <v>360.68999999999994</v>
      </c>
      <c r="M318">
        <v>0</v>
      </c>
      <c r="N318">
        <v>0</v>
      </c>
      <c r="O318" s="3">
        <v>0</v>
      </c>
      <c r="P318">
        <v>0</v>
      </c>
      <c r="S318">
        <v>0</v>
      </c>
      <c r="T318">
        <v>0</v>
      </c>
      <c r="U318">
        <v>0</v>
      </c>
      <c r="V318">
        <v>0</v>
      </c>
      <c r="W318" t="str">
        <f>IFERROR(VLOOKUP(CONCATENATE(A318,"-",B318),'Schedule C1'!AE:AE,1,FALSE),"Other")</f>
        <v>Other</v>
      </c>
    </row>
    <row r="319" spans="1:23" x14ac:dyDescent="0.25">
      <c r="A319" t="str">
        <f t="shared" si="4"/>
        <v>110</v>
      </c>
      <c r="B319" t="str">
        <f t="shared" si="4"/>
        <v>A20045075</v>
      </c>
      <c r="C319" s="77" t="s">
        <v>2063</v>
      </c>
      <c r="D319" t="s">
        <v>2379</v>
      </c>
      <c r="G319">
        <v>4767.3099999999986</v>
      </c>
      <c r="H319">
        <v>1299.48</v>
      </c>
      <c r="I319">
        <v>155.66</v>
      </c>
      <c r="J319">
        <v>251.09999999999997</v>
      </c>
      <c r="M319">
        <v>0</v>
      </c>
      <c r="N319">
        <v>0</v>
      </c>
      <c r="O319" s="3">
        <v>0</v>
      </c>
      <c r="P319">
        <v>0</v>
      </c>
      <c r="S319">
        <v>0</v>
      </c>
      <c r="T319">
        <v>0</v>
      </c>
      <c r="U319">
        <v>0</v>
      </c>
      <c r="V319">
        <v>0</v>
      </c>
      <c r="W319" t="str">
        <f>IFERROR(VLOOKUP(CONCATENATE(A319,"-",B319),'Schedule C1'!AE:AE,1,FALSE),"Other")</f>
        <v>Other</v>
      </c>
    </row>
    <row r="320" spans="1:23" x14ac:dyDescent="0.25">
      <c r="A320" t="str">
        <f t="shared" si="4"/>
        <v>110</v>
      </c>
      <c r="B320" t="str">
        <f t="shared" si="4"/>
        <v>A20045086</v>
      </c>
      <c r="C320" s="77" t="s">
        <v>2063</v>
      </c>
      <c r="D320" t="s">
        <v>2380</v>
      </c>
      <c r="G320">
        <v>0.37</v>
      </c>
      <c r="H320">
        <v>1640.02</v>
      </c>
      <c r="I320">
        <v>50.000000000000007</v>
      </c>
      <c r="J320">
        <v>69.36</v>
      </c>
      <c r="M320">
        <v>0</v>
      </c>
      <c r="N320">
        <v>0</v>
      </c>
      <c r="O320" s="3">
        <v>0</v>
      </c>
      <c r="P320">
        <v>0</v>
      </c>
      <c r="S320">
        <v>0</v>
      </c>
      <c r="T320">
        <v>0</v>
      </c>
      <c r="U320">
        <v>0</v>
      </c>
      <c r="V320">
        <v>0</v>
      </c>
      <c r="W320" t="str">
        <f>IFERROR(VLOOKUP(CONCATENATE(A320,"-",B320),'Schedule C1'!AE:AE,1,FALSE),"Other")</f>
        <v>Other</v>
      </c>
    </row>
    <row r="321" spans="1:23" x14ac:dyDescent="0.25">
      <c r="A321" t="str">
        <f t="shared" si="4"/>
        <v>110</v>
      </c>
      <c r="B321" t="str">
        <f t="shared" si="4"/>
        <v>A20045087</v>
      </c>
      <c r="C321" s="77" t="s">
        <v>2063</v>
      </c>
      <c r="D321" t="s">
        <v>2381</v>
      </c>
      <c r="G321">
        <v>4841.07</v>
      </c>
      <c r="H321">
        <v>1946.21</v>
      </c>
      <c r="I321">
        <v>176.31</v>
      </c>
      <c r="J321">
        <v>280.25</v>
      </c>
      <c r="M321">
        <v>0</v>
      </c>
      <c r="N321">
        <v>0</v>
      </c>
      <c r="O321" s="3">
        <v>0</v>
      </c>
      <c r="P321">
        <v>0</v>
      </c>
      <c r="S321">
        <v>0</v>
      </c>
      <c r="T321">
        <v>0</v>
      </c>
      <c r="U321">
        <v>0</v>
      </c>
      <c r="V321">
        <v>0</v>
      </c>
      <c r="W321" t="str">
        <f>IFERROR(VLOOKUP(CONCATENATE(A321,"-",B321),'Schedule C1'!AE:AE,1,FALSE),"Other")</f>
        <v>Other</v>
      </c>
    </row>
    <row r="322" spans="1:23" x14ac:dyDescent="0.25">
      <c r="A322" t="str">
        <f t="shared" si="4"/>
        <v>110</v>
      </c>
      <c r="B322" t="str">
        <f t="shared" si="4"/>
        <v>A20072067</v>
      </c>
      <c r="C322" s="77" t="s">
        <v>2063</v>
      </c>
      <c r="D322" t="s">
        <v>2382</v>
      </c>
      <c r="H322">
        <v>36153.260000000009</v>
      </c>
      <c r="I322">
        <v>0</v>
      </c>
      <c r="N322">
        <v>0</v>
      </c>
      <c r="O322" s="3">
        <v>4445.273000000001</v>
      </c>
      <c r="T322">
        <v>0</v>
      </c>
      <c r="U322">
        <v>1521.4549999999995</v>
      </c>
      <c r="W322" t="str">
        <f>IFERROR(VLOOKUP(CONCATENATE(A322,"-",B322),'Schedule C1'!AE:AE,1,FALSE),"Other")</f>
        <v>Other</v>
      </c>
    </row>
    <row r="323" spans="1:23" x14ac:dyDescent="0.25">
      <c r="A323" t="str">
        <f t="shared" si="4"/>
        <v>110</v>
      </c>
      <c r="B323" t="str">
        <f t="shared" si="4"/>
        <v>A20072072</v>
      </c>
      <c r="C323" s="77" t="s">
        <v>2063</v>
      </c>
      <c r="D323" t="s">
        <v>2383</v>
      </c>
      <c r="H323">
        <v>48893.89999999998</v>
      </c>
      <c r="I323">
        <v>170.81</v>
      </c>
      <c r="N323">
        <v>0</v>
      </c>
      <c r="O323" s="3">
        <v>5515.4199999999992</v>
      </c>
      <c r="T323">
        <v>0</v>
      </c>
      <c r="U323">
        <v>1661.5790000000002</v>
      </c>
      <c r="W323" t="str">
        <f>IFERROR(VLOOKUP(CONCATENATE(A323,"-",B323),'Schedule C1'!AE:AE,1,FALSE),"Other")</f>
        <v>Other</v>
      </c>
    </row>
    <row r="324" spans="1:23" x14ac:dyDescent="0.25">
      <c r="A324" t="str">
        <f t="shared" si="4"/>
        <v>110</v>
      </c>
      <c r="B324" t="str">
        <f t="shared" si="4"/>
        <v>A20076036</v>
      </c>
      <c r="C324" s="77" t="s">
        <v>2063</v>
      </c>
      <c r="D324" t="s">
        <v>2384</v>
      </c>
      <c r="J324">
        <v>86.650000000000148</v>
      </c>
      <c r="P324">
        <v>0</v>
      </c>
      <c r="U324"/>
      <c r="V324">
        <v>0</v>
      </c>
      <c r="W324" t="str">
        <f>IFERROR(VLOOKUP(CONCATENATE(A324,"-",B324),'Schedule C1'!AE:AE,1,FALSE),"Other")</f>
        <v>Other</v>
      </c>
    </row>
    <row r="325" spans="1:23" x14ac:dyDescent="0.25">
      <c r="A325" t="str">
        <f t="shared" ref="A325:B388" si="5">LEFT(C325,FIND(" ",C325,1)-1)</f>
        <v>110</v>
      </c>
      <c r="B325" t="str">
        <f t="shared" si="5"/>
        <v>A20077007</v>
      </c>
      <c r="C325" s="77" t="s">
        <v>2063</v>
      </c>
      <c r="D325" t="s">
        <v>2385</v>
      </c>
      <c r="H325">
        <v>1905.9299999999998</v>
      </c>
      <c r="I325">
        <v>1976.6200000000001</v>
      </c>
      <c r="J325">
        <v>225.19999999999996</v>
      </c>
      <c r="N325">
        <v>0</v>
      </c>
      <c r="O325" s="3">
        <v>0</v>
      </c>
      <c r="P325">
        <v>0</v>
      </c>
      <c r="T325">
        <v>0</v>
      </c>
      <c r="U325">
        <v>47.425999999999995</v>
      </c>
      <c r="V325">
        <v>0</v>
      </c>
      <c r="W325" t="str">
        <f>IFERROR(VLOOKUP(CONCATENATE(A325,"-",B325),'Schedule C1'!AE:AE,1,FALSE),"Other")</f>
        <v>Other</v>
      </c>
    </row>
    <row r="326" spans="1:23" x14ac:dyDescent="0.25">
      <c r="A326" t="str">
        <f t="shared" si="5"/>
        <v>110</v>
      </c>
      <c r="B326" t="str">
        <f t="shared" si="5"/>
        <v>A20077008</v>
      </c>
      <c r="C326" s="77" t="s">
        <v>2063</v>
      </c>
      <c r="D326" t="s">
        <v>2386</v>
      </c>
      <c r="G326">
        <v>142.80000000000001</v>
      </c>
      <c r="H326">
        <v>1929.579999999999</v>
      </c>
      <c r="I326">
        <v>960.32999999999993</v>
      </c>
      <c r="J326">
        <v>131.78</v>
      </c>
      <c r="M326">
        <v>0</v>
      </c>
      <c r="N326">
        <v>0</v>
      </c>
      <c r="O326" s="3">
        <v>0</v>
      </c>
      <c r="P326">
        <v>0</v>
      </c>
      <c r="S326">
        <v>0</v>
      </c>
      <c r="T326">
        <v>0</v>
      </c>
      <c r="U326">
        <v>18.007000000000001</v>
      </c>
      <c r="V326">
        <v>0</v>
      </c>
      <c r="W326" t="str">
        <f>IFERROR(VLOOKUP(CONCATENATE(A326,"-",B326),'Schedule C1'!AE:AE,1,FALSE),"Other")</f>
        <v>Other</v>
      </c>
    </row>
    <row r="327" spans="1:23" x14ac:dyDescent="0.25">
      <c r="A327" t="str">
        <f t="shared" si="5"/>
        <v>110</v>
      </c>
      <c r="B327" t="str">
        <f t="shared" si="5"/>
        <v>A20077010</v>
      </c>
      <c r="C327" s="77" t="s">
        <v>2063</v>
      </c>
      <c r="D327" t="s">
        <v>2387</v>
      </c>
      <c r="G327">
        <v>652.25999999999988</v>
      </c>
      <c r="H327">
        <v>2615.5800000000008</v>
      </c>
      <c r="I327">
        <v>880.14000000000021</v>
      </c>
      <c r="J327">
        <v>184.1</v>
      </c>
      <c r="M327">
        <v>0</v>
      </c>
      <c r="N327">
        <v>0</v>
      </c>
      <c r="O327" s="3">
        <v>0</v>
      </c>
      <c r="P327">
        <v>0</v>
      </c>
      <c r="S327">
        <v>0</v>
      </c>
      <c r="T327">
        <v>0</v>
      </c>
      <c r="U327">
        <v>40.211000000000006</v>
      </c>
      <c r="V327">
        <v>0</v>
      </c>
      <c r="W327" t="str">
        <f>IFERROR(VLOOKUP(CONCATENATE(A327,"-",B327),'Schedule C1'!AE:AE,1,FALSE),"Other")</f>
        <v>Other</v>
      </c>
    </row>
    <row r="328" spans="1:23" x14ac:dyDescent="0.25">
      <c r="A328" t="str">
        <f t="shared" si="5"/>
        <v>110</v>
      </c>
      <c r="B328" t="str">
        <f t="shared" si="5"/>
        <v>A20077011</v>
      </c>
      <c r="C328" s="77" t="s">
        <v>2063</v>
      </c>
      <c r="D328" t="s">
        <v>2388</v>
      </c>
      <c r="H328">
        <v>1282.83</v>
      </c>
      <c r="I328">
        <v>1993.3700000000001</v>
      </c>
      <c r="J328">
        <v>205.89000000000001</v>
      </c>
      <c r="N328">
        <v>0</v>
      </c>
      <c r="O328" s="3">
        <v>0</v>
      </c>
      <c r="P328">
        <v>0</v>
      </c>
      <c r="T328">
        <v>0</v>
      </c>
      <c r="U328">
        <v>14.291</v>
      </c>
      <c r="V328">
        <v>0</v>
      </c>
      <c r="W328" t="str">
        <f>IFERROR(VLOOKUP(CONCATENATE(A328,"-",B328),'Schedule C1'!AE:AE,1,FALSE),"Other")</f>
        <v>Other</v>
      </c>
    </row>
    <row r="329" spans="1:23" x14ac:dyDescent="0.25">
      <c r="A329" t="str">
        <f t="shared" si="5"/>
        <v>110</v>
      </c>
      <c r="B329" t="str">
        <f t="shared" si="5"/>
        <v>A20077013</v>
      </c>
      <c r="C329" s="77" t="s">
        <v>2063</v>
      </c>
      <c r="D329" t="s">
        <v>2389</v>
      </c>
      <c r="H329">
        <v>2513.8399999999997</v>
      </c>
      <c r="I329">
        <v>393.71000000000004</v>
      </c>
      <c r="J329">
        <v>128.15</v>
      </c>
      <c r="N329">
        <v>0</v>
      </c>
      <c r="O329" s="3">
        <v>0</v>
      </c>
      <c r="P329">
        <v>0</v>
      </c>
      <c r="T329">
        <v>0</v>
      </c>
      <c r="U329">
        <v>25.082000000000001</v>
      </c>
      <c r="V329">
        <v>0</v>
      </c>
      <c r="W329" t="str">
        <f>IFERROR(VLOOKUP(CONCATENATE(A329,"-",B329),'Schedule C1'!AE:AE,1,FALSE),"Other")</f>
        <v>Other</v>
      </c>
    </row>
    <row r="330" spans="1:23" x14ac:dyDescent="0.25">
      <c r="A330" t="str">
        <f t="shared" si="5"/>
        <v>110</v>
      </c>
      <c r="B330" t="str">
        <f t="shared" si="5"/>
        <v>A20077017</v>
      </c>
      <c r="C330" s="77" t="s">
        <v>2063</v>
      </c>
      <c r="D330" t="s">
        <v>2390</v>
      </c>
      <c r="G330">
        <v>508.73</v>
      </c>
      <c r="H330">
        <v>-198.39999999999981</v>
      </c>
      <c r="I330">
        <v>937.64999999999986</v>
      </c>
      <c r="J330">
        <v>156.96</v>
      </c>
      <c r="M330">
        <v>0</v>
      </c>
      <c r="N330">
        <v>0</v>
      </c>
      <c r="O330" s="3">
        <v>0</v>
      </c>
      <c r="P330">
        <v>0</v>
      </c>
      <c r="S330">
        <v>0</v>
      </c>
      <c r="T330">
        <v>0</v>
      </c>
      <c r="U330">
        <v>50.615000000000002</v>
      </c>
      <c r="V330">
        <v>0</v>
      </c>
      <c r="W330" t="str">
        <f>IFERROR(VLOOKUP(CONCATENATE(A330,"-",B330),'Schedule C1'!AE:AE,1,FALSE),"Other")</f>
        <v>Other</v>
      </c>
    </row>
    <row r="331" spans="1:23" x14ac:dyDescent="0.25">
      <c r="A331" t="str">
        <f t="shared" si="5"/>
        <v>110</v>
      </c>
      <c r="B331" t="str">
        <f t="shared" si="5"/>
        <v>A20077018</v>
      </c>
      <c r="C331" s="77" t="s">
        <v>2063</v>
      </c>
      <c r="D331" t="s">
        <v>2391</v>
      </c>
      <c r="H331">
        <v>1829.8</v>
      </c>
      <c r="I331">
        <v>1833.41</v>
      </c>
      <c r="J331">
        <v>144.38999999999999</v>
      </c>
      <c r="N331">
        <v>0</v>
      </c>
      <c r="O331" s="3">
        <v>0</v>
      </c>
      <c r="P331">
        <v>0</v>
      </c>
      <c r="T331">
        <v>0</v>
      </c>
      <c r="U331">
        <v>22.518000000000004</v>
      </c>
      <c r="V331">
        <v>0</v>
      </c>
      <c r="W331" t="str">
        <f>IFERROR(VLOOKUP(CONCATENATE(A331,"-",B331),'Schedule C1'!AE:AE,1,FALSE),"Other")</f>
        <v>Other</v>
      </c>
    </row>
    <row r="332" spans="1:23" x14ac:dyDescent="0.25">
      <c r="A332" t="str">
        <f t="shared" si="5"/>
        <v>110</v>
      </c>
      <c r="B332" t="str">
        <f t="shared" si="5"/>
        <v>A20077019</v>
      </c>
      <c r="C332" s="77" t="s">
        <v>2063</v>
      </c>
      <c r="D332" t="s">
        <v>2392</v>
      </c>
      <c r="G332">
        <v>479.84999999999991</v>
      </c>
      <c r="H332">
        <v>4175.8300000000008</v>
      </c>
      <c r="I332">
        <v>895.38000000000022</v>
      </c>
      <c r="J332">
        <v>278.39</v>
      </c>
      <c r="M332">
        <v>0</v>
      </c>
      <c r="N332">
        <v>0</v>
      </c>
      <c r="O332" s="3">
        <v>15.746999999999998</v>
      </c>
      <c r="P332">
        <v>0</v>
      </c>
      <c r="S332">
        <v>0</v>
      </c>
      <c r="T332">
        <v>0</v>
      </c>
      <c r="U332">
        <v>59.475999999999992</v>
      </c>
      <c r="V332">
        <v>0</v>
      </c>
      <c r="W332" t="str">
        <f>IFERROR(VLOOKUP(CONCATENATE(A332,"-",B332),'Schedule C1'!AE:AE,1,FALSE),"Other")</f>
        <v>Other</v>
      </c>
    </row>
    <row r="333" spans="1:23" x14ac:dyDescent="0.25">
      <c r="A333" t="str">
        <f t="shared" si="5"/>
        <v>110</v>
      </c>
      <c r="B333" t="str">
        <f t="shared" si="5"/>
        <v>A20077022</v>
      </c>
      <c r="C333" s="77" t="s">
        <v>2063</v>
      </c>
      <c r="D333" t="s">
        <v>2393</v>
      </c>
      <c r="H333">
        <v>1056.6900000000003</v>
      </c>
      <c r="I333">
        <v>1961.3799999999999</v>
      </c>
      <c r="J333">
        <v>131.20999999999998</v>
      </c>
      <c r="N333">
        <v>0</v>
      </c>
      <c r="O333" s="3">
        <v>1.6489999999999994</v>
      </c>
      <c r="P333">
        <v>0</v>
      </c>
      <c r="T333">
        <v>0</v>
      </c>
      <c r="U333">
        <v>12.265999999999998</v>
      </c>
      <c r="V333">
        <v>0</v>
      </c>
      <c r="W333" t="str">
        <f>IFERROR(VLOOKUP(CONCATENATE(A333,"-",B333),'Schedule C1'!AE:AE,1,FALSE),"Other")</f>
        <v>Other</v>
      </c>
    </row>
    <row r="334" spans="1:23" x14ac:dyDescent="0.25">
      <c r="A334" t="str">
        <f t="shared" si="5"/>
        <v>110</v>
      </c>
      <c r="B334" t="str">
        <f t="shared" si="5"/>
        <v>A20077023</v>
      </c>
      <c r="C334" s="77" t="s">
        <v>2063</v>
      </c>
      <c r="D334" t="s">
        <v>2394</v>
      </c>
      <c r="H334">
        <v>1838.9699999999998</v>
      </c>
      <c r="I334">
        <v>1204.2300000000002</v>
      </c>
      <c r="J334">
        <v>140.53</v>
      </c>
      <c r="N334">
        <v>0</v>
      </c>
      <c r="O334" s="3">
        <v>1.6829999999999998</v>
      </c>
      <c r="P334">
        <v>0</v>
      </c>
      <c r="T334">
        <v>0</v>
      </c>
      <c r="U334">
        <v>18.895</v>
      </c>
      <c r="V334">
        <v>0</v>
      </c>
      <c r="W334" t="str">
        <f>IFERROR(VLOOKUP(CONCATENATE(A334,"-",B334),'Schedule C1'!AE:AE,1,FALSE),"Other")</f>
        <v>Other</v>
      </c>
    </row>
    <row r="335" spans="1:23" x14ac:dyDescent="0.25">
      <c r="A335" t="str">
        <f t="shared" si="5"/>
        <v>110</v>
      </c>
      <c r="B335" t="str">
        <f t="shared" si="5"/>
        <v>A20212001</v>
      </c>
      <c r="C335" s="77" t="s">
        <v>2063</v>
      </c>
      <c r="D335" t="s">
        <v>2395</v>
      </c>
      <c r="E335">
        <v>6438.7199999999993</v>
      </c>
      <c r="F335">
        <v>113532.31</v>
      </c>
      <c r="G335">
        <v>149976.43000000002</v>
      </c>
      <c r="H335">
        <v>2076.79</v>
      </c>
      <c r="K335">
        <v>0</v>
      </c>
      <c r="L335">
        <v>0</v>
      </c>
      <c r="M335">
        <v>371611.48100000009</v>
      </c>
      <c r="N335">
        <v>0</v>
      </c>
      <c r="Q335">
        <v>0</v>
      </c>
      <c r="R335">
        <v>0</v>
      </c>
      <c r="S335">
        <v>387548.69000000018</v>
      </c>
      <c r="T335">
        <v>0</v>
      </c>
      <c r="U335"/>
      <c r="W335" t="str">
        <f>IFERROR(VLOOKUP(CONCATENATE(A335,"-",B335),'Schedule C1'!AE:AE,1,FALSE),"Other")</f>
        <v>Other</v>
      </c>
    </row>
    <row r="336" spans="1:23" x14ac:dyDescent="0.25">
      <c r="A336" t="str">
        <f t="shared" si="5"/>
        <v>110</v>
      </c>
      <c r="B336" t="str">
        <f t="shared" si="5"/>
        <v>A20705028</v>
      </c>
      <c r="C336" s="77" t="s">
        <v>2063</v>
      </c>
      <c r="D336" t="s">
        <v>2396</v>
      </c>
      <c r="F336">
        <v>0</v>
      </c>
      <c r="L336">
        <v>0</v>
      </c>
      <c r="R336">
        <v>0</v>
      </c>
      <c r="U336"/>
      <c r="W336" t="str">
        <f>IFERROR(VLOOKUP(CONCATENATE(A336,"-",B336),'Schedule C1'!AE:AE,1,FALSE),"Other")</f>
        <v>Other</v>
      </c>
    </row>
    <row r="337" spans="1:23" x14ac:dyDescent="0.25">
      <c r="A337" t="str">
        <f t="shared" si="5"/>
        <v>110</v>
      </c>
      <c r="B337" t="str">
        <f t="shared" si="5"/>
        <v>A20705029</v>
      </c>
      <c r="C337" s="77" t="s">
        <v>2063</v>
      </c>
      <c r="D337" t="s">
        <v>2397</v>
      </c>
      <c r="F337">
        <v>0</v>
      </c>
      <c r="L337">
        <v>0</v>
      </c>
      <c r="R337">
        <v>0</v>
      </c>
      <c r="U337"/>
      <c r="W337" t="str">
        <f>IFERROR(VLOOKUP(CONCATENATE(A337,"-",B337),'Schedule C1'!AE:AE,1,FALSE),"Other")</f>
        <v>Other</v>
      </c>
    </row>
    <row r="338" spans="1:23" x14ac:dyDescent="0.25">
      <c r="A338" t="str">
        <f t="shared" si="5"/>
        <v>110</v>
      </c>
      <c r="B338" t="str">
        <f t="shared" si="5"/>
        <v>A20705033</v>
      </c>
      <c r="C338" s="77" t="s">
        <v>2063</v>
      </c>
      <c r="D338" t="s">
        <v>2398</v>
      </c>
      <c r="F338">
        <v>16476.48</v>
      </c>
      <c r="G338">
        <v>591.26</v>
      </c>
      <c r="H338">
        <v>582.61</v>
      </c>
      <c r="I338">
        <v>-18113.34</v>
      </c>
      <c r="J338">
        <v>45.189999999999991</v>
      </c>
      <c r="L338">
        <v>0</v>
      </c>
      <c r="M338">
        <v>0</v>
      </c>
      <c r="N338">
        <v>0</v>
      </c>
      <c r="O338" s="3">
        <v>0</v>
      </c>
      <c r="P338">
        <v>0</v>
      </c>
      <c r="R338">
        <v>0</v>
      </c>
      <c r="S338">
        <v>0</v>
      </c>
      <c r="T338">
        <v>0</v>
      </c>
      <c r="U338">
        <v>0</v>
      </c>
      <c r="V338">
        <v>0</v>
      </c>
      <c r="W338" t="str">
        <f>IFERROR(VLOOKUP(CONCATENATE(A338,"-",B338),'Schedule C1'!AE:AE,1,FALSE),"Other")</f>
        <v>Other</v>
      </c>
    </row>
    <row r="339" spans="1:23" x14ac:dyDescent="0.25">
      <c r="A339" t="str">
        <f t="shared" si="5"/>
        <v>110</v>
      </c>
      <c r="B339" t="str">
        <f t="shared" si="5"/>
        <v>A20705035</v>
      </c>
      <c r="C339" s="77" t="s">
        <v>2063</v>
      </c>
      <c r="D339" t="s">
        <v>2399</v>
      </c>
      <c r="F339">
        <v>0</v>
      </c>
      <c r="L339">
        <v>0</v>
      </c>
      <c r="R339">
        <v>0</v>
      </c>
      <c r="U339"/>
      <c r="W339" t="str">
        <f>IFERROR(VLOOKUP(CONCATENATE(A339,"-",B339),'Schedule C1'!AE:AE,1,FALSE),"Other")</f>
        <v>Other</v>
      </c>
    </row>
    <row r="340" spans="1:23" x14ac:dyDescent="0.25">
      <c r="A340" t="str">
        <f t="shared" si="5"/>
        <v>110</v>
      </c>
      <c r="B340" t="str">
        <f t="shared" si="5"/>
        <v>A20705036</v>
      </c>
      <c r="C340" s="77" t="s">
        <v>2063</v>
      </c>
      <c r="D340" t="s">
        <v>2400</v>
      </c>
      <c r="F340">
        <v>1025.8400000000001</v>
      </c>
      <c r="H340">
        <v>-22.659999999999997</v>
      </c>
      <c r="L340">
        <v>0</v>
      </c>
      <c r="N340">
        <v>0</v>
      </c>
      <c r="R340">
        <v>0</v>
      </c>
      <c r="T340">
        <v>0</v>
      </c>
      <c r="U340"/>
      <c r="W340" t="str">
        <f>IFERROR(VLOOKUP(CONCATENATE(A340,"-",B340),'Schedule C1'!AE:AE,1,FALSE),"Other")</f>
        <v>Other</v>
      </c>
    </row>
    <row r="341" spans="1:23" x14ac:dyDescent="0.25">
      <c r="A341" t="str">
        <f t="shared" si="5"/>
        <v>110</v>
      </c>
      <c r="B341" t="str">
        <f t="shared" si="5"/>
        <v>A20705052</v>
      </c>
      <c r="C341" s="77" t="s">
        <v>2063</v>
      </c>
      <c r="D341" t="s">
        <v>2401</v>
      </c>
      <c r="F341">
        <v>-3.6387559632089506E-14</v>
      </c>
      <c r="L341">
        <v>0</v>
      </c>
      <c r="R341">
        <v>0</v>
      </c>
      <c r="U341"/>
      <c r="W341" t="str">
        <f>IFERROR(VLOOKUP(CONCATENATE(A341,"-",B341),'Schedule C1'!AE:AE,1,FALSE),"Other")</f>
        <v>Other</v>
      </c>
    </row>
    <row r="342" spans="1:23" x14ac:dyDescent="0.25">
      <c r="A342" t="str">
        <f t="shared" si="5"/>
        <v>110</v>
      </c>
      <c r="B342" t="str">
        <f t="shared" si="5"/>
        <v>A20705058</v>
      </c>
      <c r="C342" s="77" t="s">
        <v>2063</v>
      </c>
      <c r="D342" t="s">
        <v>2402</v>
      </c>
      <c r="F342">
        <v>9279.91</v>
      </c>
      <c r="G342">
        <v>9702.260000000002</v>
      </c>
      <c r="H342">
        <v>-21904.809999999998</v>
      </c>
      <c r="I342">
        <v>0</v>
      </c>
      <c r="L342">
        <v>0</v>
      </c>
      <c r="M342">
        <v>0</v>
      </c>
      <c r="N342">
        <v>193336.83899999998</v>
      </c>
      <c r="O342" s="3">
        <v>0</v>
      </c>
      <c r="R342">
        <v>0</v>
      </c>
      <c r="S342">
        <v>0</v>
      </c>
      <c r="T342">
        <v>199007.26100000006</v>
      </c>
      <c r="U342">
        <v>-85.275999999999996</v>
      </c>
      <c r="W342" t="str">
        <f>IFERROR(VLOOKUP(CONCATENATE(A342,"-",B342),'Schedule C1'!AE:AE,1,FALSE),"Other")</f>
        <v>Other</v>
      </c>
    </row>
    <row r="343" spans="1:23" x14ac:dyDescent="0.25">
      <c r="A343" t="str">
        <f t="shared" si="5"/>
        <v>110</v>
      </c>
      <c r="B343" t="str">
        <f t="shared" si="5"/>
        <v>A20705068</v>
      </c>
      <c r="C343" s="77" t="s">
        <v>2063</v>
      </c>
      <c r="D343" t="s">
        <v>2403</v>
      </c>
      <c r="F343">
        <v>6572.16</v>
      </c>
      <c r="G343">
        <v>2652.1899999999996</v>
      </c>
      <c r="H343">
        <v>331.74</v>
      </c>
      <c r="I343">
        <v>248.49</v>
      </c>
      <c r="J343">
        <v>628.83000000000004</v>
      </c>
      <c r="L343">
        <v>0</v>
      </c>
      <c r="M343">
        <v>0</v>
      </c>
      <c r="N343">
        <v>0</v>
      </c>
      <c r="O343" s="3">
        <v>0</v>
      </c>
      <c r="P343">
        <v>0</v>
      </c>
      <c r="R343">
        <v>0</v>
      </c>
      <c r="S343">
        <v>0</v>
      </c>
      <c r="T343">
        <v>0</v>
      </c>
      <c r="U343">
        <v>0</v>
      </c>
      <c r="V343">
        <v>0</v>
      </c>
      <c r="W343" t="str">
        <f>IFERROR(VLOOKUP(CONCATENATE(A343,"-",B343),'Schedule C1'!AE:AE,1,FALSE),"Other")</f>
        <v>Other</v>
      </c>
    </row>
    <row r="344" spans="1:23" x14ac:dyDescent="0.25">
      <c r="A344" t="str">
        <f t="shared" si="5"/>
        <v>110</v>
      </c>
      <c r="B344" t="str">
        <f t="shared" si="5"/>
        <v>A20705084</v>
      </c>
      <c r="C344" s="77" t="s">
        <v>2063</v>
      </c>
      <c r="D344" t="s">
        <v>2404</v>
      </c>
      <c r="F344">
        <v>5587.1600000000008</v>
      </c>
      <c r="G344">
        <v>-7953.9100000000017</v>
      </c>
      <c r="H344">
        <v>0</v>
      </c>
      <c r="L344">
        <v>0</v>
      </c>
      <c r="M344">
        <v>0</v>
      </c>
      <c r="N344">
        <v>0</v>
      </c>
      <c r="R344">
        <v>0</v>
      </c>
      <c r="S344">
        <v>0</v>
      </c>
      <c r="T344">
        <v>211.91500000000005</v>
      </c>
      <c r="U344"/>
      <c r="W344" t="str">
        <f>IFERROR(VLOOKUP(CONCATENATE(A344,"-",B344),'Schedule C1'!AE:AE,1,FALSE),"Other")</f>
        <v>Other</v>
      </c>
    </row>
    <row r="345" spans="1:23" x14ac:dyDescent="0.25">
      <c r="A345" t="str">
        <f t="shared" si="5"/>
        <v>110</v>
      </c>
      <c r="B345" t="str">
        <f t="shared" si="5"/>
        <v>A20705085</v>
      </c>
      <c r="C345" s="77" t="s">
        <v>2063</v>
      </c>
      <c r="D345" t="s">
        <v>2405</v>
      </c>
      <c r="F345">
        <v>6979.41</v>
      </c>
      <c r="G345">
        <v>1971.32</v>
      </c>
      <c r="H345">
        <v>292.55</v>
      </c>
      <c r="I345">
        <v>269.45999999999998</v>
      </c>
      <c r="J345">
        <v>376.71</v>
      </c>
      <c r="L345">
        <v>0</v>
      </c>
      <c r="M345">
        <v>0</v>
      </c>
      <c r="N345">
        <v>0</v>
      </c>
      <c r="O345" s="3">
        <v>0</v>
      </c>
      <c r="P345">
        <v>0</v>
      </c>
      <c r="R345">
        <v>0</v>
      </c>
      <c r="S345">
        <v>0</v>
      </c>
      <c r="T345">
        <v>0</v>
      </c>
      <c r="U345">
        <v>0</v>
      </c>
      <c r="V345">
        <v>0</v>
      </c>
      <c r="W345" t="str">
        <f>IFERROR(VLOOKUP(CONCATENATE(A345,"-",B345),'Schedule C1'!AE:AE,1,FALSE),"Other")</f>
        <v>Other</v>
      </c>
    </row>
    <row r="346" spans="1:23" x14ac:dyDescent="0.25">
      <c r="A346" t="str">
        <f t="shared" si="5"/>
        <v>110</v>
      </c>
      <c r="B346" t="str">
        <f t="shared" si="5"/>
        <v>A20934001</v>
      </c>
      <c r="C346" s="77" t="s">
        <v>2063</v>
      </c>
      <c r="D346" t="s">
        <v>2406</v>
      </c>
      <c r="H346">
        <v>4104.3100000000004</v>
      </c>
      <c r="I346">
        <v>20645.099999999999</v>
      </c>
      <c r="J346">
        <v>20331.53</v>
      </c>
      <c r="N346">
        <v>0</v>
      </c>
      <c r="O346" s="3">
        <v>133344.61700000003</v>
      </c>
      <c r="P346">
        <v>0</v>
      </c>
      <c r="T346">
        <v>0</v>
      </c>
      <c r="U346">
        <v>49693.085999999988</v>
      </c>
      <c r="V346">
        <v>0</v>
      </c>
      <c r="W346" t="str">
        <f>IFERROR(VLOOKUP(CONCATENATE(A346,"-",B346),'Schedule C1'!AE:AE,1,FALSE),"Other")</f>
        <v>Other</v>
      </c>
    </row>
    <row r="347" spans="1:23" x14ac:dyDescent="0.25">
      <c r="A347" t="str">
        <f t="shared" si="5"/>
        <v>110</v>
      </c>
      <c r="B347" t="str">
        <f t="shared" si="5"/>
        <v>A21050053</v>
      </c>
      <c r="C347" s="77" t="s">
        <v>2063</v>
      </c>
      <c r="D347" t="s">
        <v>2407</v>
      </c>
      <c r="I347">
        <v>18338.769999999997</v>
      </c>
      <c r="O347" s="3">
        <v>20793.379000000001</v>
      </c>
      <c r="U347">
        <v>0</v>
      </c>
      <c r="W347" t="str">
        <f>IFERROR(VLOOKUP(CONCATENATE(A347,"-",B347),'Schedule C1'!AE:AE,1,FALSE),"Other")</f>
        <v>Other</v>
      </c>
    </row>
    <row r="348" spans="1:23" x14ac:dyDescent="0.25">
      <c r="A348" t="str">
        <f t="shared" si="5"/>
        <v>110</v>
      </c>
      <c r="B348" t="str">
        <f t="shared" si="5"/>
        <v>A21050054</v>
      </c>
      <c r="C348" s="77" t="s">
        <v>2063</v>
      </c>
      <c r="D348" t="s">
        <v>2408</v>
      </c>
      <c r="I348">
        <v>8897.1700000000019</v>
      </c>
      <c r="J348">
        <v>20119.820000000007</v>
      </c>
      <c r="O348" s="3">
        <v>0</v>
      </c>
      <c r="P348">
        <v>0</v>
      </c>
      <c r="U348">
        <v>0</v>
      </c>
      <c r="V348">
        <v>0</v>
      </c>
      <c r="W348" t="str">
        <f>IFERROR(VLOOKUP(CONCATENATE(A348,"-",B348),'Schedule C1'!AE:AE,1,FALSE),"Other")</f>
        <v>Other</v>
      </c>
    </row>
    <row r="349" spans="1:23" x14ac:dyDescent="0.25">
      <c r="A349" t="str">
        <f t="shared" si="5"/>
        <v>110</v>
      </c>
      <c r="B349" t="str">
        <f t="shared" si="5"/>
        <v>A21097002</v>
      </c>
      <c r="C349" s="77" t="s">
        <v>2063</v>
      </c>
      <c r="D349" t="s">
        <v>2409</v>
      </c>
      <c r="I349">
        <v>0</v>
      </c>
      <c r="O349" s="3">
        <v>0</v>
      </c>
      <c r="U349">
        <v>0</v>
      </c>
      <c r="W349" t="str">
        <f>IFERROR(VLOOKUP(CONCATENATE(A349,"-",B349),'Schedule C1'!AE:AE,1,FALSE),"Other")</f>
        <v>Other</v>
      </c>
    </row>
    <row r="350" spans="1:23" x14ac:dyDescent="0.25">
      <c r="A350" t="str">
        <f t="shared" si="5"/>
        <v>110</v>
      </c>
      <c r="B350" t="str">
        <f t="shared" si="5"/>
        <v>A21222002</v>
      </c>
      <c r="C350" s="77" t="s">
        <v>2063</v>
      </c>
      <c r="D350" t="s">
        <v>2410</v>
      </c>
      <c r="G350">
        <v>-1.9200000000000017</v>
      </c>
      <c r="H350">
        <v>-10.039999999999997</v>
      </c>
      <c r="M350">
        <v>0</v>
      </c>
      <c r="N350">
        <v>0</v>
      </c>
      <c r="S350">
        <v>0</v>
      </c>
      <c r="T350">
        <v>0</v>
      </c>
      <c r="U350"/>
      <c r="W350" t="str">
        <f>IFERROR(VLOOKUP(CONCATENATE(A350,"-",B350),'Schedule C1'!AE:AE,1,FALSE),"Other")</f>
        <v>Other</v>
      </c>
    </row>
    <row r="351" spans="1:23" x14ac:dyDescent="0.25">
      <c r="A351" t="str">
        <f t="shared" si="5"/>
        <v>110</v>
      </c>
      <c r="B351" t="str">
        <f t="shared" si="5"/>
        <v>A21222003</v>
      </c>
      <c r="C351" s="77" t="s">
        <v>2063</v>
      </c>
      <c r="D351" t="s">
        <v>2411</v>
      </c>
      <c r="I351">
        <v>158.83999999999997</v>
      </c>
      <c r="O351" s="3">
        <v>0</v>
      </c>
      <c r="U351">
        <v>0</v>
      </c>
      <c r="W351" t="str">
        <f>IFERROR(VLOOKUP(CONCATENATE(A351,"-",B351),'Schedule C1'!AE:AE,1,FALSE),"Other")</f>
        <v>Other</v>
      </c>
    </row>
    <row r="352" spans="1:23" x14ac:dyDescent="0.25">
      <c r="A352" t="str">
        <f t="shared" si="5"/>
        <v>110</v>
      </c>
      <c r="B352" t="str">
        <f t="shared" si="5"/>
        <v>A21222005</v>
      </c>
      <c r="C352" s="77" t="s">
        <v>2063</v>
      </c>
      <c r="D352" t="s">
        <v>2412</v>
      </c>
      <c r="H352">
        <v>140.06000000000006</v>
      </c>
      <c r="I352">
        <v>3.5527136788005009E-15</v>
      </c>
      <c r="N352">
        <v>0</v>
      </c>
      <c r="O352" s="3">
        <v>0</v>
      </c>
      <c r="T352">
        <v>0</v>
      </c>
      <c r="U352">
        <v>0</v>
      </c>
      <c r="W352" t="str">
        <f>IFERROR(VLOOKUP(CONCATENATE(A352,"-",B352),'Schedule C1'!AE:AE,1,FALSE),"Other")</f>
        <v>Other</v>
      </c>
    </row>
    <row r="353" spans="1:23" x14ac:dyDescent="0.25">
      <c r="A353" t="str">
        <f t="shared" si="5"/>
        <v>110</v>
      </c>
      <c r="B353" t="str">
        <f t="shared" si="5"/>
        <v>A21222008</v>
      </c>
      <c r="C353" s="77" t="s">
        <v>2063</v>
      </c>
      <c r="D353" t="s">
        <v>2413</v>
      </c>
      <c r="G353">
        <v>-25.939999999999998</v>
      </c>
      <c r="M353">
        <v>0</v>
      </c>
      <c r="S353">
        <v>0</v>
      </c>
      <c r="U353"/>
      <c r="W353" t="str">
        <f>IFERROR(VLOOKUP(CONCATENATE(A353,"-",B353),'Schedule C1'!AE:AE,1,FALSE),"Other")</f>
        <v>Other</v>
      </c>
    </row>
    <row r="354" spans="1:23" x14ac:dyDescent="0.25">
      <c r="A354" t="str">
        <f t="shared" si="5"/>
        <v>110</v>
      </c>
      <c r="B354" t="str">
        <f t="shared" si="5"/>
        <v>A21222009</v>
      </c>
      <c r="C354" s="77" t="s">
        <v>2063</v>
      </c>
      <c r="D354" t="s">
        <v>2414</v>
      </c>
      <c r="G354">
        <v>1648.3</v>
      </c>
      <c r="H354">
        <v>274.12000000000012</v>
      </c>
      <c r="I354">
        <v>5200.42</v>
      </c>
      <c r="J354">
        <v>1495.1399999999999</v>
      </c>
      <c r="M354">
        <v>0</v>
      </c>
      <c r="N354">
        <v>0</v>
      </c>
      <c r="O354" s="3">
        <v>5830.3499999999995</v>
      </c>
      <c r="P354">
        <v>0</v>
      </c>
      <c r="S354">
        <v>0</v>
      </c>
      <c r="T354">
        <v>50.874000000000002</v>
      </c>
      <c r="U354">
        <v>2708.7830000000008</v>
      </c>
      <c r="V354">
        <v>0</v>
      </c>
      <c r="W354" t="str">
        <f>IFERROR(VLOOKUP(CONCATENATE(A354,"-",B354),'Schedule C1'!AE:AE,1,FALSE),"Other")</f>
        <v>Other</v>
      </c>
    </row>
    <row r="355" spans="1:23" x14ac:dyDescent="0.25">
      <c r="A355" t="str">
        <f t="shared" si="5"/>
        <v>110</v>
      </c>
      <c r="B355" t="str">
        <f t="shared" si="5"/>
        <v>A21222010</v>
      </c>
      <c r="C355" s="77" t="s">
        <v>2063</v>
      </c>
      <c r="D355" t="s">
        <v>2415</v>
      </c>
      <c r="G355">
        <v>2412.5800000000004</v>
      </c>
      <c r="H355">
        <v>9863.82</v>
      </c>
      <c r="I355">
        <v>17339.009999999995</v>
      </c>
      <c r="J355">
        <v>1850.0900000000001</v>
      </c>
      <c r="M355">
        <v>0</v>
      </c>
      <c r="N355">
        <v>0</v>
      </c>
      <c r="O355" s="3">
        <v>2348.4629999999997</v>
      </c>
      <c r="P355">
        <v>0</v>
      </c>
      <c r="S355">
        <v>0</v>
      </c>
      <c r="T355">
        <v>68.275000000000006</v>
      </c>
      <c r="U355">
        <v>717.43200000000013</v>
      </c>
      <c r="V355">
        <v>0</v>
      </c>
      <c r="W355" t="str">
        <f>IFERROR(VLOOKUP(CONCATENATE(A355,"-",B355),'Schedule C1'!AE:AE,1,FALSE),"Other")</f>
        <v>Other</v>
      </c>
    </row>
    <row r="356" spans="1:23" x14ac:dyDescent="0.25">
      <c r="A356" t="str">
        <f t="shared" si="5"/>
        <v>110</v>
      </c>
      <c r="B356" t="str">
        <f t="shared" si="5"/>
        <v>A21222011</v>
      </c>
      <c r="C356" s="77" t="s">
        <v>2063</v>
      </c>
      <c r="D356" t="s">
        <v>2416</v>
      </c>
      <c r="G356">
        <v>1549.5600000000002</v>
      </c>
      <c r="H356">
        <v>8206.8300000000017</v>
      </c>
      <c r="I356">
        <v>7238.2899999999981</v>
      </c>
      <c r="J356">
        <v>136.16</v>
      </c>
      <c r="M356">
        <v>0</v>
      </c>
      <c r="N356">
        <v>0</v>
      </c>
      <c r="O356" s="3">
        <v>2752.4660000000003</v>
      </c>
      <c r="P356">
        <v>0</v>
      </c>
      <c r="S356">
        <v>0</v>
      </c>
      <c r="T356">
        <v>74.900000000000006</v>
      </c>
      <c r="U356">
        <v>818.09499999999991</v>
      </c>
      <c r="V356">
        <v>0</v>
      </c>
      <c r="W356" t="str">
        <f>IFERROR(VLOOKUP(CONCATENATE(A356,"-",B356),'Schedule C1'!AE:AE,1,FALSE),"Other")</f>
        <v>Other</v>
      </c>
    </row>
    <row r="357" spans="1:23" x14ac:dyDescent="0.25">
      <c r="A357" t="str">
        <f t="shared" si="5"/>
        <v>110</v>
      </c>
      <c r="B357" t="str">
        <f t="shared" si="5"/>
        <v>A21222012</v>
      </c>
      <c r="C357" s="77" t="s">
        <v>2063</v>
      </c>
      <c r="D357" t="s">
        <v>2417</v>
      </c>
      <c r="G357">
        <v>94.829999999999984</v>
      </c>
      <c r="H357">
        <v>-2.8421709430404007E-14</v>
      </c>
      <c r="M357">
        <v>0</v>
      </c>
      <c r="N357">
        <v>0</v>
      </c>
      <c r="S357">
        <v>0</v>
      </c>
      <c r="T357">
        <v>0</v>
      </c>
      <c r="U357"/>
      <c r="W357" t="str">
        <f>IFERROR(VLOOKUP(CONCATENATE(A357,"-",B357),'Schedule C1'!AE:AE,1,FALSE),"Other")</f>
        <v>Other</v>
      </c>
    </row>
    <row r="358" spans="1:23" x14ac:dyDescent="0.25">
      <c r="A358" t="str">
        <f t="shared" si="5"/>
        <v>110</v>
      </c>
      <c r="B358" t="str">
        <f t="shared" si="5"/>
        <v>A21222015</v>
      </c>
      <c r="C358" s="77" t="s">
        <v>2063</v>
      </c>
      <c r="D358" t="s">
        <v>2418</v>
      </c>
      <c r="G358">
        <v>1511.31</v>
      </c>
      <c r="H358">
        <v>4323.2400000000016</v>
      </c>
      <c r="I358">
        <v>5541.7199999999975</v>
      </c>
      <c r="J358">
        <v>1124.3399999999999</v>
      </c>
      <c r="M358">
        <v>0</v>
      </c>
      <c r="N358">
        <v>0</v>
      </c>
      <c r="O358" s="3">
        <v>50820.314999999988</v>
      </c>
      <c r="P358">
        <v>0</v>
      </c>
      <c r="S358">
        <v>0</v>
      </c>
      <c r="T358">
        <v>40.259</v>
      </c>
      <c r="U358">
        <v>24091.726000000002</v>
      </c>
      <c r="V358">
        <v>0</v>
      </c>
      <c r="W358" t="str">
        <f>IFERROR(VLOOKUP(CONCATENATE(A358,"-",B358),'Schedule C1'!AE:AE,1,FALSE),"Other")</f>
        <v>Other</v>
      </c>
    </row>
    <row r="359" spans="1:23" x14ac:dyDescent="0.25">
      <c r="A359" t="str">
        <f t="shared" si="5"/>
        <v>110</v>
      </c>
      <c r="B359" t="str">
        <f t="shared" si="5"/>
        <v>A21222016</v>
      </c>
      <c r="C359" s="77" t="s">
        <v>2063</v>
      </c>
      <c r="D359" t="s">
        <v>2419</v>
      </c>
      <c r="H359">
        <v>9284.4</v>
      </c>
      <c r="I359">
        <v>20134.530000000002</v>
      </c>
      <c r="N359">
        <v>0</v>
      </c>
      <c r="O359" s="3">
        <v>17723.509000000002</v>
      </c>
      <c r="T359">
        <v>0</v>
      </c>
      <c r="U359">
        <v>5748.6530000000012</v>
      </c>
      <c r="W359" t="str">
        <f>IFERROR(VLOOKUP(CONCATENATE(A359,"-",B359),'Schedule C1'!AE:AE,1,FALSE),"Other")</f>
        <v>Other</v>
      </c>
    </row>
    <row r="360" spans="1:23" x14ac:dyDescent="0.25">
      <c r="A360" t="str">
        <f t="shared" si="5"/>
        <v>110</v>
      </c>
      <c r="B360" t="str">
        <f t="shared" si="5"/>
        <v>A21505003</v>
      </c>
      <c r="C360" s="77" t="s">
        <v>2063</v>
      </c>
      <c r="D360" t="s">
        <v>2420</v>
      </c>
      <c r="H360">
        <v>0</v>
      </c>
      <c r="N360">
        <v>0</v>
      </c>
      <c r="T360">
        <v>0</v>
      </c>
      <c r="U360"/>
      <c r="W360" t="str">
        <f>IFERROR(VLOOKUP(CONCATENATE(A360,"-",B360),'Schedule C1'!AE:AE,1,FALSE),"Other")</f>
        <v>Other</v>
      </c>
    </row>
    <row r="361" spans="1:23" x14ac:dyDescent="0.25">
      <c r="A361" t="str">
        <f t="shared" si="5"/>
        <v>110</v>
      </c>
      <c r="B361" t="str">
        <f t="shared" si="5"/>
        <v>A21505004</v>
      </c>
      <c r="C361" s="77" t="s">
        <v>2063</v>
      </c>
      <c r="D361" t="s">
        <v>2421</v>
      </c>
      <c r="I361">
        <v>-1.7763568394002505E-15</v>
      </c>
      <c r="O361" s="3">
        <v>0</v>
      </c>
      <c r="U361">
        <v>0</v>
      </c>
      <c r="W361" t="str">
        <f>IFERROR(VLOOKUP(CONCATENATE(A361,"-",B361),'Schedule C1'!AE:AE,1,FALSE),"Other")</f>
        <v>Other</v>
      </c>
    </row>
    <row r="362" spans="1:23" x14ac:dyDescent="0.25">
      <c r="A362" t="str">
        <f t="shared" si="5"/>
        <v>110</v>
      </c>
      <c r="B362" t="str">
        <f t="shared" si="5"/>
        <v>A21505006</v>
      </c>
      <c r="C362" s="77" t="s">
        <v>2063</v>
      </c>
      <c r="D362" t="s">
        <v>2422</v>
      </c>
      <c r="H362">
        <v>10680.949999999999</v>
      </c>
      <c r="I362">
        <v>342.44</v>
      </c>
      <c r="J362">
        <v>400.95</v>
      </c>
      <c r="N362">
        <v>0</v>
      </c>
      <c r="O362" s="3">
        <v>0</v>
      </c>
      <c r="P362">
        <v>0</v>
      </c>
      <c r="T362">
        <v>0</v>
      </c>
      <c r="U362">
        <v>0</v>
      </c>
      <c r="V362">
        <v>0</v>
      </c>
      <c r="W362" t="str">
        <f>IFERROR(VLOOKUP(CONCATENATE(A362,"-",B362),'Schedule C1'!AE:AE,1,FALSE),"Other")</f>
        <v>Other</v>
      </c>
    </row>
    <row r="363" spans="1:23" x14ac:dyDescent="0.25">
      <c r="A363" t="str">
        <f t="shared" si="5"/>
        <v>110</v>
      </c>
      <c r="B363" t="str">
        <f t="shared" si="5"/>
        <v>A21505007</v>
      </c>
      <c r="C363" s="77" t="s">
        <v>2063</v>
      </c>
      <c r="D363" t="s">
        <v>2423</v>
      </c>
      <c r="H363">
        <v>1.8179902028236938E-14</v>
      </c>
      <c r="N363">
        <v>0</v>
      </c>
      <c r="T363">
        <v>0</v>
      </c>
      <c r="U363"/>
      <c r="W363" t="str">
        <f>IFERROR(VLOOKUP(CONCATENATE(A363,"-",B363),'Schedule C1'!AE:AE,1,FALSE),"Other")</f>
        <v>Other</v>
      </c>
    </row>
    <row r="364" spans="1:23" x14ac:dyDescent="0.25">
      <c r="A364" t="str">
        <f t="shared" si="5"/>
        <v>110</v>
      </c>
      <c r="B364" t="str">
        <f t="shared" si="5"/>
        <v>A21505009</v>
      </c>
      <c r="C364" s="77" t="s">
        <v>2063</v>
      </c>
      <c r="D364" t="s">
        <v>2424</v>
      </c>
      <c r="H364">
        <v>2429.4000000000005</v>
      </c>
      <c r="I364">
        <v>92.99</v>
      </c>
      <c r="J364">
        <v>122.74000000000001</v>
      </c>
      <c r="N364">
        <v>0</v>
      </c>
      <c r="O364" s="3">
        <v>0</v>
      </c>
      <c r="P364">
        <v>0</v>
      </c>
      <c r="T364">
        <v>0</v>
      </c>
      <c r="U364">
        <v>0</v>
      </c>
      <c r="V364">
        <v>0</v>
      </c>
      <c r="W364" t="str">
        <f>IFERROR(VLOOKUP(CONCATENATE(A364,"-",B364),'Schedule C1'!AE:AE,1,FALSE),"Other")</f>
        <v>Other</v>
      </c>
    </row>
    <row r="365" spans="1:23" x14ac:dyDescent="0.25">
      <c r="A365" t="str">
        <f t="shared" si="5"/>
        <v>110</v>
      </c>
      <c r="B365" t="str">
        <f t="shared" si="5"/>
        <v>A21505010</v>
      </c>
      <c r="C365" s="77" t="s">
        <v>2063</v>
      </c>
      <c r="D365" t="s">
        <v>2425</v>
      </c>
      <c r="H365">
        <v>895.59</v>
      </c>
      <c r="I365">
        <v>28.300000000000004</v>
      </c>
      <c r="J365">
        <v>-900.39</v>
      </c>
      <c r="N365">
        <v>0</v>
      </c>
      <c r="O365" s="3">
        <v>0</v>
      </c>
      <c r="P365">
        <v>0</v>
      </c>
      <c r="T365">
        <v>0</v>
      </c>
      <c r="U365">
        <v>0</v>
      </c>
      <c r="V365">
        <v>0</v>
      </c>
      <c r="W365" t="str">
        <f>IFERROR(VLOOKUP(CONCATENATE(A365,"-",B365),'Schedule C1'!AE:AE,1,FALSE),"Other")</f>
        <v>Other</v>
      </c>
    </row>
    <row r="366" spans="1:23" x14ac:dyDescent="0.25">
      <c r="A366" t="str">
        <f t="shared" si="5"/>
        <v>110</v>
      </c>
      <c r="B366" t="str">
        <f t="shared" si="5"/>
        <v>A21750001</v>
      </c>
      <c r="C366" s="77" t="s">
        <v>2063</v>
      </c>
      <c r="D366" t="s">
        <v>2426</v>
      </c>
      <c r="I366">
        <v>-4.3</v>
      </c>
      <c r="O366" s="3">
        <v>0</v>
      </c>
      <c r="U366">
        <v>0</v>
      </c>
      <c r="W366" t="str">
        <f>IFERROR(VLOOKUP(CONCATENATE(A366,"-",B366),'Schedule C1'!AE:AE,1,FALSE),"Other")</f>
        <v>Other</v>
      </c>
    </row>
    <row r="367" spans="1:23" x14ac:dyDescent="0.25">
      <c r="A367" t="str">
        <f t="shared" si="5"/>
        <v>110</v>
      </c>
      <c r="B367" t="str">
        <f t="shared" si="5"/>
        <v>A21750003</v>
      </c>
      <c r="C367" s="77" t="s">
        <v>2063</v>
      </c>
      <c r="D367" t="s">
        <v>2427</v>
      </c>
      <c r="I367">
        <v>397655.12999999989</v>
      </c>
      <c r="O367" s="3">
        <v>0</v>
      </c>
      <c r="U367">
        <v>0</v>
      </c>
      <c r="W367" t="str">
        <f>IFERROR(VLOOKUP(CONCATENATE(A367,"-",B367),'Schedule C1'!AE:AE,1,FALSE),"Other")</f>
        <v>Other</v>
      </c>
    </row>
    <row r="368" spans="1:23" x14ac:dyDescent="0.25">
      <c r="A368" t="str">
        <f t="shared" si="5"/>
        <v>110</v>
      </c>
      <c r="B368" t="str">
        <f t="shared" si="5"/>
        <v>A21750006</v>
      </c>
      <c r="C368" s="77" t="s">
        <v>2063</v>
      </c>
      <c r="D368" t="s">
        <v>2428</v>
      </c>
      <c r="J368">
        <v>-510.58000000000004</v>
      </c>
      <c r="P368">
        <v>0</v>
      </c>
      <c r="U368"/>
      <c r="V368">
        <v>0</v>
      </c>
      <c r="W368" t="str">
        <f>IFERROR(VLOOKUP(CONCATENATE(A368,"-",B368),'Schedule C1'!AE:AE,1,FALSE),"Other")</f>
        <v>Other</v>
      </c>
    </row>
    <row r="369" spans="1:23" x14ac:dyDescent="0.25">
      <c r="A369" t="str">
        <f t="shared" si="5"/>
        <v>110</v>
      </c>
      <c r="B369" t="str">
        <f t="shared" si="5"/>
        <v>A24112001</v>
      </c>
      <c r="C369" s="77" t="s">
        <v>2063</v>
      </c>
      <c r="D369" t="s">
        <v>2429</v>
      </c>
      <c r="H369">
        <v>-2.5313084961453569E-14</v>
      </c>
      <c r="N369">
        <v>0</v>
      </c>
      <c r="T369">
        <v>0</v>
      </c>
      <c r="U369"/>
      <c r="W369" t="str">
        <f>IFERROR(VLOOKUP(CONCATENATE(A369,"-",B369),'Schedule C1'!AE:AE,1,FALSE),"Other")</f>
        <v>Other</v>
      </c>
    </row>
    <row r="370" spans="1:23" x14ac:dyDescent="0.25">
      <c r="A370" t="str">
        <f t="shared" si="5"/>
        <v>110</v>
      </c>
      <c r="B370" t="str">
        <f t="shared" si="5"/>
        <v>A24112002</v>
      </c>
      <c r="C370" s="77" t="s">
        <v>2063</v>
      </c>
      <c r="D370" t="s">
        <v>2430</v>
      </c>
      <c r="H370">
        <v>2347.1999999999998</v>
      </c>
      <c r="I370">
        <v>1405.7199999999998</v>
      </c>
      <c r="J370">
        <v>232.02999999999997</v>
      </c>
      <c r="N370">
        <v>0</v>
      </c>
      <c r="O370" s="3">
        <v>4.7599999999999989</v>
      </c>
      <c r="P370">
        <v>0</v>
      </c>
      <c r="T370">
        <v>0</v>
      </c>
      <c r="U370">
        <v>0.83100000000000007</v>
      </c>
      <c r="V370">
        <v>0</v>
      </c>
      <c r="W370" t="str">
        <f>IFERROR(VLOOKUP(CONCATENATE(A370,"-",B370),'Schedule C1'!AE:AE,1,FALSE),"Other")</f>
        <v>Other</v>
      </c>
    </row>
    <row r="371" spans="1:23" x14ac:dyDescent="0.25">
      <c r="A371" t="str">
        <f t="shared" si="5"/>
        <v>110</v>
      </c>
      <c r="B371" t="str">
        <f t="shared" si="5"/>
        <v>A24112003</v>
      </c>
      <c r="C371" s="77" t="s">
        <v>2063</v>
      </c>
      <c r="D371" t="s">
        <v>2431</v>
      </c>
      <c r="H371">
        <v>-602.45000000000005</v>
      </c>
      <c r="N371">
        <v>0</v>
      </c>
      <c r="T371">
        <v>0</v>
      </c>
      <c r="U371"/>
      <c r="W371" t="str">
        <f>IFERROR(VLOOKUP(CONCATENATE(A371,"-",B371),'Schedule C1'!AE:AE,1,FALSE),"Other")</f>
        <v>Other</v>
      </c>
    </row>
    <row r="372" spans="1:23" x14ac:dyDescent="0.25">
      <c r="A372" t="str">
        <f t="shared" si="5"/>
        <v>110</v>
      </c>
      <c r="B372" t="str">
        <f t="shared" si="5"/>
        <v>A24112004</v>
      </c>
      <c r="C372" s="77" t="s">
        <v>2063</v>
      </c>
      <c r="D372" t="s">
        <v>2432</v>
      </c>
      <c r="H372">
        <v>7.5499999999999901</v>
      </c>
      <c r="N372">
        <v>0</v>
      </c>
      <c r="T372">
        <v>0</v>
      </c>
      <c r="U372"/>
      <c r="W372" t="str">
        <f>IFERROR(VLOOKUP(CONCATENATE(A372,"-",B372),'Schedule C1'!AE:AE,1,FALSE),"Other")</f>
        <v>Other</v>
      </c>
    </row>
    <row r="373" spans="1:23" x14ac:dyDescent="0.25">
      <c r="A373" t="str">
        <f t="shared" si="5"/>
        <v>110</v>
      </c>
      <c r="B373" t="str">
        <f t="shared" si="5"/>
        <v>A24112006</v>
      </c>
      <c r="C373" s="77" t="s">
        <v>2063</v>
      </c>
      <c r="D373" t="s">
        <v>2433</v>
      </c>
      <c r="I373">
        <v>0</v>
      </c>
      <c r="J373">
        <v>0</v>
      </c>
      <c r="O373" s="3">
        <v>4.7649999999999988</v>
      </c>
      <c r="P373">
        <v>0</v>
      </c>
      <c r="U373">
        <v>1.2269999999999994</v>
      </c>
      <c r="V373">
        <v>0</v>
      </c>
      <c r="W373" t="str">
        <f>IFERROR(VLOOKUP(CONCATENATE(A373,"-",B373),'Schedule C1'!AE:AE,1,FALSE),"Other")</f>
        <v>Other</v>
      </c>
    </row>
    <row r="374" spans="1:23" x14ac:dyDescent="0.25">
      <c r="A374" t="str">
        <f t="shared" si="5"/>
        <v>110</v>
      </c>
      <c r="B374" t="str">
        <f t="shared" si="5"/>
        <v>A24112007</v>
      </c>
      <c r="C374" s="77" t="s">
        <v>2063</v>
      </c>
      <c r="D374" t="s">
        <v>2434</v>
      </c>
      <c r="I374">
        <v>0</v>
      </c>
      <c r="J374">
        <v>0</v>
      </c>
      <c r="O374" s="3">
        <v>4.7439999999999998</v>
      </c>
      <c r="P374">
        <v>0</v>
      </c>
      <c r="U374">
        <v>1.0749999999999997</v>
      </c>
      <c r="V374">
        <v>0</v>
      </c>
      <c r="W374" t="str">
        <f>IFERROR(VLOOKUP(CONCATENATE(A374,"-",B374),'Schedule C1'!AE:AE,1,FALSE),"Other")</f>
        <v>Other</v>
      </c>
    </row>
    <row r="375" spans="1:23" x14ac:dyDescent="0.25">
      <c r="A375" t="str">
        <f t="shared" si="5"/>
        <v>110</v>
      </c>
      <c r="B375" t="str">
        <f t="shared" si="5"/>
        <v>A24112008</v>
      </c>
      <c r="C375" s="77" t="s">
        <v>2063</v>
      </c>
      <c r="D375" t="s">
        <v>2435</v>
      </c>
      <c r="H375">
        <v>364.32</v>
      </c>
      <c r="N375">
        <v>0</v>
      </c>
      <c r="T375">
        <v>0</v>
      </c>
      <c r="U375"/>
      <c r="W375" t="str">
        <f>IFERROR(VLOOKUP(CONCATENATE(A375,"-",B375),'Schedule C1'!AE:AE,1,FALSE),"Other")</f>
        <v>Other</v>
      </c>
    </row>
    <row r="376" spans="1:23" x14ac:dyDescent="0.25">
      <c r="A376" t="str">
        <f t="shared" si="5"/>
        <v>110</v>
      </c>
      <c r="B376" t="str">
        <f t="shared" si="5"/>
        <v>A24112010</v>
      </c>
      <c r="C376" s="77" t="s">
        <v>2063</v>
      </c>
      <c r="D376" t="s">
        <v>2436</v>
      </c>
      <c r="H376">
        <v>1671.3399999999997</v>
      </c>
      <c r="I376">
        <v>169.89</v>
      </c>
      <c r="J376">
        <v>94.11</v>
      </c>
      <c r="N376">
        <v>0</v>
      </c>
      <c r="O376" s="3">
        <v>4.5359999999999978</v>
      </c>
      <c r="P376">
        <v>0</v>
      </c>
      <c r="T376">
        <v>0</v>
      </c>
      <c r="U376">
        <v>6.7619999999999996</v>
      </c>
      <c r="V376">
        <v>0</v>
      </c>
      <c r="W376" t="str">
        <f>IFERROR(VLOOKUP(CONCATENATE(A376,"-",B376),'Schedule C1'!AE:AE,1,FALSE),"Other")</f>
        <v>Other</v>
      </c>
    </row>
    <row r="377" spans="1:23" x14ac:dyDescent="0.25">
      <c r="A377" t="str">
        <f t="shared" si="5"/>
        <v>110</v>
      </c>
      <c r="B377" t="str">
        <f t="shared" si="5"/>
        <v>A24112011</v>
      </c>
      <c r="C377" s="77" t="s">
        <v>2063</v>
      </c>
      <c r="D377" t="s">
        <v>2437</v>
      </c>
      <c r="H377">
        <v>17.019999999999921</v>
      </c>
      <c r="N377">
        <v>0</v>
      </c>
      <c r="T377">
        <v>0</v>
      </c>
      <c r="U377"/>
      <c r="W377" t="str">
        <f>IFERROR(VLOOKUP(CONCATENATE(A377,"-",B377),'Schedule C1'!AE:AE,1,FALSE),"Other")</f>
        <v>Other</v>
      </c>
    </row>
    <row r="378" spans="1:23" x14ac:dyDescent="0.25">
      <c r="A378" t="str">
        <f t="shared" si="5"/>
        <v>110</v>
      </c>
      <c r="B378" t="str">
        <f t="shared" si="5"/>
        <v>A24112012</v>
      </c>
      <c r="C378" s="77" t="s">
        <v>2063</v>
      </c>
      <c r="D378" t="s">
        <v>2438</v>
      </c>
      <c r="H378">
        <v>1655.3400000000001</v>
      </c>
      <c r="I378">
        <v>2464.1399999999994</v>
      </c>
      <c r="J378">
        <v>164.01</v>
      </c>
      <c r="N378">
        <v>0</v>
      </c>
      <c r="O378" s="3">
        <v>4.7599999999999989</v>
      </c>
      <c r="P378">
        <v>0</v>
      </c>
      <c r="T378">
        <v>0</v>
      </c>
      <c r="U378">
        <v>1.2119999999999997</v>
      </c>
      <c r="V378">
        <v>0</v>
      </c>
      <c r="W378" t="str">
        <f>IFERROR(VLOOKUP(CONCATENATE(A378,"-",B378),'Schedule C1'!AE:AE,1,FALSE),"Other")</f>
        <v>Other</v>
      </c>
    </row>
    <row r="379" spans="1:23" x14ac:dyDescent="0.25">
      <c r="A379" t="str">
        <f t="shared" si="5"/>
        <v>110</v>
      </c>
      <c r="B379" t="str">
        <f t="shared" si="5"/>
        <v>A25101001</v>
      </c>
      <c r="C379" s="77" t="s">
        <v>2063</v>
      </c>
      <c r="D379" t="s">
        <v>2439</v>
      </c>
      <c r="I379">
        <v>2014.0999999999997</v>
      </c>
      <c r="J379">
        <v>72.569999999999993</v>
      </c>
      <c r="O379" s="3">
        <v>0</v>
      </c>
      <c r="P379">
        <v>0</v>
      </c>
      <c r="U379">
        <v>0</v>
      </c>
      <c r="V379">
        <v>0</v>
      </c>
      <c r="W379" t="str">
        <f>IFERROR(VLOOKUP(CONCATENATE(A379,"-",B379),'Schedule C1'!AE:AE,1,FALSE),"Other")</f>
        <v>Other</v>
      </c>
    </row>
    <row r="380" spans="1:23" x14ac:dyDescent="0.25">
      <c r="A380" t="str">
        <f t="shared" si="5"/>
        <v>110</v>
      </c>
      <c r="B380" t="str">
        <f t="shared" si="5"/>
        <v>A25101002</v>
      </c>
      <c r="C380" s="77" t="s">
        <v>2063</v>
      </c>
      <c r="D380" t="s">
        <v>2440</v>
      </c>
      <c r="I380">
        <v>1974.5</v>
      </c>
      <c r="J380">
        <v>34.419999999999995</v>
      </c>
      <c r="O380" s="3">
        <v>0</v>
      </c>
      <c r="P380">
        <v>0</v>
      </c>
      <c r="U380">
        <v>0</v>
      </c>
      <c r="V380">
        <v>0</v>
      </c>
      <c r="W380" t="str">
        <f>IFERROR(VLOOKUP(CONCATENATE(A380,"-",B380),'Schedule C1'!AE:AE,1,FALSE),"Other")</f>
        <v>Other</v>
      </c>
    </row>
    <row r="381" spans="1:23" x14ac:dyDescent="0.25">
      <c r="A381" t="str">
        <f t="shared" si="5"/>
        <v>110</v>
      </c>
      <c r="B381" t="str">
        <f t="shared" si="5"/>
        <v>A25101003</v>
      </c>
      <c r="C381" s="77" t="s">
        <v>2063</v>
      </c>
      <c r="D381" t="s">
        <v>2441</v>
      </c>
      <c r="I381">
        <v>2777.23</v>
      </c>
      <c r="J381">
        <v>45.239999999999995</v>
      </c>
      <c r="O381" s="3">
        <v>0</v>
      </c>
      <c r="P381">
        <v>0</v>
      </c>
      <c r="U381">
        <v>0</v>
      </c>
      <c r="V381">
        <v>0</v>
      </c>
      <c r="W381" t="str">
        <f>IFERROR(VLOOKUP(CONCATENATE(A381,"-",B381),'Schedule C1'!AE:AE,1,FALSE),"Other")</f>
        <v>Other</v>
      </c>
    </row>
    <row r="382" spans="1:23" x14ac:dyDescent="0.25">
      <c r="A382" t="str">
        <f t="shared" si="5"/>
        <v>110</v>
      </c>
      <c r="B382" t="str">
        <f t="shared" si="5"/>
        <v>A25101005</v>
      </c>
      <c r="C382" s="77" t="s">
        <v>2063</v>
      </c>
      <c r="D382" t="s">
        <v>2442</v>
      </c>
      <c r="I382">
        <v>389.35999999999996</v>
      </c>
      <c r="J382">
        <v>15.17</v>
      </c>
      <c r="O382" s="3">
        <v>0</v>
      </c>
      <c r="P382">
        <v>0</v>
      </c>
      <c r="U382">
        <v>0</v>
      </c>
      <c r="V382">
        <v>0</v>
      </c>
      <c r="W382" t="str">
        <f>IFERROR(VLOOKUP(CONCATENATE(A382,"-",B382),'Schedule C1'!AE:AE,1,FALSE),"Other")</f>
        <v>Other</v>
      </c>
    </row>
    <row r="383" spans="1:23" x14ac:dyDescent="0.25">
      <c r="A383" t="str">
        <f t="shared" si="5"/>
        <v>110</v>
      </c>
      <c r="B383" t="str">
        <f t="shared" si="5"/>
        <v>A25101006</v>
      </c>
      <c r="C383" s="77" t="s">
        <v>2063</v>
      </c>
      <c r="D383" t="s">
        <v>2443</v>
      </c>
      <c r="I383">
        <v>1088.9799999999998</v>
      </c>
      <c r="J383">
        <v>27.869999999999997</v>
      </c>
      <c r="O383" s="3">
        <v>0</v>
      </c>
      <c r="P383">
        <v>0</v>
      </c>
      <c r="U383">
        <v>0</v>
      </c>
      <c r="V383">
        <v>0</v>
      </c>
      <c r="W383" t="str">
        <f>IFERROR(VLOOKUP(CONCATENATE(A383,"-",B383),'Schedule C1'!AE:AE,1,FALSE),"Other")</f>
        <v>Other</v>
      </c>
    </row>
    <row r="384" spans="1:23" x14ac:dyDescent="0.25">
      <c r="A384" t="str">
        <f t="shared" si="5"/>
        <v>110</v>
      </c>
      <c r="B384" t="str">
        <f t="shared" si="5"/>
        <v>ACCTTAX</v>
      </c>
      <c r="C384" s="77" t="s">
        <v>2063</v>
      </c>
      <c r="D384" t="s">
        <v>2444</v>
      </c>
      <c r="F384">
        <v>0</v>
      </c>
      <c r="G384">
        <v>0</v>
      </c>
      <c r="H384">
        <v>0</v>
      </c>
      <c r="I384">
        <v>0</v>
      </c>
      <c r="J384">
        <v>0</v>
      </c>
      <c r="L384">
        <v>-5.6843418860808015E-14</v>
      </c>
      <c r="M384">
        <v>-1.1368683772161603E-13</v>
      </c>
      <c r="N384">
        <v>0</v>
      </c>
      <c r="O384" s="3">
        <v>-378.5289999999996</v>
      </c>
      <c r="P384">
        <v>389.75499999999988</v>
      </c>
      <c r="R384">
        <v>0</v>
      </c>
      <c r="S384">
        <v>-5.6843418860808015E-14</v>
      </c>
      <c r="T384">
        <v>0</v>
      </c>
      <c r="U384">
        <v>2.9999999999290594E-3</v>
      </c>
      <c r="V384">
        <v>0</v>
      </c>
      <c r="W384" t="str">
        <f>IFERROR(VLOOKUP(CONCATENATE(A384,"-",B384),'Schedule C1'!AE:AE,1,FALSE),"Other")</f>
        <v>Other</v>
      </c>
    </row>
    <row r="385" spans="1:23" x14ac:dyDescent="0.25">
      <c r="A385" t="str">
        <f t="shared" si="5"/>
        <v>110</v>
      </c>
      <c r="B385" t="str">
        <f t="shared" si="5"/>
        <v>AESAVINGS</v>
      </c>
      <c r="C385" s="77" t="s">
        <v>2063</v>
      </c>
      <c r="D385" t="s">
        <v>2445</v>
      </c>
      <c r="G385">
        <v>0</v>
      </c>
      <c r="H385">
        <v>0</v>
      </c>
      <c r="I385">
        <v>0</v>
      </c>
      <c r="J385">
        <v>0</v>
      </c>
      <c r="M385">
        <v>-399.36300000000034</v>
      </c>
      <c r="N385">
        <v>-3636.3400000000015</v>
      </c>
      <c r="O385" s="3">
        <v>-2.2737367544323206E-13</v>
      </c>
      <c r="P385">
        <v>1583.3510000000006</v>
      </c>
      <c r="S385">
        <v>0</v>
      </c>
      <c r="T385">
        <v>-3636.3300000000013</v>
      </c>
      <c r="U385">
        <v>-2.2737367544323206E-13</v>
      </c>
      <c r="V385">
        <v>0</v>
      </c>
      <c r="W385" t="str">
        <f>IFERROR(VLOOKUP(CONCATENATE(A385,"-",B385),'Schedule C1'!AE:AE,1,FALSE),"Other")</f>
        <v>Other</v>
      </c>
    </row>
    <row r="386" spans="1:23" x14ac:dyDescent="0.25">
      <c r="A386" t="str">
        <f t="shared" si="5"/>
        <v>110</v>
      </c>
      <c r="B386" t="str">
        <f t="shared" si="5"/>
        <v>AGENX</v>
      </c>
      <c r="C386" s="77" t="s">
        <v>2063</v>
      </c>
      <c r="D386" t="s">
        <v>2446</v>
      </c>
      <c r="H386">
        <v>0</v>
      </c>
      <c r="N386">
        <v>6253.3549999999996</v>
      </c>
      <c r="T386">
        <v>0</v>
      </c>
      <c r="U386"/>
      <c r="W386" t="str">
        <f>IFERROR(VLOOKUP(CONCATENATE(A386,"-",B386),'Schedule C1'!AE:AE,1,FALSE),"Other")</f>
        <v>Other</v>
      </c>
    </row>
    <row r="387" spans="1:23" x14ac:dyDescent="0.25">
      <c r="A387" t="str">
        <f t="shared" si="5"/>
        <v>110</v>
      </c>
      <c r="B387" t="str">
        <f t="shared" si="5"/>
        <v>B103SCTRE</v>
      </c>
      <c r="C387" s="77" t="s">
        <v>2063</v>
      </c>
      <c r="D387" t="s">
        <v>2447</v>
      </c>
      <c r="F387">
        <v>0</v>
      </c>
      <c r="J387">
        <v>2.2737367544323206E-13</v>
      </c>
      <c r="L387">
        <v>0</v>
      </c>
      <c r="P387">
        <v>0</v>
      </c>
      <c r="R387">
        <v>0</v>
      </c>
      <c r="U387"/>
      <c r="V387">
        <v>0</v>
      </c>
      <c r="W387" t="str">
        <f>IFERROR(VLOOKUP(CONCATENATE(A387,"-",B387),'Schedule C1'!AE:AE,1,FALSE),"Other")</f>
        <v>Other</v>
      </c>
    </row>
    <row r="388" spans="1:23" x14ac:dyDescent="0.25">
      <c r="A388" t="str">
        <f t="shared" si="5"/>
        <v>110</v>
      </c>
      <c r="B388" t="str">
        <f t="shared" si="5"/>
        <v>B110KYCSV</v>
      </c>
      <c r="C388" s="77" t="s">
        <v>2063</v>
      </c>
      <c r="D388" t="s">
        <v>2448</v>
      </c>
      <c r="E388">
        <v>945.44</v>
      </c>
      <c r="K388">
        <v>0</v>
      </c>
      <c r="Q388">
        <v>0</v>
      </c>
      <c r="U388"/>
      <c r="W388" t="str">
        <f>IFERROR(VLOOKUP(CONCATENATE(A388,"-",B388),'Schedule C1'!AE:AE,1,FALSE),"Other")</f>
        <v>Other</v>
      </c>
    </row>
    <row r="389" spans="1:23" x14ac:dyDescent="0.25">
      <c r="A389" t="str">
        <f t="shared" ref="A389:B452" si="6">LEFT(C389,FIND(" ",C389,1)-1)</f>
        <v>110</v>
      </c>
      <c r="B389" t="str">
        <f t="shared" si="6"/>
        <v>B110KYSRC</v>
      </c>
      <c r="C389" s="77" t="s">
        <v>2063</v>
      </c>
      <c r="D389" t="s">
        <v>2449</v>
      </c>
      <c r="E389">
        <v>0</v>
      </c>
      <c r="F389">
        <v>0</v>
      </c>
      <c r="G389">
        <v>0</v>
      </c>
      <c r="K389">
        <v>314818.31299999985</v>
      </c>
      <c r="L389">
        <v>199754.35700000008</v>
      </c>
      <c r="M389">
        <v>0</v>
      </c>
      <c r="Q389">
        <v>337185.06099999993</v>
      </c>
      <c r="R389">
        <v>201769.70500000007</v>
      </c>
      <c r="S389">
        <v>56.424000000000007</v>
      </c>
      <c r="U389"/>
      <c r="W389" t="str">
        <f>IFERROR(VLOOKUP(CONCATENATE(A389,"-",B389),'Schedule C1'!AE:AE,1,FALSE),"Other")</f>
        <v>Other</v>
      </c>
    </row>
    <row r="390" spans="1:23" x14ac:dyDescent="0.25">
      <c r="A390" t="str">
        <f t="shared" si="6"/>
        <v>110</v>
      </c>
      <c r="B390" t="str">
        <f t="shared" si="6"/>
        <v>B110KYSRR</v>
      </c>
      <c r="C390" s="77" t="s">
        <v>2063</v>
      </c>
      <c r="D390" t="s">
        <v>2450</v>
      </c>
      <c r="E390">
        <v>739394.64999999956</v>
      </c>
      <c r="F390">
        <v>829494.69</v>
      </c>
      <c r="G390">
        <v>1602440.1600000006</v>
      </c>
      <c r="H390">
        <v>1238849.4600000002</v>
      </c>
      <c r="I390">
        <v>2399754.7200000021</v>
      </c>
      <c r="J390">
        <v>747314.08000000101</v>
      </c>
      <c r="K390">
        <v>859262.64</v>
      </c>
      <c r="L390">
        <v>713429.83099999989</v>
      </c>
      <c r="M390">
        <v>570877.72800000012</v>
      </c>
      <c r="N390">
        <v>627393.16899999988</v>
      </c>
      <c r="O390" s="3">
        <v>533130.07900000014</v>
      </c>
      <c r="P390">
        <v>-28407.983</v>
      </c>
      <c r="Q390">
        <v>925567.47899999982</v>
      </c>
      <c r="R390">
        <v>721152.93</v>
      </c>
      <c r="S390">
        <v>584212.20500000007</v>
      </c>
      <c r="T390">
        <v>634358.4850000001</v>
      </c>
      <c r="U390">
        <v>159254.31000000003</v>
      </c>
      <c r="V390">
        <v>0</v>
      </c>
      <c r="W390" t="str">
        <f>IFERROR(VLOOKUP(CONCATENATE(A390,"-",B390),'Schedule C1'!AE:AE,1,FALSE),"Other")</f>
        <v>Other</v>
      </c>
    </row>
    <row r="391" spans="1:23" x14ac:dyDescent="0.25">
      <c r="A391" t="str">
        <f t="shared" si="6"/>
        <v>110</v>
      </c>
      <c r="B391" t="str">
        <f t="shared" si="6"/>
        <v>B140WVLRC</v>
      </c>
      <c r="C391" s="77" t="s">
        <v>2063</v>
      </c>
      <c r="D391" t="s">
        <v>2451</v>
      </c>
      <c r="E391">
        <v>0</v>
      </c>
      <c r="I391">
        <v>17.75999999999982</v>
      </c>
      <c r="K391">
        <v>0</v>
      </c>
      <c r="O391" s="3">
        <v>0</v>
      </c>
      <c r="Q391">
        <v>0</v>
      </c>
      <c r="U391">
        <v>0</v>
      </c>
      <c r="W391" t="str">
        <f>IFERROR(VLOOKUP(CONCATENATE(A391,"-",B391),'Schedule C1'!AE:AE,1,FALSE),"Other")</f>
        <v>Other</v>
      </c>
    </row>
    <row r="392" spans="1:23" x14ac:dyDescent="0.25">
      <c r="A392" t="str">
        <f t="shared" si="6"/>
        <v>110</v>
      </c>
      <c r="B392" t="str">
        <f t="shared" si="6"/>
        <v>B150WVLRC</v>
      </c>
      <c r="C392" s="77" t="s">
        <v>2063</v>
      </c>
      <c r="D392" t="s">
        <v>2452</v>
      </c>
      <c r="E392">
        <v>0</v>
      </c>
      <c r="G392">
        <v>-2.2737367544323206E-13</v>
      </c>
      <c r="K392">
        <v>0</v>
      </c>
      <c r="M392">
        <v>0</v>
      </c>
      <c r="Q392">
        <v>0</v>
      </c>
      <c r="S392">
        <v>0</v>
      </c>
      <c r="U392"/>
      <c r="W392" t="str">
        <f>IFERROR(VLOOKUP(CONCATENATE(A392,"-",B392),'Schedule C1'!AE:AE,1,FALSE),"Other")</f>
        <v>Other</v>
      </c>
    </row>
    <row r="393" spans="1:23" x14ac:dyDescent="0.25">
      <c r="A393" t="str">
        <f t="shared" si="6"/>
        <v>110</v>
      </c>
      <c r="B393" t="str">
        <f t="shared" si="6"/>
        <v>B180KYLRC</v>
      </c>
      <c r="C393" s="77" t="s">
        <v>2063</v>
      </c>
      <c r="D393" t="s">
        <v>2453</v>
      </c>
      <c r="E393">
        <v>0</v>
      </c>
      <c r="F393">
        <v>-4.5474735088646412E-13</v>
      </c>
      <c r="G393">
        <v>6340.9200000000037</v>
      </c>
      <c r="H393">
        <v>-713.87000000000364</v>
      </c>
      <c r="I393">
        <v>334.36000000000746</v>
      </c>
      <c r="K393">
        <v>0</v>
      </c>
      <c r="L393">
        <v>0</v>
      </c>
      <c r="M393">
        <v>0</v>
      </c>
      <c r="N393">
        <v>0</v>
      </c>
      <c r="O393" s="3">
        <v>0</v>
      </c>
      <c r="Q393">
        <v>0</v>
      </c>
      <c r="R393">
        <v>0</v>
      </c>
      <c r="S393">
        <v>0</v>
      </c>
      <c r="T393">
        <v>0</v>
      </c>
      <c r="U393">
        <v>0</v>
      </c>
      <c r="W393" t="str">
        <f>IFERROR(VLOOKUP(CONCATENATE(A393,"-",B393),'Schedule C1'!AE:AE,1,FALSE),"Other")</f>
        <v>Other</v>
      </c>
    </row>
    <row r="394" spans="1:23" x14ac:dyDescent="0.25">
      <c r="A394" t="str">
        <f t="shared" si="6"/>
        <v>110</v>
      </c>
      <c r="B394" t="str">
        <f t="shared" si="6"/>
        <v>B180KYSRC</v>
      </c>
      <c r="C394" s="77" t="s">
        <v>2063</v>
      </c>
      <c r="D394" t="s">
        <v>2454</v>
      </c>
      <c r="E394">
        <v>0</v>
      </c>
      <c r="K394">
        <v>0</v>
      </c>
      <c r="Q394">
        <v>0</v>
      </c>
      <c r="U394"/>
      <c r="W394" t="str">
        <f>IFERROR(VLOOKUP(CONCATENATE(A394,"-",B394),'Schedule C1'!AE:AE,1,FALSE),"Other")</f>
        <v>Other</v>
      </c>
    </row>
    <row r="395" spans="1:23" x14ac:dyDescent="0.25">
      <c r="A395" t="str">
        <f t="shared" si="6"/>
        <v>110</v>
      </c>
      <c r="B395" t="str">
        <f t="shared" si="6"/>
        <v>B180KYSRR</v>
      </c>
      <c r="C395" s="77" t="s">
        <v>2063</v>
      </c>
      <c r="D395" t="s">
        <v>2455</v>
      </c>
      <c r="E395">
        <v>-95.97</v>
      </c>
      <c r="F395">
        <v>0</v>
      </c>
      <c r="G395">
        <v>-86.380000000000123</v>
      </c>
      <c r="H395">
        <v>7.98</v>
      </c>
      <c r="K395">
        <v>0</v>
      </c>
      <c r="L395">
        <v>0</v>
      </c>
      <c r="M395">
        <v>0</v>
      </c>
      <c r="N395">
        <v>0</v>
      </c>
      <c r="Q395">
        <v>0</v>
      </c>
      <c r="R395">
        <v>0</v>
      </c>
      <c r="S395">
        <v>0</v>
      </c>
      <c r="T395">
        <v>0</v>
      </c>
      <c r="U395"/>
      <c r="W395" t="str">
        <f>IFERROR(VLOOKUP(CONCATENATE(A395,"-",B395),'Schedule C1'!AE:AE,1,FALSE),"Other")</f>
        <v>Other</v>
      </c>
    </row>
    <row r="396" spans="1:23" x14ac:dyDescent="0.25">
      <c r="A396" t="str">
        <f t="shared" si="6"/>
        <v>110</v>
      </c>
      <c r="B396" t="str">
        <f t="shared" si="6"/>
        <v>B180KYTRE</v>
      </c>
      <c r="C396" s="77" t="s">
        <v>2063</v>
      </c>
      <c r="D396" t="s">
        <v>2456</v>
      </c>
      <c r="E396">
        <v>97.850000000000335</v>
      </c>
      <c r="K396">
        <v>0</v>
      </c>
      <c r="Q396">
        <v>0</v>
      </c>
      <c r="U396"/>
      <c r="W396" t="str">
        <f>IFERROR(VLOOKUP(CONCATENATE(A396,"-",B396),'Schedule C1'!AE:AE,1,FALSE),"Other")</f>
        <v>Other</v>
      </c>
    </row>
    <row r="397" spans="1:23" x14ac:dyDescent="0.25">
      <c r="A397" t="str">
        <f t="shared" si="6"/>
        <v>110</v>
      </c>
      <c r="B397" t="str">
        <f t="shared" si="6"/>
        <v>B250OHSRC</v>
      </c>
      <c r="C397" s="77" t="s">
        <v>2063</v>
      </c>
      <c r="D397" t="s">
        <v>2457</v>
      </c>
      <c r="H397">
        <v>6001</v>
      </c>
      <c r="N397">
        <v>0</v>
      </c>
      <c r="T397">
        <v>0</v>
      </c>
      <c r="U397"/>
      <c r="W397" t="str">
        <f>IFERROR(VLOOKUP(CONCATENATE(A397,"-",B397),'Schedule C1'!AE:AE,1,FALSE),"Other")</f>
        <v>Other</v>
      </c>
    </row>
    <row r="398" spans="1:23" x14ac:dyDescent="0.25">
      <c r="A398" t="str">
        <f t="shared" si="6"/>
        <v>110</v>
      </c>
      <c r="B398" t="str">
        <f t="shared" si="6"/>
        <v>B383WVTEL</v>
      </c>
      <c r="C398" s="77" t="s">
        <v>2063</v>
      </c>
      <c r="D398" t="s">
        <v>2458</v>
      </c>
      <c r="J398">
        <v>88.789999999999921</v>
      </c>
      <c r="P398">
        <v>0</v>
      </c>
      <c r="U398"/>
      <c r="V398">
        <v>0</v>
      </c>
      <c r="W398" t="str">
        <f>IFERROR(VLOOKUP(CONCATENATE(A398,"-",B398),'Schedule C1'!AE:AE,1,FALSE),"Other")</f>
        <v>Other</v>
      </c>
    </row>
    <row r="399" spans="1:23" x14ac:dyDescent="0.25">
      <c r="A399" t="str">
        <f t="shared" si="6"/>
        <v>110</v>
      </c>
      <c r="B399" t="str">
        <f t="shared" si="6"/>
        <v>B384KYTEL</v>
      </c>
      <c r="C399" s="77" t="s">
        <v>2063</v>
      </c>
      <c r="D399" t="s">
        <v>2459</v>
      </c>
      <c r="J399">
        <v>-128.84000000000015</v>
      </c>
      <c r="P399">
        <v>0</v>
      </c>
      <c r="U399"/>
      <c r="V399">
        <v>0</v>
      </c>
      <c r="W399" t="str">
        <f>IFERROR(VLOOKUP(CONCATENATE(A399,"-",B399),'Schedule C1'!AE:AE,1,FALSE),"Other")</f>
        <v>Other</v>
      </c>
    </row>
    <row r="400" spans="1:23" x14ac:dyDescent="0.25">
      <c r="A400" t="str">
        <f t="shared" si="6"/>
        <v>110</v>
      </c>
      <c r="B400" t="str">
        <f t="shared" si="6"/>
        <v>BCMPGMGOV</v>
      </c>
      <c r="C400" s="77" t="s">
        <v>2063</v>
      </c>
      <c r="D400" t="s">
        <v>2460</v>
      </c>
      <c r="E400">
        <v>0</v>
      </c>
      <c r="K400">
        <v>122.28200000000002</v>
      </c>
      <c r="Q400">
        <v>122.28200000000002</v>
      </c>
      <c r="U400"/>
      <c r="W400" t="str">
        <f>IFERROR(VLOOKUP(CONCATENATE(A400,"-",B400),'Schedule C1'!AE:AE,1,FALSE),"Other")</f>
        <v>Other</v>
      </c>
    </row>
    <row r="401" spans="1:23" x14ac:dyDescent="0.25">
      <c r="A401" t="str">
        <f t="shared" si="6"/>
        <v>110</v>
      </c>
      <c r="B401" t="str">
        <f t="shared" si="6"/>
        <v>BDLABSPRD</v>
      </c>
      <c r="C401" s="77" t="s">
        <v>2063</v>
      </c>
      <c r="D401" t="s">
        <v>2461</v>
      </c>
      <c r="E401">
        <v>0</v>
      </c>
      <c r="F401">
        <v>0</v>
      </c>
      <c r="G401">
        <v>0</v>
      </c>
      <c r="H401">
        <v>0</v>
      </c>
      <c r="I401">
        <v>0</v>
      </c>
      <c r="J401">
        <v>0</v>
      </c>
      <c r="K401">
        <v>1642.614000000005</v>
      </c>
      <c r="L401">
        <v>262.71300000000002</v>
      </c>
      <c r="M401">
        <v>-184.28099999999992</v>
      </c>
      <c r="N401">
        <v>-1.1368683772161603E-13</v>
      </c>
      <c r="O401" s="3">
        <v>625.76899999999978</v>
      </c>
      <c r="P401">
        <v>520.79999999999995</v>
      </c>
      <c r="Q401">
        <v>1350.4699999999896</v>
      </c>
      <c r="R401">
        <v>268.56700000000001</v>
      </c>
      <c r="S401">
        <v>-281.45499999999987</v>
      </c>
      <c r="T401">
        <v>-2.2737367544323206E-13</v>
      </c>
      <c r="U401">
        <v>-9.0000000000286483E-3</v>
      </c>
      <c r="V401">
        <v>0</v>
      </c>
      <c r="W401" t="str">
        <f>IFERROR(VLOOKUP(CONCATENATE(A401,"-",B401),'Schedule C1'!AE:AE,1,FALSE),"Other")</f>
        <v>Other</v>
      </c>
    </row>
    <row r="402" spans="1:23" x14ac:dyDescent="0.25">
      <c r="A402" t="str">
        <f t="shared" si="6"/>
        <v>110</v>
      </c>
      <c r="B402" t="str">
        <f t="shared" si="6"/>
        <v>BLDCS</v>
      </c>
      <c r="C402" s="77" t="s">
        <v>2063</v>
      </c>
      <c r="D402" t="s">
        <v>2462</v>
      </c>
      <c r="E402">
        <v>0</v>
      </c>
      <c r="F402">
        <v>0</v>
      </c>
      <c r="G402">
        <v>0</v>
      </c>
      <c r="H402">
        <v>0</v>
      </c>
      <c r="I402">
        <v>0</v>
      </c>
      <c r="J402">
        <v>0</v>
      </c>
      <c r="K402">
        <v>-9250.4919999999984</v>
      </c>
      <c r="L402">
        <v>26784.263000000003</v>
      </c>
      <c r="M402">
        <v>27768.318999999996</v>
      </c>
      <c r="N402">
        <v>24447.54</v>
      </c>
      <c r="O402" s="3">
        <v>19745.357</v>
      </c>
      <c r="P402">
        <v>31752.796999999999</v>
      </c>
      <c r="Q402">
        <v>0</v>
      </c>
      <c r="R402">
        <v>27042.035</v>
      </c>
      <c r="S402">
        <v>27784.368999999992</v>
      </c>
      <c r="T402">
        <v>26684.620000000003</v>
      </c>
      <c r="U402">
        <v>8396.646999999999</v>
      </c>
      <c r="V402">
        <v>0</v>
      </c>
      <c r="W402" t="str">
        <f>IFERROR(VLOOKUP(CONCATENATE(A402,"-",B402),'Schedule C1'!AE:AE,1,FALSE),"Other")</f>
        <v>Other</v>
      </c>
    </row>
    <row r="403" spans="1:23" x14ac:dyDescent="0.25">
      <c r="A403" t="str">
        <f t="shared" si="6"/>
        <v>110</v>
      </c>
      <c r="B403" t="str">
        <f t="shared" si="6"/>
        <v>BS0000038</v>
      </c>
      <c r="C403" s="77" t="s">
        <v>2063</v>
      </c>
      <c r="D403" t="s">
        <v>2463</v>
      </c>
      <c r="E403">
        <v>-2.8421709430404007E-14</v>
      </c>
      <c r="K403">
        <v>0</v>
      </c>
      <c r="Q403">
        <v>0</v>
      </c>
      <c r="U403"/>
      <c r="W403" t="str">
        <f>IFERROR(VLOOKUP(CONCATENATE(A403,"-",B403),'Schedule C1'!AE:AE,1,FALSE),"Other")</f>
        <v>Other</v>
      </c>
    </row>
    <row r="404" spans="1:23" x14ac:dyDescent="0.25">
      <c r="A404" t="str">
        <f t="shared" si="6"/>
        <v>110</v>
      </c>
      <c r="B404" t="str">
        <f t="shared" si="6"/>
        <v>BS2DCOM20</v>
      </c>
      <c r="C404" s="77" t="s">
        <v>2063</v>
      </c>
      <c r="D404" t="s">
        <v>2464</v>
      </c>
      <c r="E404">
        <v>-612.33999999999969</v>
      </c>
      <c r="K404">
        <v>0</v>
      </c>
      <c r="Q404">
        <v>0</v>
      </c>
      <c r="U404"/>
      <c r="W404" t="str">
        <f>IFERROR(VLOOKUP(CONCATENATE(A404,"-",B404),'Schedule C1'!AE:AE,1,FALSE),"Other")</f>
        <v>Other</v>
      </c>
    </row>
    <row r="405" spans="1:23" x14ac:dyDescent="0.25">
      <c r="A405" t="str">
        <f t="shared" si="6"/>
        <v>110</v>
      </c>
      <c r="B405" t="str">
        <f t="shared" si="6"/>
        <v>BUDGETADJ</v>
      </c>
      <c r="C405" s="77" t="s">
        <v>2063</v>
      </c>
      <c r="D405" t="s">
        <v>2465</v>
      </c>
      <c r="E405">
        <v>0</v>
      </c>
      <c r="H405">
        <v>0</v>
      </c>
      <c r="I405">
        <v>0</v>
      </c>
      <c r="J405">
        <v>0</v>
      </c>
      <c r="K405">
        <v>0</v>
      </c>
      <c r="N405">
        <v>191635.54499999993</v>
      </c>
      <c r="O405" s="3">
        <v>39577.19400000001</v>
      </c>
      <c r="P405">
        <v>0</v>
      </c>
      <c r="Q405">
        <v>-139.88</v>
      </c>
      <c r="T405">
        <v>0</v>
      </c>
      <c r="U405">
        <v>10593.562999999995</v>
      </c>
      <c r="V405">
        <v>0</v>
      </c>
      <c r="W405" t="str">
        <f>IFERROR(VLOOKUP(CONCATENATE(A405,"-",B405),'Schedule C1'!AE:AE,1,FALSE),"Other")</f>
        <v>Other</v>
      </c>
    </row>
    <row r="406" spans="1:23" x14ac:dyDescent="0.25">
      <c r="A406" t="str">
        <f t="shared" si="6"/>
        <v>110</v>
      </c>
      <c r="B406" t="str">
        <f t="shared" si="6"/>
        <v>BUDOFFSET</v>
      </c>
      <c r="C406" s="77" t="s">
        <v>2063</v>
      </c>
      <c r="D406" t="s">
        <v>2466</v>
      </c>
      <c r="E406">
        <v>0</v>
      </c>
      <c r="F406">
        <v>0</v>
      </c>
      <c r="G406">
        <v>0</v>
      </c>
      <c r="H406">
        <v>0</v>
      </c>
      <c r="I406">
        <v>0</v>
      </c>
      <c r="J406">
        <v>0</v>
      </c>
      <c r="K406">
        <v>2301687.0280000009</v>
      </c>
      <c r="L406">
        <v>1436.43</v>
      </c>
      <c r="M406">
        <v>-9979.81</v>
      </c>
      <c r="N406">
        <v>-1049321.4210000001</v>
      </c>
      <c r="O406" s="3">
        <v>213521.033</v>
      </c>
      <c r="P406">
        <v>0</v>
      </c>
      <c r="Q406">
        <v>733.04000000000008</v>
      </c>
      <c r="R406">
        <v>3948.8609999999994</v>
      </c>
      <c r="S406">
        <v>-1801.202</v>
      </c>
      <c r="T406">
        <v>-2448.88</v>
      </c>
      <c r="U406">
        <v>7352.3090000000002</v>
      </c>
      <c r="V406">
        <v>0</v>
      </c>
      <c r="W406" t="str">
        <f>IFERROR(VLOOKUP(CONCATENATE(A406,"-",B406),'Schedule C1'!AE:AE,1,FALSE),"Other")</f>
        <v>Other</v>
      </c>
    </row>
    <row r="407" spans="1:23" x14ac:dyDescent="0.25">
      <c r="A407" t="str">
        <f t="shared" si="6"/>
        <v>110</v>
      </c>
      <c r="B407" t="str">
        <f t="shared" si="6"/>
        <v>BUDTRKTBD</v>
      </c>
      <c r="C407" s="77" t="s">
        <v>2063</v>
      </c>
      <c r="D407" t="s">
        <v>2467</v>
      </c>
      <c r="E407">
        <v>0</v>
      </c>
      <c r="F407">
        <v>0</v>
      </c>
      <c r="G407">
        <v>0</v>
      </c>
      <c r="H407">
        <v>0</v>
      </c>
      <c r="I407">
        <v>0</v>
      </c>
      <c r="J407">
        <v>0</v>
      </c>
      <c r="K407">
        <v>-1129340.7079999999</v>
      </c>
      <c r="L407">
        <v>-36421.436999999998</v>
      </c>
      <c r="M407">
        <v>-5033.0730000000012</v>
      </c>
      <c r="N407">
        <v>-33311.508999999998</v>
      </c>
      <c r="O407" s="3">
        <v>-2328.0230000000101</v>
      </c>
      <c r="P407">
        <v>-40762.318000000021</v>
      </c>
      <c r="Q407">
        <v>-7356.0030000000006</v>
      </c>
      <c r="R407">
        <v>-2207.1160000000013</v>
      </c>
      <c r="S407">
        <v>19067.343000000001</v>
      </c>
      <c r="T407">
        <v>-838.66799999999421</v>
      </c>
      <c r="U407">
        <v>-3036.0059999999939</v>
      </c>
      <c r="V407">
        <v>0</v>
      </c>
      <c r="W407" t="str">
        <f>IFERROR(VLOOKUP(CONCATENATE(A407,"-",B407),'Schedule C1'!AE:AE,1,FALSE),"Other")</f>
        <v>Other</v>
      </c>
    </row>
    <row r="408" spans="1:23" x14ac:dyDescent="0.25">
      <c r="A408" t="str">
        <f t="shared" si="6"/>
        <v>110</v>
      </c>
      <c r="B408" t="str">
        <f t="shared" si="6"/>
        <v>CDNANDA</v>
      </c>
      <c r="C408" s="77" t="s">
        <v>2063</v>
      </c>
      <c r="D408" t="s">
        <v>2468</v>
      </c>
      <c r="F408">
        <v>0</v>
      </c>
      <c r="G408">
        <v>0</v>
      </c>
      <c r="H408">
        <v>0</v>
      </c>
      <c r="I408">
        <v>0</v>
      </c>
      <c r="J408">
        <v>0</v>
      </c>
      <c r="L408">
        <v>0</v>
      </c>
      <c r="M408">
        <v>110.449</v>
      </c>
      <c r="N408">
        <v>8.7010000000000005</v>
      </c>
      <c r="O408" s="3">
        <v>6.5999999999991843E-2</v>
      </c>
      <c r="P408">
        <v>9.6200000000000134</v>
      </c>
      <c r="R408">
        <v>0</v>
      </c>
      <c r="S408">
        <v>17.415999999999997</v>
      </c>
      <c r="T408">
        <v>8.7010000000000005</v>
      </c>
      <c r="U408">
        <v>0</v>
      </c>
      <c r="V408">
        <v>0</v>
      </c>
      <c r="W408" t="str">
        <f>IFERROR(VLOOKUP(CONCATENATE(A408,"-",B408),'Schedule C1'!AE:AE,1,FALSE),"Other")</f>
        <v>Other</v>
      </c>
    </row>
    <row r="409" spans="1:23" x14ac:dyDescent="0.25">
      <c r="A409" t="str">
        <f t="shared" si="6"/>
        <v>110</v>
      </c>
      <c r="B409" t="str">
        <f t="shared" si="6"/>
        <v>CEP800MHZ</v>
      </c>
      <c r="C409" s="77" t="s">
        <v>2063</v>
      </c>
      <c r="D409" t="s">
        <v>2469</v>
      </c>
      <c r="H409">
        <v>-78.240000000000009</v>
      </c>
      <c r="N409">
        <v>0</v>
      </c>
      <c r="T409">
        <v>0</v>
      </c>
      <c r="U409"/>
      <c r="W409" t="str">
        <f>IFERROR(VLOOKUP(CONCATENATE(A409,"-",B409),'Schedule C1'!AE:AE,1,FALSE),"Other")</f>
        <v>Other</v>
      </c>
    </row>
    <row r="410" spans="1:23" x14ac:dyDescent="0.25">
      <c r="A410" t="str">
        <f t="shared" si="6"/>
        <v>110</v>
      </c>
      <c r="B410" t="str">
        <f t="shared" si="6"/>
        <v>CFOCAPPRJ</v>
      </c>
      <c r="C410" s="77" t="s">
        <v>2063</v>
      </c>
      <c r="D410" t="s">
        <v>2470</v>
      </c>
      <c r="E410">
        <v>0</v>
      </c>
      <c r="F410">
        <v>0</v>
      </c>
      <c r="G410">
        <v>0</v>
      </c>
      <c r="H410">
        <v>0</v>
      </c>
      <c r="I410">
        <v>0</v>
      </c>
      <c r="J410">
        <v>0</v>
      </c>
      <c r="K410">
        <v>43441.255000000005</v>
      </c>
      <c r="L410">
        <v>39885.544999999998</v>
      </c>
      <c r="M410">
        <v>51985.339</v>
      </c>
      <c r="N410">
        <v>39373.684000000001</v>
      </c>
      <c r="O410" s="3">
        <v>11858.076000000001</v>
      </c>
      <c r="P410">
        <v>-216215.07399999999</v>
      </c>
      <c r="Q410">
        <v>46847.904999999999</v>
      </c>
      <c r="R410">
        <v>52884.13200000002</v>
      </c>
      <c r="S410">
        <v>53105.448000000004</v>
      </c>
      <c r="T410">
        <v>47885.039000000004</v>
      </c>
      <c r="U410">
        <v>6705.1060000000007</v>
      </c>
      <c r="V410">
        <v>0</v>
      </c>
      <c r="W410" t="str">
        <f>IFERROR(VLOOKUP(CONCATENATE(A410,"-",B410),'Schedule C1'!AE:AE,1,FALSE),"Other")</f>
        <v>Other</v>
      </c>
    </row>
    <row r="411" spans="1:23" x14ac:dyDescent="0.25">
      <c r="A411" t="str">
        <f t="shared" si="6"/>
        <v>110</v>
      </c>
      <c r="B411" t="str">
        <f t="shared" si="6"/>
        <v>CHNANDA</v>
      </c>
      <c r="C411" s="77" t="s">
        <v>2063</v>
      </c>
      <c r="D411" t="s">
        <v>2471</v>
      </c>
      <c r="E411">
        <v>0</v>
      </c>
      <c r="F411">
        <v>0</v>
      </c>
      <c r="G411">
        <v>0</v>
      </c>
      <c r="H411">
        <v>0</v>
      </c>
      <c r="I411">
        <v>0</v>
      </c>
      <c r="J411">
        <v>0</v>
      </c>
      <c r="K411">
        <v>510.04500000000144</v>
      </c>
      <c r="L411">
        <v>1.3073986337985843E-12</v>
      </c>
      <c r="M411">
        <v>23322.736999999997</v>
      </c>
      <c r="N411">
        <v>2581.6859999999997</v>
      </c>
      <c r="O411" s="3">
        <v>982.43300000000022</v>
      </c>
      <c r="P411">
        <v>2476.3670000000002</v>
      </c>
      <c r="Q411">
        <v>404.21199999999681</v>
      </c>
      <c r="R411">
        <v>-9.9999999992519406E-3</v>
      </c>
      <c r="S411">
        <v>2060.3919999999994</v>
      </c>
      <c r="T411">
        <v>1761.2170000000001</v>
      </c>
      <c r="U411">
        <v>824.35</v>
      </c>
      <c r="V411">
        <v>0</v>
      </c>
      <c r="W411" t="str">
        <f>IFERROR(VLOOKUP(CONCATENATE(A411,"-",B411),'Schedule C1'!AE:AE,1,FALSE),"Other")</f>
        <v>Other</v>
      </c>
    </row>
    <row r="412" spans="1:23" x14ac:dyDescent="0.25">
      <c r="A412" t="str">
        <f t="shared" si="6"/>
        <v>110</v>
      </c>
      <c r="B412" t="str">
        <f t="shared" si="6"/>
        <v>CORPR110C</v>
      </c>
      <c r="C412" s="77" t="s">
        <v>2063</v>
      </c>
      <c r="D412" t="s">
        <v>2472</v>
      </c>
      <c r="G412">
        <v>0</v>
      </c>
      <c r="H412">
        <v>0</v>
      </c>
      <c r="I412">
        <v>0</v>
      </c>
      <c r="J412">
        <v>0</v>
      </c>
      <c r="M412">
        <v>0</v>
      </c>
      <c r="N412">
        <v>452.12999999988824</v>
      </c>
      <c r="O412" s="3">
        <v>3.0000000000000001E-3</v>
      </c>
      <c r="P412">
        <v>0</v>
      </c>
      <c r="S412">
        <v>0</v>
      </c>
      <c r="T412">
        <v>471.36800000043206</v>
      </c>
      <c r="U412">
        <v>3.0000000000000001E-3</v>
      </c>
      <c r="V412">
        <v>0</v>
      </c>
      <c r="W412" t="str">
        <f>IFERROR(VLOOKUP(CONCATENATE(A412,"-",B412),'Schedule C1'!AE:AE,1,FALSE),"Other")</f>
        <v>Other</v>
      </c>
    </row>
    <row r="413" spans="1:23" x14ac:dyDescent="0.25">
      <c r="A413" t="str">
        <f t="shared" si="6"/>
        <v>110</v>
      </c>
      <c r="B413" t="str">
        <f t="shared" si="6"/>
        <v>CORPR110D</v>
      </c>
      <c r="C413" s="77" t="s">
        <v>2063</v>
      </c>
      <c r="D413" t="s">
        <v>2473</v>
      </c>
      <c r="E413">
        <v>0</v>
      </c>
      <c r="F413">
        <v>0</v>
      </c>
      <c r="G413">
        <v>0</v>
      </c>
      <c r="H413">
        <v>0</v>
      </c>
      <c r="I413">
        <v>0</v>
      </c>
      <c r="J413">
        <v>0</v>
      </c>
      <c r="K413">
        <v>0</v>
      </c>
      <c r="L413">
        <v>0</v>
      </c>
      <c r="M413">
        <v>0</v>
      </c>
      <c r="N413">
        <v>-475.25</v>
      </c>
      <c r="O413" s="3">
        <v>-4.0000000000000001E-3</v>
      </c>
      <c r="P413">
        <v>0</v>
      </c>
      <c r="Q413">
        <v>0</v>
      </c>
      <c r="R413">
        <v>1265.0740000000001</v>
      </c>
      <c r="S413">
        <v>-6106669.5250000004</v>
      </c>
      <c r="T413">
        <v>-475.25</v>
      </c>
      <c r="U413">
        <v>-4.0000000000000001E-3</v>
      </c>
      <c r="V413">
        <v>0</v>
      </c>
      <c r="W413" t="str">
        <f>IFERROR(VLOOKUP(CONCATENATE(A413,"-",B413),'Schedule C1'!AE:AE,1,FALSE),"Other")</f>
        <v>Other</v>
      </c>
    </row>
    <row r="414" spans="1:23" x14ac:dyDescent="0.25">
      <c r="A414" t="str">
        <f t="shared" si="6"/>
        <v>110</v>
      </c>
      <c r="B414" t="str">
        <f t="shared" si="6"/>
        <v>CORPRESER</v>
      </c>
      <c r="C414" s="77" t="s">
        <v>2063</v>
      </c>
      <c r="D414" t="s">
        <v>2474</v>
      </c>
      <c r="I414">
        <v>0</v>
      </c>
      <c r="O414" s="3">
        <v>-62082.808000000005</v>
      </c>
      <c r="U414">
        <v>0</v>
      </c>
      <c r="W414" t="str">
        <f>IFERROR(VLOOKUP(CONCATENATE(A414,"-",B414),'Schedule C1'!AE:AE,1,FALSE),"Other")</f>
        <v>Other</v>
      </c>
    </row>
    <row r="415" spans="1:23" x14ac:dyDescent="0.25">
      <c r="A415" t="str">
        <f t="shared" si="6"/>
        <v>110</v>
      </c>
      <c r="B415" t="str">
        <f t="shared" si="6"/>
        <v>CRPTARGET</v>
      </c>
      <c r="C415" s="77" t="s">
        <v>2063</v>
      </c>
      <c r="D415" t="s">
        <v>2475</v>
      </c>
      <c r="F415">
        <v>0</v>
      </c>
      <c r="G415">
        <v>0</v>
      </c>
      <c r="H415">
        <v>0</v>
      </c>
      <c r="I415">
        <v>0</v>
      </c>
      <c r="J415">
        <v>0</v>
      </c>
      <c r="L415">
        <v>-462.113</v>
      </c>
      <c r="M415">
        <v>-1.1368683772161603E-13</v>
      </c>
      <c r="N415">
        <v>0</v>
      </c>
      <c r="O415" s="3">
        <v>-28362.797999999999</v>
      </c>
      <c r="P415">
        <v>-9767.7420000000002</v>
      </c>
      <c r="R415">
        <v>-462.113</v>
      </c>
      <c r="S415">
        <v>-1.1368683772161603E-13</v>
      </c>
      <c r="T415">
        <v>0</v>
      </c>
      <c r="U415">
        <v>1.2999999998195563E-2</v>
      </c>
      <c r="V415">
        <v>0</v>
      </c>
      <c r="W415" t="str">
        <f>IFERROR(VLOOKUP(CONCATENATE(A415,"-",B415),'Schedule C1'!AE:AE,1,FALSE),"Other")</f>
        <v>Other</v>
      </c>
    </row>
    <row r="416" spans="1:23" x14ac:dyDescent="0.25">
      <c r="A416" t="str">
        <f t="shared" si="6"/>
        <v>110</v>
      </c>
      <c r="B416" t="str">
        <f t="shared" si="6"/>
        <v>D19DS0943</v>
      </c>
      <c r="C416" s="77" t="s">
        <v>2063</v>
      </c>
      <c r="D416" t="s">
        <v>2476</v>
      </c>
      <c r="F416">
        <v>-553.82000000000005</v>
      </c>
      <c r="L416">
        <v>0</v>
      </c>
      <c r="R416">
        <v>0</v>
      </c>
      <c r="U416"/>
      <c r="W416" t="str">
        <f>IFERROR(VLOOKUP(CONCATENATE(A416,"-",B416),'Schedule C1'!AE:AE,1,FALSE),"Other")</f>
        <v>Other</v>
      </c>
    </row>
    <row r="417" spans="1:23" x14ac:dyDescent="0.25">
      <c r="A417" t="str">
        <f t="shared" si="6"/>
        <v>110</v>
      </c>
      <c r="B417" t="str">
        <f t="shared" si="6"/>
        <v>D19DS1592</v>
      </c>
      <c r="C417" s="77" t="s">
        <v>2063</v>
      </c>
      <c r="D417" t="s">
        <v>2477</v>
      </c>
      <c r="F417">
        <v>0</v>
      </c>
      <c r="L417">
        <v>0</v>
      </c>
      <c r="R417">
        <v>0</v>
      </c>
      <c r="U417"/>
      <c r="W417" t="str">
        <f>IFERROR(VLOOKUP(CONCATENATE(A417,"-",B417),'Schedule C1'!AE:AE,1,FALSE),"Other")</f>
        <v>Other</v>
      </c>
    </row>
    <row r="418" spans="1:23" x14ac:dyDescent="0.25">
      <c r="A418" t="str">
        <f t="shared" si="6"/>
        <v>110</v>
      </c>
      <c r="B418" t="str">
        <f t="shared" si="6"/>
        <v>DCTSUVLKY</v>
      </c>
      <c r="C418" s="77" t="s">
        <v>2063</v>
      </c>
      <c r="D418" t="s">
        <v>2478</v>
      </c>
      <c r="E418">
        <v>3309355.92</v>
      </c>
      <c r="F418">
        <v>369052.4899999979</v>
      </c>
      <c r="G418">
        <v>-949670.61999999883</v>
      </c>
      <c r="H418">
        <v>-214419.94000000053</v>
      </c>
      <c r="I418">
        <v>955787.55000000098</v>
      </c>
      <c r="J418">
        <v>-1923010.1999999993</v>
      </c>
      <c r="K418">
        <v>0</v>
      </c>
      <c r="L418">
        <v>0</v>
      </c>
      <c r="M418">
        <v>0</v>
      </c>
      <c r="N418">
        <v>0</v>
      </c>
      <c r="O418" s="3">
        <v>0</v>
      </c>
      <c r="P418">
        <v>0</v>
      </c>
      <c r="Q418">
        <v>0</v>
      </c>
      <c r="R418">
        <v>0</v>
      </c>
      <c r="S418">
        <v>0</v>
      </c>
      <c r="T418">
        <v>0</v>
      </c>
      <c r="U418">
        <v>0</v>
      </c>
      <c r="V418">
        <v>0</v>
      </c>
      <c r="W418" t="str">
        <f>IFERROR(VLOOKUP(CONCATENATE(A418,"-",B418),'Schedule C1'!AE:AE,1,FALSE),"Other")</f>
        <v>Other</v>
      </c>
    </row>
    <row r="419" spans="1:23" x14ac:dyDescent="0.25">
      <c r="A419" t="str">
        <f t="shared" si="6"/>
        <v>110</v>
      </c>
      <c r="B419" t="str">
        <f t="shared" si="6"/>
        <v>DEMERGING</v>
      </c>
      <c r="C419" s="77" t="s">
        <v>2063</v>
      </c>
      <c r="D419" t="s">
        <v>2479</v>
      </c>
      <c r="F419">
        <v>0</v>
      </c>
      <c r="G419">
        <v>0</v>
      </c>
      <c r="H419">
        <v>0</v>
      </c>
      <c r="I419">
        <v>0</v>
      </c>
      <c r="J419">
        <v>0</v>
      </c>
      <c r="L419">
        <v>385.10999999999984</v>
      </c>
      <c r="M419">
        <v>377.83900000000011</v>
      </c>
      <c r="N419">
        <v>450.17499999999995</v>
      </c>
      <c r="O419" s="3">
        <v>454.63100000000003</v>
      </c>
      <c r="P419">
        <v>0.33600000000024011</v>
      </c>
      <c r="R419">
        <v>376.70099999999996</v>
      </c>
      <c r="S419">
        <v>388.32599999999985</v>
      </c>
      <c r="T419">
        <v>438.69299999999987</v>
      </c>
      <c r="U419">
        <v>373.48999999999978</v>
      </c>
      <c r="V419">
        <v>0</v>
      </c>
      <c r="W419" t="str">
        <f>IFERROR(VLOOKUP(CONCATENATE(A419,"-",B419),'Schedule C1'!AE:AE,1,FALSE),"Other")</f>
        <v>Other</v>
      </c>
    </row>
    <row r="420" spans="1:23" x14ac:dyDescent="0.25">
      <c r="A420" t="str">
        <f t="shared" si="6"/>
        <v>110</v>
      </c>
      <c r="B420" t="str">
        <f t="shared" si="6"/>
        <v>DIGITAHUB</v>
      </c>
      <c r="C420" s="77" t="s">
        <v>2063</v>
      </c>
      <c r="D420" t="s">
        <v>2480</v>
      </c>
      <c r="E420">
        <v>0</v>
      </c>
      <c r="F420">
        <v>0</v>
      </c>
      <c r="G420">
        <v>0</v>
      </c>
      <c r="H420">
        <v>0</v>
      </c>
      <c r="I420">
        <v>0</v>
      </c>
      <c r="J420">
        <v>0</v>
      </c>
      <c r="K420">
        <v>47723.966999999997</v>
      </c>
      <c r="L420">
        <v>181024.14600000001</v>
      </c>
      <c r="M420">
        <v>332717.125</v>
      </c>
      <c r="N420">
        <v>313693.10299999994</v>
      </c>
      <c r="O420" s="3">
        <v>306413.03100000002</v>
      </c>
      <c r="P420">
        <v>-7962.4880000000003</v>
      </c>
      <c r="Q420">
        <v>0</v>
      </c>
      <c r="R420">
        <v>234083.101</v>
      </c>
      <c r="S420">
        <v>617725.83899999992</v>
      </c>
      <c r="T420">
        <v>360373.90799999988</v>
      </c>
      <c r="U420">
        <v>95033.95</v>
      </c>
      <c r="V420">
        <v>0</v>
      </c>
      <c r="W420" t="str">
        <f>IFERROR(VLOOKUP(CONCATENATE(A420,"-",B420),'Schedule C1'!AE:AE,1,FALSE),"Other")</f>
        <v>Other</v>
      </c>
    </row>
    <row r="421" spans="1:23" x14ac:dyDescent="0.25">
      <c r="A421" t="str">
        <f t="shared" si="6"/>
        <v>110</v>
      </c>
      <c r="B421" t="str">
        <f t="shared" si="6"/>
        <v>DISTARGET</v>
      </c>
      <c r="C421" s="77" t="s">
        <v>2063</v>
      </c>
      <c r="D421" t="s">
        <v>2481</v>
      </c>
      <c r="H421">
        <v>0</v>
      </c>
      <c r="I421">
        <v>0</v>
      </c>
      <c r="J421">
        <v>0</v>
      </c>
      <c r="N421">
        <v>0</v>
      </c>
      <c r="O421" s="3">
        <v>44085.160999999607</v>
      </c>
      <c r="P421">
        <v>-14.336000000000034</v>
      </c>
      <c r="T421">
        <v>0</v>
      </c>
      <c r="U421">
        <v>-443321.28800000035</v>
      </c>
      <c r="V421">
        <v>0</v>
      </c>
      <c r="W421" t="str">
        <f>IFERROR(VLOOKUP(CONCATENATE(A421,"-",B421),'Schedule C1'!AE:AE,1,FALSE),"Other")</f>
        <v>Other</v>
      </c>
    </row>
    <row r="422" spans="1:23" x14ac:dyDescent="0.25">
      <c r="A422" t="str">
        <f t="shared" si="6"/>
        <v>110</v>
      </c>
      <c r="B422" t="str">
        <f t="shared" si="6"/>
        <v>DMS17KK03</v>
      </c>
      <c r="C422" s="77" t="s">
        <v>2063</v>
      </c>
      <c r="D422" t="s">
        <v>2482</v>
      </c>
      <c r="E422">
        <v>-2950.3799999999992</v>
      </c>
      <c r="K422">
        <v>0</v>
      </c>
      <c r="Q422">
        <v>0</v>
      </c>
      <c r="U422"/>
      <c r="W422" t="str">
        <f>IFERROR(VLOOKUP(CONCATENATE(A422,"-",B422),'Schedule C1'!AE:AE,1,FALSE),"Other")</f>
        <v>Other</v>
      </c>
    </row>
    <row r="423" spans="1:23" x14ac:dyDescent="0.25">
      <c r="A423" t="str">
        <f t="shared" si="6"/>
        <v>110</v>
      </c>
      <c r="B423" t="str">
        <f t="shared" si="6"/>
        <v>DMS17KK04</v>
      </c>
      <c r="C423" s="77" t="s">
        <v>2063</v>
      </c>
      <c r="D423" t="s">
        <v>2483</v>
      </c>
      <c r="E423">
        <v>670.35</v>
      </c>
      <c r="K423">
        <v>0</v>
      </c>
      <c r="Q423">
        <v>0</v>
      </c>
      <c r="U423"/>
      <c r="W423" t="str">
        <f>IFERROR(VLOOKUP(CONCATENATE(A423,"-",B423),'Schedule C1'!AE:AE,1,FALSE),"Other")</f>
        <v>Other</v>
      </c>
    </row>
    <row r="424" spans="1:23" x14ac:dyDescent="0.25">
      <c r="A424" t="str">
        <f t="shared" si="6"/>
        <v>110</v>
      </c>
      <c r="B424" t="str">
        <f t="shared" si="6"/>
        <v>DMS18AV01</v>
      </c>
      <c r="C424" s="77" t="s">
        <v>2063</v>
      </c>
      <c r="D424" t="s">
        <v>2484</v>
      </c>
      <c r="E424">
        <v>438.20000000000147</v>
      </c>
      <c r="K424">
        <v>0</v>
      </c>
      <c r="Q424">
        <v>0</v>
      </c>
      <c r="U424"/>
      <c r="W424" t="str">
        <f>IFERROR(VLOOKUP(CONCATENATE(A424,"-",B424),'Schedule C1'!AE:AE,1,FALSE),"Other")</f>
        <v>Other</v>
      </c>
    </row>
    <row r="425" spans="1:23" x14ac:dyDescent="0.25">
      <c r="A425" t="str">
        <f t="shared" si="6"/>
        <v>110</v>
      </c>
      <c r="B425" t="str">
        <f t="shared" si="6"/>
        <v>DMS18AV03</v>
      </c>
      <c r="C425" s="77" t="s">
        <v>2063</v>
      </c>
      <c r="D425" t="s">
        <v>2485</v>
      </c>
      <c r="E425">
        <v>63.599999999999987</v>
      </c>
      <c r="K425">
        <v>0</v>
      </c>
      <c r="Q425">
        <v>0</v>
      </c>
      <c r="U425"/>
      <c r="W425" t="str">
        <f>IFERROR(VLOOKUP(CONCATENATE(A425,"-",B425),'Schedule C1'!AE:AE,1,FALSE),"Other")</f>
        <v>Other</v>
      </c>
    </row>
    <row r="426" spans="1:23" x14ac:dyDescent="0.25">
      <c r="A426" t="str">
        <f t="shared" si="6"/>
        <v>110</v>
      </c>
      <c r="B426" t="str">
        <f t="shared" si="6"/>
        <v>DMS18AV04</v>
      </c>
      <c r="C426" s="77" t="s">
        <v>2063</v>
      </c>
      <c r="D426" t="s">
        <v>2486</v>
      </c>
      <c r="E426">
        <v>-262.60999999999939</v>
      </c>
      <c r="K426">
        <v>0</v>
      </c>
      <c r="Q426">
        <v>0</v>
      </c>
      <c r="U426"/>
      <c r="W426" t="str">
        <f>IFERROR(VLOOKUP(CONCATENATE(A426,"-",B426),'Schedule C1'!AE:AE,1,FALSE),"Other")</f>
        <v>Other</v>
      </c>
    </row>
    <row r="427" spans="1:23" x14ac:dyDescent="0.25">
      <c r="A427" t="str">
        <f t="shared" si="6"/>
        <v>110</v>
      </c>
      <c r="B427" t="str">
        <f t="shared" si="6"/>
        <v>DMS18AV10</v>
      </c>
      <c r="C427" s="77" t="s">
        <v>2063</v>
      </c>
      <c r="D427" t="s">
        <v>2487</v>
      </c>
      <c r="E427">
        <v>-322.79000000000002</v>
      </c>
      <c r="F427">
        <v>-51.63000000000001</v>
      </c>
      <c r="K427">
        <v>0</v>
      </c>
      <c r="L427">
        <v>0</v>
      </c>
      <c r="Q427">
        <v>0</v>
      </c>
      <c r="R427">
        <v>0</v>
      </c>
      <c r="U427"/>
      <c r="W427" t="str">
        <f>IFERROR(VLOOKUP(CONCATENATE(A427,"-",B427),'Schedule C1'!AE:AE,1,FALSE),"Other")</f>
        <v>Other</v>
      </c>
    </row>
    <row r="428" spans="1:23" x14ac:dyDescent="0.25">
      <c r="A428" t="str">
        <f t="shared" si="6"/>
        <v>110</v>
      </c>
      <c r="B428" t="str">
        <f t="shared" si="6"/>
        <v>DMS18AV11</v>
      </c>
      <c r="C428" s="77" t="s">
        <v>2063</v>
      </c>
      <c r="D428" t="s">
        <v>2488</v>
      </c>
      <c r="E428">
        <v>1690.8599999999994</v>
      </c>
      <c r="F428">
        <v>1.1000000000000227</v>
      </c>
      <c r="K428">
        <v>0</v>
      </c>
      <c r="L428">
        <v>0</v>
      </c>
      <c r="Q428">
        <v>0</v>
      </c>
      <c r="R428">
        <v>0</v>
      </c>
      <c r="U428"/>
      <c r="W428" t="str">
        <f>IFERROR(VLOOKUP(CONCATENATE(A428,"-",B428),'Schedule C1'!AE:AE,1,FALSE),"Other")</f>
        <v>Other</v>
      </c>
    </row>
    <row r="429" spans="1:23" x14ac:dyDescent="0.25">
      <c r="A429" t="str">
        <f t="shared" si="6"/>
        <v>110</v>
      </c>
      <c r="B429" t="str">
        <f t="shared" si="6"/>
        <v>DMS18AW09</v>
      </c>
      <c r="C429" s="77" t="s">
        <v>2063</v>
      </c>
      <c r="D429" t="s">
        <v>2489</v>
      </c>
      <c r="E429">
        <v>-231.00999999999993</v>
      </c>
      <c r="K429">
        <v>0</v>
      </c>
      <c r="Q429">
        <v>0</v>
      </c>
      <c r="U429"/>
      <c r="W429" t="str">
        <f>IFERROR(VLOOKUP(CONCATENATE(A429,"-",B429),'Schedule C1'!AE:AE,1,FALSE),"Other")</f>
        <v>Other</v>
      </c>
    </row>
    <row r="430" spans="1:23" x14ac:dyDescent="0.25">
      <c r="A430" t="str">
        <f t="shared" si="6"/>
        <v>110</v>
      </c>
      <c r="B430" t="str">
        <f t="shared" si="6"/>
        <v>DMS18KK01</v>
      </c>
      <c r="C430" s="77" t="s">
        <v>2063</v>
      </c>
      <c r="D430" t="s">
        <v>2490</v>
      </c>
      <c r="E430">
        <v>50132.099999999977</v>
      </c>
      <c r="F430">
        <v>6.6800000000000006</v>
      </c>
      <c r="K430">
        <v>0</v>
      </c>
      <c r="L430">
        <v>0</v>
      </c>
      <c r="Q430">
        <v>0</v>
      </c>
      <c r="R430">
        <v>0</v>
      </c>
      <c r="U430"/>
      <c r="W430" t="str">
        <f>IFERROR(VLOOKUP(CONCATENATE(A430,"-",B430),'Schedule C1'!AE:AE,1,FALSE),"Other")</f>
        <v>Other</v>
      </c>
    </row>
    <row r="431" spans="1:23" x14ac:dyDescent="0.25">
      <c r="A431" t="str">
        <f t="shared" si="6"/>
        <v>110</v>
      </c>
      <c r="B431" t="str">
        <f t="shared" si="6"/>
        <v>DMS18KK02</v>
      </c>
      <c r="C431" s="77" t="s">
        <v>2063</v>
      </c>
      <c r="D431" t="s">
        <v>2491</v>
      </c>
      <c r="E431">
        <v>86295.750000000015</v>
      </c>
      <c r="K431">
        <v>0</v>
      </c>
      <c r="Q431">
        <v>0</v>
      </c>
      <c r="U431"/>
      <c r="W431" t="str">
        <f>IFERROR(VLOOKUP(CONCATENATE(A431,"-",B431),'Schedule C1'!AE:AE,1,FALSE),"Other")</f>
        <v>Other</v>
      </c>
    </row>
    <row r="432" spans="1:23" x14ac:dyDescent="0.25">
      <c r="A432" t="str">
        <f t="shared" si="6"/>
        <v>110</v>
      </c>
      <c r="B432" t="str">
        <f t="shared" si="6"/>
        <v>DMS18KK03</v>
      </c>
      <c r="C432" s="77" t="s">
        <v>2063</v>
      </c>
      <c r="D432" t="s">
        <v>2492</v>
      </c>
      <c r="E432">
        <v>231007.74999999991</v>
      </c>
      <c r="F432">
        <v>237.4199999999999</v>
      </c>
      <c r="K432">
        <v>0</v>
      </c>
      <c r="L432">
        <v>0</v>
      </c>
      <c r="Q432">
        <v>0</v>
      </c>
      <c r="R432">
        <v>0</v>
      </c>
      <c r="U432"/>
      <c r="W432" t="str">
        <f>IFERROR(VLOOKUP(CONCATENATE(A432,"-",B432),'Schedule C1'!AE:AE,1,FALSE),"Other")</f>
        <v>Other</v>
      </c>
    </row>
    <row r="433" spans="1:23" x14ac:dyDescent="0.25">
      <c r="A433" t="str">
        <f t="shared" si="6"/>
        <v>110</v>
      </c>
      <c r="B433" t="str">
        <f t="shared" si="6"/>
        <v>DMS18KK04</v>
      </c>
      <c r="C433" s="77" t="s">
        <v>2063</v>
      </c>
      <c r="D433" t="s">
        <v>2493</v>
      </c>
      <c r="E433">
        <v>61208.549999999981</v>
      </c>
      <c r="K433">
        <v>0</v>
      </c>
      <c r="Q433">
        <v>0</v>
      </c>
      <c r="U433"/>
      <c r="W433" t="str">
        <f>IFERROR(VLOOKUP(CONCATENATE(A433,"-",B433),'Schedule C1'!AE:AE,1,FALSE),"Other")</f>
        <v>Other</v>
      </c>
    </row>
    <row r="434" spans="1:23" x14ac:dyDescent="0.25">
      <c r="A434" t="str">
        <f t="shared" si="6"/>
        <v>110</v>
      </c>
      <c r="B434" t="str">
        <f t="shared" si="6"/>
        <v>DMS18KK05</v>
      </c>
      <c r="C434" s="77" t="s">
        <v>2063</v>
      </c>
      <c r="D434" t="s">
        <v>2494</v>
      </c>
      <c r="E434">
        <v>312781.62</v>
      </c>
      <c r="F434">
        <v>1747.1999999999998</v>
      </c>
      <c r="K434">
        <v>0</v>
      </c>
      <c r="L434">
        <v>0</v>
      </c>
      <c r="Q434">
        <v>0</v>
      </c>
      <c r="R434">
        <v>0</v>
      </c>
      <c r="U434"/>
      <c r="W434" t="str">
        <f>IFERROR(VLOOKUP(CONCATENATE(A434,"-",B434),'Schedule C1'!AE:AE,1,FALSE),"Other")</f>
        <v>Other</v>
      </c>
    </row>
    <row r="435" spans="1:23" x14ac:dyDescent="0.25">
      <c r="A435" t="str">
        <f t="shared" si="6"/>
        <v>110</v>
      </c>
      <c r="B435" t="str">
        <f t="shared" si="6"/>
        <v>DMS18KK06</v>
      </c>
      <c r="C435" s="77" t="s">
        <v>2063</v>
      </c>
      <c r="D435" t="s">
        <v>2495</v>
      </c>
      <c r="E435">
        <v>15619.170000000007</v>
      </c>
      <c r="F435">
        <v>1292.28</v>
      </c>
      <c r="K435">
        <v>0</v>
      </c>
      <c r="L435">
        <v>0</v>
      </c>
      <c r="Q435">
        <v>0</v>
      </c>
      <c r="R435">
        <v>0</v>
      </c>
      <c r="U435"/>
      <c r="W435" t="str">
        <f>IFERROR(VLOOKUP(CONCATENATE(A435,"-",B435),'Schedule C1'!AE:AE,1,FALSE),"Other")</f>
        <v>Other</v>
      </c>
    </row>
    <row r="436" spans="1:23" x14ac:dyDescent="0.25">
      <c r="A436" t="str">
        <f t="shared" si="6"/>
        <v>110</v>
      </c>
      <c r="B436" t="str">
        <f t="shared" si="6"/>
        <v>DMS18KK07</v>
      </c>
      <c r="C436" s="77" t="s">
        <v>2063</v>
      </c>
      <c r="D436" t="s">
        <v>2496</v>
      </c>
      <c r="E436">
        <v>6.0999999999999783</v>
      </c>
      <c r="K436">
        <v>0</v>
      </c>
      <c r="Q436">
        <v>0</v>
      </c>
      <c r="U436"/>
      <c r="W436" t="str">
        <f>IFERROR(VLOOKUP(CONCATENATE(A436,"-",B436),'Schedule C1'!AE:AE,1,FALSE),"Other")</f>
        <v>Other</v>
      </c>
    </row>
    <row r="437" spans="1:23" x14ac:dyDescent="0.25">
      <c r="A437" t="str">
        <f t="shared" si="6"/>
        <v>110</v>
      </c>
      <c r="B437" t="str">
        <f t="shared" si="6"/>
        <v>DMS18KK08</v>
      </c>
      <c r="C437" s="77" t="s">
        <v>2063</v>
      </c>
      <c r="D437" t="s">
        <v>2497</v>
      </c>
      <c r="E437">
        <v>93834.20999999989</v>
      </c>
      <c r="F437">
        <v>-18463.34</v>
      </c>
      <c r="K437">
        <v>0</v>
      </c>
      <c r="L437">
        <v>0</v>
      </c>
      <c r="Q437">
        <v>0</v>
      </c>
      <c r="R437">
        <v>0</v>
      </c>
      <c r="U437"/>
      <c r="W437" t="str">
        <f>IFERROR(VLOOKUP(CONCATENATE(A437,"-",B437),'Schedule C1'!AE:AE,1,FALSE),"Other")</f>
        <v>Other</v>
      </c>
    </row>
    <row r="438" spans="1:23" x14ac:dyDescent="0.25">
      <c r="A438" t="str">
        <f t="shared" si="6"/>
        <v>110</v>
      </c>
      <c r="B438" t="str">
        <f t="shared" si="6"/>
        <v>DMS18KK09</v>
      </c>
      <c r="C438" s="77" t="s">
        <v>2063</v>
      </c>
      <c r="D438" t="s">
        <v>2498</v>
      </c>
      <c r="E438">
        <v>50996.89</v>
      </c>
      <c r="F438">
        <v>-16499.519999999993</v>
      </c>
      <c r="K438">
        <v>0</v>
      </c>
      <c r="L438">
        <v>0</v>
      </c>
      <c r="Q438">
        <v>0</v>
      </c>
      <c r="R438">
        <v>0</v>
      </c>
      <c r="U438"/>
      <c r="W438" t="str">
        <f>IFERROR(VLOOKUP(CONCATENATE(A438,"-",B438),'Schedule C1'!AE:AE,1,FALSE),"Other")</f>
        <v>Other</v>
      </c>
    </row>
    <row r="439" spans="1:23" x14ac:dyDescent="0.25">
      <c r="A439" t="str">
        <f t="shared" si="6"/>
        <v>110</v>
      </c>
      <c r="B439" t="str">
        <f t="shared" si="6"/>
        <v>DMS18KT05</v>
      </c>
      <c r="C439" s="77" t="s">
        <v>2063</v>
      </c>
      <c r="D439" t="s">
        <v>2499</v>
      </c>
      <c r="E439">
        <v>291.37000000000012</v>
      </c>
      <c r="F439">
        <v>-45.169999999999995</v>
      </c>
      <c r="K439">
        <v>0</v>
      </c>
      <c r="L439">
        <v>0</v>
      </c>
      <c r="Q439">
        <v>0</v>
      </c>
      <c r="R439">
        <v>0</v>
      </c>
      <c r="U439"/>
      <c r="W439" t="str">
        <f>IFERROR(VLOOKUP(CONCATENATE(A439,"-",B439),'Schedule C1'!AE:AE,1,FALSE),"Other")</f>
        <v>Other</v>
      </c>
    </row>
    <row r="440" spans="1:23" x14ac:dyDescent="0.25">
      <c r="A440" t="str">
        <f t="shared" si="6"/>
        <v>110</v>
      </c>
      <c r="B440" t="str">
        <f t="shared" si="6"/>
        <v>DMS19AV01</v>
      </c>
      <c r="C440" s="77" t="s">
        <v>2063</v>
      </c>
      <c r="D440" t="s">
        <v>2500</v>
      </c>
      <c r="F440">
        <v>-584.32000000000005</v>
      </c>
      <c r="L440">
        <v>0</v>
      </c>
      <c r="R440">
        <v>0</v>
      </c>
      <c r="U440"/>
      <c r="W440" t="str">
        <f>IFERROR(VLOOKUP(CONCATENATE(A440,"-",B440),'Schedule C1'!AE:AE,1,FALSE),"Other")</f>
        <v>Other</v>
      </c>
    </row>
    <row r="441" spans="1:23" x14ac:dyDescent="0.25">
      <c r="A441" t="str">
        <f t="shared" si="6"/>
        <v>110</v>
      </c>
      <c r="B441" t="str">
        <f t="shared" si="6"/>
        <v>DMS19AW02</v>
      </c>
      <c r="C441" s="77" t="s">
        <v>2063</v>
      </c>
      <c r="D441" t="s">
        <v>2501</v>
      </c>
      <c r="F441">
        <v>-8.0600000000000591</v>
      </c>
      <c r="L441">
        <v>0</v>
      </c>
      <c r="R441">
        <v>0</v>
      </c>
      <c r="U441"/>
      <c r="W441" t="str">
        <f>IFERROR(VLOOKUP(CONCATENATE(A441,"-",B441),'Schedule C1'!AE:AE,1,FALSE),"Other")</f>
        <v>Other</v>
      </c>
    </row>
    <row r="442" spans="1:23" x14ac:dyDescent="0.25">
      <c r="A442" t="str">
        <f t="shared" si="6"/>
        <v>110</v>
      </c>
      <c r="B442" t="str">
        <f t="shared" si="6"/>
        <v>DMS19KK01</v>
      </c>
      <c r="C442" s="77" t="s">
        <v>2063</v>
      </c>
      <c r="D442" t="s">
        <v>2502</v>
      </c>
      <c r="F442">
        <v>528400.77999999968</v>
      </c>
      <c r="G442">
        <v>-15938.180000000002</v>
      </c>
      <c r="L442">
        <v>0</v>
      </c>
      <c r="M442">
        <v>0</v>
      </c>
      <c r="R442">
        <v>0</v>
      </c>
      <c r="S442">
        <v>0</v>
      </c>
      <c r="U442"/>
      <c r="W442" t="str">
        <f>IFERROR(VLOOKUP(CONCATENATE(A442,"-",B442),'Schedule C1'!AE:AE,1,FALSE),"Other")</f>
        <v>Other</v>
      </c>
    </row>
    <row r="443" spans="1:23" x14ac:dyDescent="0.25">
      <c r="A443" t="str">
        <f t="shared" si="6"/>
        <v>110</v>
      </c>
      <c r="B443" t="str">
        <f t="shared" si="6"/>
        <v>DMS19KK02</v>
      </c>
      <c r="C443" s="77" t="s">
        <v>2063</v>
      </c>
      <c r="D443" t="s">
        <v>2503</v>
      </c>
      <c r="F443">
        <v>177441.1100000001</v>
      </c>
      <c r="G443">
        <v>418.82</v>
      </c>
      <c r="L443">
        <v>0</v>
      </c>
      <c r="M443">
        <v>0</v>
      </c>
      <c r="R443">
        <v>0</v>
      </c>
      <c r="S443">
        <v>0</v>
      </c>
      <c r="U443"/>
      <c r="W443" t="str">
        <f>IFERROR(VLOOKUP(CONCATENATE(A443,"-",B443),'Schedule C1'!AE:AE,1,FALSE),"Other")</f>
        <v>Other</v>
      </c>
    </row>
    <row r="444" spans="1:23" x14ac:dyDescent="0.25">
      <c r="A444" t="str">
        <f t="shared" si="6"/>
        <v>110</v>
      </c>
      <c r="B444" t="str">
        <f t="shared" si="6"/>
        <v>DMS19KK03</v>
      </c>
      <c r="C444" s="77" t="s">
        <v>2063</v>
      </c>
      <c r="D444" t="s">
        <v>2504</v>
      </c>
      <c r="F444">
        <v>57606.300000000017</v>
      </c>
      <c r="L444">
        <v>0</v>
      </c>
      <c r="R444">
        <v>0</v>
      </c>
      <c r="U444"/>
      <c r="W444" t="str">
        <f>IFERROR(VLOOKUP(CONCATENATE(A444,"-",B444),'Schedule C1'!AE:AE,1,FALSE),"Other")</f>
        <v>Other</v>
      </c>
    </row>
    <row r="445" spans="1:23" x14ac:dyDescent="0.25">
      <c r="A445" t="str">
        <f t="shared" si="6"/>
        <v>110</v>
      </c>
      <c r="B445" t="str">
        <f t="shared" si="6"/>
        <v>DMS19KK04</v>
      </c>
      <c r="C445" s="77" t="s">
        <v>2063</v>
      </c>
      <c r="D445" t="s">
        <v>2505</v>
      </c>
      <c r="F445">
        <v>15544.020000000002</v>
      </c>
      <c r="L445">
        <v>0</v>
      </c>
      <c r="R445">
        <v>0</v>
      </c>
      <c r="U445"/>
      <c r="W445" t="str">
        <f>IFERROR(VLOOKUP(CONCATENATE(A445,"-",B445),'Schedule C1'!AE:AE,1,FALSE),"Other")</f>
        <v>Other</v>
      </c>
    </row>
    <row r="446" spans="1:23" x14ac:dyDescent="0.25">
      <c r="A446" t="str">
        <f t="shared" si="6"/>
        <v>110</v>
      </c>
      <c r="B446" t="str">
        <f t="shared" si="6"/>
        <v>DMS19KK05</v>
      </c>
      <c r="C446" s="77" t="s">
        <v>2063</v>
      </c>
      <c r="D446" t="s">
        <v>2506</v>
      </c>
      <c r="F446">
        <v>188048.35999999993</v>
      </c>
      <c r="G446">
        <v>-6941.6500000000005</v>
      </c>
      <c r="L446">
        <v>0</v>
      </c>
      <c r="M446">
        <v>0</v>
      </c>
      <c r="R446">
        <v>0</v>
      </c>
      <c r="S446">
        <v>0</v>
      </c>
      <c r="U446"/>
      <c r="W446" t="str">
        <f>IFERROR(VLOOKUP(CONCATENATE(A446,"-",B446),'Schedule C1'!AE:AE,1,FALSE),"Other")</f>
        <v>Other</v>
      </c>
    </row>
    <row r="447" spans="1:23" x14ac:dyDescent="0.25">
      <c r="A447" t="str">
        <f t="shared" si="6"/>
        <v>110</v>
      </c>
      <c r="B447" t="str">
        <f t="shared" si="6"/>
        <v>DMS19KK06</v>
      </c>
      <c r="C447" s="77" t="s">
        <v>2063</v>
      </c>
      <c r="D447" t="s">
        <v>2507</v>
      </c>
      <c r="F447">
        <v>161206.71999999997</v>
      </c>
      <c r="G447">
        <v>13208.550000000001</v>
      </c>
      <c r="L447">
        <v>0</v>
      </c>
      <c r="M447">
        <v>0</v>
      </c>
      <c r="R447">
        <v>0</v>
      </c>
      <c r="S447">
        <v>0</v>
      </c>
      <c r="U447"/>
      <c r="W447" t="str">
        <f>IFERROR(VLOOKUP(CONCATENATE(A447,"-",B447),'Schedule C1'!AE:AE,1,FALSE),"Other")</f>
        <v>Other</v>
      </c>
    </row>
    <row r="448" spans="1:23" x14ac:dyDescent="0.25">
      <c r="A448" t="str">
        <f t="shared" si="6"/>
        <v>110</v>
      </c>
      <c r="B448" t="str">
        <f t="shared" si="6"/>
        <v>DMS19WW03</v>
      </c>
      <c r="C448" s="77" t="s">
        <v>2063</v>
      </c>
      <c r="D448" t="s">
        <v>2508</v>
      </c>
      <c r="F448">
        <v>-387.42999999999955</v>
      </c>
      <c r="L448">
        <v>0</v>
      </c>
      <c r="R448">
        <v>0</v>
      </c>
      <c r="U448"/>
      <c r="W448" t="str">
        <f>IFERROR(VLOOKUP(CONCATENATE(A448,"-",B448),'Schedule C1'!AE:AE,1,FALSE),"Other")</f>
        <v>Other</v>
      </c>
    </row>
    <row r="449" spans="1:23" x14ac:dyDescent="0.25">
      <c r="A449" t="str">
        <f t="shared" si="6"/>
        <v>110</v>
      </c>
      <c r="B449" t="str">
        <f t="shared" si="6"/>
        <v>DMS20AW01</v>
      </c>
      <c r="C449" s="77" t="s">
        <v>2063</v>
      </c>
      <c r="D449" t="s">
        <v>2509</v>
      </c>
      <c r="G449">
        <v>1.7899999999999996</v>
      </c>
      <c r="M449">
        <v>0</v>
      </c>
      <c r="S449">
        <v>0</v>
      </c>
      <c r="U449"/>
      <c r="W449" t="str">
        <f>IFERROR(VLOOKUP(CONCATENATE(A449,"-",B449),'Schedule C1'!AE:AE,1,FALSE),"Other")</f>
        <v>Other</v>
      </c>
    </row>
    <row r="450" spans="1:23" x14ac:dyDescent="0.25">
      <c r="A450" t="str">
        <f t="shared" si="6"/>
        <v>110</v>
      </c>
      <c r="B450" t="str">
        <f t="shared" si="6"/>
        <v>DMS20AW04</v>
      </c>
      <c r="C450" s="77" t="s">
        <v>2063</v>
      </c>
      <c r="D450" t="s">
        <v>2510</v>
      </c>
      <c r="G450">
        <v>-41.59</v>
      </c>
      <c r="M450">
        <v>0</v>
      </c>
      <c r="S450">
        <v>0</v>
      </c>
      <c r="U450"/>
      <c r="W450" t="str">
        <f>IFERROR(VLOOKUP(CONCATENATE(A450,"-",B450),'Schedule C1'!AE:AE,1,FALSE),"Other")</f>
        <v>Other</v>
      </c>
    </row>
    <row r="451" spans="1:23" x14ac:dyDescent="0.25">
      <c r="A451" t="str">
        <f t="shared" si="6"/>
        <v>110</v>
      </c>
      <c r="B451" t="str">
        <f t="shared" si="6"/>
        <v>DMS20IM02</v>
      </c>
      <c r="C451" s="77" t="s">
        <v>2063</v>
      </c>
      <c r="D451" t="s">
        <v>2511</v>
      </c>
      <c r="G451">
        <v>12072.539999999997</v>
      </c>
      <c r="M451">
        <v>0</v>
      </c>
      <c r="S451">
        <v>0</v>
      </c>
      <c r="U451"/>
      <c r="W451" t="str">
        <f>IFERROR(VLOOKUP(CONCATENATE(A451,"-",B451),'Schedule C1'!AE:AE,1,FALSE),"Other")</f>
        <v>Other</v>
      </c>
    </row>
    <row r="452" spans="1:23" x14ac:dyDescent="0.25">
      <c r="A452" t="str">
        <f t="shared" si="6"/>
        <v>110</v>
      </c>
      <c r="B452" t="str">
        <f t="shared" si="6"/>
        <v>DMS20KK01</v>
      </c>
      <c r="C452" s="77" t="s">
        <v>2063</v>
      </c>
      <c r="D452" t="s">
        <v>2512</v>
      </c>
      <c r="G452">
        <v>217122.61999999982</v>
      </c>
      <c r="M452">
        <v>0</v>
      </c>
      <c r="S452">
        <v>0</v>
      </c>
      <c r="U452"/>
      <c r="W452" t="str">
        <f>IFERROR(VLOOKUP(CONCATENATE(A452,"-",B452),'Schedule C1'!AE:AE,1,FALSE),"Other")</f>
        <v>Other</v>
      </c>
    </row>
    <row r="453" spans="1:23" x14ac:dyDescent="0.25">
      <c r="A453" t="str">
        <f t="shared" ref="A453:B516" si="7">LEFT(C453,FIND(" ",C453,1)-1)</f>
        <v>110</v>
      </c>
      <c r="B453" t="str">
        <f t="shared" si="7"/>
        <v>DMS20KK02</v>
      </c>
      <c r="C453" s="77" t="s">
        <v>2063</v>
      </c>
      <c r="D453" t="s">
        <v>2513</v>
      </c>
      <c r="G453">
        <v>41756.050000000003</v>
      </c>
      <c r="M453">
        <v>0</v>
      </c>
      <c r="S453">
        <v>0</v>
      </c>
      <c r="U453"/>
      <c r="W453" t="str">
        <f>IFERROR(VLOOKUP(CONCATENATE(A453,"-",B453),'Schedule C1'!AE:AE,1,FALSE),"Other")</f>
        <v>Other</v>
      </c>
    </row>
    <row r="454" spans="1:23" x14ac:dyDescent="0.25">
      <c r="A454" t="str">
        <f t="shared" si="7"/>
        <v>110</v>
      </c>
      <c r="B454" t="str">
        <f t="shared" si="7"/>
        <v>DMS20KK03</v>
      </c>
      <c r="C454" s="77" t="s">
        <v>2063</v>
      </c>
      <c r="D454" t="s">
        <v>2514</v>
      </c>
      <c r="G454">
        <v>171035.80000000002</v>
      </c>
      <c r="H454">
        <v>8.6</v>
      </c>
      <c r="M454">
        <v>0</v>
      </c>
      <c r="N454">
        <v>0</v>
      </c>
      <c r="S454">
        <v>0</v>
      </c>
      <c r="T454">
        <v>0</v>
      </c>
      <c r="U454"/>
      <c r="W454" t="str">
        <f>IFERROR(VLOOKUP(CONCATENATE(A454,"-",B454),'Schedule C1'!AE:AE,1,FALSE),"Other")</f>
        <v>Other</v>
      </c>
    </row>
    <row r="455" spans="1:23" x14ac:dyDescent="0.25">
      <c r="A455" t="str">
        <f t="shared" si="7"/>
        <v>110</v>
      </c>
      <c r="B455" t="str">
        <f t="shared" si="7"/>
        <v>DMS20KK04</v>
      </c>
      <c r="C455" s="77" t="s">
        <v>2063</v>
      </c>
      <c r="D455" t="s">
        <v>2515</v>
      </c>
      <c r="G455">
        <v>3541321.1400000071</v>
      </c>
      <c r="H455">
        <v>331.13</v>
      </c>
      <c r="M455">
        <v>0</v>
      </c>
      <c r="N455">
        <v>0</v>
      </c>
      <c r="S455">
        <v>0</v>
      </c>
      <c r="T455">
        <v>0</v>
      </c>
      <c r="U455"/>
      <c r="W455" t="str">
        <f>IFERROR(VLOOKUP(CONCATENATE(A455,"-",B455),'Schedule C1'!AE:AE,1,FALSE),"Other")</f>
        <v>Other</v>
      </c>
    </row>
    <row r="456" spans="1:23" x14ac:dyDescent="0.25">
      <c r="A456" t="str">
        <f t="shared" si="7"/>
        <v>110</v>
      </c>
      <c r="B456" t="str">
        <f t="shared" si="7"/>
        <v>DMS20KK05</v>
      </c>
      <c r="C456" s="77" t="s">
        <v>2063</v>
      </c>
      <c r="D456" t="s">
        <v>2516</v>
      </c>
      <c r="G456">
        <v>45507.02</v>
      </c>
      <c r="M456">
        <v>0</v>
      </c>
      <c r="S456">
        <v>0</v>
      </c>
      <c r="U456"/>
      <c r="W456" t="str">
        <f>IFERROR(VLOOKUP(CONCATENATE(A456,"-",B456),'Schedule C1'!AE:AE,1,FALSE),"Other")</f>
        <v>Other</v>
      </c>
    </row>
    <row r="457" spans="1:23" x14ac:dyDescent="0.25">
      <c r="A457" t="str">
        <f t="shared" si="7"/>
        <v>110</v>
      </c>
      <c r="B457" t="str">
        <f t="shared" si="7"/>
        <v>DMS20KK06</v>
      </c>
      <c r="C457" s="77" t="s">
        <v>2063</v>
      </c>
      <c r="D457" t="s">
        <v>2517</v>
      </c>
      <c r="G457">
        <v>43039.249999999971</v>
      </c>
      <c r="H457">
        <v>-0.01</v>
      </c>
      <c r="M457">
        <v>0</v>
      </c>
      <c r="N457">
        <v>0</v>
      </c>
      <c r="S457">
        <v>0</v>
      </c>
      <c r="T457">
        <v>0</v>
      </c>
      <c r="U457"/>
      <c r="W457" t="str">
        <f>IFERROR(VLOOKUP(CONCATENATE(A457,"-",B457),'Schedule C1'!AE:AE,1,FALSE),"Other")</f>
        <v>Other</v>
      </c>
    </row>
    <row r="458" spans="1:23" x14ac:dyDescent="0.25">
      <c r="A458" t="str">
        <f t="shared" si="7"/>
        <v>110</v>
      </c>
      <c r="B458" t="str">
        <f t="shared" si="7"/>
        <v>DMS20KK07</v>
      </c>
      <c r="C458" s="77" t="s">
        <v>2063</v>
      </c>
      <c r="D458" t="s">
        <v>2518</v>
      </c>
      <c r="G458">
        <v>7201.7999999999993</v>
      </c>
      <c r="H458">
        <v>0.06</v>
      </c>
      <c r="M458">
        <v>0</v>
      </c>
      <c r="N458">
        <v>0</v>
      </c>
      <c r="S458">
        <v>0</v>
      </c>
      <c r="T458">
        <v>0</v>
      </c>
      <c r="U458"/>
      <c r="W458" t="str">
        <f>IFERROR(VLOOKUP(CONCATENATE(A458,"-",B458),'Schedule C1'!AE:AE,1,FALSE),"Other")</f>
        <v>Other</v>
      </c>
    </row>
    <row r="459" spans="1:23" x14ac:dyDescent="0.25">
      <c r="A459" t="str">
        <f t="shared" si="7"/>
        <v>110</v>
      </c>
      <c r="B459" t="str">
        <f t="shared" si="7"/>
        <v>DMS20KK08</v>
      </c>
      <c r="C459" s="77" t="s">
        <v>2063</v>
      </c>
      <c r="D459" t="s">
        <v>2519</v>
      </c>
      <c r="G459">
        <v>22225.130000000005</v>
      </c>
      <c r="H459">
        <v>-24438.890000000003</v>
      </c>
      <c r="M459">
        <v>0</v>
      </c>
      <c r="N459">
        <v>0</v>
      </c>
      <c r="S459">
        <v>0</v>
      </c>
      <c r="T459">
        <v>0</v>
      </c>
      <c r="U459"/>
      <c r="W459" t="str">
        <f>IFERROR(VLOOKUP(CONCATENATE(A459,"-",B459),'Schedule C1'!AE:AE,1,FALSE),"Other")</f>
        <v>Other</v>
      </c>
    </row>
    <row r="460" spans="1:23" x14ac:dyDescent="0.25">
      <c r="A460" t="str">
        <f t="shared" si="7"/>
        <v>110</v>
      </c>
      <c r="B460" t="str">
        <f t="shared" si="7"/>
        <v>DMS20KK09</v>
      </c>
      <c r="C460" s="77" t="s">
        <v>2063</v>
      </c>
      <c r="D460" t="s">
        <v>2520</v>
      </c>
      <c r="G460">
        <v>54342.76999999999</v>
      </c>
      <c r="H460">
        <v>49.59</v>
      </c>
      <c r="M460">
        <v>0</v>
      </c>
      <c r="N460">
        <v>0</v>
      </c>
      <c r="S460">
        <v>0</v>
      </c>
      <c r="T460">
        <v>0</v>
      </c>
      <c r="U460"/>
      <c r="W460" t="str">
        <f>IFERROR(VLOOKUP(CONCATENATE(A460,"-",B460),'Schedule C1'!AE:AE,1,FALSE),"Other")</f>
        <v>Other</v>
      </c>
    </row>
    <row r="461" spans="1:23" x14ac:dyDescent="0.25">
      <c r="A461" t="str">
        <f t="shared" si="7"/>
        <v>110</v>
      </c>
      <c r="B461" t="str">
        <f t="shared" si="7"/>
        <v>DMS20KK10</v>
      </c>
      <c r="C461" s="77" t="s">
        <v>2063</v>
      </c>
      <c r="D461" t="s">
        <v>2521</v>
      </c>
      <c r="G461">
        <v>103603.22000000003</v>
      </c>
      <c r="H461">
        <v>-76359.02</v>
      </c>
      <c r="M461">
        <v>0</v>
      </c>
      <c r="N461">
        <v>0</v>
      </c>
      <c r="S461">
        <v>0</v>
      </c>
      <c r="T461">
        <v>0</v>
      </c>
      <c r="U461"/>
      <c r="W461" t="str">
        <f>IFERROR(VLOOKUP(CONCATENATE(A461,"-",B461),'Schedule C1'!AE:AE,1,FALSE),"Other")</f>
        <v>Other</v>
      </c>
    </row>
    <row r="462" spans="1:23" x14ac:dyDescent="0.25">
      <c r="A462" t="str">
        <f t="shared" si="7"/>
        <v>110</v>
      </c>
      <c r="B462" t="str">
        <f t="shared" si="7"/>
        <v>DMS20KK11</v>
      </c>
      <c r="C462" s="77" t="s">
        <v>2063</v>
      </c>
      <c r="D462" t="s">
        <v>2522</v>
      </c>
      <c r="G462">
        <v>199422.41</v>
      </c>
      <c r="H462">
        <v>385518.56999999995</v>
      </c>
      <c r="M462">
        <v>0</v>
      </c>
      <c r="N462">
        <v>234645.69</v>
      </c>
      <c r="S462">
        <v>0</v>
      </c>
      <c r="T462">
        <v>0</v>
      </c>
      <c r="U462"/>
      <c r="W462" t="str">
        <f>IFERROR(VLOOKUP(CONCATENATE(A462,"-",B462),'Schedule C1'!AE:AE,1,FALSE),"Other")</f>
        <v>Other</v>
      </c>
    </row>
    <row r="463" spans="1:23" x14ac:dyDescent="0.25">
      <c r="A463" t="str">
        <f t="shared" si="7"/>
        <v>110</v>
      </c>
      <c r="B463" t="str">
        <f t="shared" si="7"/>
        <v>DMS20LA20</v>
      </c>
      <c r="C463" s="77" t="s">
        <v>2063</v>
      </c>
      <c r="D463" t="s">
        <v>2523</v>
      </c>
      <c r="G463">
        <v>-89.800000000000153</v>
      </c>
      <c r="M463">
        <v>0</v>
      </c>
      <c r="S463">
        <v>0</v>
      </c>
      <c r="U463"/>
      <c r="W463" t="str">
        <f>IFERROR(VLOOKUP(CONCATENATE(A463,"-",B463),'Schedule C1'!AE:AE,1,FALSE),"Other")</f>
        <v>Other</v>
      </c>
    </row>
    <row r="464" spans="1:23" x14ac:dyDescent="0.25">
      <c r="A464" t="str">
        <f t="shared" si="7"/>
        <v>110</v>
      </c>
      <c r="B464" t="str">
        <f t="shared" si="7"/>
        <v>DMS20LA21</v>
      </c>
      <c r="C464" s="77" t="s">
        <v>2063</v>
      </c>
      <c r="D464" t="s">
        <v>2524</v>
      </c>
      <c r="G464">
        <v>-182.17000000000002</v>
      </c>
      <c r="M464">
        <v>0</v>
      </c>
      <c r="S464">
        <v>0</v>
      </c>
      <c r="U464"/>
      <c r="W464" t="str">
        <f>IFERROR(VLOOKUP(CONCATENATE(A464,"-",B464),'Schedule C1'!AE:AE,1,FALSE),"Other")</f>
        <v>Other</v>
      </c>
    </row>
    <row r="465" spans="1:23" x14ac:dyDescent="0.25">
      <c r="A465" t="str">
        <f t="shared" si="7"/>
        <v>110</v>
      </c>
      <c r="B465" t="str">
        <f t="shared" si="7"/>
        <v>DMS20OK43</v>
      </c>
      <c r="C465" s="77" t="s">
        <v>2063</v>
      </c>
      <c r="D465" t="s">
        <v>2525</v>
      </c>
      <c r="G465">
        <v>6031.7900000000054</v>
      </c>
      <c r="M465">
        <v>0</v>
      </c>
      <c r="S465">
        <v>0</v>
      </c>
      <c r="U465"/>
      <c r="W465" t="str">
        <f>IFERROR(VLOOKUP(CONCATENATE(A465,"-",B465),'Schedule C1'!AE:AE,1,FALSE),"Other")</f>
        <v>Other</v>
      </c>
    </row>
    <row r="466" spans="1:23" x14ac:dyDescent="0.25">
      <c r="A466" t="str">
        <f t="shared" si="7"/>
        <v>110</v>
      </c>
      <c r="B466" t="str">
        <f t="shared" si="7"/>
        <v>DMS21AW01</v>
      </c>
      <c r="C466" s="77" t="s">
        <v>2063</v>
      </c>
      <c r="D466" t="s">
        <v>2526</v>
      </c>
      <c r="H466">
        <v>1132.3100000000002</v>
      </c>
      <c r="N466">
        <v>0</v>
      </c>
      <c r="T466">
        <v>0</v>
      </c>
      <c r="U466"/>
      <c r="W466" t="str">
        <f>IFERROR(VLOOKUP(CONCATENATE(A466,"-",B466),'Schedule C1'!AE:AE,1,FALSE),"Other")</f>
        <v>Other</v>
      </c>
    </row>
    <row r="467" spans="1:23" x14ac:dyDescent="0.25">
      <c r="A467" t="str">
        <f t="shared" si="7"/>
        <v>110</v>
      </c>
      <c r="B467" t="str">
        <f t="shared" si="7"/>
        <v>DMS21AW03</v>
      </c>
      <c r="C467" s="77" t="s">
        <v>2063</v>
      </c>
      <c r="D467" t="s">
        <v>2527</v>
      </c>
      <c r="H467">
        <v>-0.27</v>
      </c>
      <c r="N467">
        <v>0</v>
      </c>
      <c r="T467">
        <v>0</v>
      </c>
      <c r="U467"/>
      <c r="W467" t="str">
        <f>IFERROR(VLOOKUP(CONCATENATE(A467,"-",B467),'Schedule C1'!AE:AE,1,FALSE),"Other")</f>
        <v>Other</v>
      </c>
    </row>
    <row r="468" spans="1:23" x14ac:dyDescent="0.25">
      <c r="A468" t="str">
        <f t="shared" si="7"/>
        <v>110</v>
      </c>
      <c r="B468" t="str">
        <f t="shared" si="7"/>
        <v>DMS21KK01</v>
      </c>
      <c r="C468" s="77" t="s">
        <v>2063</v>
      </c>
      <c r="D468" t="s">
        <v>2528</v>
      </c>
      <c r="H468">
        <v>14964605.420000011</v>
      </c>
      <c r="I468">
        <v>22900.14</v>
      </c>
      <c r="N468">
        <v>13426385</v>
      </c>
      <c r="O468" s="3">
        <v>2799.1990000000005</v>
      </c>
      <c r="T468">
        <v>0</v>
      </c>
      <c r="U468">
        <v>777.24699999999996</v>
      </c>
      <c r="W468" t="str">
        <f>IFERROR(VLOOKUP(CONCATENATE(A468,"-",B468),'Schedule C1'!AE:AE,1,FALSE),"Other")</f>
        <v>Other</v>
      </c>
    </row>
    <row r="469" spans="1:23" x14ac:dyDescent="0.25">
      <c r="A469" t="str">
        <f t="shared" si="7"/>
        <v>110</v>
      </c>
      <c r="B469" t="str">
        <f t="shared" si="7"/>
        <v>DMS21KK02</v>
      </c>
      <c r="C469" s="77" t="s">
        <v>2063</v>
      </c>
      <c r="D469" t="s">
        <v>2529</v>
      </c>
      <c r="H469">
        <v>721346.19000000029</v>
      </c>
      <c r="N469">
        <v>344370.79100000003</v>
      </c>
      <c r="T469">
        <v>0</v>
      </c>
      <c r="U469"/>
      <c r="W469" t="str">
        <f>IFERROR(VLOOKUP(CONCATENATE(A469,"-",B469),'Schedule C1'!AE:AE,1,FALSE),"Other")</f>
        <v>Other</v>
      </c>
    </row>
    <row r="470" spans="1:23" x14ac:dyDescent="0.25">
      <c r="A470" t="str">
        <f t="shared" si="7"/>
        <v>110</v>
      </c>
      <c r="B470" t="str">
        <f t="shared" si="7"/>
        <v>DMS21KK03</v>
      </c>
      <c r="C470" s="77" t="s">
        <v>2063</v>
      </c>
      <c r="D470" t="s">
        <v>2530</v>
      </c>
      <c r="H470">
        <v>83538.419999999984</v>
      </c>
      <c r="I470">
        <v>-3467.02</v>
      </c>
      <c r="N470">
        <v>0</v>
      </c>
      <c r="O470" s="3">
        <v>0</v>
      </c>
      <c r="T470">
        <v>0</v>
      </c>
      <c r="U470">
        <v>0</v>
      </c>
      <c r="W470" t="str">
        <f>IFERROR(VLOOKUP(CONCATENATE(A470,"-",B470),'Schedule C1'!AE:AE,1,FALSE),"Other")</f>
        <v>Other</v>
      </c>
    </row>
    <row r="471" spans="1:23" x14ac:dyDescent="0.25">
      <c r="A471" t="str">
        <f t="shared" si="7"/>
        <v>110</v>
      </c>
      <c r="B471" t="str">
        <f t="shared" si="7"/>
        <v>DMS21KK04</v>
      </c>
      <c r="C471" s="77" t="s">
        <v>2063</v>
      </c>
      <c r="D471" t="s">
        <v>2531</v>
      </c>
      <c r="H471">
        <v>5207.5499999999993</v>
      </c>
      <c r="I471">
        <v>-5448.12</v>
      </c>
      <c r="N471">
        <v>0</v>
      </c>
      <c r="O471" s="3">
        <v>0</v>
      </c>
      <c r="T471">
        <v>0</v>
      </c>
      <c r="U471">
        <v>0</v>
      </c>
      <c r="W471" t="str">
        <f>IFERROR(VLOOKUP(CONCATENATE(A471,"-",B471),'Schedule C1'!AE:AE,1,FALSE),"Other")</f>
        <v>Other</v>
      </c>
    </row>
    <row r="472" spans="1:23" x14ac:dyDescent="0.25">
      <c r="A472" t="str">
        <f t="shared" si="7"/>
        <v>110</v>
      </c>
      <c r="B472" t="str">
        <f t="shared" si="7"/>
        <v>DMS21KK05</v>
      </c>
      <c r="C472" s="77" t="s">
        <v>2063</v>
      </c>
      <c r="D472" t="s">
        <v>2532</v>
      </c>
      <c r="H472">
        <v>49637.229999999989</v>
      </c>
      <c r="N472">
        <v>0</v>
      </c>
      <c r="T472">
        <v>0</v>
      </c>
      <c r="U472"/>
      <c r="W472" t="str">
        <f>IFERROR(VLOOKUP(CONCATENATE(A472,"-",B472),'Schedule C1'!AE:AE,1,FALSE),"Other")</f>
        <v>Other</v>
      </c>
    </row>
    <row r="473" spans="1:23" x14ac:dyDescent="0.25">
      <c r="A473" t="str">
        <f t="shared" si="7"/>
        <v>110</v>
      </c>
      <c r="B473" t="str">
        <f t="shared" si="7"/>
        <v>DMS21KK06</v>
      </c>
      <c r="C473" s="77" t="s">
        <v>2063</v>
      </c>
      <c r="D473" t="s">
        <v>2533</v>
      </c>
      <c r="H473">
        <v>29934.810000000005</v>
      </c>
      <c r="N473">
        <v>0</v>
      </c>
      <c r="T473">
        <v>0</v>
      </c>
      <c r="U473"/>
      <c r="W473" t="str">
        <f>IFERROR(VLOOKUP(CONCATENATE(A473,"-",B473),'Schedule C1'!AE:AE,1,FALSE),"Other")</f>
        <v>Other</v>
      </c>
    </row>
    <row r="474" spans="1:23" x14ac:dyDescent="0.25">
      <c r="A474" t="str">
        <f t="shared" si="7"/>
        <v>110</v>
      </c>
      <c r="B474" t="str">
        <f t="shared" si="7"/>
        <v>DMS21KK07</v>
      </c>
      <c r="C474" s="77" t="s">
        <v>2063</v>
      </c>
      <c r="D474" t="s">
        <v>2534</v>
      </c>
      <c r="H474">
        <v>77237.910000000018</v>
      </c>
      <c r="I474">
        <v>254.45999999999998</v>
      </c>
      <c r="N474">
        <v>0</v>
      </c>
      <c r="O474" s="3">
        <v>0</v>
      </c>
      <c r="T474">
        <v>0</v>
      </c>
      <c r="U474">
        <v>0</v>
      </c>
      <c r="W474" t="str">
        <f>IFERROR(VLOOKUP(CONCATENATE(A474,"-",B474),'Schedule C1'!AE:AE,1,FALSE),"Other")</f>
        <v>Other</v>
      </c>
    </row>
    <row r="475" spans="1:23" x14ac:dyDescent="0.25">
      <c r="A475" t="str">
        <f t="shared" si="7"/>
        <v>110</v>
      </c>
      <c r="B475" t="str">
        <f t="shared" si="7"/>
        <v>DMS21KK08</v>
      </c>
      <c r="C475" s="77" t="s">
        <v>2063</v>
      </c>
      <c r="D475" t="s">
        <v>2535</v>
      </c>
      <c r="H475">
        <v>28844.309999999994</v>
      </c>
      <c r="I475">
        <v>69.7</v>
      </c>
      <c r="N475">
        <v>0</v>
      </c>
      <c r="O475" s="3">
        <v>0</v>
      </c>
      <c r="T475">
        <v>0</v>
      </c>
      <c r="U475">
        <v>0</v>
      </c>
      <c r="W475" t="str">
        <f>IFERROR(VLOOKUP(CONCATENATE(A475,"-",B475),'Schedule C1'!AE:AE,1,FALSE),"Other")</f>
        <v>Other</v>
      </c>
    </row>
    <row r="476" spans="1:23" x14ac:dyDescent="0.25">
      <c r="A476" t="str">
        <f t="shared" si="7"/>
        <v>110</v>
      </c>
      <c r="B476" t="str">
        <f t="shared" si="7"/>
        <v>DMS21KK09</v>
      </c>
      <c r="C476" s="77" t="s">
        <v>2063</v>
      </c>
      <c r="D476" t="s">
        <v>2536</v>
      </c>
      <c r="H476">
        <v>47326.46</v>
      </c>
      <c r="I476">
        <v>5035.7000000000007</v>
      </c>
      <c r="N476">
        <v>0</v>
      </c>
      <c r="O476" s="3">
        <v>0</v>
      </c>
      <c r="T476">
        <v>0</v>
      </c>
      <c r="U476">
        <v>0</v>
      </c>
      <c r="W476" t="str">
        <f>IFERROR(VLOOKUP(CONCATENATE(A476,"-",B476),'Schedule C1'!AE:AE,1,FALSE),"Other")</f>
        <v>Other</v>
      </c>
    </row>
    <row r="477" spans="1:23" x14ac:dyDescent="0.25">
      <c r="A477" t="str">
        <f t="shared" si="7"/>
        <v>110</v>
      </c>
      <c r="B477" t="str">
        <f t="shared" si="7"/>
        <v>DMS22AV07</v>
      </c>
      <c r="C477" s="77" t="s">
        <v>2063</v>
      </c>
      <c r="D477" t="s">
        <v>2537</v>
      </c>
      <c r="I477">
        <v>-1637.0999999999976</v>
      </c>
      <c r="O477" s="3">
        <v>0</v>
      </c>
      <c r="U477">
        <v>0</v>
      </c>
      <c r="W477" t="str">
        <f>IFERROR(VLOOKUP(CONCATENATE(A477,"-",B477),'Schedule C1'!AE:AE,1,FALSE),"Other")</f>
        <v>Other</v>
      </c>
    </row>
    <row r="478" spans="1:23" x14ac:dyDescent="0.25">
      <c r="A478" t="str">
        <f t="shared" si="7"/>
        <v>110</v>
      </c>
      <c r="B478" t="str">
        <f t="shared" si="7"/>
        <v>DMS22AV08</v>
      </c>
      <c r="C478" s="77" t="s">
        <v>2063</v>
      </c>
      <c r="D478" t="s">
        <v>2538</v>
      </c>
      <c r="I478">
        <v>0</v>
      </c>
      <c r="J478">
        <v>-152.30999999999949</v>
      </c>
      <c r="O478" s="3">
        <v>0</v>
      </c>
      <c r="P478">
        <v>0</v>
      </c>
      <c r="U478">
        <v>0</v>
      </c>
      <c r="V478">
        <v>0</v>
      </c>
      <c r="W478" t="str">
        <f>IFERROR(VLOOKUP(CONCATENATE(A478,"-",B478),'Schedule C1'!AE:AE,1,FALSE),"Other")</f>
        <v>Other</v>
      </c>
    </row>
    <row r="479" spans="1:23" x14ac:dyDescent="0.25">
      <c r="A479" t="str">
        <f t="shared" si="7"/>
        <v>110</v>
      </c>
      <c r="B479" t="str">
        <f t="shared" si="7"/>
        <v>DMS22AW04</v>
      </c>
      <c r="C479" s="77" t="s">
        <v>2063</v>
      </c>
      <c r="D479" t="s">
        <v>2539</v>
      </c>
      <c r="I479">
        <v>-20.150000000000631</v>
      </c>
      <c r="O479" s="3">
        <v>0</v>
      </c>
      <c r="U479">
        <v>0</v>
      </c>
      <c r="W479" t="str">
        <f>IFERROR(VLOOKUP(CONCATENATE(A479,"-",B479),'Schedule C1'!AE:AE,1,FALSE),"Other")</f>
        <v>Other</v>
      </c>
    </row>
    <row r="480" spans="1:23" x14ac:dyDescent="0.25">
      <c r="A480" t="str">
        <f t="shared" si="7"/>
        <v>110</v>
      </c>
      <c r="B480" t="str">
        <f t="shared" si="7"/>
        <v>DMS22KK01</v>
      </c>
      <c r="C480" s="77" t="s">
        <v>2063</v>
      </c>
      <c r="D480" t="s">
        <v>2540</v>
      </c>
      <c r="I480">
        <v>134271.66999999995</v>
      </c>
      <c r="J480">
        <v>913.07999999999993</v>
      </c>
      <c r="O480" s="3">
        <v>0</v>
      </c>
      <c r="P480">
        <v>0</v>
      </c>
      <c r="U480">
        <v>0</v>
      </c>
      <c r="V480">
        <v>0</v>
      </c>
      <c r="W480" t="str">
        <f>IFERROR(VLOOKUP(CONCATENATE(A480,"-",B480),'Schedule C1'!AE:AE,1,FALSE),"Other")</f>
        <v>Other</v>
      </c>
    </row>
    <row r="481" spans="1:23" x14ac:dyDescent="0.25">
      <c r="A481" t="str">
        <f t="shared" si="7"/>
        <v>110</v>
      </c>
      <c r="B481" t="str">
        <f t="shared" si="7"/>
        <v>DMS22KK02</v>
      </c>
      <c r="C481" s="77" t="s">
        <v>2063</v>
      </c>
      <c r="D481" t="s">
        <v>2541</v>
      </c>
      <c r="I481">
        <v>213573.60000000003</v>
      </c>
      <c r="J481">
        <v>342.26</v>
      </c>
      <c r="O481" s="3">
        <v>0</v>
      </c>
      <c r="P481">
        <v>0</v>
      </c>
      <c r="U481">
        <v>0</v>
      </c>
      <c r="V481">
        <v>0</v>
      </c>
      <c r="W481" t="str">
        <f>IFERROR(VLOOKUP(CONCATENATE(A481,"-",B481),'Schedule C1'!AE:AE,1,FALSE),"Other")</f>
        <v>Other</v>
      </c>
    </row>
    <row r="482" spans="1:23" x14ac:dyDescent="0.25">
      <c r="A482" t="str">
        <f t="shared" si="7"/>
        <v>110</v>
      </c>
      <c r="B482" t="str">
        <f t="shared" si="7"/>
        <v>DMS22KK03</v>
      </c>
      <c r="C482" s="77" t="s">
        <v>2063</v>
      </c>
      <c r="D482" t="s">
        <v>2542</v>
      </c>
      <c r="I482">
        <v>119852.02999999996</v>
      </c>
      <c r="J482">
        <v>315.26</v>
      </c>
      <c r="O482" s="3">
        <v>0</v>
      </c>
      <c r="P482">
        <v>0</v>
      </c>
      <c r="U482">
        <v>0</v>
      </c>
      <c r="V482">
        <v>0</v>
      </c>
      <c r="W482" t="str">
        <f>IFERROR(VLOOKUP(CONCATENATE(A482,"-",B482),'Schedule C1'!AE:AE,1,FALSE),"Other")</f>
        <v>Other</v>
      </c>
    </row>
    <row r="483" spans="1:23" x14ac:dyDescent="0.25">
      <c r="A483" t="str">
        <f t="shared" si="7"/>
        <v>110</v>
      </c>
      <c r="B483" t="str">
        <f t="shared" si="7"/>
        <v>DMS22KK04</v>
      </c>
      <c r="C483" s="77" t="s">
        <v>2063</v>
      </c>
      <c r="D483" t="s">
        <v>2543</v>
      </c>
      <c r="I483">
        <v>46615.85000000002</v>
      </c>
      <c r="J483">
        <v>169.91000000000003</v>
      </c>
      <c r="O483" s="3">
        <v>0</v>
      </c>
      <c r="P483">
        <v>0</v>
      </c>
      <c r="U483">
        <v>0</v>
      </c>
      <c r="V483">
        <v>0</v>
      </c>
      <c r="W483" t="str">
        <f>IFERROR(VLOOKUP(CONCATENATE(A483,"-",B483),'Schedule C1'!AE:AE,1,FALSE),"Other")</f>
        <v>Other</v>
      </c>
    </row>
    <row r="484" spans="1:23" x14ac:dyDescent="0.25">
      <c r="A484" t="str">
        <f t="shared" si="7"/>
        <v>110</v>
      </c>
      <c r="B484" t="str">
        <f t="shared" si="7"/>
        <v>DMS22KK05</v>
      </c>
      <c r="C484" s="77" t="s">
        <v>2063</v>
      </c>
      <c r="D484" t="s">
        <v>2544</v>
      </c>
      <c r="I484">
        <v>60623.14</v>
      </c>
      <c r="J484">
        <v>332.45</v>
      </c>
      <c r="O484" s="3">
        <v>0</v>
      </c>
      <c r="P484">
        <v>0</v>
      </c>
      <c r="U484">
        <v>0</v>
      </c>
      <c r="V484">
        <v>0</v>
      </c>
      <c r="W484" t="str">
        <f>IFERROR(VLOOKUP(CONCATENATE(A484,"-",B484),'Schedule C1'!AE:AE,1,FALSE),"Other")</f>
        <v>Other</v>
      </c>
    </row>
    <row r="485" spans="1:23" x14ac:dyDescent="0.25">
      <c r="A485" t="str">
        <f t="shared" si="7"/>
        <v>110</v>
      </c>
      <c r="B485" t="str">
        <f t="shared" si="7"/>
        <v>DMS22KK06</v>
      </c>
      <c r="C485" s="77" t="s">
        <v>2063</v>
      </c>
      <c r="D485" t="s">
        <v>2545</v>
      </c>
      <c r="I485">
        <v>33848.210000000006</v>
      </c>
      <c r="J485">
        <v>632.78</v>
      </c>
      <c r="O485" s="3">
        <v>0</v>
      </c>
      <c r="P485">
        <v>0</v>
      </c>
      <c r="U485">
        <v>0</v>
      </c>
      <c r="V485">
        <v>0</v>
      </c>
      <c r="W485" t="str">
        <f>IFERROR(VLOOKUP(CONCATENATE(A485,"-",B485),'Schedule C1'!AE:AE,1,FALSE),"Other")</f>
        <v>Other</v>
      </c>
    </row>
    <row r="486" spans="1:23" x14ac:dyDescent="0.25">
      <c r="A486" t="str">
        <f t="shared" si="7"/>
        <v>110</v>
      </c>
      <c r="B486" t="str">
        <f t="shared" si="7"/>
        <v>DMS22KK07</v>
      </c>
      <c r="C486" s="77" t="s">
        <v>2063</v>
      </c>
      <c r="D486" t="s">
        <v>2546</v>
      </c>
      <c r="I486">
        <v>29683.270000000011</v>
      </c>
      <c r="J486">
        <v>201.26999999999998</v>
      </c>
      <c r="O486" s="3">
        <v>0</v>
      </c>
      <c r="P486">
        <v>0</v>
      </c>
      <c r="U486">
        <v>0</v>
      </c>
      <c r="V486">
        <v>0</v>
      </c>
      <c r="W486" t="str">
        <f>IFERROR(VLOOKUP(CONCATENATE(A486,"-",B486),'Schedule C1'!AE:AE,1,FALSE),"Other")</f>
        <v>Other</v>
      </c>
    </row>
    <row r="487" spans="1:23" x14ac:dyDescent="0.25">
      <c r="A487" t="str">
        <f t="shared" si="7"/>
        <v>110</v>
      </c>
      <c r="B487" t="str">
        <f t="shared" si="7"/>
        <v>DMS22KK08</v>
      </c>
      <c r="C487" s="77" t="s">
        <v>2063</v>
      </c>
      <c r="D487" t="s">
        <v>2547</v>
      </c>
      <c r="I487">
        <v>113037.20000000006</v>
      </c>
      <c r="J487">
        <v>592.82000000000005</v>
      </c>
      <c r="O487" s="3">
        <v>0</v>
      </c>
      <c r="P487">
        <v>0</v>
      </c>
      <c r="U487">
        <v>0</v>
      </c>
      <c r="V487">
        <v>0</v>
      </c>
      <c r="W487" t="str">
        <f>IFERROR(VLOOKUP(CONCATENATE(A487,"-",B487),'Schedule C1'!AE:AE,1,FALSE),"Other")</f>
        <v>Other</v>
      </c>
    </row>
    <row r="488" spans="1:23" x14ac:dyDescent="0.25">
      <c r="A488" t="str">
        <f t="shared" si="7"/>
        <v>110</v>
      </c>
      <c r="B488" t="str">
        <f t="shared" si="7"/>
        <v>DMS22KK09</v>
      </c>
      <c r="C488" s="77" t="s">
        <v>2063</v>
      </c>
      <c r="D488" t="s">
        <v>2548</v>
      </c>
      <c r="I488">
        <v>1331561.7699999996</v>
      </c>
      <c r="J488">
        <v>-820005.85</v>
      </c>
      <c r="O488" s="3">
        <v>0</v>
      </c>
      <c r="P488">
        <v>0</v>
      </c>
      <c r="U488">
        <v>0</v>
      </c>
      <c r="V488">
        <v>0</v>
      </c>
      <c r="W488" t="str">
        <f>IFERROR(VLOOKUP(CONCATENATE(A488,"-",B488),'Schedule C1'!AE:AE,1,FALSE),"Other")</f>
        <v>Other</v>
      </c>
    </row>
    <row r="489" spans="1:23" x14ac:dyDescent="0.25">
      <c r="A489" t="str">
        <f t="shared" si="7"/>
        <v>110</v>
      </c>
      <c r="B489" t="str">
        <f t="shared" si="7"/>
        <v>DMS22KK10</v>
      </c>
      <c r="C489" s="77" t="s">
        <v>2063</v>
      </c>
      <c r="D489" t="s">
        <v>2549</v>
      </c>
      <c r="I489">
        <v>190826.86</v>
      </c>
      <c r="J489">
        <v>547.83000000000004</v>
      </c>
      <c r="O489" s="3">
        <v>0</v>
      </c>
      <c r="P489">
        <v>0</v>
      </c>
      <c r="U489">
        <v>0</v>
      </c>
      <c r="V489">
        <v>0</v>
      </c>
      <c r="W489" t="str">
        <f>IFERROR(VLOOKUP(CONCATENATE(A489,"-",B489),'Schedule C1'!AE:AE,1,FALSE),"Other")</f>
        <v>Other</v>
      </c>
    </row>
    <row r="490" spans="1:23" x14ac:dyDescent="0.25">
      <c r="A490" t="str">
        <f t="shared" si="7"/>
        <v>110</v>
      </c>
      <c r="B490" t="str">
        <f t="shared" si="7"/>
        <v>DMS22KK11</v>
      </c>
      <c r="C490" s="77" t="s">
        <v>2063</v>
      </c>
      <c r="D490" t="s">
        <v>2550</v>
      </c>
      <c r="I490">
        <v>124038.80000000008</v>
      </c>
      <c r="J490">
        <v>679.63000000000011</v>
      </c>
      <c r="O490" s="3">
        <v>0</v>
      </c>
      <c r="P490">
        <v>0</v>
      </c>
      <c r="U490">
        <v>0</v>
      </c>
      <c r="V490">
        <v>0</v>
      </c>
      <c r="W490" t="str">
        <f>IFERROR(VLOOKUP(CONCATENATE(A490,"-",B490),'Schedule C1'!AE:AE,1,FALSE),"Other")</f>
        <v>Other</v>
      </c>
    </row>
    <row r="491" spans="1:23" x14ac:dyDescent="0.25">
      <c r="A491" t="str">
        <f t="shared" si="7"/>
        <v>110</v>
      </c>
      <c r="B491" t="str">
        <f t="shared" si="7"/>
        <v>DMS22KK12</v>
      </c>
      <c r="C491" s="77" t="s">
        <v>2063</v>
      </c>
      <c r="D491" t="s">
        <v>2551</v>
      </c>
      <c r="I491">
        <v>43878.049999999981</v>
      </c>
      <c r="O491" s="3">
        <v>0</v>
      </c>
      <c r="U491">
        <v>0</v>
      </c>
      <c r="W491" t="str">
        <f>IFERROR(VLOOKUP(CONCATENATE(A491,"-",B491),'Schedule C1'!AE:AE,1,FALSE),"Other")</f>
        <v>Other</v>
      </c>
    </row>
    <row r="492" spans="1:23" x14ac:dyDescent="0.25">
      <c r="A492" t="str">
        <f t="shared" si="7"/>
        <v>110</v>
      </c>
      <c r="B492" t="str">
        <f t="shared" si="7"/>
        <v>DMS22KK13</v>
      </c>
      <c r="C492" s="77" t="s">
        <v>2063</v>
      </c>
      <c r="D492" t="s">
        <v>2552</v>
      </c>
      <c r="I492">
        <v>90846.469999999958</v>
      </c>
      <c r="J492">
        <v>-12973.640000000001</v>
      </c>
      <c r="O492" s="3">
        <v>0</v>
      </c>
      <c r="P492">
        <v>0</v>
      </c>
      <c r="U492">
        <v>0</v>
      </c>
      <c r="V492">
        <v>0</v>
      </c>
      <c r="W492" t="str">
        <f>IFERROR(VLOOKUP(CONCATENATE(A492,"-",B492),'Schedule C1'!AE:AE,1,FALSE),"Other")</f>
        <v>Other</v>
      </c>
    </row>
    <row r="493" spans="1:23" x14ac:dyDescent="0.25">
      <c r="A493" t="str">
        <f t="shared" si="7"/>
        <v>110</v>
      </c>
      <c r="B493" t="str">
        <f t="shared" si="7"/>
        <v>DMS22KK14</v>
      </c>
      <c r="C493" s="77" t="s">
        <v>2063</v>
      </c>
      <c r="D493" t="s">
        <v>2553</v>
      </c>
      <c r="I493">
        <v>5907407.5199999968</v>
      </c>
      <c r="J493">
        <v>-374137.34000000032</v>
      </c>
      <c r="O493" s="3">
        <v>0</v>
      </c>
      <c r="P493">
        <v>0</v>
      </c>
      <c r="U493">
        <v>0</v>
      </c>
      <c r="V493">
        <v>0</v>
      </c>
      <c r="W493" t="str">
        <f>IFERROR(VLOOKUP(CONCATENATE(A493,"-",B493),'Schedule C1'!AE:AE,1,FALSE),"Other")</f>
        <v>Other</v>
      </c>
    </row>
    <row r="494" spans="1:23" x14ac:dyDescent="0.25">
      <c r="A494" t="str">
        <f t="shared" si="7"/>
        <v>110</v>
      </c>
      <c r="B494" t="str">
        <f t="shared" si="7"/>
        <v>DMS22KK15</v>
      </c>
      <c r="C494" s="77" t="s">
        <v>2063</v>
      </c>
      <c r="D494" t="s">
        <v>2554</v>
      </c>
      <c r="I494">
        <v>106954.2</v>
      </c>
      <c r="J494">
        <v>104178.87000000001</v>
      </c>
      <c r="O494" s="3">
        <v>0</v>
      </c>
      <c r="P494">
        <v>0</v>
      </c>
      <c r="U494">
        <v>0</v>
      </c>
      <c r="V494">
        <v>0</v>
      </c>
      <c r="W494" t="str">
        <f>IFERROR(VLOOKUP(CONCATENATE(A494,"-",B494),'Schedule C1'!AE:AE,1,FALSE),"Other")</f>
        <v>Other</v>
      </c>
    </row>
    <row r="495" spans="1:23" x14ac:dyDescent="0.25">
      <c r="A495" t="str">
        <f t="shared" si="7"/>
        <v>110</v>
      </c>
      <c r="B495" t="str">
        <f t="shared" si="7"/>
        <v>DMS22OP02</v>
      </c>
      <c r="C495" s="77" t="s">
        <v>2063</v>
      </c>
      <c r="D495" t="s">
        <v>2555</v>
      </c>
      <c r="I495">
        <v>-8057.2000000000035</v>
      </c>
      <c r="O495" s="3">
        <v>0</v>
      </c>
      <c r="U495">
        <v>0</v>
      </c>
      <c r="W495" t="str">
        <f>IFERROR(VLOOKUP(CONCATENATE(A495,"-",B495),'Schedule C1'!AE:AE,1,FALSE),"Other")</f>
        <v>Other</v>
      </c>
    </row>
    <row r="496" spans="1:23" x14ac:dyDescent="0.25">
      <c r="A496" t="str">
        <f t="shared" si="7"/>
        <v>110</v>
      </c>
      <c r="B496" t="str">
        <f t="shared" si="7"/>
        <v>DMS23AW02</v>
      </c>
      <c r="C496" s="77" t="s">
        <v>2063</v>
      </c>
      <c r="D496" t="s">
        <v>2556</v>
      </c>
      <c r="J496">
        <v>-75.950000000000017</v>
      </c>
      <c r="P496">
        <v>0</v>
      </c>
      <c r="U496"/>
      <c r="V496">
        <v>0</v>
      </c>
      <c r="W496" t="str">
        <f>IFERROR(VLOOKUP(CONCATENATE(A496,"-",B496),'Schedule C1'!AE:AE,1,FALSE),"Other")</f>
        <v>Other</v>
      </c>
    </row>
    <row r="497" spans="1:23" x14ac:dyDescent="0.25">
      <c r="A497" t="str">
        <f t="shared" si="7"/>
        <v>110</v>
      </c>
      <c r="B497" t="str">
        <f t="shared" si="7"/>
        <v>DMS23IM01</v>
      </c>
      <c r="C497" s="77" t="s">
        <v>2063</v>
      </c>
      <c r="D497" t="s">
        <v>2557</v>
      </c>
      <c r="J497">
        <v>-11.740000000000265</v>
      </c>
      <c r="P497">
        <v>0</v>
      </c>
      <c r="U497"/>
      <c r="V497">
        <v>0</v>
      </c>
      <c r="W497" t="str">
        <f>IFERROR(VLOOKUP(CONCATENATE(A497,"-",B497),'Schedule C1'!AE:AE,1,FALSE),"Other")</f>
        <v>Other</v>
      </c>
    </row>
    <row r="498" spans="1:23" x14ac:dyDescent="0.25">
      <c r="A498" t="str">
        <f t="shared" si="7"/>
        <v>110</v>
      </c>
      <c r="B498" t="str">
        <f t="shared" si="7"/>
        <v>DMS23KK01</v>
      </c>
      <c r="C498" s="77" t="s">
        <v>2063</v>
      </c>
      <c r="D498" t="s">
        <v>2558</v>
      </c>
      <c r="J498">
        <v>134458.08000000007</v>
      </c>
      <c r="P498">
        <v>0</v>
      </c>
      <c r="U498"/>
      <c r="V498">
        <v>0</v>
      </c>
      <c r="W498" t="str">
        <f>IFERROR(VLOOKUP(CONCATENATE(A498,"-",B498),'Schedule C1'!AE:AE,1,FALSE),"Other")</f>
        <v>Other</v>
      </c>
    </row>
    <row r="499" spans="1:23" x14ac:dyDescent="0.25">
      <c r="A499" t="str">
        <f t="shared" si="7"/>
        <v>110</v>
      </c>
      <c r="B499" t="str">
        <f t="shared" si="7"/>
        <v>DMS23KK02</v>
      </c>
      <c r="C499" s="77" t="s">
        <v>2063</v>
      </c>
      <c r="D499" t="s">
        <v>2559</v>
      </c>
      <c r="J499">
        <v>1409910.7700000023</v>
      </c>
      <c r="P499">
        <v>0</v>
      </c>
      <c r="U499"/>
      <c r="V499">
        <v>0</v>
      </c>
      <c r="W499" t="str">
        <f>IFERROR(VLOOKUP(CONCATENATE(A499,"-",B499),'Schedule C1'!AE:AE,1,FALSE),"Other")</f>
        <v>Other</v>
      </c>
    </row>
    <row r="500" spans="1:23" x14ac:dyDescent="0.25">
      <c r="A500" t="str">
        <f t="shared" si="7"/>
        <v>110</v>
      </c>
      <c r="B500" t="str">
        <f t="shared" si="7"/>
        <v>DMS23KK03</v>
      </c>
      <c r="C500" s="77" t="s">
        <v>2063</v>
      </c>
      <c r="D500" t="s">
        <v>2560</v>
      </c>
      <c r="J500">
        <v>306840.87000000023</v>
      </c>
      <c r="P500">
        <v>0</v>
      </c>
      <c r="U500"/>
      <c r="V500">
        <v>0</v>
      </c>
      <c r="W500" t="str">
        <f>IFERROR(VLOOKUP(CONCATENATE(A500,"-",B500),'Schedule C1'!AE:AE,1,FALSE),"Other")</f>
        <v>Other</v>
      </c>
    </row>
    <row r="501" spans="1:23" x14ac:dyDescent="0.25">
      <c r="A501" t="str">
        <f t="shared" si="7"/>
        <v>110</v>
      </c>
      <c r="B501" t="str">
        <f t="shared" si="7"/>
        <v>DMS23KK04</v>
      </c>
      <c r="C501" s="77" t="s">
        <v>2063</v>
      </c>
      <c r="D501" t="s">
        <v>2561</v>
      </c>
      <c r="J501">
        <v>1697358.0400000007</v>
      </c>
      <c r="P501">
        <v>0</v>
      </c>
      <c r="U501"/>
      <c r="V501">
        <v>0</v>
      </c>
      <c r="W501" t="str">
        <f>IFERROR(VLOOKUP(CONCATENATE(A501,"-",B501),'Schedule C1'!AE:AE,1,FALSE),"Other")</f>
        <v>Other</v>
      </c>
    </row>
    <row r="502" spans="1:23" x14ac:dyDescent="0.25">
      <c r="A502" t="str">
        <f t="shared" si="7"/>
        <v>110</v>
      </c>
      <c r="B502" t="str">
        <f t="shared" si="7"/>
        <v>DMS23KK05</v>
      </c>
      <c r="C502" s="77" t="s">
        <v>2063</v>
      </c>
      <c r="D502" t="s">
        <v>2562</v>
      </c>
      <c r="J502">
        <v>-48378.300000000047</v>
      </c>
      <c r="P502">
        <v>0</v>
      </c>
      <c r="U502"/>
      <c r="V502">
        <v>0</v>
      </c>
      <c r="W502" t="str">
        <f>IFERROR(VLOOKUP(CONCATENATE(A502,"-",B502),'Schedule C1'!AE:AE,1,FALSE),"Other")</f>
        <v>Other</v>
      </c>
    </row>
    <row r="503" spans="1:23" x14ac:dyDescent="0.25">
      <c r="A503" t="str">
        <f t="shared" si="7"/>
        <v>110</v>
      </c>
      <c r="B503" t="str">
        <f t="shared" si="7"/>
        <v>DMS23LA17</v>
      </c>
      <c r="C503" s="77" t="s">
        <v>2063</v>
      </c>
      <c r="D503" t="s">
        <v>2563</v>
      </c>
      <c r="J503">
        <v>-3990.8400000000006</v>
      </c>
      <c r="P503">
        <v>0</v>
      </c>
      <c r="U503"/>
      <c r="V503">
        <v>0</v>
      </c>
      <c r="W503" t="str">
        <f>IFERROR(VLOOKUP(CONCATENATE(A503,"-",B503),'Schedule C1'!AE:AE,1,FALSE),"Other")</f>
        <v>Other</v>
      </c>
    </row>
    <row r="504" spans="1:23" x14ac:dyDescent="0.25">
      <c r="A504" t="str">
        <f t="shared" si="7"/>
        <v>110</v>
      </c>
      <c r="B504" t="str">
        <f t="shared" si="7"/>
        <v>DMS23LA22</v>
      </c>
      <c r="C504" s="77" t="s">
        <v>2063</v>
      </c>
      <c r="D504" t="s">
        <v>2564</v>
      </c>
      <c r="J504">
        <v>6216.8899999999976</v>
      </c>
      <c r="P504">
        <v>0</v>
      </c>
      <c r="U504"/>
      <c r="V504">
        <v>0</v>
      </c>
      <c r="W504" t="str">
        <f>IFERROR(VLOOKUP(CONCATENATE(A504,"-",B504),'Schedule C1'!AE:AE,1,FALSE),"Other")</f>
        <v>Other</v>
      </c>
    </row>
    <row r="505" spans="1:23" x14ac:dyDescent="0.25">
      <c r="A505" t="str">
        <f t="shared" si="7"/>
        <v>110</v>
      </c>
      <c r="B505" t="str">
        <f t="shared" si="7"/>
        <v>DMS23OK36</v>
      </c>
      <c r="C505" s="77" t="s">
        <v>2063</v>
      </c>
      <c r="D505" t="s">
        <v>2565</v>
      </c>
      <c r="J505">
        <v>45.070000000000178</v>
      </c>
      <c r="P505">
        <v>0</v>
      </c>
      <c r="U505"/>
      <c r="V505">
        <v>0</v>
      </c>
      <c r="W505" t="str">
        <f>IFERROR(VLOOKUP(CONCATENATE(A505,"-",B505),'Schedule C1'!AE:AE,1,FALSE),"Other")</f>
        <v>Other</v>
      </c>
    </row>
    <row r="506" spans="1:23" x14ac:dyDescent="0.25">
      <c r="A506" t="str">
        <f t="shared" si="7"/>
        <v>110</v>
      </c>
      <c r="B506" t="str">
        <f t="shared" si="7"/>
        <v>DN19W05F1</v>
      </c>
      <c r="C506" s="77" t="s">
        <v>2063</v>
      </c>
      <c r="D506" t="s">
        <v>2566</v>
      </c>
      <c r="F506">
        <v>1113.4900000000005</v>
      </c>
      <c r="L506">
        <v>0</v>
      </c>
      <c r="R506">
        <v>0</v>
      </c>
      <c r="U506"/>
      <c r="W506" t="str">
        <f>IFERROR(VLOOKUP(CONCATENATE(A506,"-",B506),'Schedule C1'!AE:AE,1,FALSE),"Other")</f>
        <v>Other</v>
      </c>
    </row>
    <row r="507" spans="1:23" x14ac:dyDescent="0.25">
      <c r="A507" t="str">
        <f t="shared" si="7"/>
        <v>110</v>
      </c>
      <c r="B507" t="str">
        <f t="shared" si="7"/>
        <v>DN19W05F2</v>
      </c>
      <c r="C507" s="77" t="s">
        <v>2063</v>
      </c>
      <c r="D507" t="s">
        <v>2567</v>
      </c>
      <c r="F507">
        <v>170.75</v>
      </c>
      <c r="L507">
        <v>0</v>
      </c>
      <c r="R507">
        <v>0</v>
      </c>
      <c r="U507"/>
      <c r="W507" t="str">
        <f>IFERROR(VLOOKUP(CONCATENATE(A507,"-",B507),'Schedule C1'!AE:AE,1,FALSE),"Other")</f>
        <v>Other</v>
      </c>
    </row>
    <row r="508" spans="1:23" x14ac:dyDescent="0.25">
      <c r="A508" t="str">
        <f t="shared" si="7"/>
        <v>110</v>
      </c>
      <c r="B508" t="str">
        <f t="shared" si="7"/>
        <v>DN20H03F0</v>
      </c>
      <c r="C508" s="77" t="s">
        <v>2063</v>
      </c>
      <c r="D508" t="s">
        <v>2568</v>
      </c>
      <c r="G508">
        <v>-124.84000000000002</v>
      </c>
      <c r="H508">
        <v>-361.7000000000005</v>
      </c>
      <c r="M508">
        <v>0</v>
      </c>
      <c r="N508">
        <v>0</v>
      </c>
      <c r="S508">
        <v>0</v>
      </c>
      <c r="T508">
        <v>0</v>
      </c>
      <c r="U508"/>
      <c r="W508" t="str">
        <f>IFERROR(VLOOKUP(CONCATENATE(A508,"-",B508),'Schedule C1'!AE:AE,1,FALSE),"Other")</f>
        <v>Other</v>
      </c>
    </row>
    <row r="509" spans="1:23" x14ac:dyDescent="0.25">
      <c r="A509" t="str">
        <f t="shared" si="7"/>
        <v>110</v>
      </c>
      <c r="B509" t="str">
        <f t="shared" si="7"/>
        <v>DP14H02B2</v>
      </c>
      <c r="C509" s="77" t="s">
        <v>2063</v>
      </c>
      <c r="D509" t="s">
        <v>2569</v>
      </c>
      <c r="E509">
        <v>-171.25000000000009</v>
      </c>
      <c r="F509">
        <v>-112.02000000000001</v>
      </c>
      <c r="K509">
        <v>0</v>
      </c>
      <c r="L509">
        <v>0</v>
      </c>
      <c r="Q509">
        <v>0</v>
      </c>
      <c r="R509">
        <v>0</v>
      </c>
      <c r="U509"/>
      <c r="W509" t="str">
        <f>IFERROR(VLOOKUP(CONCATENATE(A509,"-",B509),'Schedule C1'!AE:AE,1,FALSE),"Other")</f>
        <v>Other</v>
      </c>
    </row>
    <row r="510" spans="1:23" x14ac:dyDescent="0.25">
      <c r="A510" t="str">
        <f t="shared" si="7"/>
        <v>110</v>
      </c>
      <c r="B510" t="str">
        <f t="shared" si="7"/>
        <v>DP14K02A0</v>
      </c>
      <c r="C510" s="77" t="s">
        <v>2063</v>
      </c>
      <c r="D510" t="s">
        <v>2570</v>
      </c>
      <c r="G510">
        <v>551731.93999999994</v>
      </c>
      <c r="H510">
        <v>278220.93000000011</v>
      </c>
      <c r="I510">
        <v>117619.13999999991</v>
      </c>
      <c r="J510">
        <v>18538.010000000009</v>
      </c>
      <c r="M510">
        <v>854032.87800000003</v>
      </c>
      <c r="N510">
        <v>0</v>
      </c>
      <c r="O510" s="3">
        <v>0</v>
      </c>
      <c r="P510">
        <v>0</v>
      </c>
      <c r="S510">
        <v>0</v>
      </c>
      <c r="T510">
        <v>153.15100000000001</v>
      </c>
      <c r="U510">
        <v>0</v>
      </c>
      <c r="V510">
        <v>0</v>
      </c>
      <c r="W510" t="str">
        <f>IFERROR(VLOOKUP(CONCATENATE(A510,"-",B510),'Schedule C1'!AE:AE,1,FALSE),"Other")</f>
        <v>Other</v>
      </c>
    </row>
    <row r="511" spans="1:23" x14ac:dyDescent="0.25">
      <c r="A511" t="str">
        <f t="shared" si="7"/>
        <v>110</v>
      </c>
      <c r="B511" t="str">
        <f t="shared" si="7"/>
        <v>DP14K02B0</v>
      </c>
      <c r="C511" s="77" t="s">
        <v>2063</v>
      </c>
      <c r="D511" t="s">
        <v>2571</v>
      </c>
      <c r="E511">
        <v>93087.97</v>
      </c>
      <c r="F511">
        <v>656004.96000000031</v>
      </c>
      <c r="G511">
        <v>3807230.1699999985</v>
      </c>
      <c r="H511">
        <v>1979509.5199999993</v>
      </c>
      <c r="I511">
        <v>64529.210000000006</v>
      </c>
      <c r="J511">
        <v>-69426.679999999993</v>
      </c>
      <c r="K511">
        <v>0</v>
      </c>
      <c r="L511">
        <v>0</v>
      </c>
      <c r="M511">
        <v>813859.25699999998</v>
      </c>
      <c r="N511">
        <v>0</v>
      </c>
      <c r="O511" s="3">
        <v>0</v>
      </c>
      <c r="P511">
        <v>0</v>
      </c>
      <c r="Q511">
        <v>0</v>
      </c>
      <c r="R511">
        <v>0</v>
      </c>
      <c r="S511">
        <v>0</v>
      </c>
      <c r="T511">
        <v>0</v>
      </c>
      <c r="U511">
        <v>0</v>
      </c>
      <c r="V511">
        <v>0</v>
      </c>
      <c r="W511" t="str">
        <f>IFERROR(VLOOKUP(CONCATENATE(A511,"-",B511),'Schedule C1'!AE:AE,1,FALSE),"Other")</f>
        <v>Other</v>
      </c>
    </row>
    <row r="512" spans="1:23" x14ac:dyDescent="0.25">
      <c r="A512" t="str">
        <f t="shared" si="7"/>
        <v>110</v>
      </c>
      <c r="B512" t="str">
        <f t="shared" si="7"/>
        <v>DP14K02C0</v>
      </c>
      <c r="C512" s="77" t="s">
        <v>2063</v>
      </c>
      <c r="D512" t="s">
        <v>2572</v>
      </c>
      <c r="G512">
        <v>-1.0499999999992724</v>
      </c>
      <c r="H512">
        <v>-4.5474735088646412E-13</v>
      </c>
      <c r="M512">
        <v>0</v>
      </c>
      <c r="N512">
        <v>0</v>
      </c>
      <c r="S512">
        <v>0</v>
      </c>
      <c r="T512">
        <v>0</v>
      </c>
      <c r="U512"/>
      <c r="W512" t="str">
        <f>IFERROR(VLOOKUP(CONCATENATE(A512,"-",B512),'Schedule C1'!AE:AE,1,FALSE),"Other")</f>
        <v>Other</v>
      </c>
    </row>
    <row r="513" spans="1:23" x14ac:dyDescent="0.25">
      <c r="A513" t="str">
        <f t="shared" si="7"/>
        <v>110</v>
      </c>
      <c r="B513" t="str">
        <f t="shared" si="7"/>
        <v>DP14K02C1</v>
      </c>
      <c r="C513" s="77" t="s">
        <v>2063</v>
      </c>
      <c r="D513" t="s">
        <v>2573</v>
      </c>
      <c r="H513">
        <v>-1.0004497230653442E-13</v>
      </c>
      <c r="N513">
        <v>0</v>
      </c>
      <c r="T513">
        <v>0</v>
      </c>
      <c r="U513"/>
      <c r="W513" t="str">
        <f>IFERROR(VLOOKUP(CONCATENATE(A513,"-",B513),'Schedule C1'!AE:AE,1,FALSE),"Other")</f>
        <v>Other</v>
      </c>
    </row>
    <row r="514" spans="1:23" x14ac:dyDescent="0.25">
      <c r="A514" t="str">
        <f t="shared" si="7"/>
        <v>110</v>
      </c>
      <c r="B514" t="str">
        <f t="shared" si="7"/>
        <v>DP15H14A0</v>
      </c>
      <c r="C514" s="77" t="s">
        <v>2063</v>
      </c>
      <c r="D514" t="s">
        <v>2574</v>
      </c>
      <c r="E514">
        <v>4.84</v>
      </c>
      <c r="K514">
        <v>0</v>
      </c>
      <c r="Q514">
        <v>0</v>
      </c>
      <c r="U514"/>
      <c r="W514" t="str">
        <f>IFERROR(VLOOKUP(CONCATENATE(A514,"-",B514),'Schedule C1'!AE:AE,1,FALSE),"Other")</f>
        <v>Other</v>
      </c>
    </row>
    <row r="515" spans="1:23" x14ac:dyDescent="0.25">
      <c r="A515" t="str">
        <f t="shared" si="7"/>
        <v>110</v>
      </c>
      <c r="B515" t="str">
        <f t="shared" si="7"/>
        <v>DP15K05L0</v>
      </c>
      <c r="C515" s="77" t="s">
        <v>2063</v>
      </c>
      <c r="D515" t="s">
        <v>2575</v>
      </c>
      <c r="E515">
        <v>812.37</v>
      </c>
      <c r="G515">
        <v>22557.49</v>
      </c>
      <c r="H515">
        <v>-6624.7000000000016</v>
      </c>
      <c r="K515">
        <v>0</v>
      </c>
      <c r="M515">
        <v>0</v>
      </c>
      <c r="N515">
        <v>0</v>
      </c>
      <c r="Q515">
        <v>0</v>
      </c>
      <c r="S515">
        <v>0</v>
      </c>
      <c r="T515">
        <v>0</v>
      </c>
      <c r="U515"/>
      <c r="W515" t="str">
        <f>IFERROR(VLOOKUP(CONCATENATE(A515,"-",B515),'Schedule C1'!AE:AE,1,FALSE),"Other")</f>
        <v>Other</v>
      </c>
    </row>
    <row r="516" spans="1:23" x14ac:dyDescent="0.25">
      <c r="A516" t="str">
        <f t="shared" si="7"/>
        <v>110</v>
      </c>
      <c r="B516" t="str">
        <f t="shared" si="7"/>
        <v>DP16K02A0</v>
      </c>
      <c r="C516" s="77" t="s">
        <v>2063</v>
      </c>
      <c r="D516" t="s">
        <v>2576</v>
      </c>
      <c r="F516">
        <v>289966.85000000015</v>
      </c>
      <c r="G516">
        <v>89647.069999999978</v>
      </c>
      <c r="L516">
        <v>243668.76500000001</v>
      </c>
      <c r="M516">
        <v>0</v>
      </c>
      <c r="R516">
        <v>0</v>
      </c>
      <c r="S516">
        <v>60.537999999999997</v>
      </c>
      <c r="U516"/>
      <c r="W516" t="str">
        <f>IFERROR(VLOOKUP(CONCATENATE(A516,"-",B516),'Schedule C1'!AE:AE,1,FALSE),"Other")</f>
        <v>Other</v>
      </c>
    </row>
    <row r="517" spans="1:23" x14ac:dyDescent="0.25">
      <c r="A517" t="str">
        <f t="shared" ref="A517:B580" si="8">LEFT(C517,FIND(" ",C517,1)-1)</f>
        <v>110</v>
      </c>
      <c r="B517" t="str">
        <f t="shared" si="8"/>
        <v>DP16K02B0</v>
      </c>
      <c r="C517" s="77" t="s">
        <v>2063</v>
      </c>
      <c r="D517" t="s">
        <v>2577</v>
      </c>
      <c r="F517">
        <v>136.85999999999984</v>
      </c>
      <c r="G517">
        <v>-2.6645352591003757E-15</v>
      </c>
      <c r="L517">
        <v>2698720.1489999997</v>
      </c>
      <c r="M517">
        <v>0</v>
      </c>
      <c r="R517">
        <v>0</v>
      </c>
      <c r="S517">
        <v>781.36099999999999</v>
      </c>
      <c r="U517"/>
      <c r="W517" t="str">
        <f>IFERROR(VLOOKUP(CONCATENATE(A517,"-",B517),'Schedule C1'!AE:AE,1,FALSE),"Other")</f>
        <v>Other</v>
      </c>
    </row>
    <row r="518" spans="1:23" x14ac:dyDescent="0.25">
      <c r="A518" t="str">
        <f t="shared" si="8"/>
        <v>110</v>
      </c>
      <c r="B518" t="str">
        <f t="shared" si="8"/>
        <v>DP16K03A0</v>
      </c>
      <c r="C518" s="77" t="s">
        <v>2063</v>
      </c>
      <c r="D518" t="s">
        <v>2578</v>
      </c>
      <c r="G518">
        <v>0</v>
      </c>
      <c r="H518">
        <v>0</v>
      </c>
      <c r="I518">
        <v>0</v>
      </c>
      <c r="J518">
        <v>275230.57000000012</v>
      </c>
      <c r="M518">
        <v>537996.49300000002</v>
      </c>
      <c r="N518">
        <v>903954.53900000011</v>
      </c>
      <c r="O518" s="3">
        <v>0</v>
      </c>
      <c r="P518">
        <v>1509962.5269999998</v>
      </c>
      <c r="S518">
        <v>0</v>
      </c>
      <c r="T518">
        <v>908675.71000000008</v>
      </c>
      <c r="U518">
        <v>105.238</v>
      </c>
      <c r="V518">
        <v>0</v>
      </c>
      <c r="W518" t="str">
        <f>IFERROR(VLOOKUP(CONCATENATE(A518,"-",B518),'Schedule C1'!AE:AE,1,FALSE),"Other")</f>
        <v>Other</v>
      </c>
    </row>
    <row r="519" spans="1:23" x14ac:dyDescent="0.25">
      <c r="A519" t="str">
        <f t="shared" si="8"/>
        <v>110</v>
      </c>
      <c r="B519" t="str">
        <f t="shared" si="8"/>
        <v>DP16K03B0</v>
      </c>
      <c r="C519" s="77" t="s">
        <v>2063</v>
      </c>
      <c r="D519" t="s">
        <v>2579</v>
      </c>
      <c r="F519">
        <v>43556.200000000004</v>
      </c>
      <c r="G519">
        <v>150348.93999999997</v>
      </c>
      <c r="H519">
        <v>17417.62000000001</v>
      </c>
      <c r="I519">
        <v>834173.0400000005</v>
      </c>
      <c r="J519">
        <v>920785.5</v>
      </c>
      <c r="L519">
        <v>0</v>
      </c>
      <c r="M519">
        <v>3470429.2570000002</v>
      </c>
      <c r="N519">
        <v>622991.68500000006</v>
      </c>
      <c r="O519" s="3">
        <v>0</v>
      </c>
      <c r="P519">
        <v>3115320.6829999997</v>
      </c>
      <c r="R519">
        <v>0</v>
      </c>
      <c r="S519">
        <v>0</v>
      </c>
      <c r="T519">
        <v>626763.80300000007</v>
      </c>
      <c r="U519">
        <v>204.34700000000001</v>
      </c>
      <c r="V519">
        <v>0</v>
      </c>
      <c r="W519" t="str">
        <f>IFERROR(VLOOKUP(CONCATENATE(A519,"-",B519),'Schedule C1'!AE:AE,1,FALSE),"Other")</f>
        <v>Other</v>
      </c>
    </row>
    <row r="520" spans="1:23" x14ac:dyDescent="0.25">
      <c r="A520" t="str">
        <f t="shared" si="8"/>
        <v>110</v>
      </c>
      <c r="B520" t="str">
        <f t="shared" si="8"/>
        <v>DP16K03C0</v>
      </c>
      <c r="C520" s="77" t="s">
        <v>2063</v>
      </c>
      <c r="D520" t="s">
        <v>2580</v>
      </c>
      <c r="G520">
        <v>0</v>
      </c>
      <c r="H520">
        <v>0</v>
      </c>
      <c r="I520">
        <v>0</v>
      </c>
      <c r="M520">
        <v>305378.64799999993</v>
      </c>
      <c r="N520">
        <v>60435.69400000001</v>
      </c>
      <c r="O520" s="3">
        <v>0</v>
      </c>
      <c r="S520">
        <v>0</v>
      </c>
      <c r="T520">
        <v>61020.776000000005</v>
      </c>
      <c r="U520">
        <v>10.463000000000001</v>
      </c>
      <c r="W520" t="str">
        <f>IFERROR(VLOOKUP(CONCATENATE(A520,"-",B520),'Schedule C1'!AE:AE,1,FALSE),"Other")</f>
        <v>Other</v>
      </c>
    </row>
    <row r="521" spans="1:23" x14ac:dyDescent="0.25">
      <c r="A521" t="str">
        <f t="shared" si="8"/>
        <v>110</v>
      </c>
      <c r="B521" t="str">
        <f t="shared" si="8"/>
        <v>DP16K03C1</v>
      </c>
      <c r="C521" s="77" t="s">
        <v>2063</v>
      </c>
      <c r="D521" t="s">
        <v>2581</v>
      </c>
      <c r="G521">
        <v>0</v>
      </c>
      <c r="H521">
        <v>0</v>
      </c>
      <c r="I521">
        <v>0</v>
      </c>
      <c r="M521">
        <v>232394.21199999997</v>
      </c>
      <c r="N521">
        <v>50003.758000000009</v>
      </c>
      <c r="O521" s="3">
        <v>0</v>
      </c>
      <c r="S521">
        <v>0</v>
      </c>
      <c r="T521">
        <v>50669.633999999998</v>
      </c>
      <c r="U521">
        <v>19.718</v>
      </c>
      <c r="W521" t="str">
        <f>IFERROR(VLOOKUP(CONCATENATE(A521,"-",B521),'Schedule C1'!AE:AE,1,FALSE),"Other")</f>
        <v>Other</v>
      </c>
    </row>
    <row r="522" spans="1:23" x14ac:dyDescent="0.25">
      <c r="A522" t="str">
        <f t="shared" si="8"/>
        <v>110</v>
      </c>
      <c r="B522" t="str">
        <f t="shared" si="8"/>
        <v>DP16K03D0</v>
      </c>
      <c r="C522" s="77" t="s">
        <v>2063</v>
      </c>
      <c r="D522" t="s">
        <v>2582</v>
      </c>
      <c r="G522">
        <v>0</v>
      </c>
      <c r="H522">
        <v>0</v>
      </c>
      <c r="I522">
        <v>0</v>
      </c>
      <c r="M522">
        <v>223825.408</v>
      </c>
      <c r="N522">
        <v>34246.067000000003</v>
      </c>
      <c r="O522" s="3">
        <v>0</v>
      </c>
      <c r="S522">
        <v>0</v>
      </c>
      <c r="T522">
        <v>34457.844000000005</v>
      </c>
      <c r="U522">
        <v>12.095000000000001</v>
      </c>
      <c r="W522" t="str">
        <f>IFERROR(VLOOKUP(CONCATENATE(A522,"-",B522),'Schedule C1'!AE:AE,1,FALSE),"Other")</f>
        <v>Other</v>
      </c>
    </row>
    <row r="523" spans="1:23" x14ac:dyDescent="0.25">
      <c r="A523" t="str">
        <f t="shared" si="8"/>
        <v>110</v>
      </c>
      <c r="B523" t="str">
        <f t="shared" si="8"/>
        <v>DP16K03T0</v>
      </c>
      <c r="C523" s="77" t="s">
        <v>2063</v>
      </c>
      <c r="D523" t="s">
        <v>2583</v>
      </c>
      <c r="G523">
        <v>0</v>
      </c>
      <c r="H523">
        <v>0</v>
      </c>
      <c r="M523">
        <v>21562.695999999996</v>
      </c>
      <c r="N523">
        <v>1197.4789999999998</v>
      </c>
      <c r="S523">
        <v>0</v>
      </c>
      <c r="T523">
        <v>1205.019</v>
      </c>
      <c r="U523"/>
      <c r="W523" t="str">
        <f>IFERROR(VLOOKUP(CONCATENATE(A523,"-",B523),'Schedule C1'!AE:AE,1,FALSE),"Other")</f>
        <v>Other</v>
      </c>
    </row>
    <row r="524" spans="1:23" x14ac:dyDescent="0.25">
      <c r="A524" t="str">
        <f t="shared" si="8"/>
        <v>110</v>
      </c>
      <c r="B524" t="str">
        <f t="shared" si="8"/>
        <v>DP18H19B0</v>
      </c>
      <c r="C524" s="77" t="s">
        <v>2063</v>
      </c>
      <c r="D524" t="s">
        <v>2584</v>
      </c>
      <c r="F524">
        <v>41.77000000000001</v>
      </c>
      <c r="L524">
        <v>0</v>
      </c>
      <c r="R524">
        <v>0</v>
      </c>
      <c r="U524"/>
      <c r="W524" t="str">
        <f>IFERROR(VLOOKUP(CONCATENATE(A524,"-",B524),'Schedule C1'!AE:AE,1,FALSE),"Other")</f>
        <v>Other</v>
      </c>
    </row>
    <row r="525" spans="1:23" x14ac:dyDescent="0.25">
      <c r="A525" t="str">
        <f t="shared" si="8"/>
        <v>110</v>
      </c>
      <c r="B525" t="str">
        <f t="shared" si="8"/>
        <v>DP18H20B0</v>
      </c>
      <c r="C525" s="77" t="s">
        <v>2063</v>
      </c>
      <c r="D525" t="s">
        <v>2585</v>
      </c>
      <c r="E525">
        <v>185.64</v>
      </c>
      <c r="F525">
        <v>-5.3290705182007514E-15</v>
      </c>
      <c r="K525">
        <v>0</v>
      </c>
      <c r="L525">
        <v>0</v>
      </c>
      <c r="Q525">
        <v>0</v>
      </c>
      <c r="R525">
        <v>0</v>
      </c>
      <c r="U525"/>
      <c r="W525" t="str">
        <f>IFERROR(VLOOKUP(CONCATENATE(A525,"-",B525),'Schedule C1'!AE:AE,1,FALSE),"Other")</f>
        <v>Other</v>
      </c>
    </row>
    <row r="526" spans="1:23" x14ac:dyDescent="0.25">
      <c r="A526" t="str">
        <f t="shared" si="8"/>
        <v>110</v>
      </c>
      <c r="B526" t="str">
        <f t="shared" si="8"/>
        <v>DP18K01L0</v>
      </c>
      <c r="C526" s="77" t="s">
        <v>2063</v>
      </c>
      <c r="D526" t="s">
        <v>2586</v>
      </c>
      <c r="F526">
        <v>3668.09</v>
      </c>
      <c r="G526">
        <v>275.26</v>
      </c>
      <c r="H526">
        <v>58.6</v>
      </c>
      <c r="I526">
        <v>-4001.95</v>
      </c>
      <c r="L526">
        <v>0</v>
      </c>
      <c r="M526">
        <v>0</v>
      </c>
      <c r="N526">
        <v>0</v>
      </c>
      <c r="O526" s="3">
        <v>0</v>
      </c>
      <c r="R526">
        <v>0</v>
      </c>
      <c r="S526">
        <v>0</v>
      </c>
      <c r="T526">
        <v>0</v>
      </c>
      <c r="U526">
        <v>0</v>
      </c>
      <c r="W526" t="str">
        <f>IFERROR(VLOOKUP(CONCATENATE(A526,"-",B526),'Schedule C1'!AE:AE,1,FALSE),"Other")</f>
        <v>Other</v>
      </c>
    </row>
    <row r="527" spans="1:23" x14ac:dyDescent="0.25">
      <c r="A527" t="str">
        <f t="shared" si="8"/>
        <v>110</v>
      </c>
      <c r="B527" t="str">
        <f t="shared" si="8"/>
        <v>DP18K03L0</v>
      </c>
      <c r="C527" s="77" t="s">
        <v>2063</v>
      </c>
      <c r="D527" t="s">
        <v>2587</v>
      </c>
      <c r="F527">
        <v>242428.64999999997</v>
      </c>
      <c r="G527">
        <v>364353.10000000009</v>
      </c>
      <c r="H527">
        <v>10046.14</v>
      </c>
      <c r="I527">
        <v>4745.8999999999996</v>
      </c>
      <c r="J527">
        <v>4434.49</v>
      </c>
      <c r="L527">
        <v>0</v>
      </c>
      <c r="M527">
        <v>0</v>
      </c>
      <c r="N527">
        <v>0</v>
      </c>
      <c r="O527" s="3">
        <v>0</v>
      </c>
      <c r="P527">
        <v>0</v>
      </c>
      <c r="R527">
        <v>0</v>
      </c>
      <c r="S527">
        <v>0</v>
      </c>
      <c r="T527">
        <v>0</v>
      </c>
      <c r="U527">
        <v>0</v>
      </c>
      <c r="V527">
        <v>0</v>
      </c>
      <c r="W527" t="str">
        <f>IFERROR(VLOOKUP(CONCATENATE(A527,"-",B527),'Schedule C1'!AE:AE,1,FALSE),"Other")</f>
        <v>Other</v>
      </c>
    </row>
    <row r="528" spans="1:23" x14ac:dyDescent="0.25">
      <c r="A528" t="str">
        <f t="shared" si="8"/>
        <v>110</v>
      </c>
      <c r="B528" t="str">
        <f t="shared" si="8"/>
        <v>DR14H01E0</v>
      </c>
      <c r="C528" s="77" t="s">
        <v>2063</v>
      </c>
      <c r="D528" t="s">
        <v>2588</v>
      </c>
      <c r="E528">
        <v>-220.78999999999996</v>
      </c>
      <c r="K528">
        <v>0</v>
      </c>
      <c r="Q528">
        <v>0</v>
      </c>
      <c r="U528"/>
      <c r="W528" t="str">
        <f>IFERROR(VLOOKUP(CONCATENATE(A528,"-",B528),'Schedule C1'!AE:AE,1,FALSE),"Other")</f>
        <v>Other</v>
      </c>
    </row>
    <row r="529" spans="1:23" x14ac:dyDescent="0.25">
      <c r="A529" t="str">
        <f t="shared" si="8"/>
        <v>110</v>
      </c>
      <c r="B529" t="str">
        <f t="shared" si="8"/>
        <v>DR15K02A0</v>
      </c>
      <c r="C529" s="77" t="s">
        <v>2063</v>
      </c>
      <c r="D529" t="s">
        <v>2589</v>
      </c>
      <c r="E529">
        <v>724159.15000000014</v>
      </c>
      <c r="F529">
        <v>376282.32999999996</v>
      </c>
      <c r="G529">
        <v>182279.34</v>
      </c>
      <c r="H529">
        <v>12191.96</v>
      </c>
      <c r="I529">
        <v>-15985.19</v>
      </c>
      <c r="K529">
        <v>1728455.4170000004</v>
      </c>
      <c r="L529">
        <v>0</v>
      </c>
      <c r="M529">
        <v>0</v>
      </c>
      <c r="N529">
        <v>25555</v>
      </c>
      <c r="O529" s="3">
        <v>0</v>
      </c>
      <c r="Q529">
        <v>0</v>
      </c>
      <c r="R529">
        <v>924.95</v>
      </c>
      <c r="S529">
        <v>0</v>
      </c>
      <c r="T529">
        <v>0</v>
      </c>
      <c r="U529">
        <v>0</v>
      </c>
      <c r="W529" t="str">
        <f>IFERROR(VLOOKUP(CONCATENATE(A529,"-",B529),'Schedule C1'!AE:AE,1,FALSE),"Other")</f>
        <v>Other</v>
      </c>
    </row>
    <row r="530" spans="1:23" x14ac:dyDescent="0.25">
      <c r="A530" t="str">
        <f t="shared" si="8"/>
        <v>110</v>
      </c>
      <c r="B530" t="str">
        <f t="shared" si="8"/>
        <v>DR15K02B0</v>
      </c>
      <c r="C530" s="77" t="s">
        <v>2063</v>
      </c>
      <c r="D530" t="s">
        <v>2590</v>
      </c>
      <c r="E530">
        <v>823332.21999999974</v>
      </c>
      <c r="F530">
        <v>5003449.0760000013</v>
      </c>
      <c r="G530">
        <v>922705.89</v>
      </c>
      <c r="H530">
        <v>189292.23000000004</v>
      </c>
      <c r="K530">
        <v>1861338.3139999998</v>
      </c>
      <c r="L530">
        <v>0</v>
      </c>
      <c r="M530">
        <v>0</v>
      </c>
      <c r="N530">
        <v>202817.45199999999</v>
      </c>
      <c r="Q530">
        <v>0</v>
      </c>
      <c r="R530">
        <v>994.1350000000001</v>
      </c>
      <c r="S530">
        <v>0</v>
      </c>
      <c r="T530">
        <v>0</v>
      </c>
      <c r="U530"/>
      <c r="W530" t="str">
        <f>IFERROR(VLOOKUP(CONCATENATE(A530,"-",B530),'Schedule C1'!AE:AE,1,FALSE),"Other")</f>
        <v>Other</v>
      </c>
    </row>
    <row r="531" spans="1:23" x14ac:dyDescent="0.25">
      <c r="A531" t="str">
        <f t="shared" si="8"/>
        <v>110</v>
      </c>
      <c r="B531" t="str">
        <f t="shared" si="8"/>
        <v>DR17R10A0</v>
      </c>
      <c r="C531" s="77" t="s">
        <v>2063</v>
      </c>
      <c r="D531" t="s">
        <v>2591</v>
      </c>
      <c r="E531">
        <v>3.5527136788005009E-14</v>
      </c>
      <c r="F531">
        <v>-200.50999999999874</v>
      </c>
      <c r="K531">
        <v>0</v>
      </c>
      <c r="L531">
        <v>0</v>
      </c>
      <c r="Q531">
        <v>0</v>
      </c>
      <c r="R531">
        <v>0</v>
      </c>
      <c r="U531"/>
      <c r="W531" t="str">
        <f>IFERROR(VLOOKUP(CONCATENATE(A531,"-",B531),'Schedule C1'!AE:AE,1,FALSE),"Other")</f>
        <v>Other</v>
      </c>
    </row>
    <row r="532" spans="1:23" x14ac:dyDescent="0.25">
      <c r="A532" t="str">
        <f t="shared" si="8"/>
        <v>110</v>
      </c>
      <c r="B532" t="str">
        <f t="shared" si="8"/>
        <v>DR18K02A0</v>
      </c>
      <c r="C532" s="77" t="s">
        <v>2063</v>
      </c>
      <c r="D532" t="s">
        <v>2592</v>
      </c>
      <c r="F532">
        <v>729899.7499999993</v>
      </c>
      <c r="G532">
        <v>396283.28</v>
      </c>
      <c r="H532">
        <v>13341.570000000003</v>
      </c>
      <c r="I532">
        <v>34137.30000000001</v>
      </c>
      <c r="J532">
        <v>9767.840000000002</v>
      </c>
      <c r="L532">
        <v>0</v>
      </c>
      <c r="M532">
        <v>0</v>
      </c>
      <c r="N532">
        <v>0</v>
      </c>
      <c r="O532" s="3">
        <v>0</v>
      </c>
      <c r="P532">
        <v>0</v>
      </c>
      <c r="R532">
        <v>0</v>
      </c>
      <c r="S532">
        <v>0</v>
      </c>
      <c r="T532">
        <v>0</v>
      </c>
      <c r="U532">
        <v>0</v>
      </c>
      <c r="V532">
        <v>0</v>
      </c>
      <c r="W532" t="str">
        <f>IFERROR(VLOOKUP(CONCATENATE(A532,"-",B532),'Schedule C1'!AE:AE,1,FALSE),"Other")</f>
        <v>Other</v>
      </c>
    </row>
    <row r="533" spans="1:23" x14ac:dyDescent="0.25">
      <c r="A533" t="str">
        <f t="shared" si="8"/>
        <v>110</v>
      </c>
      <c r="B533" t="str">
        <f t="shared" si="8"/>
        <v>DR18K02B0</v>
      </c>
      <c r="C533" s="77" t="s">
        <v>2063</v>
      </c>
      <c r="D533" t="s">
        <v>2593</v>
      </c>
      <c r="E533">
        <v>24025.730000000003</v>
      </c>
      <c r="F533">
        <v>213928.54000000007</v>
      </c>
      <c r="G533">
        <v>3123.1300000000006</v>
      </c>
      <c r="K533">
        <v>0</v>
      </c>
      <c r="L533">
        <v>0</v>
      </c>
      <c r="M533">
        <v>0</v>
      </c>
      <c r="Q533">
        <v>0</v>
      </c>
      <c r="R533">
        <v>0</v>
      </c>
      <c r="S533">
        <v>0</v>
      </c>
      <c r="U533"/>
      <c r="W533" t="str">
        <f>IFERROR(VLOOKUP(CONCATENATE(A533,"-",B533),'Schedule C1'!AE:AE,1,FALSE),"Other")</f>
        <v>Other</v>
      </c>
    </row>
    <row r="534" spans="1:23" x14ac:dyDescent="0.25">
      <c r="A534" t="str">
        <f t="shared" si="8"/>
        <v>110</v>
      </c>
      <c r="B534" t="str">
        <f t="shared" si="8"/>
        <v>DR18K02B1</v>
      </c>
      <c r="C534" s="77" t="s">
        <v>2063</v>
      </c>
      <c r="D534" t="s">
        <v>2594</v>
      </c>
      <c r="E534">
        <v>-1.1368683772161603E-13</v>
      </c>
      <c r="F534">
        <v>-32.180000000000021</v>
      </c>
      <c r="G534">
        <v>-43.890000000000008</v>
      </c>
      <c r="K534">
        <v>0</v>
      </c>
      <c r="L534">
        <v>0</v>
      </c>
      <c r="M534">
        <v>0</v>
      </c>
      <c r="Q534">
        <v>0</v>
      </c>
      <c r="R534">
        <v>0</v>
      </c>
      <c r="S534">
        <v>0</v>
      </c>
      <c r="U534"/>
      <c r="W534" t="str">
        <f>IFERROR(VLOOKUP(CONCATENATE(A534,"-",B534),'Schedule C1'!AE:AE,1,FALSE),"Other")</f>
        <v>Other</v>
      </c>
    </row>
    <row r="535" spans="1:23" x14ac:dyDescent="0.25">
      <c r="A535" t="str">
        <f t="shared" si="8"/>
        <v>110</v>
      </c>
      <c r="B535" t="str">
        <f t="shared" si="8"/>
        <v>DR18K02B2</v>
      </c>
      <c r="C535" s="77" t="s">
        <v>2063</v>
      </c>
      <c r="D535" t="s">
        <v>2595</v>
      </c>
      <c r="E535">
        <v>0.56999999999995576</v>
      </c>
      <c r="F535">
        <v>-207.10999999999979</v>
      </c>
      <c r="K535">
        <v>0</v>
      </c>
      <c r="L535">
        <v>0</v>
      </c>
      <c r="Q535">
        <v>0</v>
      </c>
      <c r="R535">
        <v>0</v>
      </c>
      <c r="U535"/>
      <c r="W535" t="str">
        <f>IFERROR(VLOOKUP(CONCATENATE(A535,"-",B535),'Schedule C1'!AE:AE,1,FALSE),"Other")</f>
        <v>Other</v>
      </c>
    </row>
    <row r="536" spans="1:23" x14ac:dyDescent="0.25">
      <c r="A536" t="str">
        <f t="shared" si="8"/>
        <v>110</v>
      </c>
      <c r="B536" t="str">
        <f t="shared" si="8"/>
        <v>DR18K02B3</v>
      </c>
      <c r="C536" s="77" t="s">
        <v>2063</v>
      </c>
      <c r="D536" t="s">
        <v>2596</v>
      </c>
      <c r="E536">
        <v>22883.379999999997</v>
      </c>
      <c r="F536">
        <v>186331.57000000007</v>
      </c>
      <c r="G536">
        <v>24423.829999999998</v>
      </c>
      <c r="K536">
        <v>0</v>
      </c>
      <c r="L536">
        <v>0</v>
      </c>
      <c r="M536">
        <v>0</v>
      </c>
      <c r="Q536">
        <v>0</v>
      </c>
      <c r="R536">
        <v>0</v>
      </c>
      <c r="S536">
        <v>0</v>
      </c>
      <c r="U536"/>
      <c r="W536" t="str">
        <f>IFERROR(VLOOKUP(CONCATENATE(A536,"-",B536),'Schedule C1'!AE:AE,1,FALSE),"Other")</f>
        <v>Other</v>
      </c>
    </row>
    <row r="537" spans="1:23" x14ac:dyDescent="0.25">
      <c r="A537" t="str">
        <f t="shared" si="8"/>
        <v>110</v>
      </c>
      <c r="B537" t="str">
        <f t="shared" si="8"/>
        <v>DR18K03B5</v>
      </c>
      <c r="C537" s="77" t="s">
        <v>2063</v>
      </c>
      <c r="D537" t="s">
        <v>2597</v>
      </c>
      <c r="E537">
        <v>1170495.8299999998</v>
      </c>
      <c r="F537">
        <v>190937.22999999989</v>
      </c>
      <c r="G537">
        <v>-107092.34000000001</v>
      </c>
      <c r="K537">
        <v>0</v>
      </c>
      <c r="L537">
        <v>0</v>
      </c>
      <c r="M537">
        <v>0</v>
      </c>
      <c r="Q537">
        <v>0</v>
      </c>
      <c r="R537">
        <v>0</v>
      </c>
      <c r="S537">
        <v>0</v>
      </c>
      <c r="U537"/>
      <c r="W537" t="str">
        <f>IFERROR(VLOOKUP(CONCATENATE(A537,"-",B537),'Schedule C1'!AE:AE,1,FALSE),"Other")</f>
        <v>Other</v>
      </c>
    </row>
    <row r="538" spans="1:23" x14ac:dyDescent="0.25">
      <c r="A538" t="str">
        <f t="shared" si="8"/>
        <v>110</v>
      </c>
      <c r="B538" t="str">
        <f t="shared" si="8"/>
        <v>DR18K04B0</v>
      </c>
      <c r="C538" s="77" t="s">
        <v>2063</v>
      </c>
      <c r="D538" t="s">
        <v>2598</v>
      </c>
      <c r="E538">
        <v>340318.24</v>
      </c>
      <c r="F538">
        <v>812061.25999999966</v>
      </c>
      <c r="G538">
        <v>23819.100000000006</v>
      </c>
      <c r="K538">
        <v>0</v>
      </c>
      <c r="L538">
        <v>0</v>
      </c>
      <c r="M538">
        <v>0</v>
      </c>
      <c r="Q538">
        <v>0</v>
      </c>
      <c r="R538">
        <v>0</v>
      </c>
      <c r="S538">
        <v>0</v>
      </c>
      <c r="U538"/>
      <c r="W538" t="str">
        <f>IFERROR(VLOOKUP(CONCATENATE(A538,"-",B538),'Schedule C1'!AE:AE,1,FALSE),"Other")</f>
        <v>Other</v>
      </c>
    </row>
    <row r="539" spans="1:23" x14ac:dyDescent="0.25">
      <c r="A539" t="str">
        <f t="shared" si="8"/>
        <v>110</v>
      </c>
      <c r="B539" t="str">
        <f t="shared" si="8"/>
        <v>DR19H03A0</v>
      </c>
      <c r="C539" s="77" t="s">
        <v>2063</v>
      </c>
      <c r="D539" t="s">
        <v>2599</v>
      </c>
      <c r="H539">
        <v>32.290000000000326</v>
      </c>
      <c r="N539">
        <v>0</v>
      </c>
      <c r="T539">
        <v>0</v>
      </c>
      <c r="U539"/>
      <c r="W539" t="str">
        <f>IFERROR(VLOOKUP(CONCATENATE(A539,"-",B539),'Schedule C1'!AE:AE,1,FALSE),"Other")</f>
        <v>Other</v>
      </c>
    </row>
    <row r="540" spans="1:23" x14ac:dyDescent="0.25">
      <c r="A540" t="str">
        <f t="shared" si="8"/>
        <v>110</v>
      </c>
      <c r="B540" t="str">
        <f t="shared" si="8"/>
        <v>DR19H07A0</v>
      </c>
      <c r="C540" s="77" t="s">
        <v>2063</v>
      </c>
      <c r="D540" t="s">
        <v>2600</v>
      </c>
      <c r="G540">
        <v>-41.899999999999991</v>
      </c>
      <c r="M540">
        <v>0</v>
      </c>
      <c r="S540">
        <v>0</v>
      </c>
      <c r="U540"/>
      <c r="W540" t="str">
        <f>IFERROR(VLOOKUP(CONCATENATE(A540,"-",B540),'Schedule C1'!AE:AE,1,FALSE),"Other")</f>
        <v>Other</v>
      </c>
    </row>
    <row r="541" spans="1:23" x14ac:dyDescent="0.25">
      <c r="A541" t="str">
        <f t="shared" si="8"/>
        <v>110</v>
      </c>
      <c r="B541" t="str">
        <f t="shared" si="8"/>
        <v>DR19H09B0</v>
      </c>
      <c r="C541" s="77" t="s">
        <v>2063</v>
      </c>
      <c r="D541" t="s">
        <v>2601</v>
      </c>
      <c r="H541">
        <v>49.19</v>
      </c>
      <c r="N541">
        <v>0</v>
      </c>
      <c r="T541">
        <v>0</v>
      </c>
      <c r="U541"/>
      <c r="W541" t="str">
        <f>IFERROR(VLOOKUP(CONCATENATE(A541,"-",B541),'Schedule C1'!AE:AE,1,FALSE),"Other")</f>
        <v>Other</v>
      </c>
    </row>
    <row r="542" spans="1:23" x14ac:dyDescent="0.25">
      <c r="A542" t="str">
        <f t="shared" si="8"/>
        <v>110</v>
      </c>
      <c r="B542" t="str">
        <f t="shared" si="8"/>
        <v>DR19H09B1</v>
      </c>
      <c r="C542" s="77" t="s">
        <v>2063</v>
      </c>
      <c r="D542" t="s">
        <v>2602</v>
      </c>
      <c r="H542">
        <v>1.25</v>
      </c>
      <c r="N542">
        <v>0</v>
      </c>
      <c r="T542">
        <v>0</v>
      </c>
      <c r="U542"/>
      <c r="W542" t="str">
        <f>IFERROR(VLOOKUP(CONCATENATE(A542,"-",B542),'Schedule C1'!AE:AE,1,FALSE),"Other")</f>
        <v>Other</v>
      </c>
    </row>
    <row r="543" spans="1:23" x14ac:dyDescent="0.25">
      <c r="A543" t="str">
        <f t="shared" si="8"/>
        <v>110</v>
      </c>
      <c r="B543" t="str">
        <f t="shared" si="8"/>
        <v>DR19H12A0</v>
      </c>
      <c r="C543" s="77" t="s">
        <v>2063</v>
      </c>
      <c r="D543" t="s">
        <v>2603</v>
      </c>
      <c r="G543">
        <v>-198.61999999999944</v>
      </c>
      <c r="M543">
        <v>0</v>
      </c>
      <c r="S543">
        <v>0</v>
      </c>
      <c r="U543"/>
      <c r="W543" t="str">
        <f>IFERROR(VLOOKUP(CONCATENATE(A543,"-",B543),'Schedule C1'!AE:AE,1,FALSE),"Other")</f>
        <v>Other</v>
      </c>
    </row>
    <row r="544" spans="1:23" x14ac:dyDescent="0.25">
      <c r="A544" t="str">
        <f t="shared" si="8"/>
        <v>110</v>
      </c>
      <c r="B544" t="str">
        <f t="shared" si="8"/>
        <v>DR19H16A0</v>
      </c>
      <c r="C544" s="77" t="s">
        <v>2063</v>
      </c>
      <c r="D544" t="s">
        <v>2604</v>
      </c>
      <c r="F544">
        <v>-133.52999999999992</v>
      </c>
      <c r="G544">
        <v>-148.26</v>
      </c>
      <c r="L544">
        <v>0</v>
      </c>
      <c r="M544">
        <v>0</v>
      </c>
      <c r="R544">
        <v>0</v>
      </c>
      <c r="S544">
        <v>0</v>
      </c>
      <c r="U544"/>
      <c r="W544" t="str">
        <f>IFERROR(VLOOKUP(CONCATENATE(A544,"-",B544),'Schedule C1'!AE:AE,1,FALSE),"Other")</f>
        <v>Other</v>
      </c>
    </row>
    <row r="545" spans="1:23" x14ac:dyDescent="0.25">
      <c r="A545" t="str">
        <f t="shared" si="8"/>
        <v>110</v>
      </c>
      <c r="B545" t="str">
        <f t="shared" si="8"/>
        <v>DR19H18D0</v>
      </c>
      <c r="C545" s="77" t="s">
        <v>2063</v>
      </c>
      <c r="D545" t="s">
        <v>2605</v>
      </c>
      <c r="F545">
        <v>-1.9799999999999542</v>
      </c>
      <c r="G545">
        <v>1.980000000000075</v>
      </c>
      <c r="L545">
        <v>0</v>
      </c>
      <c r="M545">
        <v>0</v>
      </c>
      <c r="R545">
        <v>0</v>
      </c>
      <c r="S545">
        <v>0</v>
      </c>
      <c r="U545"/>
      <c r="W545" t="str">
        <f>IFERROR(VLOOKUP(CONCATENATE(A545,"-",B545),'Schedule C1'!AE:AE,1,FALSE),"Other")</f>
        <v>Other</v>
      </c>
    </row>
    <row r="546" spans="1:23" x14ac:dyDescent="0.25">
      <c r="A546" t="str">
        <f t="shared" si="8"/>
        <v>110</v>
      </c>
      <c r="B546" t="str">
        <f t="shared" si="8"/>
        <v>DR19H19A0</v>
      </c>
      <c r="C546" s="77" t="s">
        <v>2063</v>
      </c>
      <c r="D546" t="s">
        <v>2606</v>
      </c>
      <c r="F546">
        <v>0.16000000000006764</v>
      </c>
      <c r="G546">
        <v>-300.45000000000039</v>
      </c>
      <c r="L546">
        <v>0</v>
      </c>
      <c r="M546">
        <v>0</v>
      </c>
      <c r="R546">
        <v>0</v>
      </c>
      <c r="S546">
        <v>0</v>
      </c>
      <c r="U546"/>
      <c r="W546" t="str">
        <f>IFERROR(VLOOKUP(CONCATENATE(A546,"-",B546),'Schedule C1'!AE:AE,1,FALSE),"Other")</f>
        <v>Other</v>
      </c>
    </row>
    <row r="547" spans="1:23" x14ac:dyDescent="0.25">
      <c r="A547" t="str">
        <f t="shared" si="8"/>
        <v>110</v>
      </c>
      <c r="B547" t="str">
        <f t="shared" si="8"/>
        <v>DR19K02A0</v>
      </c>
      <c r="C547" s="77" t="s">
        <v>2063</v>
      </c>
      <c r="D547" t="s">
        <v>2607</v>
      </c>
      <c r="F547">
        <v>827790.45</v>
      </c>
      <c r="G547">
        <v>-14540.279999999881</v>
      </c>
      <c r="H547">
        <v>-5163.429999999993</v>
      </c>
      <c r="L547">
        <v>0</v>
      </c>
      <c r="M547">
        <v>0</v>
      </c>
      <c r="N547">
        <v>0</v>
      </c>
      <c r="R547">
        <v>0</v>
      </c>
      <c r="S547">
        <v>0</v>
      </c>
      <c r="T547">
        <v>8.8230000000000004</v>
      </c>
      <c r="U547"/>
      <c r="W547" t="str">
        <f>IFERROR(VLOOKUP(CONCATENATE(A547,"-",B547),'Schedule C1'!AE:AE,1,FALSE),"Other")</f>
        <v>Other</v>
      </c>
    </row>
    <row r="548" spans="1:23" x14ac:dyDescent="0.25">
      <c r="A548" t="str">
        <f t="shared" si="8"/>
        <v>110</v>
      </c>
      <c r="B548" t="str">
        <f t="shared" si="8"/>
        <v>DR19K02B0</v>
      </c>
      <c r="C548" s="77" t="s">
        <v>2063</v>
      </c>
      <c r="D548" t="s">
        <v>2608</v>
      </c>
      <c r="F548">
        <v>359880.0399999998</v>
      </c>
      <c r="G548">
        <v>40648.960000000006</v>
      </c>
      <c r="L548">
        <v>0</v>
      </c>
      <c r="M548">
        <v>0</v>
      </c>
      <c r="R548">
        <v>0</v>
      </c>
      <c r="S548">
        <v>0</v>
      </c>
      <c r="U548"/>
      <c r="W548" t="str">
        <f>IFERROR(VLOOKUP(CONCATENATE(A548,"-",B548),'Schedule C1'!AE:AE,1,FALSE),"Other")</f>
        <v>Other</v>
      </c>
    </row>
    <row r="549" spans="1:23" x14ac:dyDescent="0.25">
      <c r="A549" t="str">
        <f t="shared" si="8"/>
        <v>110</v>
      </c>
      <c r="B549" t="str">
        <f t="shared" si="8"/>
        <v>DR19K04A0</v>
      </c>
      <c r="C549" s="77" t="s">
        <v>2063</v>
      </c>
      <c r="D549" t="s">
        <v>2609</v>
      </c>
      <c r="F549">
        <v>552719.23999999964</v>
      </c>
      <c r="G549">
        <v>317931.78999999992</v>
      </c>
      <c r="L549">
        <v>0</v>
      </c>
      <c r="M549">
        <v>0</v>
      </c>
      <c r="R549">
        <v>0</v>
      </c>
      <c r="S549">
        <v>0</v>
      </c>
      <c r="U549"/>
      <c r="W549" t="str">
        <f>IFERROR(VLOOKUP(CONCATENATE(A549,"-",B549),'Schedule C1'!AE:AE,1,FALSE),"Other")</f>
        <v>Other</v>
      </c>
    </row>
    <row r="550" spans="1:23" x14ac:dyDescent="0.25">
      <c r="A550" t="str">
        <f t="shared" si="8"/>
        <v>110</v>
      </c>
      <c r="B550" t="str">
        <f t="shared" si="8"/>
        <v>DR19K04B0</v>
      </c>
      <c r="C550" s="77" t="s">
        <v>2063</v>
      </c>
      <c r="D550" t="s">
        <v>2610</v>
      </c>
      <c r="F550">
        <v>131.06</v>
      </c>
      <c r="L550">
        <v>0</v>
      </c>
      <c r="R550">
        <v>0</v>
      </c>
      <c r="U550"/>
      <c r="W550" t="str">
        <f>IFERROR(VLOOKUP(CONCATENATE(A550,"-",B550),'Schedule C1'!AE:AE,1,FALSE),"Other")</f>
        <v>Other</v>
      </c>
    </row>
    <row r="551" spans="1:23" x14ac:dyDescent="0.25">
      <c r="A551" t="str">
        <f t="shared" si="8"/>
        <v>110</v>
      </c>
      <c r="B551" t="str">
        <f t="shared" si="8"/>
        <v>DR19K04B1</v>
      </c>
      <c r="C551" s="77" t="s">
        <v>2063</v>
      </c>
      <c r="D551" t="s">
        <v>2611</v>
      </c>
      <c r="F551">
        <v>146.79999999999978</v>
      </c>
      <c r="G551">
        <v>98.95</v>
      </c>
      <c r="L551">
        <v>0</v>
      </c>
      <c r="M551">
        <v>0</v>
      </c>
      <c r="R551">
        <v>0</v>
      </c>
      <c r="S551">
        <v>0</v>
      </c>
      <c r="U551"/>
      <c r="W551" t="str">
        <f>IFERROR(VLOOKUP(CONCATENATE(A551,"-",B551),'Schedule C1'!AE:AE,1,FALSE),"Other")</f>
        <v>Other</v>
      </c>
    </row>
    <row r="552" spans="1:23" x14ac:dyDescent="0.25">
      <c r="A552" t="str">
        <f t="shared" si="8"/>
        <v>110</v>
      </c>
      <c r="B552" t="str">
        <f t="shared" si="8"/>
        <v>DR19K04B2</v>
      </c>
      <c r="C552" s="77" t="s">
        <v>2063</v>
      </c>
      <c r="D552" t="s">
        <v>2612</v>
      </c>
      <c r="F552">
        <v>132.25</v>
      </c>
      <c r="G552">
        <v>226.62</v>
      </c>
      <c r="L552">
        <v>0</v>
      </c>
      <c r="M552">
        <v>0</v>
      </c>
      <c r="R552">
        <v>0</v>
      </c>
      <c r="S552">
        <v>0</v>
      </c>
      <c r="U552"/>
      <c r="W552" t="str">
        <f>IFERROR(VLOOKUP(CONCATENATE(A552,"-",B552),'Schedule C1'!AE:AE,1,FALSE),"Other")</f>
        <v>Other</v>
      </c>
    </row>
    <row r="553" spans="1:23" x14ac:dyDescent="0.25">
      <c r="A553" t="str">
        <f t="shared" si="8"/>
        <v>110</v>
      </c>
      <c r="B553" t="str">
        <f t="shared" si="8"/>
        <v>DR19K05A0</v>
      </c>
      <c r="C553" s="77" t="s">
        <v>2063</v>
      </c>
      <c r="D553" t="s">
        <v>2613</v>
      </c>
      <c r="F553">
        <v>45538.389999999978</v>
      </c>
      <c r="G553">
        <v>2397313.0699999984</v>
      </c>
      <c r="H553">
        <v>1235535.1000000003</v>
      </c>
      <c r="I553">
        <v>102814.4899999999</v>
      </c>
      <c r="J553">
        <v>68352.480000000025</v>
      </c>
      <c r="L553">
        <v>10000</v>
      </c>
      <c r="M553">
        <v>3248196.6829999997</v>
      </c>
      <c r="N553">
        <v>458981.83299999993</v>
      </c>
      <c r="O553" s="3">
        <v>48.934000000000012</v>
      </c>
      <c r="P553">
        <v>0</v>
      </c>
      <c r="R553">
        <v>0</v>
      </c>
      <c r="S553">
        <v>0</v>
      </c>
      <c r="T553">
        <v>250.18300000000002</v>
      </c>
      <c r="U553">
        <v>231.88699999999997</v>
      </c>
      <c r="V553">
        <v>0</v>
      </c>
      <c r="W553" t="str">
        <f>IFERROR(VLOOKUP(CONCATENATE(A553,"-",B553),'Schedule C1'!AE:AE,1,FALSE),"Other")</f>
        <v>Other</v>
      </c>
    </row>
    <row r="554" spans="1:23" x14ac:dyDescent="0.25">
      <c r="A554" t="str">
        <f t="shared" si="8"/>
        <v>110</v>
      </c>
      <c r="B554" t="str">
        <f t="shared" si="8"/>
        <v>DR19K05B0</v>
      </c>
      <c r="C554" s="77" t="s">
        <v>2063</v>
      </c>
      <c r="D554" t="s">
        <v>2614</v>
      </c>
      <c r="F554">
        <v>25701.579999999994</v>
      </c>
      <c r="G554">
        <v>93090.07</v>
      </c>
      <c r="H554">
        <v>348615.13999999984</v>
      </c>
      <c r="I554">
        <v>366181.91999999993</v>
      </c>
      <c r="J554">
        <v>75020.820000000007</v>
      </c>
      <c r="L554">
        <v>60000</v>
      </c>
      <c r="M554">
        <v>569147.26699999999</v>
      </c>
      <c r="N554">
        <v>0</v>
      </c>
      <c r="O554" s="3">
        <v>0</v>
      </c>
      <c r="P554">
        <v>241399.03900000002</v>
      </c>
      <c r="R554">
        <v>0</v>
      </c>
      <c r="S554">
        <v>0</v>
      </c>
      <c r="T554">
        <v>44.052</v>
      </c>
      <c r="U554">
        <v>0</v>
      </c>
      <c r="V554">
        <v>0</v>
      </c>
      <c r="W554" t="str">
        <f>IFERROR(VLOOKUP(CONCATENATE(A554,"-",B554),'Schedule C1'!AE:AE,1,FALSE),"Other")</f>
        <v>Other</v>
      </c>
    </row>
    <row r="555" spans="1:23" x14ac:dyDescent="0.25">
      <c r="A555" t="str">
        <f t="shared" si="8"/>
        <v>110</v>
      </c>
      <c r="B555" t="str">
        <f t="shared" si="8"/>
        <v>DR19K05B1</v>
      </c>
      <c r="C555" s="77" t="s">
        <v>2063</v>
      </c>
      <c r="D555" t="s">
        <v>2615</v>
      </c>
      <c r="F555">
        <v>28107.14</v>
      </c>
      <c r="G555">
        <v>693376.97000000044</v>
      </c>
      <c r="H555">
        <v>22661.61</v>
      </c>
      <c r="L555">
        <v>0</v>
      </c>
      <c r="M555">
        <v>455135.47499999998</v>
      </c>
      <c r="N555">
        <v>0</v>
      </c>
      <c r="R555">
        <v>0</v>
      </c>
      <c r="S555">
        <v>0</v>
      </c>
      <c r="T555">
        <v>32.710999999999999</v>
      </c>
      <c r="U555"/>
      <c r="W555" t="str">
        <f>IFERROR(VLOOKUP(CONCATENATE(A555,"-",B555),'Schedule C1'!AE:AE,1,FALSE),"Other")</f>
        <v>Other</v>
      </c>
    </row>
    <row r="556" spans="1:23" x14ac:dyDescent="0.25">
      <c r="A556" t="str">
        <f t="shared" si="8"/>
        <v>110</v>
      </c>
      <c r="B556" t="str">
        <f t="shared" si="8"/>
        <v>DR19K05B2</v>
      </c>
      <c r="C556" s="77" t="s">
        <v>2063</v>
      </c>
      <c r="D556" t="s">
        <v>2616</v>
      </c>
      <c r="F556">
        <v>39225.840000000004</v>
      </c>
      <c r="G556">
        <v>480587.87</v>
      </c>
      <c r="H556">
        <v>694425.20999999926</v>
      </c>
      <c r="I556">
        <v>43510.62000000001</v>
      </c>
      <c r="J556">
        <v>1344.4599999999996</v>
      </c>
      <c r="L556">
        <v>60000</v>
      </c>
      <c r="M556">
        <v>793570.58400000026</v>
      </c>
      <c r="N556">
        <v>0</v>
      </c>
      <c r="O556" s="3">
        <v>0</v>
      </c>
      <c r="P556">
        <v>0</v>
      </c>
      <c r="R556">
        <v>0</v>
      </c>
      <c r="S556">
        <v>0</v>
      </c>
      <c r="T556">
        <v>56.703000000000003</v>
      </c>
      <c r="U556">
        <v>0</v>
      </c>
      <c r="V556">
        <v>0</v>
      </c>
      <c r="W556" t="str">
        <f>IFERROR(VLOOKUP(CONCATENATE(A556,"-",B556),'Schedule C1'!AE:AE,1,FALSE),"Other")</f>
        <v>Other</v>
      </c>
    </row>
    <row r="557" spans="1:23" x14ac:dyDescent="0.25">
      <c r="A557" t="str">
        <f t="shared" si="8"/>
        <v>110</v>
      </c>
      <c r="B557" t="str">
        <f t="shared" si="8"/>
        <v>DR19K05D0</v>
      </c>
      <c r="C557" s="77" t="s">
        <v>2063</v>
      </c>
      <c r="D557" t="s">
        <v>2617</v>
      </c>
      <c r="F557">
        <v>-265.35999999999996</v>
      </c>
      <c r="G557">
        <v>-72.21999999999997</v>
      </c>
      <c r="H557">
        <v>0</v>
      </c>
      <c r="L557">
        <v>60000</v>
      </c>
      <c r="M557">
        <v>417510.24700000003</v>
      </c>
      <c r="N557">
        <v>0</v>
      </c>
      <c r="R557">
        <v>0</v>
      </c>
      <c r="S557">
        <v>0</v>
      </c>
      <c r="T557">
        <v>35.204999999999998</v>
      </c>
      <c r="U557"/>
      <c r="W557" t="str">
        <f>IFERROR(VLOOKUP(CONCATENATE(A557,"-",B557),'Schedule C1'!AE:AE,1,FALSE),"Other")</f>
        <v>Other</v>
      </c>
    </row>
    <row r="558" spans="1:23" x14ac:dyDescent="0.25">
      <c r="A558" t="str">
        <f t="shared" si="8"/>
        <v>110</v>
      </c>
      <c r="B558" t="str">
        <f t="shared" si="8"/>
        <v>DR19K06B0</v>
      </c>
      <c r="C558" s="77" t="s">
        <v>2063</v>
      </c>
      <c r="D558" t="s">
        <v>2618</v>
      </c>
      <c r="F558">
        <v>470151.89000000019</v>
      </c>
      <c r="G558">
        <v>10299.560000000001</v>
      </c>
      <c r="L558">
        <v>0</v>
      </c>
      <c r="M558">
        <v>0</v>
      </c>
      <c r="R558">
        <v>0</v>
      </c>
      <c r="S558">
        <v>0</v>
      </c>
      <c r="U558"/>
      <c r="W558" t="str">
        <f>IFERROR(VLOOKUP(CONCATENATE(A558,"-",B558),'Schedule C1'!AE:AE,1,FALSE),"Other")</f>
        <v>Other</v>
      </c>
    </row>
    <row r="559" spans="1:23" x14ac:dyDescent="0.25">
      <c r="A559" t="str">
        <f t="shared" si="8"/>
        <v>110</v>
      </c>
      <c r="B559" t="str">
        <f t="shared" si="8"/>
        <v>DR19K06B1</v>
      </c>
      <c r="C559" s="77" t="s">
        <v>2063</v>
      </c>
      <c r="D559" t="s">
        <v>2619</v>
      </c>
      <c r="F559">
        <v>406154.12000000011</v>
      </c>
      <c r="G559">
        <v>48796.189999999988</v>
      </c>
      <c r="H559">
        <v>-373.58000000000015</v>
      </c>
      <c r="L559">
        <v>0</v>
      </c>
      <c r="M559">
        <v>0</v>
      </c>
      <c r="N559">
        <v>0</v>
      </c>
      <c r="R559">
        <v>0</v>
      </c>
      <c r="S559">
        <v>0</v>
      </c>
      <c r="T559">
        <v>0</v>
      </c>
      <c r="U559"/>
      <c r="W559" t="str">
        <f>IFERROR(VLOOKUP(CONCATENATE(A559,"-",B559),'Schedule C1'!AE:AE,1,FALSE),"Other")</f>
        <v>Other</v>
      </c>
    </row>
    <row r="560" spans="1:23" x14ac:dyDescent="0.25">
      <c r="A560" t="str">
        <f t="shared" si="8"/>
        <v>110</v>
      </c>
      <c r="B560" t="str">
        <f t="shared" si="8"/>
        <v>DR19K06B2</v>
      </c>
      <c r="C560" s="77" t="s">
        <v>2063</v>
      </c>
      <c r="D560" t="s">
        <v>2620</v>
      </c>
      <c r="F560">
        <v>102527.546</v>
      </c>
      <c r="G560">
        <v>8195.4000000000015</v>
      </c>
      <c r="L560">
        <v>0</v>
      </c>
      <c r="M560">
        <v>0</v>
      </c>
      <c r="R560">
        <v>0</v>
      </c>
      <c r="S560">
        <v>0</v>
      </c>
      <c r="U560"/>
      <c r="W560" t="str">
        <f>IFERROR(VLOOKUP(CONCATENATE(A560,"-",B560),'Schedule C1'!AE:AE,1,FALSE),"Other")</f>
        <v>Other</v>
      </c>
    </row>
    <row r="561" spans="1:23" x14ac:dyDescent="0.25">
      <c r="A561" t="str">
        <f t="shared" si="8"/>
        <v>110</v>
      </c>
      <c r="B561" t="str">
        <f t="shared" si="8"/>
        <v>DR20H01B1</v>
      </c>
      <c r="C561" s="77" t="s">
        <v>2063</v>
      </c>
      <c r="D561" t="s">
        <v>2621</v>
      </c>
      <c r="J561">
        <v>-27.690000000000012</v>
      </c>
      <c r="P561">
        <v>0</v>
      </c>
      <c r="U561"/>
      <c r="V561">
        <v>0</v>
      </c>
      <c r="W561" t="str">
        <f>IFERROR(VLOOKUP(CONCATENATE(A561,"-",B561),'Schedule C1'!AE:AE,1,FALSE),"Other")</f>
        <v>Other</v>
      </c>
    </row>
    <row r="562" spans="1:23" x14ac:dyDescent="0.25">
      <c r="A562" t="str">
        <f t="shared" si="8"/>
        <v>110</v>
      </c>
      <c r="B562" t="str">
        <f t="shared" si="8"/>
        <v>DR20H03A0</v>
      </c>
      <c r="C562" s="77" t="s">
        <v>2063</v>
      </c>
      <c r="D562" t="s">
        <v>2622</v>
      </c>
      <c r="H562">
        <v>42.549999999999969</v>
      </c>
      <c r="N562">
        <v>0</v>
      </c>
      <c r="T562">
        <v>0</v>
      </c>
      <c r="U562"/>
      <c r="W562" t="str">
        <f>IFERROR(VLOOKUP(CONCATENATE(A562,"-",B562),'Schedule C1'!AE:AE,1,FALSE),"Other")</f>
        <v>Other</v>
      </c>
    </row>
    <row r="563" spans="1:23" x14ac:dyDescent="0.25">
      <c r="A563" t="str">
        <f t="shared" si="8"/>
        <v>110</v>
      </c>
      <c r="B563" t="str">
        <f t="shared" si="8"/>
        <v>DR20H13B0</v>
      </c>
      <c r="C563" s="77" t="s">
        <v>2063</v>
      </c>
      <c r="D563" t="s">
        <v>2623</v>
      </c>
      <c r="H563">
        <v>-10.679999999999993</v>
      </c>
      <c r="N563">
        <v>0</v>
      </c>
      <c r="T563">
        <v>0</v>
      </c>
      <c r="U563"/>
      <c r="W563" t="str">
        <f>IFERROR(VLOOKUP(CONCATENATE(A563,"-",B563),'Schedule C1'!AE:AE,1,FALSE),"Other")</f>
        <v>Other</v>
      </c>
    </row>
    <row r="564" spans="1:23" x14ac:dyDescent="0.25">
      <c r="A564" t="str">
        <f t="shared" si="8"/>
        <v>110</v>
      </c>
      <c r="B564" t="str">
        <f t="shared" si="8"/>
        <v>DR20K02B0</v>
      </c>
      <c r="C564" s="77" t="s">
        <v>2063</v>
      </c>
      <c r="D564" t="s">
        <v>2624</v>
      </c>
      <c r="F564">
        <v>78.69</v>
      </c>
      <c r="G564">
        <v>64065.279999999992</v>
      </c>
      <c r="H564">
        <v>6212.01</v>
      </c>
      <c r="I564">
        <v>-68968.350000000006</v>
      </c>
      <c r="L564">
        <v>0</v>
      </c>
      <c r="M564">
        <v>0</v>
      </c>
      <c r="N564">
        <v>0</v>
      </c>
      <c r="O564" s="3">
        <v>0</v>
      </c>
      <c r="R564">
        <v>0</v>
      </c>
      <c r="S564">
        <v>0</v>
      </c>
      <c r="T564">
        <v>0</v>
      </c>
      <c r="U564">
        <v>0</v>
      </c>
      <c r="W564" t="str">
        <f>IFERROR(VLOOKUP(CONCATENATE(A564,"-",B564),'Schedule C1'!AE:AE,1,FALSE),"Other")</f>
        <v>Other</v>
      </c>
    </row>
    <row r="565" spans="1:23" x14ac:dyDescent="0.25">
      <c r="A565" t="str">
        <f t="shared" si="8"/>
        <v>110</v>
      </c>
      <c r="B565" t="str">
        <f t="shared" si="8"/>
        <v>DR20K02B1</v>
      </c>
      <c r="C565" s="77" t="s">
        <v>2063</v>
      </c>
      <c r="D565" t="s">
        <v>2625</v>
      </c>
      <c r="F565">
        <v>78.69</v>
      </c>
      <c r="G565">
        <v>114753.47</v>
      </c>
      <c r="H565">
        <v>9234.2000000000025</v>
      </c>
      <c r="I565">
        <v>-127193.37000000004</v>
      </c>
      <c r="L565">
        <v>0</v>
      </c>
      <c r="M565">
        <v>0</v>
      </c>
      <c r="N565">
        <v>0</v>
      </c>
      <c r="O565" s="3">
        <v>0</v>
      </c>
      <c r="R565">
        <v>0</v>
      </c>
      <c r="S565">
        <v>0</v>
      </c>
      <c r="T565">
        <v>0</v>
      </c>
      <c r="U565">
        <v>0</v>
      </c>
      <c r="W565" t="str">
        <f>IFERROR(VLOOKUP(CONCATENATE(A565,"-",B565),'Schedule C1'!AE:AE,1,FALSE),"Other")</f>
        <v>Other</v>
      </c>
    </row>
    <row r="566" spans="1:23" x14ac:dyDescent="0.25">
      <c r="A566" t="str">
        <f t="shared" si="8"/>
        <v>110</v>
      </c>
      <c r="B566" t="str">
        <f t="shared" si="8"/>
        <v>DR20K02B2</v>
      </c>
      <c r="C566" s="77" t="s">
        <v>2063</v>
      </c>
      <c r="D566" t="s">
        <v>2626</v>
      </c>
      <c r="G566">
        <v>39339.520000000011</v>
      </c>
      <c r="H566">
        <v>10102.810000000001</v>
      </c>
      <c r="I566">
        <v>17054.3</v>
      </c>
      <c r="J566">
        <v>-22901.71</v>
      </c>
      <c r="M566">
        <v>0</v>
      </c>
      <c r="N566">
        <v>0</v>
      </c>
      <c r="O566" s="3">
        <v>0</v>
      </c>
      <c r="P566">
        <v>0</v>
      </c>
      <c r="S566">
        <v>0</v>
      </c>
      <c r="T566">
        <v>0</v>
      </c>
      <c r="U566">
        <v>0</v>
      </c>
      <c r="V566">
        <v>0</v>
      </c>
      <c r="W566" t="str">
        <f>IFERROR(VLOOKUP(CONCATENATE(A566,"-",B566),'Schedule C1'!AE:AE,1,FALSE),"Other")</f>
        <v>Other</v>
      </c>
    </row>
    <row r="567" spans="1:23" x14ac:dyDescent="0.25">
      <c r="A567" t="str">
        <f t="shared" si="8"/>
        <v>110</v>
      </c>
      <c r="B567" t="str">
        <f t="shared" si="8"/>
        <v>DR20K02B3</v>
      </c>
      <c r="C567" s="77" t="s">
        <v>2063</v>
      </c>
      <c r="D567" t="s">
        <v>2627</v>
      </c>
      <c r="F567">
        <v>78.69</v>
      </c>
      <c r="G567">
        <v>60273.48</v>
      </c>
      <c r="H567">
        <v>6550.67</v>
      </c>
      <c r="I567">
        <v>-66918.87</v>
      </c>
      <c r="L567">
        <v>0</v>
      </c>
      <c r="M567">
        <v>0</v>
      </c>
      <c r="N567">
        <v>0</v>
      </c>
      <c r="O567" s="3">
        <v>0</v>
      </c>
      <c r="R567">
        <v>0</v>
      </c>
      <c r="S567">
        <v>0</v>
      </c>
      <c r="T567">
        <v>0</v>
      </c>
      <c r="U567">
        <v>0</v>
      </c>
      <c r="W567" t="str">
        <f>IFERROR(VLOOKUP(CONCATENATE(A567,"-",B567),'Schedule C1'!AE:AE,1,FALSE),"Other")</f>
        <v>Other</v>
      </c>
    </row>
    <row r="568" spans="1:23" x14ac:dyDescent="0.25">
      <c r="A568" t="str">
        <f t="shared" si="8"/>
        <v>110</v>
      </c>
      <c r="B568" t="str">
        <f t="shared" si="8"/>
        <v>DX16K01A0</v>
      </c>
      <c r="C568" s="77" t="s">
        <v>2063</v>
      </c>
      <c r="D568" t="s">
        <v>2628</v>
      </c>
      <c r="I568">
        <v>604.17999999999984</v>
      </c>
      <c r="O568" s="3">
        <v>0</v>
      </c>
      <c r="U568">
        <v>0</v>
      </c>
      <c r="W568" t="str">
        <f>IFERROR(VLOOKUP(CONCATENATE(A568,"-",B568),'Schedule C1'!AE:AE,1,FALSE),"Other")</f>
        <v>Other</v>
      </c>
    </row>
    <row r="569" spans="1:23" x14ac:dyDescent="0.25">
      <c r="A569" t="str">
        <f t="shared" si="8"/>
        <v>110</v>
      </c>
      <c r="B569" t="str">
        <f t="shared" si="8"/>
        <v>DX16K02A0</v>
      </c>
      <c r="C569" s="77" t="s">
        <v>2063</v>
      </c>
      <c r="D569" t="s">
        <v>2629</v>
      </c>
      <c r="E569">
        <v>46079.3</v>
      </c>
      <c r="F569">
        <v>143743.34999999998</v>
      </c>
      <c r="G569">
        <v>-51937.72</v>
      </c>
      <c r="H569">
        <v>46958.23000000001</v>
      </c>
      <c r="K569">
        <v>0</v>
      </c>
      <c r="L569">
        <v>0</v>
      </c>
      <c r="M569">
        <v>0</v>
      </c>
      <c r="N569">
        <v>0</v>
      </c>
      <c r="Q569">
        <v>0</v>
      </c>
      <c r="R569">
        <v>0</v>
      </c>
      <c r="S569">
        <v>0</v>
      </c>
      <c r="T569">
        <v>0</v>
      </c>
      <c r="U569"/>
      <c r="W569" t="str">
        <f>IFERROR(VLOOKUP(CONCATENATE(A569,"-",B569),'Schedule C1'!AE:AE,1,FALSE),"Other")</f>
        <v>Other</v>
      </c>
    </row>
    <row r="570" spans="1:23" x14ac:dyDescent="0.25">
      <c r="A570" t="str">
        <f t="shared" si="8"/>
        <v>110</v>
      </c>
      <c r="B570" t="str">
        <f t="shared" si="8"/>
        <v>DX17K01B0</v>
      </c>
      <c r="C570" s="77" t="s">
        <v>2063</v>
      </c>
      <c r="D570" t="s">
        <v>2630</v>
      </c>
      <c r="E570">
        <v>183227.34000000003</v>
      </c>
      <c r="F570">
        <v>16558.63</v>
      </c>
      <c r="G570">
        <v>10351.9</v>
      </c>
      <c r="H570">
        <v>569.82000000000016</v>
      </c>
      <c r="K570">
        <v>0</v>
      </c>
      <c r="L570">
        <v>0</v>
      </c>
      <c r="M570">
        <v>0</v>
      </c>
      <c r="N570">
        <v>0</v>
      </c>
      <c r="Q570">
        <v>0</v>
      </c>
      <c r="R570">
        <v>0</v>
      </c>
      <c r="S570">
        <v>0</v>
      </c>
      <c r="T570">
        <v>0</v>
      </c>
      <c r="U570"/>
      <c r="W570" t="str">
        <f>IFERROR(VLOOKUP(CONCATENATE(A570,"-",B570),'Schedule C1'!AE:AE,1,FALSE),"Other")</f>
        <v>Other</v>
      </c>
    </row>
    <row r="571" spans="1:23" x14ac:dyDescent="0.25">
      <c r="A571" t="str">
        <f t="shared" si="8"/>
        <v>110</v>
      </c>
      <c r="B571" t="str">
        <f t="shared" si="8"/>
        <v>DX17K02B0</v>
      </c>
      <c r="C571" s="77" t="s">
        <v>2063</v>
      </c>
      <c r="D571" t="s">
        <v>2631</v>
      </c>
      <c r="E571">
        <v>101593.12999999999</v>
      </c>
      <c r="F571">
        <v>12011.870000000003</v>
      </c>
      <c r="G571">
        <v>6022.7</v>
      </c>
      <c r="H571">
        <v>9071.1499999999978</v>
      </c>
      <c r="I571">
        <v>1329.8999999999999</v>
      </c>
      <c r="K571">
        <v>0</v>
      </c>
      <c r="L571">
        <v>0</v>
      </c>
      <c r="M571">
        <v>0</v>
      </c>
      <c r="N571">
        <v>0</v>
      </c>
      <c r="O571" s="3">
        <v>0</v>
      </c>
      <c r="Q571">
        <v>0</v>
      </c>
      <c r="R571">
        <v>0</v>
      </c>
      <c r="S571">
        <v>0</v>
      </c>
      <c r="T571">
        <v>0</v>
      </c>
      <c r="U571">
        <v>0</v>
      </c>
      <c r="W571" t="str">
        <f>IFERROR(VLOOKUP(CONCATENATE(A571,"-",B571),'Schedule C1'!AE:AE,1,FALSE),"Other")</f>
        <v>Other</v>
      </c>
    </row>
    <row r="572" spans="1:23" x14ac:dyDescent="0.25">
      <c r="A572" t="str">
        <f t="shared" si="8"/>
        <v>110</v>
      </c>
      <c r="B572" t="str">
        <f t="shared" si="8"/>
        <v>DX20K01A0</v>
      </c>
      <c r="C572" s="77" t="s">
        <v>2063</v>
      </c>
      <c r="D572" t="s">
        <v>2632</v>
      </c>
      <c r="G572">
        <v>7072.35</v>
      </c>
      <c r="H572">
        <v>340991.14000000031</v>
      </c>
      <c r="I572">
        <v>44779.349999999991</v>
      </c>
      <c r="M572">
        <v>0</v>
      </c>
      <c r="N572">
        <v>0</v>
      </c>
      <c r="O572" s="3">
        <v>0</v>
      </c>
      <c r="S572">
        <v>0</v>
      </c>
      <c r="T572">
        <v>0</v>
      </c>
      <c r="U572">
        <v>0</v>
      </c>
      <c r="W572" t="str">
        <f>IFERROR(VLOOKUP(CONCATENATE(A572,"-",B572),'Schedule C1'!AE:AE,1,FALSE),"Other")</f>
        <v>Other</v>
      </c>
    </row>
    <row r="573" spans="1:23" x14ac:dyDescent="0.25">
      <c r="A573" t="str">
        <f t="shared" si="8"/>
        <v>110</v>
      </c>
      <c r="B573" t="str">
        <f t="shared" si="8"/>
        <v>DX21K0002</v>
      </c>
      <c r="C573" s="77" t="s">
        <v>2063</v>
      </c>
      <c r="D573" t="s">
        <v>2633</v>
      </c>
      <c r="H573">
        <v>12042.47</v>
      </c>
      <c r="I573">
        <v>69699.859999999986</v>
      </c>
      <c r="J573">
        <v>501.02000000000004</v>
      </c>
      <c r="N573">
        <v>0</v>
      </c>
      <c r="O573" s="3">
        <v>0</v>
      </c>
      <c r="P573">
        <v>0</v>
      </c>
      <c r="T573">
        <v>0</v>
      </c>
      <c r="U573">
        <v>0</v>
      </c>
      <c r="V573">
        <v>0</v>
      </c>
      <c r="W573" t="str">
        <f>IFERROR(VLOOKUP(CONCATENATE(A573,"-",B573),'Schedule C1'!AE:AE,1,FALSE),"Other")</f>
        <v>Other</v>
      </c>
    </row>
    <row r="574" spans="1:23" x14ac:dyDescent="0.25">
      <c r="A574" t="str">
        <f t="shared" si="8"/>
        <v>110</v>
      </c>
      <c r="B574" t="str">
        <f t="shared" si="8"/>
        <v>DX21K0003</v>
      </c>
      <c r="C574" s="77" t="s">
        <v>2063</v>
      </c>
      <c r="D574" t="s">
        <v>2634</v>
      </c>
      <c r="H574">
        <v>5879.4500000000007</v>
      </c>
      <c r="I574">
        <v>86089.529999999984</v>
      </c>
      <c r="J574">
        <v>9818.43</v>
      </c>
      <c r="N574">
        <v>0</v>
      </c>
      <c r="O574" s="3">
        <v>0</v>
      </c>
      <c r="P574">
        <v>0</v>
      </c>
      <c r="T574">
        <v>0</v>
      </c>
      <c r="U574">
        <v>0</v>
      </c>
      <c r="V574">
        <v>0</v>
      </c>
      <c r="W574" t="str">
        <f>IFERROR(VLOOKUP(CONCATENATE(A574,"-",B574),'Schedule C1'!AE:AE,1,FALSE),"Other")</f>
        <v>Other</v>
      </c>
    </row>
    <row r="575" spans="1:23" x14ac:dyDescent="0.25">
      <c r="A575" t="str">
        <f t="shared" si="8"/>
        <v>110</v>
      </c>
      <c r="B575" t="str">
        <f t="shared" si="8"/>
        <v>ECNANDA</v>
      </c>
      <c r="C575" s="77" t="s">
        <v>2063</v>
      </c>
      <c r="D575" t="s">
        <v>2635</v>
      </c>
      <c r="E575">
        <v>0</v>
      </c>
      <c r="F575">
        <v>0</v>
      </c>
      <c r="G575">
        <v>0</v>
      </c>
      <c r="H575">
        <v>0</v>
      </c>
      <c r="I575">
        <v>0</v>
      </c>
      <c r="J575">
        <v>0</v>
      </c>
      <c r="K575">
        <v>-59788.921000000053</v>
      </c>
      <c r="L575">
        <v>106120.02900000004</v>
      </c>
      <c r="M575">
        <v>-14320.405000000188</v>
      </c>
      <c r="N575">
        <v>-136855.17400000009</v>
      </c>
      <c r="O575" s="3">
        <v>-57008.288000000051</v>
      </c>
      <c r="P575">
        <v>2179.2930000000015</v>
      </c>
      <c r="Q575">
        <v>-61152.462000000043</v>
      </c>
      <c r="R575">
        <v>106123.62100000001</v>
      </c>
      <c r="S575">
        <v>-12283.397000000214</v>
      </c>
      <c r="T575">
        <v>-138877.64499999999</v>
      </c>
      <c r="U575">
        <v>-21662.420000000016</v>
      </c>
      <c r="V575">
        <v>0</v>
      </c>
      <c r="W575" t="str">
        <f>IFERROR(VLOOKUP(CONCATENATE(A575,"-",B575),'Schedule C1'!AE:AE,1,FALSE),"Other")</f>
        <v>Other</v>
      </c>
    </row>
    <row r="576" spans="1:23" x14ac:dyDescent="0.25">
      <c r="A576" t="str">
        <f t="shared" si="8"/>
        <v>110</v>
      </c>
      <c r="B576" t="str">
        <f t="shared" si="8"/>
        <v>EDN011330</v>
      </c>
      <c r="C576" s="77" t="s">
        <v>2063</v>
      </c>
      <c r="D576" t="s">
        <v>2636</v>
      </c>
      <c r="J576">
        <v>0</v>
      </c>
      <c r="P576">
        <v>0</v>
      </c>
      <c r="U576"/>
      <c r="V576">
        <v>0</v>
      </c>
      <c r="W576" t="str">
        <f>IFERROR(VLOOKUP(CONCATENATE(A576,"-",B576),'Schedule C1'!AE:AE,1,FALSE),"Other")</f>
        <v>Other</v>
      </c>
    </row>
    <row r="577" spans="1:23" x14ac:dyDescent="0.25">
      <c r="A577" t="str">
        <f t="shared" si="8"/>
        <v>110</v>
      </c>
      <c r="B577" t="str">
        <f t="shared" si="8"/>
        <v>EDN011333</v>
      </c>
      <c r="C577" s="77" t="s">
        <v>2063</v>
      </c>
      <c r="D577" t="s">
        <v>2637</v>
      </c>
      <c r="E577">
        <v>447853.22</v>
      </c>
      <c r="F577">
        <v>400225.30000000005</v>
      </c>
      <c r="G577">
        <v>464975.29000000004</v>
      </c>
      <c r="H577">
        <v>215943.12</v>
      </c>
      <c r="I577">
        <v>421443.56</v>
      </c>
      <c r="J577">
        <v>256219.38999999998</v>
      </c>
      <c r="K577">
        <v>736563.86300000001</v>
      </c>
      <c r="L577">
        <v>756884.33400000015</v>
      </c>
      <c r="M577">
        <v>704215.26300000015</v>
      </c>
      <c r="N577">
        <v>734147.23499999999</v>
      </c>
      <c r="O577" s="3">
        <v>681369.07199999981</v>
      </c>
      <c r="P577">
        <v>897020.87199999997</v>
      </c>
      <c r="Q577">
        <v>792891.89300000004</v>
      </c>
      <c r="R577">
        <v>766836.80999999994</v>
      </c>
      <c r="S577">
        <v>726447.08700000017</v>
      </c>
      <c r="T577">
        <v>743466.40000000049</v>
      </c>
      <c r="U577">
        <v>235345.78399999996</v>
      </c>
      <c r="V577">
        <v>0</v>
      </c>
      <c r="W577" t="str">
        <f>IFERROR(VLOOKUP(CONCATENATE(A577,"-",B577),'Schedule C1'!AE:AE,1,FALSE),"Other")</f>
        <v>Other</v>
      </c>
    </row>
    <row r="578" spans="1:23" x14ac:dyDescent="0.25">
      <c r="A578" t="str">
        <f t="shared" si="8"/>
        <v>110</v>
      </c>
      <c r="B578" t="str">
        <f t="shared" si="8"/>
        <v>EDN012370</v>
      </c>
      <c r="C578" s="77" t="s">
        <v>2063</v>
      </c>
      <c r="D578" t="s">
        <v>2638</v>
      </c>
      <c r="E578">
        <v>730424.56999999983</v>
      </c>
      <c r="F578">
        <v>440506.86999999988</v>
      </c>
      <c r="G578">
        <v>556448.07999999973</v>
      </c>
      <c r="H578">
        <v>583081.59</v>
      </c>
      <c r="I578">
        <v>251370.33000000022</v>
      </c>
      <c r="J578">
        <v>173857.45999999988</v>
      </c>
      <c r="K578">
        <v>1697423.4149999998</v>
      </c>
      <c r="L578">
        <v>1994628.0069999991</v>
      </c>
      <c r="M578">
        <v>815132.32800000079</v>
      </c>
      <c r="N578">
        <v>1843422.0609999993</v>
      </c>
      <c r="O578" s="3">
        <v>693268.94399999978</v>
      </c>
      <c r="P578">
        <v>804607.85799999977</v>
      </c>
      <c r="Q578">
        <v>1844534.4419999991</v>
      </c>
      <c r="R578">
        <v>2102170.7849999992</v>
      </c>
      <c r="S578">
        <v>857555.00100000051</v>
      </c>
      <c r="T578">
        <v>1863456.2620000001</v>
      </c>
      <c r="U578">
        <v>247269.44400000037</v>
      </c>
      <c r="V578">
        <v>0</v>
      </c>
      <c r="W578" t="str">
        <f>IFERROR(VLOOKUP(CONCATENATE(A578,"-",B578),'Schedule C1'!AE:AE,1,FALSE),"Other")</f>
        <v>Other</v>
      </c>
    </row>
    <row r="579" spans="1:23" x14ac:dyDescent="0.25">
      <c r="A579" t="str">
        <f t="shared" si="8"/>
        <v>110</v>
      </c>
      <c r="B579" t="str">
        <f t="shared" si="8"/>
        <v>EDN014648</v>
      </c>
      <c r="C579" s="77" t="s">
        <v>2063</v>
      </c>
      <c r="D579" t="s">
        <v>2639</v>
      </c>
      <c r="F579">
        <v>-88.659999999999982</v>
      </c>
      <c r="L579">
        <v>0</v>
      </c>
      <c r="R579">
        <v>0</v>
      </c>
      <c r="U579"/>
      <c r="W579" t="str">
        <f>IFERROR(VLOOKUP(CONCATENATE(A579,"-",B579),'Schedule C1'!AE:AE,1,FALSE),"Other")</f>
        <v>Other</v>
      </c>
    </row>
    <row r="580" spans="1:23" x14ac:dyDescent="0.25">
      <c r="A580" t="str">
        <f t="shared" si="8"/>
        <v>110</v>
      </c>
      <c r="B580" t="str">
        <f t="shared" si="8"/>
        <v>EDN014651</v>
      </c>
      <c r="C580" s="77" t="s">
        <v>2063</v>
      </c>
      <c r="D580" t="s">
        <v>2640</v>
      </c>
      <c r="E580">
        <v>2558768.8200000064</v>
      </c>
      <c r="F580">
        <v>2938552.7899999991</v>
      </c>
      <c r="G580">
        <v>3780142.1300000176</v>
      </c>
      <c r="H580">
        <v>3575598.4799999902</v>
      </c>
      <c r="I580">
        <v>3698409.8199999644</v>
      </c>
      <c r="J580">
        <v>1954608.5800000071</v>
      </c>
      <c r="K580">
        <v>2076641.7160000019</v>
      </c>
      <c r="L580">
        <v>2913983.9680000017</v>
      </c>
      <c r="M580">
        <v>1366762.3169999989</v>
      </c>
      <c r="N580">
        <v>2737373.2830000008</v>
      </c>
      <c r="O580" s="3">
        <v>3189356.4580000001</v>
      </c>
      <c r="P580">
        <v>3496219.4100000029</v>
      </c>
      <c r="Q580">
        <v>2243982.5110000018</v>
      </c>
      <c r="R580">
        <v>3149925.6100000017</v>
      </c>
      <c r="S580">
        <v>1456316.7759999984</v>
      </c>
      <c r="T580">
        <v>2755347.0550000016</v>
      </c>
      <c r="U580">
        <v>1074521.1930000004</v>
      </c>
      <c r="V580">
        <v>0</v>
      </c>
      <c r="W580" t="str">
        <f>IFERROR(VLOOKUP(CONCATENATE(A580,"-",B580),'Schedule C1'!AE:AE,1,FALSE),"Other")</f>
        <v>Other</v>
      </c>
    </row>
    <row r="581" spans="1:23" x14ac:dyDescent="0.25">
      <c r="A581" t="str">
        <f t="shared" ref="A581:B644" si="9">LEFT(C581,FIND(" ",C581,1)-1)</f>
        <v>110</v>
      </c>
      <c r="B581" t="str">
        <f t="shared" si="9"/>
        <v>EDN014656</v>
      </c>
      <c r="C581" s="77" t="s">
        <v>2063</v>
      </c>
      <c r="D581" t="s">
        <v>2641</v>
      </c>
      <c r="G581">
        <v>-4.6300000000000008</v>
      </c>
      <c r="H581">
        <v>327.13999999999976</v>
      </c>
      <c r="M581">
        <v>0</v>
      </c>
      <c r="N581">
        <v>0</v>
      </c>
      <c r="S581">
        <v>0</v>
      </c>
      <c r="T581">
        <v>0</v>
      </c>
      <c r="U581"/>
      <c r="W581" t="str">
        <f>IFERROR(VLOOKUP(CONCATENATE(A581,"-",B581),'Schedule C1'!AE:AE,1,FALSE),"Other")</f>
        <v>Other</v>
      </c>
    </row>
    <row r="582" spans="1:23" x14ac:dyDescent="0.25">
      <c r="A582" t="str">
        <f t="shared" si="9"/>
        <v>110</v>
      </c>
      <c r="B582" t="str">
        <f t="shared" si="9"/>
        <v>EDN014658</v>
      </c>
      <c r="C582" s="77" t="s">
        <v>2063</v>
      </c>
      <c r="D582" t="s">
        <v>2642</v>
      </c>
      <c r="E582">
        <v>157040.57999999999</v>
      </c>
      <c r="F582">
        <v>238632.18999999994</v>
      </c>
      <c r="G582">
        <v>313719.66000000032</v>
      </c>
      <c r="H582">
        <v>322446.91999999934</v>
      </c>
      <c r="I582">
        <v>231752.47000000018</v>
      </c>
      <c r="J582">
        <v>101426.81999999998</v>
      </c>
      <c r="K582">
        <v>35174.446000000004</v>
      </c>
      <c r="L582">
        <v>152219.71499999997</v>
      </c>
      <c r="M582">
        <v>147641.78999999992</v>
      </c>
      <c r="N582">
        <v>54069.164999999994</v>
      </c>
      <c r="O582" s="3">
        <v>63503.280999999988</v>
      </c>
      <c r="P582">
        <v>280647.14000000007</v>
      </c>
      <c r="Q582">
        <v>38210.417999999983</v>
      </c>
      <c r="R582">
        <v>155548.79899999988</v>
      </c>
      <c r="S582">
        <v>154805.39899999989</v>
      </c>
      <c r="T582">
        <v>54630.671999999991</v>
      </c>
      <c r="U582">
        <v>26955.870999999996</v>
      </c>
      <c r="V582">
        <v>0</v>
      </c>
      <c r="W582" t="str">
        <f>IFERROR(VLOOKUP(CONCATENATE(A582,"-",B582),'Schedule C1'!AE:AE,1,FALSE),"Other")</f>
        <v>Other</v>
      </c>
    </row>
    <row r="583" spans="1:23" x14ac:dyDescent="0.25">
      <c r="A583" t="str">
        <f t="shared" si="9"/>
        <v>110</v>
      </c>
      <c r="B583" t="str">
        <f t="shared" si="9"/>
        <v>EDN014673</v>
      </c>
      <c r="C583" s="77" t="s">
        <v>2063</v>
      </c>
      <c r="D583" t="s">
        <v>2643</v>
      </c>
      <c r="E583">
        <v>3378.91</v>
      </c>
      <c r="G583">
        <v>1245.26</v>
      </c>
      <c r="H583">
        <v>2563.66</v>
      </c>
      <c r="K583">
        <v>0</v>
      </c>
      <c r="M583">
        <v>0</v>
      </c>
      <c r="N583">
        <v>0</v>
      </c>
      <c r="Q583">
        <v>0</v>
      </c>
      <c r="S583">
        <v>0</v>
      </c>
      <c r="T583">
        <v>0</v>
      </c>
      <c r="U583"/>
      <c r="W583" t="str">
        <f>IFERROR(VLOOKUP(CONCATENATE(A583,"-",B583),'Schedule C1'!AE:AE,1,FALSE),"Other")</f>
        <v>Other</v>
      </c>
    </row>
    <row r="584" spans="1:23" x14ac:dyDescent="0.25">
      <c r="A584" t="str">
        <f t="shared" si="9"/>
        <v>110</v>
      </c>
      <c r="B584" t="str">
        <f t="shared" si="9"/>
        <v>EDN014680</v>
      </c>
      <c r="C584" s="77" t="s">
        <v>2063</v>
      </c>
      <c r="D584" t="s">
        <v>2644</v>
      </c>
      <c r="E584">
        <v>3055887.8800000069</v>
      </c>
      <c r="F584">
        <v>2035899.6200000062</v>
      </c>
      <c r="G584">
        <v>1390747.4600000016</v>
      </c>
      <c r="H584">
        <v>1669896.8500000052</v>
      </c>
      <c r="I584">
        <v>1505938.4800000063</v>
      </c>
      <c r="J584">
        <v>704219.42999999865</v>
      </c>
      <c r="K584">
        <v>2889093.1250000019</v>
      </c>
      <c r="L584">
        <v>2517160.044999999</v>
      </c>
      <c r="M584">
        <v>1696939.0540000016</v>
      </c>
      <c r="N584">
        <v>1374594.4080000008</v>
      </c>
      <c r="O584" s="3">
        <v>1099907.585</v>
      </c>
      <c r="P584">
        <v>1283595.3159999999</v>
      </c>
      <c r="Q584">
        <v>3698463.6190000046</v>
      </c>
      <c r="R584">
        <v>2555354.2720000013</v>
      </c>
      <c r="S584">
        <v>2981906.8120000004</v>
      </c>
      <c r="T584">
        <v>1383350.702000001</v>
      </c>
      <c r="U584">
        <v>394783.43599999993</v>
      </c>
      <c r="V584">
        <v>0</v>
      </c>
      <c r="W584" t="str">
        <f>IFERROR(VLOOKUP(CONCATENATE(A584,"-",B584),'Schedule C1'!AE:AE,1,FALSE),"Other")</f>
        <v>Other</v>
      </c>
    </row>
    <row r="585" spans="1:23" x14ac:dyDescent="0.25">
      <c r="A585" t="str">
        <f t="shared" si="9"/>
        <v>110</v>
      </c>
      <c r="B585" t="str">
        <f t="shared" si="9"/>
        <v>EDN014687</v>
      </c>
      <c r="C585" s="77" t="s">
        <v>2063</v>
      </c>
      <c r="D585" t="s">
        <v>2645</v>
      </c>
      <c r="E585">
        <v>62552.659999999938</v>
      </c>
      <c r="F585">
        <v>-31615.410000000007</v>
      </c>
      <c r="G585">
        <v>419.12000000000097</v>
      </c>
      <c r="H585">
        <v>99890.4</v>
      </c>
      <c r="I585">
        <v>-55756.139999999992</v>
      </c>
      <c r="J585">
        <v>11061.429999999997</v>
      </c>
      <c r="K585">
        <v>16612.800999999999</v>
      </c>
      <c r="L585">
        <v>0</v>
      </c>
      <c r="M585">
        <v>0</v>
      </c>
      <c r="N585">
        <v>15944.921000000004</v>
      </c>
      <c r="O585" s="3">
        <v>-18120.184000000001</v>
      </c>
      <c r="P585">
        <v>-20887.831999999995</v>
      </c>
      <c r="Q585">
        <v>16623.558000000005</v>
      </c>
      <c r="R585">
        <v>8.3189999999999991</v>
      </c>
      <c r="S585">
        <v>0</v>
      </c>
      <c r="T585">
        <v>16032.285999999996</v>
      </c>
      <c r="U585">
        <v>-6261.2220000000007</v>
      </c>
      <c r="V585">
        <v>0</v>
      </c>
      <c r="W585" t="str">
        <f>IFERROR(VLOOKUP(CONCATENATE(A585,"-",B585),'Schedule C1'!AE:AE,1,FALSE),"Other")</f>
        <v>Other</v>
      </c>
    </row>
    <row r="586" spans="1:23" x14ac:dyDescent="0.25">
      <c r="A586" t="str">
        <f t="shared" si="9"/>
        <v>110</v>
      </c>
      <c r="B586" t="str">
        <f t="shared" si="9"/>
        <v>EDN014694</v>
      </c>
      <c r="C586" s="77" t="s">
        <v>2063</v>
      </c>
      <c r="D586" t="s">
        <v>2646</v>
      </c>
      <c r="E586">
        <v>1381829.1300000018</v>
      </c>
      <c r="F586">
        <v>628135.97000000009</v>
      </c>
      <c r="G586">
        <v>328411.56999999972</v>
      </c>
      <c r="H586">
        <v>-611161.63999999873</v>
      </c>
      <c r="I586">
        <v>321677.16000000114</v>
      </c>
      <c r="J586">
        <v>357832.57999999978</v>
      </c>
      <c r="K586">
        <v>201327.18000000005</v>
      </c>
      <c r="L586">
        <v>347897.68400000053</v>
      </c>
      <c r="M586">
        <v>454953.42399999971</v>
      </c>
      <c r="N586">
        <v>323528.69200000016</v>
      </c>
      <c r="O586" s="3">
        <v>752181.61299999978</v>
      </c>
      <c r="P586">
        <v>761873.92500000016</v>
      </c>
      <c r="Q586">
        <v>217814.16299999997</v>
      </c>
      <c r="R586">
        <v>359663.19700000051</v>
      </c>
      <c r="S586">
        <v>470348.01599999925</v>
      </c>
      <c r="T586">
        <v>326757.52300000022</v>
      </c>
      <c r="U586">
        <v>256956.3099999995</v>
      </c>
      <c r="V586">
        <v>0</v>
      </c>
      <c r="W586" t="str">
        <f>IFERROR(VLOOKUP(CONCATENATE(A586,"-",B586),'Schedule C1'!AE:AE,1,FALSE),"Other")</f>
        <v>Other</v>
      </c>
    </row>
    <row r="587" spans="1:23" x14ac:dyDescent="0.25">
      <c r="A587" t="str">
        <f t="shared" si="9"/>
        <v>110</v>
      </c>
      <c r="B587" t="str">
        <f t="shared" si="9"/>
        <v>EDN014701</v>
      </c>
      <c r="C587" s="77" t="s">
        <v>2063</v>
      </c>
      <c r="D587" t="s">
        <v>2647</v>
      </c>
      <c r="E587">
        <v>20927.099999999999</v>
      </c>
      <c r="F587">
        <v>16407.259999999995</v>
      </c>
      <c r="G587">
        <v>20038.260000000002</v>
      </c>
      <c r="H587">
        <v>29173.749999999996</v>
      </c>
      <c r="I587">
        <v>495.58</v>
      </c>
      <c r="J587">
        <v>4224.9800000000005</v>
      </c>
      <c r="K587">
        <v>0</v>
      </c>
      <c r="L587">
        <v>27160.593000000012</v>
      </c>
      <c r="M587">
        <v>0</v>
      </c>
      <c r="N587">
        <v>0</v>
      </c>
      <c r="O587" s="3">
        <v>0</v>
      </c>
      <c r="P587">
        <v>0</v>
      </c>
      <c r="Q587">
        <v>0</v>
      </c>
      <c r="R587">
        <v>27378.708000000002</v>
      </c>
      <c r="S587">
        <v>6.1459999999999999</v>
      </c>
      <c r="T587">
        <v>0</v>
      </c>
      <c r="U587">
        <v>0</v>
      </c>
      <c r="V587">
        <v>0</v>
      </c>
      <c r="W587" t="str">
        <f>IFERROR(VLOOKUP(CONCATENATE(A587,"-",B587),'Schedule C1'!AE:AE,1,FALSE),"Other")</f>
        <v>Other</v>
      </c>
    </row>
    <row r="588" spans="1:23" x14ac:dyDescent="0.25">
      <c r="A588" t="str">
        <f t="shared" si="9"/>
        <v>110</v>
      </c>
      <c r="B588" t="str">
        <f t="shared" si="9"/>
        <v>EDN014720</v>
      </c>
      <c r="C588" s="77" t="s">
        <v>2063</v>
      </c>
      <c r="D588" t="s">
        <v>2648</v>
      </c>
      <c r="E588">
        <v>1060567.1499999987</v>
      </c>
      <c r="F588">
        <v>1094635.6900000004</v>
      </c>
      <c r="G588">
        <v>662834.7299999994</v>
      </c>
      <c r="H588">
        <v>565330.85000000114</v>
      </c>
      <c r="I588">
        <v>673199.18</v>
      </c>
      <c r="J588">
        <v>614132.37000000023</v>
      </c>
      <c r="K588">
        <v>625945.58299999963</v>
      </c>
      <c r="L588">
        <v>1153693.2849999997</v>
      </c>
      <c r="M588">
        <v>854461.96200000122</v>
      </c>
      <c r="N588">
        <v>686411.96499999962</v>
      </c>
      <c r="O588" s="3">
        <v>807858.3559999991</v>
      </c>
      <c r="P588">
        <v>1215427.7559999998</v>
      </c>
      <c r="Q588">
        <v>671120.81999999983</v>
      </c>
      <c r="R588">
        <v>1173623.4539999999</v>
      </c>
      <c r="S588">
        <v>885022.49500000093</v>
      </c>
      <c r="T588">
        <v>696554.60799999943</v>
      </c>
      <c r="U588">
        <v>264618.04400000034</v>
      </c>
      <c r="V588">
        <v>0</v>
      </c>
      <c r="W588" t="str">
        <f>IFERROR(VLOOKUP(CONCATENATE(A588,"-",B588),'Schedule C1'!AE:AE,1,FALSE),"Other")</f>
        <v>Other</v>
      </c>
    </row>
    <row r="589" spans="1:23" x14ac:dyDescent="0.25">
      <c r="A589" t="str">
        <f t="shared" si="9"/>
        <v>110</v>
      </c>
      <c r="B589" t="str">
        <f t="shared" si="9"/>
        <v>EDN015042</v>
      </c>
      <c r="C589" s="77" t="s">
        <v>2063</v>
      </c>
      <c r="D589" t="s">
        <v>2649</v>
      </c>
      <c r="E589">
        <v>377677.01000000024</v>
      </c>
      <c r="F589">
        <v>431349.18000000028</v>
      </c>
      <c r="G589">
        <v>809733.64999999921</v>
      </c>
      <c r="H589">
        <v>759761.14000000036</v>
      </c>
      <c r="I589">
        <v>314728.59999999986</v>
      </c>
      <c r="J589">
        <v>30716.739999999976</v>
      </c>
      <c r="K589">
        <v>494329.57</v>
      </c>
      <c r="L589">
        <v>410537.5089999999</v>
      </c>
      <c r="M589">
        <v>979753.29499999993</v>
      </c>
      <c r="N589">
        <v>0</v>
      </c>
      <c r="O589" s="3">
        <v>686538.96700000006</v>
      </c>
      <c r="P589">
        <v>710349.38900000008</v>
      </c>
      <c r="Q589">
        <v>0</v>
      </c>
      <c r="R589">
        <v>414213.53899999993</v>
      </c>
      <c r="S589">
        <v>1001626.7450000001</v>
      </c>
      <c r="T589">
        <v>16.315000000000001</v>
      </c>
      <c r="U589">
        <v>247720.32300000021</v>
      </c>
      <c r="V589">
        <v>0</v>
      </c>
      <c r="W589" t="str">
        <f>IFERROR(VLOOKUP(CONCATENATE(A589,"-",B589),'Schedule C1'!AE:AE,1,FALSE),"Other")</f>
        <v>Other</v>
      </c>
    </row>
    <row r="590" spans="1:23" x14ac:dyDescent="0.25">
      <c r="A590" t="str">
        <f t="shared" si="9"/>
        <v>110</v>
      </c>
      <c r="B590" t="str">
        <f t="shared" si="9"/>
        <v>EDN015043</v>
      </c>
      <c r="C590" s="77" t="s">
        <v>2063</v>
      </c>
      <c r="D590" t="s">
        <v>2650</v>
      </c>
      <c r="E590">
        <v>0</v>
      </c>
      <c r="F590">
        <v>0</v>
      </c>
      <c r="K590">
        <v>-7989.2360000000035</v>
      </c>
      <c r="L590">
        <v>0</v>
      </c>
      <c r="Q590">
        <v>205553.29500000001</v>
      </c>
      <c r="R590">
        <v>70.667000000000002</v>
      </c>
      <c r="U590"/>
      <c r="W590" t="str">
        <f>IFERROR(VLOOKUP(CONCATENATE(A590,"-",B590),'Schedule C1'!AE:AE,1,FALSE),"Other")</f>
        <v>Other</v>
      </c>
    </row>
    <row r="591" spans="1:23" x14ac:dyDescent="0.25">
      <c r="A591" t="str">
        <f t="shared" si="9"/>
        <v>110</v>
      </c>
      <c r="B591" t="str">
        <f t="shared" si="9"/>
        <v>EDN100026</v>
      </c>
      <c r="C591" s="77" t="s">
        <v>2063</v>
      </c>
      <c r="D591" t="s">
        <v>2651</v>
      </c>
      <c r="I591">
        <v>-80.13</v>
      </c>
      <c r="O591" s="3">
        <v>0</v>
      </c>
      <c r="U591">
        <v>0</v>
      </c>
      <c r="W591" t="str">
        <f>IFERROR(VLOOKUP(CONCATENATE(A591,"-",B591),'Schedule C1'!AE:AE,1,FALSE),"Other")</f>
        <v>Other</v>
      </c>
    </row>
    <row r="592" spans="1:23" x14ac:dyDescent="0.25">
      <c r="A592" t="str">
        <f t="shared" si="9"/>
        <v>110</v>
      </c>
      <c r="B592" t="str">
        <f t="shared" si="9"/>
        <v>EDN100028</v>
      </c>
      <c r="C592" s="77" t="s">
        <v>2063</v>
      </c>
      <c r="D592" t="s">
        <v>2652</v>
      </c>
      <c r="E592">
        <v>8.8817841970012523E-16</v>
      </c>
      <c r="H592">
        <v>1.4210854715202004E-14</v>
      </c>
      <c r="K592">
        <v>0</v>
      </c>
      <c r="N592">
        <v>0</v>
      </c>
      <c r="Q592">
        <v>0</v>
      </c>
      <c r="T592">
        <v>0</v>
      </c>
      <c r="U592"/>
      <c r="W592" t="str">
        <f>IFERROR(VLOOKUP(CONCATENATE(A592,"-",B592),'Schedule C1'!AE:AE,1,FALSE),"Other")</f>
        <v>Other</v>
      </c>
    </row>
    <row r="593" spans="1:23" x14ac:dyDescent="0.25">
      <c r="A593" t="str">
        <f t="shared" si="9"/>
        <v>110</v>
      </c>
      <c r="B593" t="str">
        <f t="shared" si="9"/>
        <v>EDN100030</v>
      </c>
      <c r="C593" s="77" t="s">
        <v>2063</v>
      </c>
      <c r="D593" t="s">
        <v>2653</v>
      </c>
      <c r="G593">
        <v>-0.17000000000000315</v>
      </c>
      <c r="M593">
        <v>0</v>
      </c>
      <c r="S593">
        <v>0</v>
      </c>
      <c r="U593"/>
      <c r="W593" t="str">
        <f>IFERROR(VLOOKUP(CONCATENATE(A593,"-",B593),'Schedule C1'!AE:AE,1,FALSE),"Other")</f>
        <v>Other</v>
      </c>
    </row>
    <row r="594" spans="1:23" x14ac:dyDescent="0.25">
      <c r="A594" t="str">
        <f t="shared" si="9"/>
        <v>110</v>
      </c>
      <c r="B594" t="str">
        <f t="shared" si="9"/>
        <v>EDN100031</v>
      </c>
      <c r="C594" s="77" t="s">
        <v>2063</v>
      </c>
      <c r="D594" t="s">
        <v>2654</v>
      </c>
      <c r="I594">
        <v>159.30000000000001</v>
      </c>
      <c r="O594" s="3">
        <v>0</v>
      </c>
      <c r="U594">
        <v>0</v>
      </c>
      <c r="W594" t="str">
        <f>IFERROR(VLOOKUP(CONCATENATE(A594,"-",B594),'Schedule C1'!AE:AE,1,FALSE),"Other")</f>
        <v>Other</v>
      </c>
    </row>
    <row r="595" spans="1:23" x14ac:dyDescent="0.25">
      <c r="A595" t="str">
        <f t="shared" si="9"/>
        <v>110</v>
      </c>
      <c r="B595" t="str">
        <f t="shared" si="9"/>
        <v>EDN100033</v>
      </c>
      <c r="C595" s="77" t="s">
        <v>2063</v>
      </c>
      <c r="D595" t="s">
        <v>2655</v>
      </c>
      <c r="E595">
        <v>2182135.9999999995</v>
      </c>
      <c r="F595">
        <v>2437644.489999996</v>
      </c>
      <c r="G595">
        <v>2561362.1699999943</v>
      </c>
      <c r="H595">
        <v>2112640.2700000061</v>
      </c>
      <c r="I595">
        <v>1926566.3500000127</v>
      </c>
      <c r="J595">
        <v>971605.70000000112</v>
      </c>
      <c r="K595">
        <v>867223.3520000003</v>
      </c>
      <c r="L595">
        <v>1780058.9990000012</v>
      </c>
      <c r="M595">
        <v>1304483.0629999996</v>
      </c>
      <c r="N595">
        <v>1181102.1909999999</v>
      </c>
      <c r="O595" s="3">
        <v>1679657.8270000012</v>
      </c>
      <c r="P595">
        <v>1992406.5489999978</v>
      </c>
      <c r="Q595">
        <v>936149.78000000049</v>
      </c>
      <c r="R595">
        <v>1988594.2030000016</v>
      </c>
      <c r="S595">
        <v>1362867.513000001</v>
      </c>
      <c r="T595">
        <v>1189665.4140000003</v>
      </c>
      <c r="U595">
        <v>556211.57099999918</v>
      </c>
      <c r="V595">
        <v>0</v>
      </c>
      <c r="W595" t="str">
        <f>IFERROR(VLOOKUP(CONCATENATE(A595,"-",B595),'Schedule C1'!AE:AE,1,FALSE),"Other")</f>
        <v>Other</v>
      </c>
    </row>
    <row r="596" spans="1:23" x14ac:dyDescent="0.25">
      <c r="A596" t="str">
        <f t="shared" si="9"/>
        <v>110</v>
      </c>
      <c r="B596" t="str">
        <f t="shared" si="9"/>
        <v>EDN100038</v>
      </c>
      <c r="C596" s="77" t="s">
        <v>2063</v>
      </c>
      <c r="D596" t="s">
        <v>2656</v>
      </c>
      <c r="I596">
        <v>25.440000000000055</v>
      </c>
      <c r="J596">
        <v>646.8900000000001</v>
      </c>
      <c r="O596" s="3">
        <v>0</v>
      </c>
      <c r="P596">
        <v>0</v>
      </c>
      <c r="U596">
        <v>0</v>
      </c>
      <c r="V596">
        <v>0</v>
      </c>
      <c r="W596" t="str">
        <f>IFERROR(VLOOKUP(CONCATENATE(A596,"-",B596),'Schedule C1'!AE:AE,1,FALSE),"Other")</f>
        <v>Other</v>
      </c>
    </row>
    <row r="597" spans="1:23" x14ac:dyDescent="0.25">
      <c r="A597" t="str">
        <f t="shared" si="9"/>
        <v>110</v>
      </c>
      <c r="B597" t="str">
        <f t="shared" si="9"/>
        <v>EDN100039</v>
      </c>
      <c r="C597" s="77" t="s">
        <v>2063</v>
      </c>
      <c r="D597" t="s">
        <v>2657</v>
      </c>
      <c r="G597">
        <v>2.5200000000000244</v>
      </c>
      <c r="M597">
        <v>0</v>
      </c>
      <c r="S597">
        <v>0</v>
      </c>
      <c r="U597"/>
      <c r="W597" t="str">
        <f>IFERROR(VLOOKUP(CONCATENATE(A597,"-",B597),'Schedule C1'!AE:AE,1,FALSE),"Other")</f>
        <v>Other</v>
      </c>
    </row>
    <row r="598" spans="1:23" x14ac:dyDescent="0.25">
      <c r="A598" t="str">
        <f t="shared" si="9"/>
        <v>110</v>
      </c>
      <c r="B598" t="str">
        <f t="shared" si="9"/>
        <v>EDN100044</v>
      </c>
      <c r="C598" s="77" t="s">
        <v>2063</v>
      </c>
      <c r="D598" t="s">
        <v>2658</v>
      </c>
      <c r="E598">
        <v>127194.95999999989</v>
      </c>
      <c r="F598">
        <v>96668.039999999921</v>
      </c>
      <c r="G598">
        <v>105161.55</v>
      </c>
      <c r="H598">
        <v>167667.03000000026</v>
      </c>
      <c r="I598">
        <v>91424.180000000022</v>
      </c>
      <c r="J598">
        <v>71645.640000000058</v>
      </c>
      <c r="K598">
        <v>0</v>
      </c>
      <c r="L598">
        <v>79395.21699999999</v>
      </c>
      <c r="M598">
        <v>89447.015000000043</v>
      </c>
      <c r="N598">
        <v>0</v>
      </c>
      <c r="O598" s="3">
        <v>0</v>
      </c>
      <c r="P598">
        <v>114495.97500000008</v>
      </c>
      <c r="Q598">
        <v>0</v>
      </c>
      <c r="R598">
        <v>80294.774999999965</v>
      </c>
      <c r="S598">
        <v>93227.076000000045</v>
      </c>
      <c r="T598">
        <v>3.032</v>
      </c>
      <c r="U598">
        <v>0</v>
      </c>
      <c r="V598">
        <v>0</v>
      </c>
      <c r="W598" t="str">
        <f>IFERROR(VLOOKUP(CONCATENATE(A598,"-",B598),'Schedule C1'!AE:AE,1,FALSE),"Other")</f>
        <v>Other</v>
      </c>
    </row>
    <row r="599" spans="1:23" x14ac:dyDescent="0.25">
      <c r="A599" t="str">
        <f t="shared" si="9"/>
        <v>110</v>
      </c>
      <c r="B599" t="str">
        <f t="shared" si="9"/>
        <v>EDN100049</v>
      </c>
      <c r="C599" s="77" t="s">
        <v>2063</v>
      </c>
      <c r="D599" t="s">
        <v>2659</v>
      </c>
      <c r="G599">
        <v>1.7763568394002505E-15</v>
      </c>
      <c r="I599">
        <v>-0.70999999999999863</v>
      </c>
      <c r="M599">
        <v>0</v>
      </c>
      <c r="O599" s="3">
        <v>0</v>
      </c>
      <c r="S599">
        <v>0</v>
      </c>
      <c r="U599">
        <v>0</v>
      </c>
      <c r="W599" t="str">
        <f>IFERROR(VLOOKUP(CONCATENATE(A599,"-",B599),'Schedule C1'!AE:AE,1,FALSE),"Other")</f>
        <v>Other</v>
      </c>
    </row>
    <row r="600" spans="1:23" x14ac:dyDescent="0.25">
      <c r="A600" t="str">
        <f t="shared" si="9"/>
        <v>110</v>
      </c>
      <c r="B600" t="str">
        <f t="shared" si="9"/>
        <v>EDN100206</v>
      </c>
      <c r="C600" s="77" t="s">
        <v>2063</v>
      </c>
      <c r="D600" t="s">
        <v>2660</v>
      </c>
      <c r="E600">
        <v>-0.43000000000000327</v>
      </c>
      <c r="G600">
        <v>-7.1054273576010019E-15</v>
      </c>
      <c r="K600">
        <v>0</v>
      </c>
      <c r="M600">
        <v>0</v>
      </c>
      <c r="Q600">
        <v>0</v>
      </c>
      <c r="S600">
        <v>0</v>
      </c>
      <c r="U600"/>
      <c r="W600" t="str">
        <f>IFERROR(VLOOKUP(CONCATENATE(A600,"-",B600),'Schedule C1'!AE:AE,1,FALSE),"Other")</f>
        <v>Other</v>
      </c>
    </row>
    <row r="601" spans="1:23" x14ac:dyDescent="0.25">
      <c r="A601" t="str">
        <f t="shared" si="9"/>
        <v>110</v>
      </c>
      <c r="B601" t="str">
        <f t="shared" si="9"/>
        <v>EDN100208</v>
      </c>
      <c r="C601" s="77" t="s">
        <v>2063</v>
      </c>
      <c r="D601" t="s">
        <v>2661</v>
      </c>
      <c r="E601">
        <v>-9.9999999999997782E-3</v>
      </c>
      <c r="I601">
        <v>-2.3592239273284576E-15</v>
      </c>
      <c r="J601">
        <v>-5.5511151231257827E-16</v>
      </c>
      <c r="K601">
        <v>0</v>
      </c>
      <c r="O601" s="3">
        <v>0</v>
      </c>
      <c r="P601">
        <v>0</v>
      </c>
      <c r="Q601">
        <v>0</v>
      </c>
      <c r="U601">
        <v>0</v>
      </c>
      <c r="V601">
        <v>0</v>
      </c>
      <c r="W601" t="str">
        <f>IFERROR(VLOOKUP(CONCATENATE(A601,"-",B601),'Schedule C1'!AE:AE,1,FALSE),"Other")</f>
        <v>Other</v>
      </c>
    </row>
    <row r="602" spans="1:23" x14ac:dyDescent="0.25">
      <c r="A602" t="str">
        <f t="shared" si="9"/>
        <v>110</v>
      </c>
      <c r="B602" t="str">
        <f t="shared" si="9"/>
        <v>EDN100211</v>
      </c>
      <c r="C602" s="77" t="s">
        <v>2063</v>
      </c>
      <c r="D602" t="s">
        <v>2662</v>
      </c>
      <c r="H602">
        <v>1.1102230246251565E-15</v>
      </c>
      <c r="I602">
        <v>-30.120000000000008</v>
      </c>
      <c r="N602">
        <v>0</v>
      </c>
      <c r="O602" s="3">
        <v>0</v>
      </c>
      <c r="T602">
        <v>0</v>
      </c>
      <c r="U602">
        <v>0</v>
      </c>
      <c r="W602" t="str">
        <f>IFERROR(VLOOKUP(CONCATENATE(A602,"-",B602),'Schedule C1'!AE:AE,1,FALSE),"Other")</f>
        <v>Other</v>
      </c>
    </row>
    <row r="603" spans="1:23" x14ac:dyDescent="0.25">
      <c r="A603" t="str">
        <f t="shared" si="9"/>
        <v>110</v>
      </c>
      <c r="B603" t="str">
        <f t="shared" si="9"/>
        <v>EDN100232</v>
      </c>
      <c r="C603" s="77" t="s">
        <v>2063</v>
      </c>
      <c r="D603" t="s">
        <v>2663</v>
      </c>
      <c r="E603">
        <v>0</v>
      </c>
      <c r="F603">
        <v>0</v>
      </c>
      <c r="G603">
        <v>13870.71</v>
      </c>
      <c r="H603">
        <v>1074.1100000000001</v>
      </c>
      <c r="I603">
        <v>0</v>
      </c>
      <c r="J603">
        <v>0</v>
      </c>
      <c r="K603">
        <v>7167.2340000000013</v>
      </c>
      <c r="L603">
        <v>0</v>
      </c>
      <c r="M603">
        <v>0</v>
      </c>
      <c r="N603">
        <v>8576.5</v>
      </c>
      <c r="O603" s="3">
        <v>4267.5110000000004</v>
      </c>
      <c r="P603">
        <v>0</v>
      </c>
      <c r="Q603">
        <v>7682.338999999999</v>
      </c>
      <c r="R603">
        <v>4.0890000000000004</v>
      </c>
      <c r="S603">
        <v>0</v>
      </c>
      <c r="T603">
        <v>8566.527</v>
      </c>
      <c r="U603">
        <v>1466.0059999999999</v>
      </c>
      <c r="V603">
        <v>0</v>
      </c>
      <c r="W603" t="str">
        <f>IFERROR(VLOOKUP(CONCATENATE(A603,"-",B603),'Schedule C1'!AE:AE,1,FALSE),"Other")</f>
        <v>Other</v>
      </c>
    </row>
    <row r="604" spans="1:23" x14ac:dyDescent="0.25">
      <c r="A604" t="str">
        <f t="shared" si="9"/>
        <v>110</v>
      </c>
      <c r="B604" t="str">
        <f t="shared" si="9"/>
        <v>EDN100296</v>
      </c>
      <c r="C604" s="77" t="s">
        <v>2063</v>
      </c>
      <c r="D604" t="s">
        <v>2664</v>
      </c>
      <c r="E604">
        <v>0</v>
      </c>
      <c r="F604">
        <v>0</v>
      </c>
      <c r="G604">
        <v>0</v>
      </c>
      <c r="H604">
        <v>9006.8399999999983</v>
      </c>
      <c r="K604">
        <v>44.556999999987056</v>
      </c>
      <c r="L604">
        <v>274439.11599999998</v>
      </c>
      <c r="M604">
        <v>333267.59700000001</v>
      </c>
      <c r="N604">
        <v>0</v>
      </c>
      <c r="Q604">
        <v>320697.37900000007</v>
      </c>
      <c r="R604">
        <v>277217.64300000004</v>
      </c>
      <c r="S604">
        <v>342639.80199999991</v>
      </c>
      <c r="T604">
        <v>0</v>
      </c>
      <c r="U604"/>
      <c r="W604" t="str">
        <f>IFERROR(VLOOKUP(CONCATENATE(A604,"-",B604),'Schedule C1'!AE:AE,1,FALSE),"Other")</f>
        <v>Other</v>
      </c>
    </row>
    <row r="605" spans="1:23" x14ac:dyDescent="0.25">
      <c r="A605" t="str">
        <f t="shared" si="9"/>
        <v>110</v>
      </c>
      <c r="B605" t="str">
        <f t="shared" si="9"/>
        <v>EDN100577</v>
      </c>
      <c r="C605" s="77" t="s">
        <v>2063</v>
      </c>
      <c r="D605" t="s">
        <v>2665</v>
      </c>
      <c r="E605">
        <v>942207.26000000304</v>
      </c>
      <c r="F605">
        <v>1175921.8100000035</v>
      </c>
      <c r="G605">
        <v>949263.08000000182</v>
      </c>
      <c r="H605">
        <v>544838.97999999986</v>
      </c>
      <c r="I605">
        <v>579326.02000000014</v>
      </c>
      <c r="J605">
        <v>146233.5400000001</v>
      </c>
      <c r="K605">
        <v>1403577.8129999998</v>
      </c>
      <c r="L605">
        <v>1180243.1549999998</v>
      </c>
      <c r="M605">
        <v>867207.94600000023</v>
      </c>
      <c r="N605">
        <v>2034410.3570000003</v>
      </c>
      <c r="O605" s="3">
        <v>775059.80999999994</v>
      </c>
      <c r="P605">
        <v>581212.451</v>
      </c>
      <c r="Q605">
        <v>1500051.8480000002</v>
      </c>
      <c r="R605">
        <v>1194258.2869999998</v>
      </c>
      <c r="S605">
        <v>894491.16799999995</v>
      </c>
      <c r="T605">
        <v>1556850.9139999999</v>
      </c>
      <c r="U605">
        <v>268390.13500000001</v>
      </c>
      <c r="V605">
        <v>0</v>
      </c>
      <c r="W605" t="str">
        <f>IFERROR(VLOOKUP(CONCATENATE(A605,"-",B605),'Schedule C1'!AE:AE,1,FALSE),"Other")</f>
        <v>Other</v>
      </c>
    </row>
    <row r="606" spans="1:23" x14ac:dyDescent="0.25">
      <c r="A606" t="str">
        <f t="shared" si="9"/>
        <v>110</v>
      </c>
      <c r="B606" t="str">
        <f t="shared" si="9"/>
        <v>EDN101114</v>
      </c>
      <c r="C606" s="77" t="s">
        <v>2063</v>
      </c>
      <c r="D606" t="s">
        <v>2666</v>
      </c>
      <c r="E606">
        <v>4309.28</v>
      </c>
      <c r="F606">
        <v>4336.9699999999993</v>
      </c>
      <c r="G606">
        <v>33883.08</v>
      </c>
      <c r="H606">
        <v>6529.1500000000005</v>
      </c>
      <c r="I606">
        <v>10942.320000000002</v>
      </c>
      <c r="J606">
        <v>2481.690000000001</v>
      </c>
      <c r="K606">
        <v>0</v>
      </c>
      <c r="L606">
        <v>40756.250999999989</v>
      </c>
      <c r="M606">
        <v>0</v>
      </c>
      <c r="N606">
        <v>0</v>
      </c>
      <c r="O606" s="3">
        <v>0</v>
      </c>
      <c r="P606">
        <v>0</v>
      </c>
      <c r="Q606">
        <v>0</v>
      </c>
      <c r="R606">
        <v>41114.584999999985</v>
      </c>
      <c r="S606">
        <v>10.062999999999999</v>
      </c>
      <c r="T606">
        <v>0</v>
      </c>
      <c r="U606">
        <v>0</v>
      </c>
      <c r="V606">
        <v>0</v>
      </c>
      <c r="W606" t="str">
        <f>IFERROR(VLOOKUP(CONCATENATE(A606,"-",B606),'Schedule C1'!AE:AE,1,FALSE),"Other")</f>
        <v>Other</v>
      </c>
    </row>
    <row r="607" spans="1:23" x14ac:dyDescent="0.25">
      <c r="A607" t="str">
        <f t="shared" si="9"/>
        <v>110</v>
      </c>
      <c r="B607" t="str">
        <f t="shared" si="9"/>
        <v>EDN103172</v>
      </c>
      <c r="C607" s="77" t="s">
        <v>2063</v>
      </c>
      <c r="D607" t="s">
        <v>2667</v>
      </c>
      <c r="E607">
        <v>-117.08999999999997</v>
      </c>
      <c r="F607">
        <v>563.91999999999928</v>
      </c>
      <c r="G607">
        <v>56.930000000000064</v>
      </c>
      <c r="H607">
        <v>0</v>
      </c>
      <c r="I607">
        <v>0</v>
      </c>
      <c r="J607">
        <v>0</v>
      </c>
      <c r="K607">
        <v>0</v>
      </c>
      <c r="L607">
        <v>0</v>
      </c>
      <c r="M607">
        <v>0</v>
      </c>
      <c r="N607">
        <v>523.36899999999969</v>
      </c>
      <c r="O607" s="3">
        <v>559.44800000000009</v>
      </c>
      <c r="P607">
        <v>581.60599999999999</v>
      </c>
      <c r="Q607">
        <v>0</v>
      </c>
      <c r="R607">
        <v>0</v>
      </c>
      <c r="S607">
        <v>0</v>
      </c>
      <c r="T607">
        <v>0</v>
      </c>
      <c r="U607">
        <v>161.34899999999999</v>
      </c>
      <c r="V607">
        <v>0</v>
      </c>
      <c r="W607" t="str">
        <f>IFERROR(VLOOKUP(CONCATENATE(A607,"-",B607),'Schedule C1'!AE:AE,1,FALSE),"Other")</f>
        <v>Other</v>
      </c>
    </row>
    <row r="608" spans="1:23" x14ac:dyDescent="0.25">
      <c r="A608" t="str">
        <f t="shared" si="9"/>
        <v>110</v>
      </c>
      <c r="B608" t="str">
        <f t="shared" si="9"/>
        <v>EDN103175</v>
      </c>
      <c r="C608" s="77" t="s">
        <v>2063</v>
      </c>
      <c r="D608" t="s">
        <v>2668</v>
      </c>
      <c r="E608">
        <v>-180831.05000000153</v>
      </c>
      <c r="F608">
        <v>-853134.56999999203</v>
      </c>
      <c r="G608">
        <v>-1139008.7700000145</v>
      </c>
      <c r="H608">
        <v>-140571.35000000012</v>
      </c>
      <c r="I608">
        <v>-1135496.3999999948</v>
      </c>
      <c r="J608">
        <v>803603.35999999905</v>
      </c>
      <c r="K608">
        <v>1074622.6109999993</v>
      </c>
      <c r="L608">
        <v>454952.2359999991</v>
      </c>
      <c r="M608">
        <v>312900.49500000075</v>
      </c>
      <c r="N608">
        <v>-106667.36999999848</v>
      </c>
      <c r="O608" s="3">
        <v>-335204.78900000127</v>
      </c>
      <c r="P608">
        <v>426804.97299999947</v>
      </c>
      <c r="Q608">
        <v>1100878.564</v>
      </c>
      <c r="R608">
        <v>456017.15299999912</v>
      </c>
      <c r="S608">
        <v>315779.89400000044</v>
      </c>
      <c r="T608">
        <v>-121681.18699999817</v>
      </c>
      <c r="U608">
        <v>-434856.93700000015</v>
      </c>
      <c r="V608">
        <v>0</v>
      </c>
      <c r="W608" t="str">
        <f>IFERROR(VLOOKUP(CONCATENATE(A608,"-",B608),'Schedule C1'!AE:AE,1,FALSE),"Other")</f>
        <v>Other</v>
      </c>
    </row>
    <row r="609" spans="1:23" x14ac:dyDescent="0.25">
      <c r="A609" t="str">
        <f t="shared" si="9"/>
        <v>110</v>
      </c>
      <c r="B609" t="str">
        <f t="shared" si="9"/>
        <v>EDN103177</v>
      </c>
      <c r="C609" s="77" t="s">
        <v>2063</v>
      </c>
      <c r="D609" t="s">
        <v>2669</v>
      </c>
      <c r="E609">
        <v>0</v>
      </c>
      <c r="F609">
        <v>0</v>
      </c>
      <c r="G609">
        <v>0</v>
      </c>
      <c r="H609">
        <v>0</v>
      </c>
      <c r="I609">
        <v>0</v>
      </c>
      <c r="J609">
        <v>0</v>
      </c>
      <c r="K609">
        <v>2.9189999999998832</v>
      </c>
      <c r="L609">
        <v>-2.8421709430404007E-14</v>
      </c>
      <c r="M609">
        <v>5.0449999999999875</v>
      </c>
      <c r="N609">
        <v>1973.1809999999989</v>
      </c>
      <c r="O609" s="3">
        <v>-574.14400000000035</v>
      </c>
      <c r="P609">
        <v>-727.8769999999995</v>
      </c>
      <c r="Q609">
        <v>4.5990000000001174</v>
      </c>
      <c r="R609">
        <v>0</v>
      </c>
      <c r="S609">
        <v>-0.62900000000016121</v>
      </c>
      <c r="T609">
        <v>191.6160000000001</v>
      </c>
      <c r="U609">
        <v>843.95399999999984</v>
      </c>
      <c r="V609">
        <v>0</v>
      </c>
      <c r="W609" t="str">
        <f>IFERROR(VLOOKUP(CONCATENATE(A609,"-",B609),'Schedule C1'!AE:AE,1,FALSE),"Other")</f>
        <v>Other</v>
      </c>
    </row>
    <row r="610" spans="1:23" x14ac:dyDescent="0.25">
      <c r="A610" t="str">
        <f t="shared" si="9"/>
        <v>110</v>
      </c>
      <c r="B610" t="str">
        <f t="shared" si="9"/>
        <v>EDN103178</v>
      </c>
      <c r="C610" s="77" t="s">
        <v>2063</v>
      </c>
      <c r="D610" t="s">
        <v>2670</v>
      </c>
      <c r="H610">
        <v>0</v>
      </c>
      <c r="I610">
        <v>0</v>
      </c>
      <c r="J610">
        <v>0</v>
      </c>
      <c r="N610">
        <v>10.190000000000003</v>
      </c>
      <c r="O610" s="3">
        <v>10.566000000000001</v>
      </c>
      <c r="P610">
        <v>20.082000000000001</v>
      </c>
      <c r="T610">
        <v>0</v>
      </c>
      <c r="U610">
        <v>10.565999999999999</v>
      </c>
      <c r="V610">
        <v>0</v>
      </c>
      <c r="W610" t="str">
        <f>IFERROR(VLOOKUP(CONCATENATE(A610,"-",B610),'Schedule C1'!AE:AE,1,FALSE),"Other")</f>
        <v>Other</v>
      </c>
    </row>
    <row r="611" spans="1:23" x14ac:dyDescent="0.25">
      <c r="A611" t="str">
        <f t="shared" si="9"/>
        <v>110</v>
      </c>
      <c r="B611" t="str">
        <f t="shared" si="9"/>
        <v>EDN103180</v>
      </c>
      <c r="C611" s="77" t="s">
        <v>2063</v>
      </c>
      <c r="D611" t="s">
        <v>2671</v>
      </c>
      <c r="H611">
        <v>0</v>
      </c>
      <c r="I611">
        <v>0</v>
      </c>
      <c r="J611">
        <v>0</v>
      </c>
      <c r="N611">
        <v>995.16000000000008</v>
      </c>
      <c r="O611" s="3">
        <v>-804.43899999999985</v>
      </c>
      <c r="P611">
        <v>-122.00699999999983</v>
      </c>
      <c r="T611">
        <v>0</v>
      </c>
      <c r="U611">
        <v>-1.0000000000156887E-2</v>
      </c>
      <c r="V611">
        <v>0</v>
      </c>
      <c r="W611" t="str">
        <f>IFERROR(VLOOKUP(CONCATENATE(A611,"-",B611),'Schedule C1'!AE:AE,1,FALSE),"Other")</f>
        <v>Other</v>
      </c>
    </row>
    <row r="612" spans="1:23" x14ac:dyDescent="0.25">
      <c r="A612" t="str">
        <f t="shared" si="9"/>
        <v>110</v>
      </c>
      <c r="B612" t="str">
        <f t="shared" si="9"/>
        <v>EDN103232</v>
      </c>
      <c r="C612" s="77" t="s">
        <v>2063</v>
      </c>
      <c r="D612" t="s">
        <v>2672</v>
      </c>
      <c r="F612">
        <v>-4.4408920985006262E-15</v>
      </c>
      <c r="J612">
        <v>-1.3877787807814457E-17</v>
      </c>
      <c r="L612">
        <v>0</v>
      </c>
      <c r="P612">
        <v>0</v>
      </c>
      <c r="R612">
        <v>0</v>
      </c>
      <c r="U612"/>
      <c r="V612">
        <v>0</v>
      </c>
      <c r="W612" t="str">
        <f>IFERROR(VLOOKUP(CONCATENATE(A612,"-",B612),'Schedule C1'!AE:AE,1,FALSE),"Other")</f>
        <v>Other</v>
      </c>
    </row>
    <row r="613" spans="1:23" x14ac:dyDescent="0.25">
      <c r="A613" t="str">
        <f t="shared" si="9"/>
        <v>110</v>
      </c>
      <c r="B613" t="str">
        <f t="shared" si="9"/>
        <v>EDNANDA</v>
      </c>
      <c r="C613" s="77" t="s">
        <v>2063</v>
      </c>
      <c r="D613" t="s">
        <v>2673</v>
      </c>
      <c r="E613">
        <v>0</v>
      </c>
      <c r="F613">
        <v>0</v>
      </c>
      <c r="G613">
        <v>0</v>
      </c>
      <c r="H613">
        <v>1599.05</v>
      </c>
      <c r="I613">
        <v>3416.0700000000006</v>
      </c>
      <c r="J613">
        <v>1459.56</v>
      </c>
      <c r="K613">
        <v>-196419.30600000004</v>
      </c>
      <c r="L613">
        <v>-29216.22500000002</v>
      </c>
      <c r="M613">
        <v>-46091.99400000005</v>
      </c>
      <c r="N613">
        <v>5924.6279999999751</v>
      </c>
      <c r="O613" s="3">
        <v>384499.74000000028</v>
      </c>
      <c r="P613">
        <v>201269.32700000008</v>
      </c>
      <c r="Q613">
        <v>-235523.39000000019</v>
      </c>
      <c r="R613">
        <v>-3927.0710000000136</v>
      </c>
      <c r="S613">
        <v>-107063.56700000005</v>
      </c>
      <c r="T613">
        <v>5516.5329999999731</v>
      </c>
      <c r="U613">
        <v>121308.11999999995</v>
      </c>
      <c r="V613">
        <v>0</v>
      </c>
      <c r="W613" t="str">
        <f>IFERROR(VLOOKUP(CONCATENATE(A613,"-",B613),'Schedule C1'!AE:AE,1,FALSE),"Other")</f>
        <v>Other</v>
      </c>
    </row>
    <row r="614" spans="1:23" x14ac:dyDescent="0.25">
      <c r="A614" t="str">
        <f t="shared" si="9"/>
        <v>110</v>
      </c>
      <c r="B614" t="str">
        <f t="shared" si="9"/>
        <v>EON011324</v>
      </c>
      <c r="C614" s="77" t="s">
        <v>2063</v>
      </c>
      <c r="D614" t="s">
        <v>2674</v>
      </c>
      <c r="H614">
        <v>0</v>
      </c>
      <c r="I614">
        <v>0</v>
      </c>
      <c r="J614">
        <v>0</v>
      </c>
      <c r="N614">
        <v>1856.3409999999997</v>
      </c>
      <c r="O614" s="3">
        <v>3999.0920000000001</v>
      </c>
      <c r="P614">
        <v>21770</v>
      </c>
      <c r="T614">
        <v>0</v>
      </c>
      <c r="U614">
        <v>804.74400000000014</v>
      </c>
      <c r="V614">
        <v>0</v>
      </c>
      <c r="W614" t="str">
        <f>IFERROR(VLOOKUP(CONCATENATE(A614,"-",B614),'Schedule C1'!AE:AE,1,FALSE),"Other")</f>
        <v>Other</v>
      </c>
    </row>
    <row r="615" spans="1:23" x14ac:dyDescent="0.25">
      <c r="A615" t="str">
        <f t="shared" si="9"/>
        <v>110</v>
      </c>
      <c r="B615" t="str">
        <f t="shared" si="9"/>
        <v>EON011326</v>
      </c>
      <c r="C615" s="77" t="s">
        <v>2063</v>
      </c>
      <c r="D615" t="s">
        <v>2675</v>
      </c>
      <c r="E615">
        <v>3212714.63</v>
      </c>
      <c r="F615">
        <v>3780973.5</v>
      </c>
      <c r="G615">
        <v>3632414.2200000007</v>
      </c>
      <c r="H615">
        <v>3797343.5699999994</v>
      </c>
      <c r="I615">
        <v>3207152.1900000004</v>
      </c>
      <c r="J615">
        <v>1653616.61</v>
      </c>
      <c r="K615">
        <v>2150710.605</v>
      </c>
      <c r="L615">
        <v>2419509.0989999999</v>
      </c>
      <c r="M615">
        <v>2484410.7009999999</v>
      </c>
      <c r="N615">
        <v>2699666.6969999997</v>
      </c>
      <c r="O615" s="3">
        <v>2443844.9099999997</v>
      </c>
      <c r="P615">
        <v>3143146.4209999996</v>
      </c>
      <c r="Q615">
        <v>2299015.8410000005</v>
      </c>
      <c r="R615">
        <v>2446184.3140000012</v>
      </c>
      <c r="S615">
        <v>2559991.8439999996</v>
      </c>
      <c r="T615">
        <v>2723493.2200000007</v>
      </c>
      <c r="U615">
        <v>849498.63600000006</v>
      </c>
      <c r="V615">
        <v>0</v>
      </c>
      <c r="W615" t="str">
        <f>IFERROR(VLOOKUP(CONCATENATE(A615,"-",B615),'Schedule C1'!AE:AE,1,FALSE),"Other")</f>
        <v>Other</v>
      </c>
    </row>
    <row r="616" spans="1:23" x14ac:dyDescent="0.25">
      <c r="A616" t="str">
        <f t="shared" si="9"/>
        <v>110</v>
      </c>
      <c r="B616" t="str">
        <f t="shared" si="9"/>
        <v>ESTBLK110</v>
      </c>
      <c r="C616" s="77" t="s">
        <v>2063</v>
      </c>
      <c r="D616" t="s">
        <v>2676</v>
      </c>
      <c r="E616">
        <v>0</v>
      </c>
      <c r="F616">
        <v>0</v>
      </c>
      <c r="G616">
        <v>0</v>
      </c>
      <c r="K616">
        <v>0</v>
      </c>
      <c r="L616">
        <v>167815.51699999996</v>
      </c>
      <c r="M616">
        <v>0</v>
      </c>
      <c r="Q616">
        <v>261.51</v>
      </c>
      <c r="R616">
        <v>169267.55499999996</v>
      </c>
      <c r="S616">
        <v>41.326000000000001</v>
      </c>
      <c r="U616"/>
      <c r="W616" t="str">
        <f>IFERROR(VLOOKUP(CONCATENATE(A616,"-",B616),'Schedule C1'!AE:AE,1,FALSE),"Other")</f>
        <v>Other</v>
      </c>
    </row>
    <row r="617" spans="1:23" x14ac:dyDescent="0.25">
      <c r="A617" t="str">
        <f t="shared" si="9"/>
        <v>110</v>
      </c>
      <c r="B617" t="str">
        <f t="shared" si="9"/>
        <v>ESTCOR110</v>
      </c>
      <c r="C617" s="77" t="s">
        <v>2063</v>
      </c>
      <c r="D617" t="s">
        <v>2677</v>
      </c>
      <c r="F617">
        <v>0</v>
      </c>
      <c r="G617">
        <v>0</v>
      </c>
      <c r="L617">
        <v>656645.38500000024</v>
      </c>
      <c r="M617">
        <v>0</v>
      </c>
      <c r="R617">
        <v>663309.97800000035</v>
      </c>
      <c r="S617">
        <v>141.81900000000002</v>
      </c>
      <c r="U617"/>
      <c r="W617" t="str">
        <f>IFERROR(VLOOKUP(CONCATENATE(A617,"-",B617),'Schedule C1'!AE:AE,1,FALSE),"Other")</f>
        <v>Other</v>
      </c>
    </row>
    <row r="618" spans="1:23" x14ac:dyDescent="0.25">
      <c r="A618" t="str">
        <f t="shared" si="9"/>
        <v>110</v>
      </c>
      <c r="B618" t="str">
        <f t="shared" si="9"/>
        <v>ETN000110</v>
      </c>
      <c r="C618" s="77" t="s">
        <v>2063</v>
      </c>
      <c r="D618" t="s">
        <v>2678</v>
      </c>
      <c r="E618">
        <v>-3776.660000000008</v>
      </c>
      <c r="F618">
        <v>15002.909999999998</v>
      </c>
      <c r="G618">
        <v>5771.8899999999958</v>
      </c>
      <c r="H618">
        <v>-189125.11999999973</v>
      </c>
      <c r="I618">
        <v>27214.839999999982</v>
      </c>
      <c r="J618">
        <v>-8131.4599999999991</v>
      </c>
      <c r="K618">
        <v>-41.755000000000031</v>
      </c>
      <c r="L618">
        <v>0</v>
      </c>
      <c r="M618">
        <v>0</v>
      </c>
      <c r="N618">
        <v>0</v>
      </c>
      <c r="O618" s="3">
        <v>0</v>
      </c>
      <c r="P618">
        <v>-51944.444000000003</v>
      </c>
      <c r="Q618">
        <v>-41.647000000000041</v>
      </c>
      <c r="R618">
        <v>0</v>
      </c>
      <c r="S618">
        <v>0</v>
      </c>
      <c r="T618">
        <v>0</v>
      </c>
      <c r="U618">
        <v>0</v>
      </c>
      <c r="V618">
        <v>0</v>
      </c>
      <c r="W618" t="str">
        <f>IFERROR(VLOOKUP(CONCATENATE(A618,"-",B618),'Schedule C1'!AE:AE,1,FALSE),"Other")</f>
        <v>Other</v>
      </c>
    </row>
    <row r="619" spans="1:23" x14ac:dyDescent="0.25">
      <c r="A619" t="str">
        <f t="shared" si="9"/>
        <v>110</v>
      </c>
      <c r="B619" t="str">
        <f t="shared" si="9"/>
        <v>ETN000114</v>
      </c>
      <c r="C619" s="77" t="s">
        <v>2063</v>
      </c>
      <c r="D619" t="s">
        <v>2679</v>
      </c>
      <c r="F619">
        <v>0</v>
      </c>
      <c r="L619">
        <v>0</v>
      </c>
      <c r="R619">
        <v>0</v>
      </c>
      <c r="U619"/>
      <c r="W619" t="str">
        <f>IFERROR(VLOOKUP(CONCATENATE(A619,"-",B619),'Schedule C1'!AE:AE,1,FALSE),"Other")</f>
        <v>Other</v>
      </c>
    </row>
    <row r="620" spans="1:23" x14ac:dyDescent="0.25">
      <c r="A620" t="str">
        <f t="shared" si="9"/>
        <v>110</v>
      </c>
      <c r="B620" t="str">
        <f t="shared" si="9"/>
        <v>ETN000150</v>
      </c>
      <c r="C620" s="77" t="s">
        <v>2063</v>
      </c>
      <c r="D620" t="s">
        <v>2680</v>
      </c>
      <c r="E620">
        <v>39.070000000000071</v>
      </c>
      <c r="F620">
        <v>91.499999999999972</v>
      </c>
      <c r="G620">
        <v>822.74000000000058</v>
      </c>
      <c r="K620">
        <v>0</v>
      </c>
      <c r="L620">
        <v>0</v>
      </c>
      <c r="M620">
        <v>0</v>
      </c>
      <c r="Q620">
        <v>0</v>
      </c>
      <c r="R620">
        <v>0</v>
      </c>
      <c r="S620">
        <v>0</v>
      </c>
      <c r="U620"/>
      <c r="W620" t="str">
        <f>IFERROR(VLOOKUP(CONCATENATE(A620,"-",B620),'Schedule C1'!AE:AE,1,FALSE),"Other")</f>
        <v>Other</v>
      </c>
    </row>
    <row r="621" spans="1:23" x14ac:dyDescent="0.25">
      <c r="A621" t="str">
        <f t="shared" si="9"/>
        <v>110</v>
      </c>
      <c r="B621" t="str">
        <f t="shared" si="9"/>
        <v>ETN000180</v>
      </c>
      <c r="C621" s="77" t="s">
        <v>2063</v>
      </c>
      <c r="D621" t="s">
        <v>2681</v>
      </c>
      <c r="E621">
        <v>-1179.0300000000004</v>
      </c>
      <c r="F621">
        <v>899.29000000000133</v>
      </c>
      <c r="G621">
        <v>-2596.0099999999998</v>
      </c>
      <c r="H621">
        <v>-290.55999999999983</v>
      </c>
      <c r="I621">
        <v>710.91499999999951</v>
      </c>
      <c r="J621">
        <v>322.98000000000013</v>
      </c>
      <c r="K621">
        <v>0</v>
      </c>
      <c r="L621">
        <v>0</v>
      </c>
      <c r="M621">
        <v>0</v>
      </c>
      <c r="N621">
        <v>0</v>
      </c>
      <c r="O621" s="3">
        <v>0</v>
      </c>
      <c r="P621">
        <v>0</v>
      </c>
      <c r="Q621">
        <v>0</v>
      </c>
      <c r="R621">
        <v>0</v>
      </c>
      <c r="S621">
        <v>0</v>
      </c>
      <c r="T621">
        <v>0</v>
      </c>
      <c r="U621">
        <v>0</v>
      </c>
      <c r="V621">
        <v>0</v>
      </c>
      <c r="W621" t="str">
        <f>IFERROR(VLOOKUP(CONCATENATE(A621,"-",B621),'Schedule C1'!AE:AE,1,FALSE),"Other")</f>
        <v>Other</v>
      </c>
    </row>
    <row r="622" spans="1:23" x14ac:dyDescent="0.25">
      <c r="A622" t="str">
        <f t="shared" si="9"/>
        <v>110</v>
      </c>
      <c r="B622" t="str">
        <f t="shared" si="9"/>
        <v>ETNANDA</v>
      </c>
      <c r="C622" s="77" t="s">
        <v>2063</v>
      </c>
      <c r="D622" t="s">
        <v>2682</v>
      </c>
      <c r="E622">
        <v>0</v>
      </c>
      <c r="F622">
        <v>0</v>
      </c>
      <c r="G622">
        <v>0</v>
      </c>
      <c r="H622">
        <v>0</v>
      </c>
      <c r="I622">
        <v>0</v>
      </c>
      <c r="J622">
        <v>0</v>
      </c>
      <c r="K622">
        <v>14.171999999999278</v>
      </c>
      <c r="L622">
        <v>-3.6000000010062649E-2</v>
      </c>
      <c r="M622">
        <v>18921.019000000008</v>
      </c>
      <c r="N622">
        <v>44888.134000000035</v>
      </c>
      <c r="O622" s="3">
        <v>10673.426000000029</v>
      </c>
      <c r="P622">
        <v>14388.920000000004</v>
      </c>
      <c r="Q622">
        <v>7.5430000000000064</v>
      </c>
      <c r="R622">
        <v>-3.6000000002786692E-2</v>
      </c>
      <c r="S622">
        <v>19983.734</v>
      </c>
      <c r="T622">
        <v>42702.420999999995</v>
      </c>
      <c r="U622">
        <v>-1476.4609999999977</v>
      </c>
      <c r="V622">
        <v>0</v>
      </c>
      <c r="W622" t="str">
        <f>IFERROR(VLOOKUP(CONCATENATE(A622,"-",B622),'Schedule C1'!AE:AE,1,FALSE),"Other")</f>
        <v>Other</v>
      </c>
    </row>
    <row r="623" spans="1:23" x14ac:dyDescent="0.25">
      <c r="A623" t="str">
        <f t="shared" si="9"/>
        <v>110</v>
      </c>
      <c r="B623" t="str">
        <f t="shared" si="9"/>
        <v>EVCHRG110</v>
      </c>
      <c r="C623" s="77" t="s">
        <v>2063</v>
      </c>
      <c r="D623" t="s">
        <v>2683</v>
      </c>
      <c r="H623">
        <v>11705.870000000003</v>
      </c>
      <c r="I623">
        <v>8580.869999999999</v>
      </c>
      <c r="J623">
        <v>119.17</v>
      </c>
      <c r="N623">
        <v>38561.972999999998</v>
      </c>
      <c r="O623" s="3">
        <v>372097.85199999996</v>
      </c>
      <c r="P623">
        <v>195535.04399999999</v>
      </c>
      <c r="T623">
        <v>0</v>
      </c>
      <c r="U623">
        <v>57838.145999999993</v>
      </c>
      <c r="V623">
        <v>0</v>
      </c>
      <c r="W623" t="str">
        <f>IFERROR(VLOOKUP(CONCATENATE(A623,"-",B623),'Schedule C1'!AE:AE,1,FALSE),"Other")</f>
        <v>Other</v>
      </c>
    </row>
    <row r="624" spans="1:23" x14ac:dyDescent="0.25">
      <c r="A624" t="str">
        <f t="shared" si="9"/>
        <v>110</v>
      </c>
      <c r="B624" t="str">
        <f t="shared" si="9"/>
        <v>FANANDA</v>
      </c>
      <c r="C624" s="77" t="s">
        <v>2063</v>
      </c>
      <c r="D624" t="s">
        <v>2684</v>
      </c>
      <c r="E624">
        <v>0</v>
      </c>
      <c r="F624">
        <v>0</v>
      </c>
      <c r="G624">
        <v>0</v>
      </c>
      <c r="H624">
        <v>0</v>
      </c>
      <c r="I624">
        <v>0</v>
      </c>
      <c r="J624">
        <v>0</v>
      </c>
      <c r="K624">
        <v>223.28200000000197</v>
      </c>
      <c r="L624">
        <v>765.9159999999996</v>
      </c>
      <c r="M624">
        <v>2325.1220000000003</v>
      </c>
      <c r="N624">
        <v>2790.7280000000005</v>
      </c>
      <c r="O624" s="3">
        <v>6039.7690000000011</v>
      </c>
      <c r="P624">
        <v>2471.1650000000013</v>
      </c>
      <c r="Q624">
        <v>216.72300000000359</v>
      </c>
      <c r="R624">
        <v>2369.5679999999998</v>
      </c>
      <c r="S624">
        <v>2653.3150000000001</v>
      </c>
      <c r="T624">
        <v>12537.580999999998</v>
      </c>
      <c r="U624">
        <v>1003.9440000000001</v>
      </c>
      <c r="V624">
        <v>0</v>
      </c>
      <c r="W624" t="str">
        <f>IFERROR(VLOOKUP(CONCATENATE(A624,"-",B624),'Schedule C1'!AE:AE,1,FALSE),"Other")</f>
        <v>Other</v>
      </c>
    </row>
    <row r="625" spans="1:23" x14ac:dyDescent="0.25">
      <c r="A625" t="str">
        <f t="shared" si="9"/>
        <v>110</v>
      </c>
      <c r="B625" t="str">
        <f t="shared" si="9"/>
        <v>GLNANDA</v>
      </c>
      <c r="C625" s="77" t="s">
        <v>2063</v>
      </c>
      <c r="D625" t="s">
        <v>2685</v>
      </c>
      <c r="E625">
        <v>0</v>
      </c>
      <c r="F625">
        <v>0</v>
      </c>
      <c r="G625">
        <v>0</v>
      </c>
      <c r="H625">
        <v>0</v>
      </c>
      <c r="I625">
        <v>0</v>
      </c>
      <c r="J625">
        <v>0</v>
      </c>
      <c r="K625">
        <v>1124.4920000000002</v>
      </c>
      <c r="L625">
        <v>310.51599999999314</v>
      </c>
      <c r="M625">
        <v>4314.3560000000189</v>
      </c>
      <c r="N625">
        <v>-2821.8410000000422</v>
      </c>
      <c r="O625" s="3">
        <v>4803.5129999999972</v>
      </c>
      <c r="P625">
        <v>8219.3480000000036</v>
      </c>
      <c r="Q625">
        <v>1174.278</v>
      </c>
      <c r="R625">
        <v>443.12100000000999</v>
      </c>
      <c r="S625">
        <v>177331.05799999999</v>
      </c>
      <c r="T625">
        <v>-2804.7790000000368</v>
      </c>
      <c r="U625">
        <v>2761.439000000024</v>
      </c>
      <c r="V625">
        <v>0</v>
      </c>
      <c r="W625" t="str">
        <f>IFERROR(VLOOKUP(CONCATENATE(A625,"-",B625),'Schedule C1'!AE:AE,1,FALSE),"Other")</f>
        <v>Other</v>
      </c>
    </row>
    <row r="626" spans="1:23" x14ac:dyDescent="0.25">
      <c r="A626" t="str">
        <f t="shared" si="9"/>
        <v>110</v>
      </c>
      <c r="B626" t="str">
        <f t="shared" si="9"/>
        <v>GWSCB</v>
      </c>
      <c r="C626" s="77" t="s">
        <v>2063</v>
      </c>
      <c r="D626" t="s">
        <v>2686</v>
      </c>
      <c r="F626">
        <v>0</v>
      </c>
      <c r="G626">
        <v>0</v>
      </c>
      <c r="H626">
        <v>0</v>
      </c>
      <c r="I626">
        <v>0</v>
      </c>
      <c r="L626">
        <v>0</v>
      </c>
      <c r="M626">
        <v>0</v>
      </c>
      <c r="N626">
        <v>0</v>
      </c>
      <c r="O626" s="3">
        <v>0</v>
      </c>
      <c r="R626">
        <v>0</v>
      </c>
      <c r="S626">
        <v>-4.5969999999999995</v>
      </c>
      <c r="T626">
        <v>0</v>
      </c>
      <c r="U626">
        <v>0</v>
      </c>
      <c r="W626" t="str">
        <f>IFERROR(VLOOKUP(CONCATENATE(A626,"-",B626),'Schedule C1'!AE:AE,1,FALSE),"Other")</f>
        <v>Other</v>
      </c>
    </row>
    <row r="627" spans="1:23" x14ac:dyDescent="0.25">
      <c r="A627" t="str">
        <f t="shared" si="9"/>
        <v>110</v>
      </c>
      <c r="B627" t="str">
        <f t="shared" si="9"/>
        <v>GWSCS</v>
      </c>
      <c r="C627" s="77" t="s">
        <v>2063</v>
      </c>
      <c r="D627" t="s">
        <v>2687</v>
      </c>
      <c r="F627">
        <v>0</v>
      </c>
      <c r="H627">
        <v>0</v>
      </c>
      <c r="I627">
        <v>0</v>
      </c>
      <c r="J627">
        <v>0</v>
      </c>
      <c r="L627">
        <v>0</v>
      </c>
      <c r="N627">
        <v>0</v>
      </c>
      <c r="O627" s="3">
        <v>0</v>
      </c>
      <c r="P627">
        <v>0</v>
      </c>
      <c r="R627">
        <v>0</v>
      </c>
      <c r="T627">
        <v>0</v>
      </c>
      <c r="U627">
        <v>0</v>
      </c>
      <c r="V627">
        <v>0</v>
      </c>
      <c r="W627" t="str">
        <f>IFERROR(VLOOKUP(CONCATENATE(A627,"-",B627),'Schedule C1'!AE:AE,1,FALSE),"Other")</f>
        <v>Other</v>
      </c>
    </row>
    <row r="628" spans="1:23" x14ac:dyDescent="0.25">
      <c r="A628" t="str">
        <f t="shared" si="9"/>
        <v>110</v>
      </c>
      <c r="B628" t="str">
        <f t="shared" si="9"/>
        <v>IBCRESRVE</v>
      </c>
      <c r="C628" s="77" t="s">
        <v>2063</v>
      </c>
      <c r="D628" t="s">
        <v>2688</v>
      </c>
      <c r="E628">
        <v>0</v>
      </c>
      <c r="F628">
        <v>0</v>
      </c>
      <c r="K628">
        <v>270620.451</v>
      </c>
      <c r="L628">
        <v>0</v>
      </c>
      <c r="Q628">
        <v>292057.59300000005</v>
      </c>
      <c r="R628">
        <v>460.93600000000004</v>
      </c>
      <c r="U628"/>
      <c r="W628" t="str">
        <f>IFERROR(VLOOKUP(CONCATENATE(A628,"-",B628),'Schedule C1'!AE:AE,1,FALSE),"Other")</f>
        <v>Other</v>
      </c>
    </row>
    <row r="629" spans="1:23" x14ac:dyDescent="0.25">
      <c r="A629" t="str">
        <f t="shared" si="9"/>
        <v>110</v>
      </c>
      <c r="B629" t="str">
        <f t="shared" si="9"/>
        <v>INCICPADJ</v>
      </c>
      <c r="C629" s="77" t="s">
        <v>2063</v>
      </c>
      <c r="D629" t="s">
        <v>2689</v>
      </c>
      <c r="G629">
        <v>0</v>
      </c>
      <c r="M629">
        <v>155627.6860000001</v>
      </c>
      <c r="S629">
        <v>0</v>
      </c>
      <c r="U629"/>
      <c r="W629" t="str">
        <f>IFERROR(VLOOKUP(CONCATENATE(A629,"-",B629),'Schedule C1'!AE:AE,1,FALSE),"Other")</f>
        <v>Other</v>
      </c>
    </row>
    <row r="630" spans="1:23" x14ac:dyDescent="0.25">
      <c r="A630" t="str">
        <f t="shared" si="9"/>
        <v>110</v>
      </c>
      <c r="B630" t="str">
        <f t="shared" si="9"/>
        <v>IT1101421</v>
      </c>
      <c r="C630" s="77" t="s">
        <v>2063</v>
      </c>
      <c r="D630" t="s">
        <v>2690</v>
      </c>
      <c r="E630">
        <v>507258.48000000039</v>
      </c>
      <c r="F630">
        <v>544699.89</v>
      </c>
      <c r="G630">
        <v>9945.7199999999993</v>
      </c>
      <c r="K630">
        <v>0</v>
      </c>
      <c r="L630">
        <v>0</v>
      </c>
      <c r="M630">
        <v>0</v>
      </c>
      <c r="Q630">
        <v>0</v>
      </c>
      <c r="R630">
        <v>0</v>
      </c>
      <c r="S630">
        <v>1366.5360000000001</v>
      </c>
      <c r="U630"/>
      <c r="W630" t="str">
        <f>IFERROR(VLOOKUP(CONCATENATE(A630,"-",B630),'Schedule C1'!AE:AE,1,FALSE),"Other")</f>
        <v>Other</v>
      </c>
    </row>
    <row r="631" spans="1:23" x14ac:dyDescent="0.25">
      <c r="A631" t="str">
        <f t="shared" si="9"/>
        <v>110</v>
      </c>
      <c r="B631" t="str">
        <f t="shared" si="9"/>
        <v>IT1101721</v>
      </c>
      <c r="C631" s="77" t="s">
        <v>2063</v>
      </c>
      <c r="D631" t="s">
        <v>2691</v>
      </c>
      <c r="G631">
        <v>2494.2699999999895</v>
      </c>
      <c r="H631">
        <v>18.57</v>
      </c>
      <c r="I631">
        <v>-1548.43</v>
      </c>
      <c r="M631">
        <v>0</v>
      </c>
      <c r="N631">
        <v>0</v>
      </c>
      <c r="O631" s="3">
        <v>0</v>
      </c>
      <c r="S631">
        <v>0</v>
      </c>
      <c r="T631">
        <v>0</v>
      </c>
      <c r="U631">
        <v>0</v>
      </c>
      <c r="W631" t="str">
        <f>IFERROR(VLOOKUP(CONCATENATE(A631,"-",B631),'Schedule C1'!AE:AE,1,FALSE),"Other")</f>
        <v>Other</v>
      </c>
    </row>
    <row r="632" spans="1:23" x14ac:dyDescent="0.25">
      <c r="A632" t="str">
        <f t="shared" si="9"/>
        <v>110</v>
      </c>
      <c r="B632" t="str">
        <f t="shared" si="9"/>
        <v>IT1101722</v>
      </c>
      <c r="C632" s="77" t="s">
        <v>2063</v>
      </c>
      <c r="D632" t="s">
        <v>2692</v>
      </c>
      <c r="G632">
        <v>1553.67</v>
      </c>
      <c r="H632">
        <v>28315.109999999997</v>
      </c>
      <c r="I632">
        <v>107210.93999999997</v>
      </c>
      <c r="J632">
        <v>42728.189999999995</v>
      </c>
      <c r="M632">
        <v>0</v>
      </c>
      <c r="N632">
        <v>0</v>
      </c>
      <c r="O632" s="3">
        <v>0</v>
      </c>
      <c r="P632">
        <v>0</v>
      </c>
      <c r="S632">
        <v>0</v>
      </c>
      <c r="T632">
        <v>0</v>
      </c>
      <c r="U632">
        <v>0</v>
      </c>
      <c r="V632">
        <v>0</v>
      </c>
      <c r="W632" t="str">
        <f>IFERROR(VLOOKUP(CONCATENATE(A632,"-",B632),'Schedule C1'!AE:AE,1,FALSE),"Other")</f>
        <v>Other</v>
      </c>
    </row>
    <row r="633" spans="1:23" x14ac:dyDescent="0.25">
      <c r="A633" t="str">
        <f t="shared" si="9"/>
        <v>110</v>
      </c>
      <c r="B633" t="str">
        <f t="shared" si="9"/>
        <v>IT1101723</v>
      </c>
      <c r="C633" s="77" t="s">
        <v>2063</v>
      </c>
      <c r="D633" t="s">
        <v>2693</v>
      </c>
      <c r="G633">
        <v>650.1</v>
      </c>
      <c r="H633">
        <v>6.6799999999999988</v>
      </c>
      <c r="M633">
        <v>0</v>
      </c>
      <c r="N633">
        <v>0</v>
      </c>
      <c r="S633">
        <v>0</v>
      </c>
      <c r="T633">
        <v>0</v>
      </c>
      <c r="U633"/>
      <c r="W633" t="str">
        <f>IFERROR(VLOOKUP(CONCATENATE(A633,"-",B633),'Schedule C1'!AE:AE,1,FALSE),"Other")</f>
        <v>Other</v>
      </c>
    </row>
    <row r="634" spans="1:23" x14ac:dyDescent="0.25">
      <c r="A634" t="str">
        <f t="shared" si="9"/>
        <v>110</v>
      </c>
      <c r="B634" t="str">
        <f t="shared" si="9"/>
        <v>IT1101724</v>
      </c>
      <c r="C634" s="77" t="s">
        <v>2063</v>
      </c>
      <c r="D634" t="s">
        <v>2694</v>
      </c>
      <c r="G634">
        <v>6343.95</v>
      </c>
      <c r="H634">
        <v>6596.7700000000013</v>
      </c>
      <c r="I634">
        <v>26536.710000000003</v>
      </c>
      <c r="J634">
        <v>7398.55</v>
      </c>
      <c r="M634">
        <v>0</v>
      </c>
      <c r="N634">
        <v>0</v>
      </c>
      <c r="O634" s="3">
        <v>0</v>
      </c>
      <c r="P634">
        <v>0</v>
      </c>
      <c r="S634">
        <v>0</v>
      </c>
      <c r="T634">
        <v>0</v>
      </c>
      <c r="U634">
        <v>0</v>
      </c>
      <c r="V634">
        <v>0</v>
      </c>
      <c r="W634" t="str">
        <f>IFERROR(VLOOKUP(CONCATENATE(A634,"-",B634),'Schedule C1'!AE:AE,1,FALSE),"Other")</f>
        <v>Other</v>
      </c>
    </row>
    <row r="635" spans="1:23" x14ac:dyDescent="0.25">
      <c r="A635" t="str">
        <f t="shared" si="9"/>
        <v>110</v>
      </c>
      <c r="B635" t="str">
        <f t="shared" si="9"/>
        <v>IT1101725</v>
      </c>
      <c r="C635" s="77" t="s">
        <v>2063</v>
      </c>
      <c r="D635" t="s">
        <v>2695</v>
      </c>
      <c r="G635">
        <v>63342.41</v>
      </c>
      <c r="H635">
        <v>115691.73999999998</v>
      </c>
      <c r="I635">
        <v>588537.90000000014</v>
      </c>
      <c r="J635">
        <v>412689.64999999997</v>
      </c>
      <c r="M635">
        <v>0</v>
      </c>
      <c r="N635">
        <v>0</v>
      </c>
      <c r="O635" s="3">
        <v>0</v>
      </c>
      <c r="P635">
        <v>0</v>
      </c>
      <c r="S635">
        <v>0</v>
      </c>
      <c r="T635">
        <v>0</v>
      </c>
      <c r="U635">
        <v>0</v>
      </c>
      <c r="V635">
        <v>0</v>
      </c>
      <c r="W635" t="str">
        <f>IFERROR(VLOOKUP(CONCATENATE(A635,"-",B635),'Schedule C1'!AE:AE,1,FALSE),"Other")</f>
        <v>Other</v>
      </c>
    </row>
    <row r="636" spans="1:23" x14ac:dyDescent="0.25">
      <c r="A636" t="str">
        <f t="shared" si="9"/>
        <v>110</v>
      </c>
      <c r="B636" t="str">
        <f t="shared" si="9"/>
        <v>IT110ADMS</v>
      </c>
      <c r="C636" s="77" t="s">
        <v>2063</v>
      </c>
      <c r="D636" t="s">
        <v>2696</v>
      </c>
      <c r="J636">
        <v>90353.919999999998</v>
      </c>
      <c r="P636">
        <v>0</v>
      </c>
      <c r="U636"/>
      <c r="V636">
        <v>0</v>
      </c>
      <c r="W636" t="str">
        <f>IFERROR(VLOOKUP(CONCATENATE(A636,"-",B636),'Schedule C1'!AE:AE,1,FALSE),"Other")</f>
        <v>Other</v>
      </c>
    </row>
    <row r="637" spans="1:23" x14ac:dyDescent="0.25">
      <c r="A637" t="str">
        <f t="shared" si="9"/>
        <v>110</v>
      </c>
      <c r="B637" t="str">
        <f t="shared" si="9"/>
        <v>IT110BILL</v>
      </c>
      <c r="C637" s="77" t="s">
        <v>2063</v>
      </c>
      <c r="D637" t="s">
        <v>2697</v>
      </c>
      <c r="E637">
        <v>431990.74</v>
      </c>
      <c r="F637">
        <v>1214784.7500000002</v>
      </c>
      <c r="G637">
        <v>70245.600000000006</v>
      </c>
      <c r="K637">
        <v>0</v>
      </c>
      <c r="L637">
        <v>0</v>
      </c>
      <c r="M637">
        <v>0</v>
      </c>
      <c r="Q637">
        <v>0</v>
      </c>
      <c r="R637">
        <v>0</v>
      </c>
      <c r="S637">
        <v>0</v>
      </c>
      <c r="U637"/>
      <c r="W637" t="str">
        <f>IFERROR(VLOOKUP(CONCATENATE(A637,"-",B637),'Schedule C1'!AE:AE,1,FALSE),"Other")</f>
        <v>Other</v>
      </c>
    </row>
    <row r="638" spans="1:23" x14ac:dyDescent="0.25">
      <c r="A638" t="str">
        <f t="shared" si="9"/>
        <v>110</v>
      </c>
      <c r="B638" t="str">
        <f t="shared" si="9"/>
        <v>IT110CCIC</v>
      </c>
      <c r="C638" s="77" t="s">
        <v>2063</v>
      </c>
      <c r="D638" t="s">
        <v>2698</v>
      </c>
      <c r="G638">
        <v>322838.59000000003</v>
      </c>
      <c r="H638">
        <v>134670.60000000003</v>
      </c>
      <c r="I638">
        <v>154435.93</v>
      </c>
      <c r="J638">
        <v>210748</v>
      </c>
      <c r="M638">
        <v>0</v>
      </c>
      <c r="N638">
        <v>0</v>
      </c>
      <c r="O638" s="3">
        <v>0</v>
      </c>
      <c r="P638">
        <v>0</v>
      </c>
      <c r="S638">
        <v>0</v>
      </c>
      <c r="T638">
        <v>0</v>
      </c>
      <c r="U638">
        <v>0</v>
      </c>
      <c r="V638">
        <v>0</v>
      </c>
      <c r="W638" t="str">
        <f>IFERROR(VLOOKUP(CONCATENATE(A638,"-",B638),'Schedule C1'!AE:AE,1,FALSE),"Other")</f>
        <v>Other</v>
      </c>
    </row>
    <row r="639" spans="1:23" x14ac:dyDescent="0.25">
      <c r="A639" t="str">
        <f t="shared" si="9"/>
        <v>110</v>
      </c>
      <c r="B639" t="str">
        <f t="shared" si="9"/>
        <v>ITCAPPROJ</v>
      </c>
      <c r="C639" s="77" t="s">
        <v>2063</v>
      </c>
      <c r="D639" t="s">
        <v>2699</v>
      </c>
      <c r="E639">
        <v>0</v>
      </c>
      <c r="F639">
        <v>0</v>
      </c>
      <c r="G639">
        <v>0</v>
      </c>
      <c r="H639">
        <v>0</v>
      </c>
      <c r="I639">
        <v>0</v>
      </c>
      <c r="J639">
        <v>0</v>
      </c>
      <c r="K639">
        <v>2686534.0860000001</v>
      </c>
      <c r="L639">
        <v>248696.31400000013</v>
      </c>
      <c r="M639">
        <v>405330.76099999988</v>
      </c>
      <c r="N639">
        <v>1323890.0590000001</v>
      </c>
      <c r="O639" s="3">
        <v>73173.883000000118</v>
      </c>
      <c r="P639">
        <v>-1761688.635</v>
      </c>
      <c r="Q639">
        <v>3228261.4210000006</v>
      </c>
      <c r="R639">
        <v>448632.39800000004</v>
      </c>
      <c r="S639">
        <v>289083.01299999998</v>
      </c>
      <c r="T639">
        <v>838591.80199999991</v>
      </c>
      <c r="U639">
        <v>246852.3949999999</v>
      </c>
      <c r="V639">
        <v>0</v>
      </c>
      <c r="W639" t="str">
        <f>IFERROR(VLOOKUP(CONCATENATE(A639,"-",B639),'Schedule C1'!AE:AE,1,FALSE),"Other")</f>
        <v>Other</v>
      </c>
    </row>
    <row r="640" spans="1:23" x14ac:dyDescent="0.25">
      <c r="A640" t="str">
        <f t="shared" si="9"/>
        <v>110</v>
      </c>
      <c r="B640" t="str">
        <f t="shared" si="9"/>
        <v>ITCB10300</v>
      </c>
      <c r="C640" s="77" t="s">
        <v>2063</v>
      </c>
      <c r="D640" t="s">
        <v>2700</v>
      </c>
      <c r="E640">
        <v>0</v>
      </c>
      <c r="G640">
        <v>0</v>
      </c>
      <c r="H640">
        <v>0</v>
      </c>
      <c r="J640">
        <v>0</v>
      </c>
      <c r="K640">
        <v>-2533.652</v>
      </c>
      <c r="M640">
        <v>125525.478</v>
      </c>
      <c r="N640">
        <v>-2584.1579999999999</v>
      </c>
      <c r="P640">
        <v>-5513.7830000000004</v>
      </c>
      <c r="Q640">
        <v>0</v>
      </c>
      <c r="S640">
        <v>0</v>
      </c>
      <c r="T640">
        <v>-2586.0630000000001</v>
      </c>
      <c r="U640"/>
      <c r="V640">
        <v>0</v>
      </c>
      <c r="W640" t="str">
        <f>IFERROR(VLOOKUP(CONCATENATE(A640,"-",B640),'Schedule C1'!AE:AE,1,FALSE),"Other")</f>
        <v>Other</v>
      </c>
    </row>
    <row r="641" spans="1:23" x14ac:dyDescent="0.25">
      <c r="A641" t="str">
        <f t="shared" si="9"/>
        <v>110</v>
      </c>
      <c r="B641" t="str">
        <f t="shared" si="9"/>
        <v>ITCB11000</v>
      </c>
      <c r="C641" s="77" t="s">
        <v>2063</v>
      </c>
      <c r="D641" t="s">
        <v>2701</v>
      </c>
      <c r="E641">
        <v>1001440.9700000002</v>
      </c>
      <c r="F641">
        <v>553027.73000000033</v>
      </c>
      <c r="G641">
        <v>542016.51000000013</v>
      </c>
      <c r="H641">
        <v>2314190.3599999971</v>
      </c>
      <c r="I641">
        <v>1540093.3700000015</v>
      </c>
      <c r="J641">
        <v>442676.65000000072</v>
      </c>
      <c r="K641">
        <v>583992.88300000003</v>
      </c>
      <c r="L641">
        <v>550050.77800000005</v>
      </c>
      <c r="M641">
        <v>590022.00200000009</v>
      </c>
      <c r="N641">
        <v>-1152229.1500000013</v>
      </c>
      <c r="O641" s="3">
        <v>1987135.9349999989</v>
      </c>
      <c r="P641">
        <v>-45968.434000000001</v>
      </c>
      <c r="Q641">
        <v>620713.86300000013</v>
      </c>
      <c r="R641">
        <v>539131.63699999987</v>
      </c>
      <c r="S641">
        <v>602840.36100000003</v>
      </c>
      <c r="T641">
        <v>625051.67100000009</v>
      </c>
      <c r="U641">
        <v>1436032.4209999996</v>
      </c>
      <c r="V641">
        <v>0</v>
      </c>
      <c r="W641" t="str">
        <f>IFERROR(VLOOKUP(CONCATENATE(A641,"-",B641),'Schedule C1'!AE:AE,1,FALSE),"Other")</f>
        <v>Other</v>
      </c>
    </row>
    <row r="642" spans="1:23" x14ac:dyDescent="0.25">
      <c r="A642" t="str">
        <f t="shared" si="9"/>
        <v>110</v>
      </c>
      <c r="B642" t="str">
        <f t="shared" si="9"/>
        <v>ITCB11700</v>
      </c>
      <c r="C642" s="77" t="s">
        <v>2063</v>
      </c>
      <c r="D642" t="s">
        <v>2702</v>
      </c>
      <c r="I642">
        <v>-200</v>
      </c>
      <c r="O642" s="3">
        <v>0</v>
      </c>
      <c r="U642">
        <v>0</v>
      </c>
      <c r="W642" t="str">
        <f>IFERROR(VLOOKUP(CONCATENATE(A642,"-",B642),'Schedule C1'!AE:AE,1,FALSE),"Other")</f>
        <v>Other</v>
      </c>
    </row>
    <row r="643" spans="1:23" x14ac:dyDescent="0.25">
      <c r="A643" t="str">
        <f t="shared" si="9"/>
        <v>110</v>
      </c>
      <c r="B643" t="str">
        <f t="shared" si="9"/>
        <v>ITCB11701</v>
      </c>
      <c r="C643" s="77" t="s">
        <v>2063</v>
      </c>
      <c r="D643" t="s">
        <v>2703</v>
      </c>
      <c r="I643">
        <v>-46.870000000000068</v>
      </c>
      <c r="O643" s="3">
        <v>0</v>
      </c>
      <c r="U643">
        <v>0</v>
      </c>
      <c r="W643" t="str">
        <f>IFERROR(VLOOKUP(CONCATENATE(A643,"-",B643),'Schedule C1'!AE:AE,1,FALSE),"Other")</f>
        <v>Other</v>
      </c>
    </row>
    <row r="644" spans="1:23" x14ac:dyDescent="0.25">
      <c r="A644" t="str">
        <f t="shared" si="9"/>
        <v>110</v>
      </c>
      <c r="B644" t="str">
        <f t="shared" si="9"/>
        <v>ITCB14000</v>
      </c>
      <c r="C644" s="77" t="s">
        <v>2063</v>
      </c>
      <c r="D644" t="s">
        <v>2704</v>
      </c>
      <c r="E644">
        <v>-378.28000000000122</v>
      </c>
      <c r="F644">
        <v>-897.31000000000017</v>
      </c>
      <c r="G644">
        <v>-4.9599999999999014</v>
      </c>
      <c r="H644">
        <v>-2014.4199999999989</v>
      </c>
      <c r="I644">
        <v>-1085.3899999999996</v>
      </c>
      <c r="J644">
        <v>-1402.1900000000014</v>
      </c>
      <c r="K644">
        <v>0</v>
      </c>
      <c r="L644">
        <v>0</v>
      </c>
      <c r="M644">
        <v>0</v>
      </c>
      <c r="N644">
        <v>0</v>
      </c>
      <c r="O644" s="3">
        <v>0</v>
      </c>
      <c r="P644">
        <v>0</v>
      </c>
      <c r="Q644">
        <v>0</v>
      </c>
      <c r="R644">
        <v>0</v>
      </c>
      <c r="S644">
        <v>0</v>
      </c>
      <c r="T644">
        <v>0</v>
      </c>
      <c r="U644">
        <v>0</v>
      </c>
      <c r="V644">
        <v>0</v>
      </c>
      <c r="W644" t="str">
        <f>IFERROR(VLOOKUP(CONCATENATE(A644,"-",B644),'Schedule C1'!AE:AE,1,FALSE),"Other")</f>
        <v>Other</v>
      </c>
    </row>
    <row r="645" spans="1:23" x14ac:dyDescent="0.25">
      <c r="A645" t="str">
        <f t="shared" ref="A645:B708" si="10">LEFT(C645,FIND(" ",C645,1)-1)</f>
        <v>110</v>
      </c>
      <c r="B645" t="str">
        <f t="shared" si="10"/>
        <v>ITCB15000</v>
      </c>
      <c r="C645" s="77" t="s">
        <v>2063</v>
      </c>
      <c r="D645" t="s">
        <v>2705</v>
      </c>
      <c r="J645">
        <v>448.03000000000003</v>
      </c>
      <c r="P645">
        <v>0</v>
      </c>
      <c r="U645"/>
      <c r="V645">
        <v>0</v>
      </c>
      <c r="W645" t="str">
        <f>IFERROR(VLOOKUP(CONCATENATE(A645,"-",B645),'Schedule C1'!AE:AE,1,FALSE),"Other")</f>
        <v>Other</v>
      </c>
    </row>
    <row r="646" spans="1:23" x14ac:dyDescent="0.25">
      <c r="A646" t="str">
        <f t="shared" si="10"/>
        <v>110</v>
      </c>
      <c r="B646" t="str">
        <f t="shared" si="10"/>
        <v>ITCB18000</v>
      </c>
      <c r="C646" s="77" t="s">
        <v>2063</v>
      </c>
      <c r="D646" t="s">
        <v>2706</v>
      </c>
      <c r="I646">
        <v>-50.780000000000115</v>
      </c>
      <c r="O646" s="3">
        <v>0</v>
      </c>
      <c r="U646">
        <v>0</v>
      </c>
      <c r="W646" t="str">
        <f>IFERROR(VLOOKUP(CONCATENATE(A646,"-",B646),'Schedule C1'!AE:AE,1,FALSE),"Other")</f>
        <v>Other</v>
      </c>
    </row>
    <row r="647" spans="1:23" x14ac:dyDescent="0.25">
      <c r="A647" t="str">
        <f t="shared" si="10"/>
        <v>110</v>
      </c>
      <c r="B647" t="str">
        <f t="shared" si="10"/>
        <v>ITCB21500</v>
      </c>
      <c r="C647" s="77" t="s">
        <v>2063</v>
      </c>
      <c r="D647" t="s">
        <v>2707</v>
      </c>
      <c r="E647">
        <v>8.3800000000012496</v>
      </c>
      <c r="K647">
        <v>0</v>
      </c>
      <c r="Q647">
        <v>0</v>
      </c>
      <c r="U647"/>
      <c r="W647" t="str">
        <f>IFERROR(VLOOKUP(CONCATENATE(A647,"-",B647),'Schedule C1'!AE:AE,1,FALSE),"Other")</f>
        <v>Other</v>
      </c>
    </row>
    <row r="648" spans="1:23" x14ac:dyDescent="0.25">
      <c r="A648" t="str">
        <f t="shared" si="10"/>
        <v>110</v>
      </c>
      <c r="B648" t="str">
        <f t="shared" si="10"/>
        <v>ITCB23000</v>
      </c>
      <c r="C648" s="77" t="s">
        <v>2063</v>
      </c>
      <c r="D648" t="s">
        <v>2708</v>
      </c>
      <c r="H648">
        <v>0</v>
      </c>
      <c r="I648">
        <v>-5.6843418860808015E-14</v>
      </c>
      <c r="J648">
        <v>0</v>
      </c>
      <c r="N648">
        <v>0</v>
      </c>
      <c r="O648" s="3">
        <v>0</v>
      </c>
      <c r="P648">
        <v>0</v>
      </c>
      <c r="T648">
        <v>0</v>
      </c>
      <c r="U648">
        <v>0</v>
      </c>
      <c r="V648">
        <v>0</v>
      </c>
      <c r="W648" t="str">
        <f>IFERROR(VLOOKUP(CONCATENATE(A648,"-",B648),'Schedule C1'!AE:AE,1,FALSE),"Other")</f>
        <v>Other</v>
      </c>
    </row>
    <row r="649" spans="1:23" x14ac:dyDescent="0.25">
      <c r="A649" t="str">
        <f t="shared" si="10"/>
        <v>110</v>
      </c>
      <c r="B649" t="str">
        <f t="shared" si="10"/>
        <v>ITCB25000</v>
      </c>
      <c r="C649" s="77" t="s">
        <v>2063</v>
      </c>
      <c r="D649" t="s">
        <v>2709</v>
      </c>
      <c r="F649">
        <v>7.1054273576010019E-15</v>
      </c>
      <c r="I649">
        <v>0</v>
      </c>
      <c r="L649">
        <v>0</v>
      </c>
      <c r="O649" s="3">
        <v>0</v>
      </c>
      <c r="R649">
        <v>0</v>
      </c>
      <c r="U649">
        <v>0</v>
      </c>
      <c r="W649" t="str">
        <f>IFERROR(VLOOKUP(CONCATENATE(A649,"-",B649),'Schedule C1'!AE:AE,1,FALSE),"Other")</f>
        <v>Other</v>
      </c>
    </row>
    <row r="650" spans="1:23" x14ac:dyDescent="0.25">
      <c r="A650" t="str">
        <f t="shared" si="10"/>
        <v>110</v>
      </c>
      <c r="B650" t="str">
        <f t="shared" si="10"/>
        <v>ITCDS1479</v>
      </c>
      <c r="C650" s="77" t="s">
        <v>2063</v>
      </c>
      <c r="D650" t="s">
        <v>2710</v>
      </c>
      <c r="E650">
        <v>0</v>
      </c>
      <c r="K650">
        <v>0</v>
      </c>
      <c r="Q650">
        <v>8.6999999999999993</v>
      </c>
      <c r="U650"/>
      <c r="W650" t="str">
        <f>IFERROR(VLOOKUP(CONCATENATE(A650,"-",B650),'Schedule C1'!AE:AE,1,FALSE),"Other")</f>
        <v>Other</v>
      </c>
    </row>
    <row r="651" spans="1:23" x14ac:dyDescent="0.25">
      <c r="A651" t="str">
        <f t="shared" si="10"/>
        <v>110</v>
      </c>
      <c r="B651" t="str">
        <f t="shared" si="10"/>
        <v>ITCHR0001</v>
      </c>
      <c r="C651" s="77" t="s">
        <v>2063</v>
      </c>
      <c r="D651" t="s">
        <v>2711</v>
      </c>
      <c r="E651">
        <v>0</v>
      </c>
      <c r="F651">
        <v>0</v>
      </c>
      <c r="G651">
        <v>0</v>
      </c>
      <c r="H651">
        <v>0</v>
      </c>
      <c r="I651">
        <v>0</v>
      </c>
      <c r="J651">
        <v>0</v>
      </c>
      <c r="K651">
        <v>6633.8789999999999</v>
      </c>
      <c r="L651">
        <v>7347.5749999999989</v>
      </c>
      <c r="M651">
        <v>6593.2989999999982</v>
      </c>
      <c r="N651">
        <v>6504.68</v>
      </c>
      <c r="O651" s="3">
        <v>7519.4369999999981</v>
      </c>
      <c r="P651">
        <v>8404.3429999999989</v>
      </c>
      <c r="Q651">
        <v>7154.9249999999993</v>
      </c>
      <c r="R651">
        <v>7433.7709999999997</v>
      </c>
      <c r="S651">
        <v>6759.6939999999977</v>
      </c>
      <c r="T651">
        <v>6535.3640000000005</v>
      </c>
      <c r="U651">
        <v>2621.5009999999997</v>
      </c>
      <c r="V651">
        <v>0</v>
      </c>
      <c r="W651" t="str">
        <f>IFERROR(VLOOKUP(CONCATENATE(A651,"-",B651),'Schedule C1'!AE:AE,1,FALSE),"Other")</f>
        <v>Other</v>
      </c>
    </row>
    <row r="652" spans="1:23" x14ac:dyDescent="0.25">
      <c r="A652" t="str">
        <f t="shared" si="10"/>
        <v>110</v>
      </c>
      <c r="B652" t="str">
        <f t="shared" si="10"/>
        <v>ITCHR1473</v>
      </c>
      <c r="C652" s="77" t="s">
        <v>2063</v>
      </c>
      <c r="D652" t="s">
        <v>2712</v>
      </c>
      <c r="E652">
        <v>0</v>
      </c>
      <c r="K652">
        <v>19702.809999999998</v>
      </c>
      <c r="Q652">
        <v>22180.320000000007</v>
      </c>
      <c r="U652"/>
      <c r="W652" t="str">
        <f>IFERROR(VLOOKUP(CONCATENATE(A652,"-",B652),'Schedule C1'!AE:AE,1,FALSE),"Other")</f>
        <v>Other</v>
      </c>
    </row>
    <row r="653" spans="1:23" x14ac:dyDescent="0.25">
      <c r="A653" t="str">
        <f t="shared" si="10"/>
        <v>110</v>
      </c>
      <c r="B653" t="str">
        <f t="shared" si="10"/>
        <v>ITCHR1557</v>
      </c>
      <c r="C653" s="77" t="s">
        <v>2063</v>
      </c>
      <c r="D653" t="s">
        <v>2713</v>
      </c>
      <c r="E653">
        <v>0</v>
      </c>
      <c r="F653">
        <v>0</v>
      </c>
      <c r="K653">
        <v>27373.168000000009</v>
      </c>
      <c r="L653">
        <v>293.66000000000003</v>
      </c>
      <c r="Q653">
        <v>3821.7040000000002</v>
      </c>
      <c r="R653">
        <v>319.88700000000006</v>
      </c>
      <c r="U653"/>
      <c r="W653" t="str">
        <f>IFERROR(VLOOKUP(CONCATENATE(A653,"-",B653),'Schedule C1'!AE:AE,1,FALSE),"Other")</f>
        <v>Other</v>
      </c>
    </row>
    <row r="654" spans="1:23" x14ac:dyDescent="0.25">
      <c r="A654" t="str">
        <f t="shared" si="10"/>
        <v>110</v>
      </c>
      <c r="B654" t="str">
        <f t="shared" si="10"/>
        <v>ITCOP1599</v>
      </c>
      <c r="C654" s="77" t="s">
        <v>2063</v>
      </c>
      <c r="D654" t="s">
        <v>2714</v>
      </c>
      <c r="E654">
        <v>0</v>
      </c>
      <c r="K654">
        <v>14515.084000000004</v>
      </c>
      <c r="Q654">
        <v>7.120000000000001</v>
      </c>
      <c r="U654"/>
      <c r="W654" t="str">
        <f>IFERROR(VLOOKUP(CONCATENATE(A654,"-",B654),'Schedule C1'!AE:AE,1,FALSE),"Other")</f>
        <v>Other</v>
      </c>
    </row>
    <row r="655" spans="1:23" x14ac:dyDescent="0.25">
      <c r="A655" t="str">
        <f t="shared" si="10"/>
        <v>110</v>
      </c>
      <c r="B655" t="str">
        <f t="shared" si="10"/>
        <v>ITCOP1644</v>
      </c>
      <c r="C655" s="77" t="s">
        <v>2063</v>
      </c>
      <c r="D655" t="s">
        <v>2715</v>
      </c>
      <c r="F655">
        <v>0</v>
      </c>
      <c r="L655">
        <v>10837.203999999998</v>
      </c>
      <c r="R655">
        <v>0</v>
      </c>
      <c r="U655"/>
      <c r="W655" t="str">
        <f>IFERROR(VLOOKUP(CONCATENATE(A655,"-",B655),'Schedule C1'!AE:AE,1,FALSE),"Other")</f>
        <v>Other</v>
      </c>
    </row>
    <row r="656" spans="1:23" x14ac:dyDescent="0.25">
      <c r="A656" t="str">
        <f t="shared" si="10"/>
        <v>110</v>
      </c>
      <c r="B656" t="str">
        <f t="shared" si="10"/>
        <v>ITCOP1807</v>
      </c>
      <c r="C656" s="77" t="s">
        <v>2063</v>
      </c>
      <c r="D656" t="s">
        <v>2716</v>
      </c>
      <c r="G656">
        <v>0</v>
      </c>
      <c r="H656">
        <v>0</v>
      </c>
      <c r="I656">
        <v>0</v>
      </c>
      <c r="M656">
        <v>18935.816999999999</v>
      </c>
      <c r="N656">
        <v>151149.38900000002</v>
      </c>
      <c r="O656" s="3">
        <v>0</v>
      </c>
      <c r="S656">
        <v>0</v>
      </c>
      <c r="T656">
        <v>151927.44100000005</v>
      </c>
      <c r="U656">
        <v>49.405000000000001</v>
      </c>
      <c r="W656" t="str">
        <f>IFERROR(VLOOKUP(CONCATENATE(A656,"-",B656),'Schedule C1'!AE:AE,1,FALSE),"Other")</f>
        <v>Other</v>
      </c>
    </row>
    <row r="657" spans="1:23" x14ac:dyDescent="0.25">
      <c r="A657" t="str">
        <f t="shared" si="10"/>
        <v>110</v>
      </c>
      <c r="B657" t="str">
        <f t="shared" si="10"/>
        <v>ITCT10304</v>
      </c>
      <c r="C657" s="77" t="s">
        <v>2063</v>
      </c>
      <c r="D657" t="s">
        <v>2717</v>
      </c>
      <c r="I657">
        <v>0</v>
      </c>
      <c r="J657">
        <v>3.45</v>
      </c>
      <c r="O657" s="3">
        <v>0</v>
      </c>
      <c r="P657">
        <v>0</v>
      </c>
      <c r="U657">
        <v>0</v>
      </c>
      <c r="V657">
        <v>0</v>
      </c>
      <c r="W657" t="str">
        <f>IFERROR(VLOOKUP(CONCATENATE(A657,"-",B657),'Schedule C1'!AE:AE,1,FALSE),"Other")</f>
        <v>Other</v>
      </c>
    </row>
    <row r="658" spans="1:23" x14ac:dyDescent="0.25">
      <c r="A658" t="str">
        <f t="shared" si="10"/>
        <v>110</v>
      </c>
      <c r="B658" t="str">
        <f t="shared" si="10"/>
        <v>ITCT11004</v>
      </c>
      <c r="C658" s="77" t="s">
        <v>2063</v>
      </c>
      <c r="D658" t="s">
        <v>2718</v>
      </c>
      <c r="H658">
        <v>572137.7899999998</v>
      </c>
      <c r="I658">
        <v>1210599.5700000005</v>
      </c>
      <c r="J658">
        <v>471506.41000000067</v>
      </c>
      <c r="N658">
        <v>1289629.321</v>
      </c>
      <c r="O658" s="3">
        <v>356929.73200000002</v>
      </c>
      <c r="P658">
        <v>-62676.342999999993</v>
      </c>
      <c r="T658">
        <v>0</v>
      </c>
      <c r="U658">
        <v>0</v>
      </c>
      <c r="V658">
        <v>-343772</v>
      </c>
      <c r="W658" t="str">
        <f>IFERROR(VLOOKUP(CONCATENATE(A658,"-",B658),'Schedule C1'!AE:AE,1,FALSE),"Other")</f>
        <v>Other</v>
      </c>
    </row>
    <row r="659" spans="1:23" x14ac:dyDescent="0.25">
      <c r="A659" t="str">
        <f t="shared" si="10"/>
        <v>110</v>
      </c>
      <c r="B659" t="str">
        <f t="shared" si="10"/>
        <v>ITCT14017</v>
      </c>
      <c r="C659" s="77" t="s">
        <v>2063</v>
      </c>
      <c r="D659" t="s">
        <v>2719</v>
      </c>
      <c r="E659">
        <v>-96.260000000000446</v>
      </c>
      <c r="F659">
        <v>149.20000000000084</v>
      </c>
      <c r="G659">
        <v>-510.30999999999989</v>
      </c>
      <c r="K659">
        <v>0</v>
      </c>
      <c r="L659">
        <v>0</v>
      </c>
      <c r="M659">
        <v>0</v>
      </c>
      <c r="Q659">
        <v>0</v>
      </c>
      <c r="R659">
        <v>0</v>
      </c>
      <c r="S659">
        <v>0</v>
      </c>
      <c r="U659"/>
      <c r="W659" t="str">
        <f>IFERROR(VLOOKUP(CONCATENATE(A659,"-",B659),'Schedule C1'!AE:AE,1,FALSE),"Other")</f>
        <v>Other</v>
      </c>
    </row>
    <row r="660" spans="1:23" x14ac:dyDescent="0.25">
      <c r="A660" t="str">
        <f t="shared" si="10"/>
        <v>110</v>
      </c>
      <c r="B660" t="str">
        <f t="shared" si="10"/>
        <v>ITCT14018</v>
      </c>
      <c r="C660" s="77" t="s">
        <v>2063</v>
      </c>
      <c r="D660" t="s">
        <v>2720</v>
      </c>
      <c r="G660">
        <v>296.13999999999959</v>
      </c>
      <c r="H660">
        <v>-73.449999999999989</v>
      </c>
      <c r="M660">
        <v>0</v>
      </c>
      <c r="N660">
        <v>0</v>
      </c>
      <c r="S660">
        <v>0</v>
      </c>
      <c r="T660">
        <v>0</v>
      </c>
      <c r="U660"/>
      <c r="W660" t="str">
        <f>IFERROR(VLOOKUP(CONCATENATE(A660,"-",B660),'Schedule C1'!AE:AE,1,FALSE),"Other")</f>
        <v>Other</v>
      </c>
    </row>
    <row r="661" spans="1:23" x14ac:dyDescent="0.25">
      <c r="A661" t="str">
        <f t="shared" si="10"/>
        <v>110</v>
      </c>
      <c r="B661" t="str">
        <f t="shared" si="10"/>
        <v>ITCT14022</v>
      </c>
      <c r="C661" s="77" t="s">
        <v>2063</v>
      </c>
      <c r="D661" t="s">
        <v>2721</v>
      </c>
      <c r="I661">
        <v>-1.8189894035458565E-12</v>
      </c>
      <c r="J661">
        <v>0.29999999999995453</v>
      </c>
      <c r="O661" s="3">
        <v>0</v>
      </c>
      <c r="P661">
        <v>0</v>
      </c>
      <c r="U661">
        <v>0</v>
      </c>
      <c r="V661">
        <v>0</v>
      </c>
      <c r="W661" t="str">
        <f>IFERROR(VLOOKUP(CONCATENATE(A661,"-",B661),'Schedule C1'!AE:AE,1,FALSE),"Other")</f>
        <v>Other</v>
      </c>
    </row>
    <row r="662" spans="1:23" x14ac:dyDescent="0.25">
      <c r="A662" t="str">
        <f t="shared" si="10"/>
        <v>110</v>
      </c>
      <c r="B662" t="str">
        <f t="shared" si="10"/>
        <v>ITCT25010</v>
      </c>
      <c r="C662" s="77" t="s">
        <v>2063</v>
      </c>
      <c r="D662" t="s">
        <v>2722</v>
      </c>
      <c r="F662">
        <v>5.6843418860808015E-14</v>
      </c>
      <c r="L662">
        <v>0</v>
      </c>
      <c r="R662">
        <v>0</v>
      </c>
      <c r="U662"/>
      <c r="W662" t="str">
        <f>IFERROR(VLOOKUP(CONCATENATE(A662,"-",B662),'Schedule C1'!AE:AE,1,FALSE),"Other")</f>
        <v>Other</v>
      </c>
    </row>
    <row r="663" spans="1:23" x14ac:dyDescent="0.25">
      <c r="A663" t="str">
        <f t="shared" si="10"/>
        <v>110</v>
      </c>
      <c r="B663" t="str">
        <f t="shared" si="10"/>
        <v>ITCT25011</v>
      </c>
      <c r="C663" s="77" t="s">
        <v>2063</v>
      </c>
      <c r="D663" t="s">
        <v>2723</v>
      </c>
      <c r="I663">
        <v>0</v>
      </c>
      <c r="O663" s="3">
        <v>0</v>
      </c>
      <c r="U663">
        <v>0</v>
      </c>
      <c r="W663" t="str">
        <f>IFERROR(VLOOKUP(CONCATENATE(A663,"-",B663),'Schedule C1'!AE:AE,1,FALSE),"Other")</f>
        <v>Other</v>
      </c>
    </row>
    <row r="664" spans="1:23" x14ac:dyDescent="0.25">
      <c r="A664" t="str">
        <f t="shared" si="10"/>
        <v>110</v>
      </c>
      <c r="B664" t="str">
        <f t="shared" si="10"/>
        <v>ITCUS0005</v>
      </c>
      <c r="C664" s="77" t="s">
        <v>2063</v>
      </c>
      <c r="D664" t="s">
        <v>2724</v>
      </c>
      <c r="G664">
        <v>0</v>
      </c>
      <c r="H664">
        <v>0</v>
      </c>
      <c r="I664">
        <v>0</v>
      </c>
      <c r="M664">
        <v>328921.81700000004</v>
      </c>
      <c r="N664">
        <v>216685.12299999999</v>
      </c>
      <c r="O664" s="3">
        <v>0</v>
      </c>
      <c r="S664">
        <v>0</v>
      </c>
      <c r="T664">
        <v>27.146999999999998</v>
      </c>
      <c r="U664">
        <v>34.708999999999996</v>
      </c>
      <c r="W664" t="str">
        <f>IFERROR(VLOOKUP(CONCATENATE(A664,"-",B664),'Schedule C1'!AE:AE,1,FALSE),"Other")</f>
        <v>Other</v>
      </c>
    </row>
    <row r="665" spans="1:23" x14ac:dyDescent="0.25">
      <c r="A665" t="str">
        <f t="shared" si="10"/>
        <v>110</v>
      </c>
      <c r="B665" t="str">
        <f t="shared" si="10"/>
        <v>ITCUS1721</v>
      </c>
      <c r="C665" s="77" t="s">
        <v>2063</v>
      </c>
      <c r="D665" t="s">
        <v>2725</v>
      </c>
      <c r="G665">
        <v>0</v>
      </c>
      <c r="H665">
        <v>0</v>
      </c>
      <c r="M665">
        <v>95777.281000000017</v>
      </c>
      <c r="N665">
        <v>0</v>
      </c>
      <c r="S665">
        <v>0</v>
      </c>
      <c r="T665">
        <v>0</v>
      </c>
      <c r="U665"/>
      <c r="W665" t="str">
        <f>IFERROR(VLOOKUP(CONCATENATE(A665,"-",B665),'Schedule C1'!AE:AE,1,FALSE),"Other")</f>
        <v>Other</v>
      </c>
    </row>
    <row r="666" spans="1:23" x14ac:dyDescent="0.25">
      <c r="A666" t="str">
        <f t="shared" si="10"/>
        <v>110</v>
      </c>
      <c r="B666" t="str">
        <f t="shared" si="10"/>
        <v>ITCUS1722</v>
      </c>
      <c r="C666" s="77" t="s">
        <v>2063</v>
      </c>
      <c r="D666" t="s">
        <v>2726</v>
      </c>
      <c r="G666">
        <v>0</v>
      </c>
      <c r="H666">
        <v>0</v>
      </c>
      <c r="I666">
        <v>0</v>
      </c>
      <c r="M666">
        <v>4572.4519999999993</v>
      </c>
      <c r="N666">
        <v>318478.67799999996</v>
      </c>
      <c r="O666" s="3">
        <v>137027.924</v>
      </c>
      <c r="S666">
        <v>0</v>
      </c>
      <c r="T666">
        <v>320386.522</v>
      </c>
      <c r="U666">
        <v>51682.793999999994</v>
      </c>
      <c r="W666" t="str">
        <f>IFERROR(VLOOKUP(CONCATENATE(A666,"-",B666),'Schedule C1'!AE:AE,1,FALSE),"Other")</f>
        <v>Other</v>
      </c>
    </row>
    <row r="667" spans="1:23" x14ac:dyDescent="0.25">
      <c r="A667" t="str">
        <f t="shared" si="10"/>
        <v>110</v>
      </c>
      <c r="B667" t="str">
        <f t="shared" si="10"/>
        <v>ITCUS1723</v>
      </c>
      <c r="C667" s="77" t="s">
        <v>2063</v>
      </c>
      <c r="D667" t="s">
        <v>2727</v>
      </c>
      <c r="G667">
        <v>0</v>
      </c>
      <c r="H667">
        <v>0</v>
      </c>
      <c r="I667">
        <v>0</v>
      </c>
      <c r="J667">
        <v>0</v>
      </c>
      <c r="M667">
        <v>2221.5450000000001</v>
      </c>
      <c r="N667">
        <v>147297.43500000003</v>
      </c>
      <c r="O667" s="3">
        <v>74529.67300000001</v>
      </c>
      <c r="P667">
        <v>407715.73100000003</v>
      </c>
      <c r="S667">
        <v>0</v>
      </c>
      <c r="T667">
        <v>148039.95400000003</v>
      </c>
      <c r="U667">
        <v>25841.352999999996</v>
      </c>
      <c r="V667">
        <v>0</v>
      </c>
      <c r="W667" t="str">
        <f>IFERROR(VLOOKUP(CONCATENATE(A667,"-",B667),'Schedule C1'!AE:AE,1,FALSE),"Other")</f>
        <v>Other</v>
      </c>
    </row>
    <row r="668" spans="1:23" x14ac:dyDescent="0.25">
      <c r="A668" t="str">
        <f t="shared" si="10"/>
        <v>110</v>
      </c>
      <c r="B668" t="str">
        <f t="shared" si="10"/>
        <v>ITCUS1724</v>
      </c>
      <c r="C668" s="77" t="s">
        <v>2063</v>
      </c>
      <c r="D668" t="s">
        <v>2728</v>
      </c>
      <c r="G668">
        <v>0</v>
      </c>
      <c r="H668">
        <v>0</v>
      </c>
      <c r="I668">
        <v>0</v>
      </c>
      <c r="J668">
        <v>0</v>
      </c>
      <c r="M668">
        <v>4191.4139999999998</v>
      </c>
      <c r="N668">
        <v>274840.54299999995</v>
      </c>
      <c r="O668" s="3">
        <v>115227.08400000002</v>
      </c>
      <c r="P668">
        <v>806357.21899999992</v>
      </c>
      <c r="S668">
        <v>0</v>
      </c>
      <c r="T668">
        <v>276597.42400000006</v>
      </c>
      <c r="U668">
        <v>47375.884999999987</v>
      </c>
      <c r="V668">
        <v>0</v>
      </c>
      <c r="W668" t="str">
        <f>IFERROR(VLOOKUP(CONCATENATE(A668,"-",B668),'Schedule C1'!AE:AE,1,FALSE),"Other")</f>
        <v>Other</v>
      </c>
    </row>
    <row r="669" spans="1:23" x14ac:dyDescent="0.25">
      <c r="A669" t="str">
        <f t="shared" si="10"/>
        <v>110</v>
      </c>
      <c r="B669" t="str">
        <f t="shared" si="10"/>
        <v>ITCUS1725</v>
      </c>
      <c r="C669" s="77" t="s">
        <v>2063</v>
      </c>
      <c r="D669" t="s">
        <v>2729</v>
      </c>
      <c r="G669">
        <v>0</v>
      </c>
      <c r="H669">
        <v>0</v>
      </c>
      <c r="I669">
        <v>0</v>
      </c>
      <c r="J669">
        <v>114.72</v>
      </c>
      <c r="M669">
        <v>0</v>
      </c>
      <c r="N669">
        <v>0</v>
      </c>
      <c r="O669" s="3">
        <v>0</v>
      </c>
      <c r="P669">
        <v>0</v>
      </c>
      <c r="S669">
        <v>0</v>
      </c>
      <c r="T669">
        <v>0</v>
      </c>
      <c r="U669">
        <v>0</v>
      </c>
      <c r="V669">
        <v>0</v>
      </c>
      <c r="W669" t="str">
        <f>IFERROR(VLOOKUP(CONCATENATE(A669,"-",B669),'Schedule C1'!AE:AE,1,FALSE),"Other")</f>
        <v>Other</v>
      </c>
    </row>
    <row r="670" spans="1:23" x14ac:dyDescent="0.25">
      <c r="A670" t="str">
        <f t="shared" si="10"/>
        <v>110</v>
      </c>
      <c r="B670" t="str">
        <f t="shared" si="10"/>
        <v>ITCUS1765</v>
      </c>
      <c r="C670" s="77" t="s">
        <v>2063</v>
      </c>
      <c r="D670" t="s">
        <v>2730</v>
      </c>
      <c r="G670">
        <v>0</v>
      </c>
      <c r="M670">
        <v>78569.501000000004</v>
      </c>
      <c r="S670">
        <v>0</v>
      </c>
      <c r="U670"/>
      <c r="W670" t="str">
        <f>IFERROR(VLOOKUP(CONCATENATE(A670,"-",B670),'Schedule C1'!AE:AE,1,FALSE),"Other")</f>
        <v>Other</v>
      </c>
    </row>
    <row r="671" spans="1:23" x14ac:dyDescent="0.25">
      <c r="A671" t="str">
        <f t="shared" si="10"/>
        <v>110</v>
      </c>
      <c r="B671" t="str">
        <f t="shared" si="10"/>
        <v>ITCUS1767</v>
      </c>
      <c r="C671" s="77" t="s">
        <v>2063</v>
      </c>
      <c r="D671" t="s">
        <v>2731</v>
      </c>
      <c r="G671">
        <v>0</v>
      </c>
      <c r="H671">
        <v>0</v>
      </c>
      <c r="M671">
        <v>467034.11600000004</v>
      </c>
      <c r="N671">
        <v>60837.800999999999</v>
      </c>
      <c r="S671">
        <v>0</v>
      </c>
      <c r="T671">
        <v>54.272999999999996</v>
      </c>
      <c r="U671"/>
      <c r="W671" t="str">
        <f>IFERROR(VLOOKUP(CONCATENATE(A671,"-",B671),'Schedule C1'!AE:AE,1,FALSE),"Other")</f>
        <v>Other</v>
      </c>
    </row>
    <row r="672" spans="1:23" x14ac:dyDescent="0.25">
      <c r="A672" t="str">
        <f t="shared" si="10"/>
        <v>110</v>
      </c>
      <c r="B672" t="str">
        <f t="shared" si="10"/>
        <v>ITCUS1770</v>
      </c>
      <c r="C672" s="77" t="s">
        <v>2063</v>
      </c>
      <c r="D672" t="s">
        <v>2732</v>
      </c>
      <c r="G672">
        <v>0</v>
      </c>
      <c r="H672">
        <v>0</v>
      </c>
      <c r="M672">
        <v>107846.73699999999</v>
      </c>
      <c r="N672">
        <v>0</v>
      </c>
      <c r="S672">
        <v>0</v>
      </c>
      <c r="T672">
        <v>9.5670000000000002</v>
      </c>
      <c r="U672"/>
      <c r="W672" t="str">
        <f>IFERROR(VLOOKUP(CONCATENATE(A672,"-",B672),'Schedule C1'!AE:AE,1,FALSE),"Other")</f>
        <v>Other</v>
      </c>
    </row>
    <row r="673" spans="1:23" x14ac:dyDescent="0.25">
      <c r="A673" t="str">
        <f t="shared" si="10"/>
        <v>110</v>
      </c>
      <c r="B673" t="str">
        <f t="shared" si="10"/>
        <v>ITCUS1772</v>
      </c>
      <c r="C673" s="77" t="s">
        <v>2063</v>
      </c>
      <c r="D673" t="s">
        <v>2733</v>
      </c>
      <c r="G673">
        <v>0</v>
      </c>
      <c r="H673">
        <v>0</v>
      </c>
      <c r="I673">
        <v>0</v>
      </c>
      <c r="M673">
        <v>676708.20299999998</v>
      </c>
      <c r="N673">
        <v>145018.22499999998</v>
      </c>
      <c r="O673" s="3">
        <v>0</v>
      </c>
      <c r="S673">
        <v>0</v>
      </c>
      <c r="T673">
        <v>2.8969999999999998</v>
      </c>
      <c r="U673">
        <v>50.804000000000002</v>
      </c>
      <c r="W673" t="str">
        <f>IFERROR(VLOOKUP(CONCATENATE(A673,"-",B673),'Schedule C1'!AE:AE,1,FALSE),"Other")</f>
        <v>Other</v>
      </c>
    </row>
    <row r="674" spans="1:23" x14ac:dyDescent="0.25">
      <c r="A674" t="str">
        <f t="shared" si="10"/>
        <v>110</v>
      </c>
      <c r="B674" t="str">
        <f t="shared" si="10"/>
        <v>ITCUS1777</v>
      </c>
      <c r="C674" s="77" t="s">
        <v>2063</v>
      </c>
      <c r="D674" t="s">
        <v>2734</v>
      </c>
      <c r="H674">
        <v>0</v>
      </c>
      <c r="I674">
        <v>0</v>
      </c>
      <c r="N674">
        <v>61180.051999999996</v>
      </c>
      <c r="O674" s="3">
        <v>0</v>
      </c>
      <c r="T674">
        <v>0</v>
      </c>
      <c r="U674">
        <v>19.672000000000001</v>
      </c>
      <c r="W674" t="str">
        <f>IFERROR(VLOOKUP(CONCATENATE(A674,"-",B674),'Schedule C1'!AE:AE,1,FALSE),"Other")</f>
        <v>Other</v>
      </c>
    </row>
    <row r="675" spans="1:23" x14ac:dyDescent="0.25">
      <c r="A675" t="str">
        <f t="shared" si="10"/>
        <v>110</v>
      </c>
      <c r="B675" t="str">
        <f t="shared" si="10"/>
        <v>ITCUS1782</v>
      </c>
      <c r="C675" s="77" t="s">
        <v>2063</v>
      </c>
      <c r="D675" t="s">
        <v>2735</v>
      </c>
      <c r="G675">
        <v>0</v>
      </c>
      <c r="H675">
        <v>0</v>
      </c>
      <c r="M675">
        <v>9076.3729999999978</v>
      </c>
      <c r="N675">
        <v>0</v>
      </c>
      <c r="S675">
        <v>0</v>
      </c>
      <c r="T675">
        <v>1.9550000000000001</v>
      </c>
      <c r="U675"/>
      <c r="W675" t="str">
        <f>IFERROR(VLOOKUP(CONCATENATE(A675,"-",B675),'Schedule C1'!AE:AE,1,FALSE),"Other")</f>
        <v>Other</v>
      </c>
    </row>
    <row r="676" spans="1:23" x14ac:dyDescent="0.25">
      <c r="A676" t="str">
        <f t="shared" si="10"/>
        <v>110</v>
      </c>
      <c r="B676" t="str">
        <f t="shared" si="10"/>
        <v>ITCUS1792</v>
      </c>
      <c r="C676" s="77" t="s">
        <v>2063</v>
      </c>
      <c r="D676" t="s">
        <v>2736</v>
      </c>
      <c r="G676">
        <v>0</v>
      </c>
      <c r="M676">
        <v>8131.5110000000004</v>
      </c>
      <c r="S676">
        <v>0</v>
      </c>
      <c r="U676"/>
      <c r="W676" t="str">
        <f>IFERROR(VLOOKUP(CONCATENATE(A676,"-",B676),'Schedule C1'!AE:AE,1,FALSE),"Other")</f>
        <v>Other</v>
      </c>
    </row>
    <row r="677" spans="1:23" x14ac:dyDescent="0.25">
      <c r="A677" t="str">
        <f t="shared" si="10"/>
        <v>110</v>
      </c>
      <c r="B677" t="str">
        <f t="shared" si="10"/>
        <v>ITCUS1858</v>
      </c>
      <c r="C677" s="77" t="s">
        <v>2063</v>
      </c>
      <c r="D677" t="s">
        <v>2737</v>
      </c>
      <c r="H677">
        <v>0</v>
      </c>
      <c r="I677">
        <v>0</v>
      </c>
      <c r="N677">
        <v>72403.824999999997</v>
      </c>
      <c r="O677" s="3">
        <v>0</v>
      </c>
      <c r="T677">
        <v>0</v>
      </c>
      <c r="U677">
        <v>4.3280000000000003</v>
      </c>
      <c r="W677" t="str">
        <f>IFERROR(VLOOKUP(CONCATENATE(A677,"-",B677),'Schedule C1'!AE:AE,1,FALSE),"Other")</f>
        <v>Other</v>
      </c>
    </row>
    <row r="678" spans="1:23" x14ac:dyDescent="0.25">
      <c r="A678" t="str">
        <f t="shared" si="10"/>
        <v>110</v>
      </c>
      <c r="B678" t="str">
        <f t="shared" si="10"/>
        <v>ITCUS1914</v>
      </c>
      <c r="C678" s="77" t="s">
        <v>2063</v>
      </c>
      <c r="D678" t="s">
        <v>2738</v>
      </c>
      <c r="H678">
        <v>0</v>
      </c>
      <c r="N678">
        <v>5961.0309999999999</v>
      </c>
      <c r="T678">
        <v>0</v>
      </c>
      <c r="U678"/>
      <c r="W678" t="str">
        <f>IFERROR(VLOOKUP(CONCATENATE(A678,"-",B678),'Schedule C1'!AE:AE,1,FALSE),"Other")</f>
        <v>Other</v>
      </c>
    </row>
    <row r="679" spans="1:23" x14ac:dyDescent="0.25">
      <c r="A679" t="str">
        <f t="shared" si="10"/>
        <v>110</v>
      </c>
      <c r="B679" t="str">
        <f t="shared" si="10"/>
        <v>ITCUS1939</v>
      </c>
      <c r="C679" s="77" t="s">
        <v>2063</v>
      </c>
      <c r="D679" t="s">
        <v>2739</v>
      </c>
      <c r="I679">
        <v>0</v>
      </c>
      <c r="J679">
        <v>77.240000000000023</v>
      </c>
      <c r="O679" s="3">
        <v>0</v>
      </c>
      <c r="P679">
        <v>0</v>
      </c>
      <c r="U679">
        <v>0</v>
      </c>
      <c r="V679">
        <v>0</v>
      </c>
      <c r="W679" t="str">
        <f>IFERROR(VLOOKUP(CONCATENATE(A679,"-",B679),'Schedule C1'!AE:AE,1,FALSE),"Other")</f>
        <v>Other</v>
      </c>
    </row>
    <row r="680" spans="1:23" x14ac:dyDescent="0.25">
      <c r="A680" t="str">
        <f t="shared" si="10"/>
        <v>110</v>
      </c>
      <c r="B680" t="str">
        <f t="shared" si="10"/>
        <v>ITCUS1957</v>
      </c>
      <c r="C680" s="77" t="s">
        <v>2063</v>
      </c>
      <c r="D680" t="s">
        <v>2740</v>
      </c>
      <c r="J680">
        <v>0</v>
      </c>
      <c r="P680">
        <v>39330.391000000011</v>
      </c>
      <c r="U680"/>
      <c r="V680">
        <v>0</v>
      </c>
      <c r="W680" t="str">
        <f>IFERROR(VLOOKUP(CONCATENATE(A680,"-",B680),'Schedule C1'!AE:AE,1,FALSE),"Other")</f>
        <v>Other</v>
      </c>
    </row>
    <row r="681" spans="1:23" x14ac:dyDescent="0.25">
      <c r="A681" t="str">
        <f t="shared" si="10"/>
        <v>110</v>
      </c>
      <c r="B681" t="str">
        <f t="shared" si="10"/>
        <v>ITCW10300</v>
      </c>
      <c r="C681" s="77" t="s">
        <v>2063</v>
      </c>
      <c r="D681" t="s">
        <v>2741</v>
      </c>
      <c r="I681">
        <v>0</v>
      </c>
      <c r="O681" s="3">
        <v>0</v>
      </c>
      <c r="U681">
        <v>0</v>
      </c>
      <c r="W681" t="str">
        <f>IFERROR(VLOOKUP(CONCATENATE(A681,"-",B681),'Schedule C1'!AE:AE,1,FALSE),"Other")</f>
        <v>Other</v>
      </c>
    </row>
    <row r="682" spans="1:23" x14ac:dyDescent="0.25">
      <c r="A682" t="str">
        <f t="shared" si="10"/>
        <v>110</v>
      </c>
      <c r="B682" t="str">
        <f t="shared" si="10"/>
        <v>ITCW11004</v>
      </c>
      <c r="C682" s="77" t="s">
        <v>2063</v>
      </c>
      <c r="D682" t="s">
        <v>2742</v>
      </c>
      <c r="E682">
        <v>30218.969999999994</v>
      </c>
      <c r="F682">
        <v>4927184.9999999963</v>
      </c>
      <c r="G682">
        <v>5495946.0600000052</v>
      </c>
      <c r="H682">
        <v>4088611.3899999917</v>
      </c>
      <c r="I682">
        <v>1387274.0900000019</v>
      </c>
      <c r="J682">
        <v>333511.27999999997</v>
      </c>
      <c r="K682">
        <v>28036</v>
      </c>
      <c r="L682">
        <v>498219.37900000002</v>
      </c>
      <c r="M682">
        <v>5441111.1280000005</v>
      </c>
      <c r="N682">
        <v>7350528.0959999999</v>
      </c>
      <c r="O682" s="3">
        <v>0</v>
      </c>
      <c r="P682">
        <v>30640.886999999988</v>
      </c>
      <c r="Q682">
        <v>0</v>
      </c>
      <c r="R682">
        <v>502667.20699999988</v>
      </c>
      <c r="S682">
        <v>10561352.458999997</v>
      </c>
      <c r="T682">
        <v>8381301.1240000008</v>
      </c>
      <c r="U682">
        <v>0</v>
      </c>
      <c r="V682">
        <v>343772</v>
      </c>
      <c r="W682" t="str">
        <f>IFERROR(VLOOKUP(CONCATENATE(A682,"-",B682),'Schedule C1'!AE:AE,1,FALSE),"Other")</f>
        <v>Other</v>
      </c>
    </row>
    <row r="683" spans="1:23" x14ac:dyDescent="0.25">
      <c r="A683" t="str">
        <f t="shared" si="10"/>
        <v>110</v>
      </c>
      <c r="B683" t="str">
        <f t="shared" si="10"/>
        <v>ITCW11006</v>
      </c>
      <c r="C683" s="77" t="s">
        <v>2063</v>
      </c>
      <c r="D683" t="s">
        <v>2743</v>
      </c>
      <c r="H683">
        <v>868564.68000000017</v>
      </c>
      <c r="I683">
        <v>1503529.4699999997</v>
      </c>
      <c r="J683">
        <v>468845.26000000018</v>
      </c>
      <c r="N683">
        <v>1082144.3629999999</v>
      </c>
      <c r="O683" s="3">
        <v>2034832</v>
      </c>
      <c r="P683">
        <v>-31139.426000000021</v>
      </c>
      <c r="T683">
        <v>0</v>
      </c>
      <c r="U683">
        <v>0</v>
      </c>
      <c r="V683">
        <v>-343772</v>
      </c>
      <c r="W683" t="str">
        <f>IFERROR(VLOOKUP(CONCATENATE(A683,"-",B683),'Schedule C1'!AE:AE,1,FALSE),"Other")</f>
        <v>Other</v>
      </c>
    </row>
    <row r="684" spans="1:23" x14ac:dyDescent="0.25">
      <c r="A684" t="str">
        <f t="shared" si="10"/>
        <v>110</v>
      </c>
      <c r="B684" t="str">
        <f t="shared" si="10"/>
        <v>ITCW11907</v>
      </c>
      <c r="C684" s="77" t="s">
        <v>2063</v>
      </c>
      <c r="D684" t="s">
        <v>2744</v>
      </c>
      <c r="G684">
        <v>0</v>
      </c>
      <c r="M684">
        <v>0</v>
      </c>
      <c r="S684">
        <v>0</v>
      </c>
      <c r="U684"/>
      <c r="W684" t="str">
        <f>IFERROR(VLOOKUP(CONCATENATE(A684,"-",B684),'Schedule C1'!AE:AE,1,FALSE),"Other")</f>
        <v>Other</v>
      </c>
    </row>
    <row r="685" spans="1:23" x14ac:dyDescent="0.25">
      <c r="A685" t="str">
        <f t="shared" si="10"/>
        <v>110</v>
      </c>
      <c r="B685" t="str">
        <f t="shared" si="10"/>
        <v>ITCW14005</v>
      </c>
      <c r="C685" s="77" t="s">
        <v>2063</v>
      </c>
      <c r="D685" t="s">
        <v>2745</v>
      </c>
      <c r="E685">
        <v>-1071.3099999999922</v>
      </c>
      <c r="F685">
        <v>-658.9299999999962</v>
      </c>
      <c r="G685">
        <v>-1019.600000000015</v>
      </c>
      <c r="H685">
        <v>-1557.6100000000151</v>
      </c>
      <c r="I685">
        <v>-47.539999999999964</v>
      </c>
      <c r="K685">
        <v>0</v>
      </c>
      <c r="L685">
        <v>0</v>
      </c>
      <c r="M685">
        <v>0</v>
      </c>
      <c r="N685">
        <v>0</v>
      </c>
      <c r="O685" s="3">
        <v>0</v>
      </c>
      <c r="Q685">
        <v>0</v>
      </c>
      <c r="R685">
        <v>0</v>
      </c>
      <c r="S685">
        <v>0</v>
      </c>
      <c r="T685">
        <v>0</v>
      </c>
      <c r="U685">
        <v>0</v>
      </c>
      <c r="W685" t="str">
        <f>IFERROR(VLOOKUP(CONCATENATE(A685,"-",B685),'Schedule C1'!AE:AE,1,FALSE),"Other")</f>
        <v>Other</v>
      </c>
    </row>
    <row r="686" spans="1:23" x14ac:dyDescent="0.25">
      <c r="A686" t="str">
        <f t="shared" si="10"/>
        <v>110</v>
      </c>
      <c r="B686" t="str">
        <f t="shared" si="10"/>
        <v>ITCW15002</v>
      </c>
      <c r="C686" s="77" t="s">
        <v>2063</v>
      </c>
      <c r="D686" t="s">
        <v>2746</v>
      </c>
      <c r="F686">
        <v>-295.5600000000004</v>
      </c>
      <c r="G686">
        <v>-52.879999999999981</v>
      </c>
      <c r="H686">
        <v>1728.0699999999997</v>
      </c>
      <c r="L686">
        <v>0</v>
      </c>
      <c r="M686">
        <v>0</v>
      </c>
      <c r="N686">
        <v>0</v>
      </c>
      <c r="R686">
        <v>0</v>
      </c>
      <c r="S686">
        <v>0</v>
      </c>
      <c r="T686">
        <v>0</v>
      </c>
      <c r="U686"/>
      <c r="W686" t="str">
        <f>IFERROR(VLOOKUP(CONCATENATE(A686,"-",B686),'Schedule C1'!AE:AE,1,FALSE),"Other")</f>
        <v>Other</v>
      </c>
    </row>
    <row r="687" spans="1:23" x14ac:dyDescent="0.25">
      <c r="A687" t="str">
        <f t="shared" si="10"/>
        <v>110</v>
      </c>
      <c r="B687" t="str">
        <f t="shared" si="10"/>
        <v>ITCW18001</v>
      </c>
      <c r="C687" s="77" t="s">
        <v>2063</v>
      </c>
      <c r="D687" t="s">
        <v>2747</v>
      </c>
      <c r="E687">
        <v>-1904.3800000000003</v>
      </c>
      <c r="K687">
        <v>0</v>
      </c>
      <c r="Q687">
        <v>0</v>
      </c>
      <c r="U687"/>
      <c r="W687" t="str">
        <f>IFERROR(VLOOKUP(CONCATENATE(A687,"-",B687),'Schedule C1'!AE:AE,1,FALSE),"Other")</f>
        <v>Other</v>
      </c>
    </row>
    <row r="688" spans="1:23" x14ac:dyDescent="0.25">
      <c r="A688" t="str">
        <f t="shared" si="10"/>
        <v>110</v>
      </c>
      <c r="B688" t="str">
        <f t="shared" si="10"/>
        <v>ITCW25006</v>
      </c>
      <c r="C688" s="77" t="s">
        <v>2063</v>
      </c>
      <c r="D688" t="s">
        <v>2748</v>
      </c>
      <c r="E688">
        <v>73.770000000000039</v>
      </c>
      <c r="F688">
        <v>1055.8199999999997</v>
      </c>
      <c r="G688">
        <v>-355.71999999999991</v>
      </c>
      <c r="K688">
        <v>0</v>
      </c>
      <c r="L688">
        <v>0</v>
      </c>
      <c r="M688">
        <v>0</v>
      </c>
      <c r="Q688">
        <v>0</v>
      </c>
      <c r="R688">
        <v>0</v>
      </c>
      <c r="S688">
        <v>0</v>
      </c>
      <c r="U688"/>
      <c r="W688" t="str">
        <f>IFERROR(VLOOKUP(CONCATENATE(A688,"-",B688),'Schedule C1'!AE:AE,1,FALSE),"Other")</f>
        <v>Other</v>
      </c>
    </row>
    <row r="689" spans="1:23" x14ac:dyDescent="0.25">
      <c r="A689" t="str">
        <f t="shared" si="10"/>
        <v>110</v>
      </c>
      <c r="B689" t="str">
        <f t="shared" si="10"/>
        <v>ITDIG1685</v>
      </c>
      <c r="C689" s="77" t="s">
        <v>2063</v>
      </c>
      <c r="D689" t="s">
        <v>2749</v>
      </c>
      <c r="F689">
        <v>297.15999999999991</v>
      </c>
      <c r="L689">
        <v>0</v>
      </c>
      <c r="R689">
        <v>0</v>
      </c>
      <c r="U689"/>
      <c r="W689" t="str">
        <f>IFERROR(VLOOKUP(CONCATENATE(A689,"-",B689),'Schedule C1'!AE:AE,1,FALSE),"Other")</f>
        <v>Other</v>
      </c>
    </row>
    <row r="690" spans="1:23" x14ac:dyDescent="0.25">
      <c r="A690" t="str">
        <f t="shared" si="10"/>
        <v>110</v>
      </c>
      <c r="B690" t="str">
        <f t="shared" si="10"/>
        <v>ITDIG1892</v>
      </c>
      <c r="C690" s="77" t="s">
        <v>2063</v>
      </c>
      <c r="D690" t="s">
        <v>2750</v>
      </c>
      <c r="H690">
        <v>0</v>
      </c>
      <c r="I690">
        <v>0</v>
      </c>
      <c r="J690">
        <v>4504.4000000000005</v>
      </c>
      <c r="N690">
        <v>215526.73199999999</v>
      </c>
      <c r="O690" s="3">
        <v>428145.6750000001</v>
      </c>
      <c r="P690">
        <v>644342.15800000017</v>
      </c>
      <c r="T690">
        <v>0</v>
      </c>
      <c r="U690">
        <v>0</v>
      </c>
      <c r="V690">
        <v>0</v>
      </c>
      <c r="W690" t="str">
        <f>IFERROR(VLOOKUP(CONCATENATE(A690,"-",B690),'Schedule C1'!AE:AE,1,FALSE),"Other")</f>
        <v>Other</v>
      </c>
    </row>
    <row r="691" spans="1:23" x14ac:dyDescent="0.25">
      <c r="A691" t="str">
        <f t="shared" si="10"/>
        <v>110</v>
      </c>
      <c r="B691" t="str">
        <f t="shared" si="10"/>
        <v>ITDIS0005</v>
      </c>
      <c r="C691" s="77" t="s">
        <v>2063</v>
      </c>
      <c r="D691" t="s">
        <v>2751</v>
      </c>
      <c r="G691">
        <v>0</v>
      </c>
      <c r="H691">
        <v>0</v>
      </c>
      <c r="I691">
        <v>0</v>
      </c>
      <c r="J691">
        <v>10.62</v>
      </c>
      <c r="M691">
        <v>0</v>
      </c>
      <c r="N691">
        <v>0</v>
      </c>
      <c r="O691" s="3">
        <v>0</v>
      </c>
      <c r="P691">
        <v>0</v>
      </c>
      <c r="S691">
        <v>0</v>
      </c>
      <c r="T691">
        <v>0</v>
      </c>
      <c r="U691">
        <v>0</v>
      </c>
      <c r="V691">
        <v>0</v>
      </c>
      <c r="W691" t="str">
        <f>IFERROR(VLOOKUP(CONCATENATE(A691,"-",B691),'Schedule C1'!AE:AE,1,FALSE),"Other")</f>
        <v>Other</v>
      </c>
    </row>
    <row r="692" spans="1:23" x14ac:dyDescent="0.25">
      <c r="A692" t="str">
        <f t="shared" si="10"/>
        <v>110</v>
      </c>
      <c r="B692" t="str">
        <f t="shared" si="10"/>
        <v>ITDIS1823</v>
      </c>
      <c r="C692" s="77" t="s">
        <v>2063</v>
      </c>
      <c r="D692" t="s">
        <v>2752</v>
      </c>
      <c r="H692">
        <v>0</v>
      </c>
      <c r="I692">
        <v>0</v>
      </c>
      <c r="J692">
        <v>0</v>
      </c>
      <c r="N692">
        <v>163775.00399999999</v>
      </c>
      <c r="O692" s="3">
        <v>134199.21</v>
      </c>
      <c r="P692">
        <v>0</v>
      </c>
      <c r="T692">
        <v>144013.927</v>
      </c>
      <c r="U692">
        <v>46347.746999999988</v>
      </c>
      <c r="V692">
        <v>0</v>
      </c>
      <c r="W692" t="str">
        <f>IFERROR(VLOOKUP(CONCATENATE(A692,"-",B692),'Schedule C1'!AE:AE,1,FALSE),"Other")</f>
        <v>Other</v>
      </c>
    </row>
    <row r="693" spans="1:23" x14ac:dyDescent="0.25">
      <c r="A693" t="str">
        <f t="shared" si="10"/>
        <v>110</v>
      </c>
      <c r="B693" t="str">
        <f t="shared" si="10"/>
        <v>ITDIS1849</v>
      </c>
      <c r="C693" s="77" t="s">
        <v>2063</v>
      </c>
      <c r="D693" t="s">
        <v>2753</v>
      </c>
      <c r="H693">
        <v>0</v>
      </c>
      <c r="N693">
        <v>78427.803</v>
      </c>
      <c r="T693">
        <v>0</v>
      </c>
      <c r="U693"/>
      <c r="W693" t="str">
        <f>IFERROR(VLOOKUP(CONCATENATE(A693,"-",B693),'Schedule C1'!AE:AE,1,FALSE),"Other")</f>
        <v>Other</v>
      </c>
    </row>
    <row r="694" spans="1:23" x14ac:dyDescent="0.25">
      <c r="A694" t="str">
        <f t="shared" si="10"/>
        <v>110</v>
      </c>
      <c r="B694" t="str">
        <f t="shared" si="10"/>
        <v>ITDIS1877</v>
      </c>
      <c r="C694" s="77" t="s">
        <v>2063</v>
      </c>
      <c r="D694" t="s">
        <v>2754</v>
      </c>
      <c r="I694">
        <v>0</v>
      </c>
      <c r="J694">
        <v>303.29999999999995</v>
      </c>
      <c r="O694" s="3">
        <v>731491.83500000008</v>
      </c>
      <c r="P694">
        <v>951289.30099999974</v>
      </c>
      <c r="U694">
        <v>0</v>
      </c>
      <c r="V694">
        <v>0</v>
      </c>
      <c r="W694" t="str">
        <f>IFERROR(VLOOKUP(CONCATENATE(A694,"-",B694),'Schedule C1'!AE:AE,1,FALSE),"Other")</f>
        <v>Other</v>
      </c>
    </row>
    <row r="695" spans="1:23" x14ac:dyDescent="0.25">
      <c r="A695" t="str">
        <f t="shared" si="10"/>
        <v>110</v>
      </c>
      <c r="B695" t="str">
        <f t="shared" si="10"/>
        <v>ITDIS1910</v>
      </c>
      <c r="C695" s="77" t="s">
        <v>2063</v>
      </c>
      <c r="D695" t="s">
        <v>2755</v>
      </c>
      <c r="J695">
        <v>0</v>
      </c>
      <c r="P695">
        <v>0</v>
      </c>
      <c r="U695"/>
      <c r="V695">
        <v>0</v>
      </c>
      <c r="W695" t="str">
        <f>IFERROR(VLOOKUP(CONCATENATE(A695,"-",B695),'Schedule C1'!AE:AE,1,FALSE),"Other")</f>
        <v>Other</v>
      </c>
    </row>
    <row r="696" spans="1:23" x14ac:dyDescent="0.25">
      <c r="A696" t="str">
        <f t="shared" si="10"/>
        <v>110</v>
      </c>
      <c r="B696" t="str">
        <f t="shared" si="10"/>
        <v>ITDIS1919</v>
      </c>
      <c r="C696" s="77" t="s">
        <v>2063</v>
      </c>
      <c r="D696" t="s">
        <v>2756</v>
      </c>
      <c r="J696">
        <v>3.3299999999999996</v>
      </c>
      <c r="P696">
        <v>0</v>
      </c>
      <c r="U696"/>
      <c r="V696">
        <v>0</v>
      </c>
      <c r="W696" t="str">
        <f>IFERROR(VLOOKUP(CONCATENATE(A696,"-",B696),'Schedule C1'!AE:AE,1,FALSE),"Other")</f>
        <v>Other</v>
      </c>
    </row>
    <row r="697" spans="1:23" x14ac:dyDescent="0.25">
      <c r="A697" t="str">
        <f t="shared" si="10"/>
        <v>110</v>
      </c>
      <c r="B697" t="str">
        <f t="shared" si="10"/>
        <v>ITDIS1952</v>
      </c>
      <c r="C697" s="77" t="s">
        <v>2063</v>
      </c>
      <c r="D697" t="s">
        <v>2757</v>
      </c>
      <c r="I697">
        <v>0</v>
      </c>
      <c r="J697">
        <v>0</v>
      </c>
      <c r="O697" s="3">
        <v>17105.080000000002</v>
      </c>
      <c r="P697">
        <v>47710.939000000006</v>
      </c>
      <c r="U697">
        <v>0</v>
      </c>
      <c r="V697">
        <v>0</v>
      </c>
      <c r="W697" t="str">
        <f>IFERROR(VLOOKUP(CONCATENATE(A697,"-",B697),'Schedule C1'!AE:AE,1,FALSE),"Other")</f>
        <v>Other</v>
      </c>
    </row>
    <row r="698" spans="1:23" x14ac:dyDescent="0.25">
      <c r="A698" t="str">
        <f t="shared" si="10"/>
        <v>110</v>
      </c>
      <c r="B698" t="str">
        <f t="shared" si="10"/>
        <v>ITDIS1964</v>
      </c>
      <c r="C698" s="77" t="s">
        <v>2063</v>
      </c>
      <c r="D698" t="s">
        <v>2758</v>
      </c>
      <c r="I698">
        <v>0</v>
      </c>
      <c r="J698">
        <v>0</v>
      </c>
      <c r="O698" s="3">
        <v>15808.582000000002</v>
      </c>
      <c r="P698">
        <v>25597.073999999997</v>
      </c>
      <c r="U698">
        <v>0</v>
      </c>
      <c r="V698">
        <v>0</v>
      </c>
      <c r="W698" t="str">
        <f>IFERROR(VLOOKUP(CONCATENATE(A698,"-",B698),'Schedule C1'!AE:AE,1,FALSE),"Other")</f>
        <v>Other</v>
      </c>
    </row>
    <row r="699" spans="1:23" x14ac:dyDescent="0.25">
      <c r="A699" t="str">
        <f t="shared" si="10"/>
        <v>110</v>
      </c>
      <c r="B699" t="str">
        <f t="shared" si="10"/>
        <v>ITDIS1987</v>
      </c>
      <c r="C699" s="77" t="s">
        <v>2063</v>
      </c>
      <c r="D699" t="s">
        <v>2759</v>
      </c>
      <c r="I699">
        <v>0</v>
      </c>
      <c r="J699">
        <v>0</v>
      </c>
      <c r="O699" s="3">
        <v>833.31300000000022</v>
      </c>
      <c r="P699">
        <v>14094.905000000002</v>
      </c>
      <c r="U699">
        <v>0</v>
      </c>
      <c r="V699">
        <v>0</v>
      </c>
      <c r="W699" t="str">
        <f>IFERROR(VLOOKUP(CONCATENATE(A699,"-",B699),'Schedule C1'!AE:AE,1,FALSE),"Other")</f>
        <v>Other</v>
      </c>
    </row>
    <row r="700" spans="1:23" x14ac:dyDescent="0.25">
      <c r="A700" t="str">
        <f t="shared" si="10"/>
        <v>110</v>
      </c>
      <c r="B700" t="str">
        <f t="shared" si="10"/>
        <v>ITDIS1988</v>
      </c>
      <c r="C700" s="77" t="s">
        <v>2063</v>
      </c>
      <c r="D700" t="s">
        <v>2760</v>
      </c>
      <c r="I700">
        <v>0</v>
      </c>
      <c r="J700">
        <v>0</v>
      </c>
      <c r="O700" s="3">
        <v>7864.777</v>
      </c>
      <c r="P700">
        <v>18424.464999999997</v>
      </c>
      <c r="U700">
        <v>0</v>
      </c>
      <c r="V700">
        <v>0</v>
      </c>
      <c r="W700" t="str">
        <f>IFERROR(VLOOKUP(CONCATENATE(A700,"-",B700),'Schedule C1'!AE:AE,1,FALSE),"Other")</f>
        <v>Other</v>
      </c>
    </row>
    <row r="701" spans="1:23" x14ac:dyDescent="0.25">
      <c r="A701" t="str">
        <f t="shared" si="10"/>
        <v>110</v>
      </c>
      <c r="B701" t="str">
        <f t="shared" si="10"/>
        <v>ITDIS2004</v>
      </c>
      <c r="C701" s="77" t="s">
        <v>2063</v>
      </c>
      <c r="D701" t="s">
        <v>2761</v>
      </c>
      <c r="I701">
        <v>0</v>
      </c>
      <c r="J701">
        <v>0</v>
      </c>
      <c r="O701" s="3">
        <v>129769.26299999998</v>
      </c>
      <c r="P701">
        <v>110.37800000000001</v>
      </c>
      <c r="U701">
        <v>0</v>
      </c>
      <c r="V701">
        <v>0</v>
      </c>
      <c r="W701" t="str">
        <f>IFERROR(VLOOKUP(CONCATENATE(A701,"-",B701),'Schedule C1'!AE:AE,1,FALSE),"Other")</f>
        <v>Other</v>
      </c>
    </row>
    <row r="702" spans="1:23" x14ac:dyDescent="0.25">
      <c r="A702" t="str">
        <f t="shared" si="10"/>
        <v>110</v>
      </c>
      <c r="B702" t="str">
        <f t="shared" si="10"/>
        <v>ITDIS2035</v>
      </c>
      <c r="C702" s="77" t="s">
        <v>2063</v>
      </c>
      <c r="D702" t="s">
        <v>2762</v>
      </c>
      <c r="J702">
        <v>0</v>
      </c>
      <c r="P702">
        <v>89454.250999999975</v>
      </c>
      <c r="U702"/>
      <c r="V702">
        <v>0</v>
      </c>
      <c r="W702" t="str">
        <f>IFERROR(VLOOKUP(CONCATENATE(A702,"-",B702),'Schedule C1'!AE:AE,1,FALSE),"Other")</f>
        <v>Other</v>
      </c>
    </row>
    <row r="703" spans="1:23" x14ac:dyDescent="0.25">
      <c r="A703" t="str">
        <f t="shared" si="10"/>
        <v>110</v>
      </c>
      <c r="B703" t="str">
        <f t="shared" si="10"/>
        <v>ITGEN0004</v>
      </c>
      <c r="C703" s="77" t="s">
        <v>2063</v>
      </c>
      <c r="D703" t="s">
        <v>2763</v>
      </c>
      <c r="G703">
        <v>0</v>
      </c>
      <c r="H703">
        <v>0</v>
      </c>
      <c r="M703">
        <v>-38780.163999999997</v>
      </c>
      <c r="N703">
        <v>0</v>
      </c>
      <c r="S703">
        <v>0</v>
      </c>
      <c r="T703">
        <v>-3.0190000000000001</v>
      </c>
      <c r="U703"/>
      <c r="W703" t="str">
        <f>IFERROR(VLOOKUP(CONCATENATE(A703,"-",B703),'Schedule C1'!AE:AE,1,FALSE),"Other")</f>
        <v>Other</v>
      </c>
    </row>
    <row r="704" spans="1:23" x14ac:dyDescent="0.25">
      <c r="A704" t="str">
        <f t="shared" si="10"/>
        <v>110</v>
      </c>
      <c r="B704" t="str">
        <f t="shared" si="10"/>
        <v>ITGEN1490</v>
      </c>
      <c r="C704" s="77" t="s">
        <v>2063</v>
      </c>
      <c r="D704" t="s">
        <v>2764</v>
      </c>
      <c r="E704">
        <v>0</v>
      </c>
      <c r="F704">
        <v>0</v>
      </c>
      <c r="K704">
        <v>10506.395</v>
      </c>
      <c r="L704">
        <v>0</v>
      </c>
      <c r="Q704">
        <v>0</v>
      </c>
      <c r="R704">
        <v>4.6289999999999996</v>
      </c>
      <c r="U704"/>
      <c r="W704" t="str">
        <f>IFERROR(VLOOKUP(CONCATENATE(A704,"-",B704),'Schedule C1'!AE:AE,1,FALSE),"Other")</f>
        <v>Other</v>
      </c>
    </row>
    <row r="705" spans="1:23" x14ac:dyDescent="0.25">
      <c r="A705" t="str">
        <f t="shared" si="10"/>
        <v>110</v>
      </c>
      <c r="B705" t="str">
        <f t="shared" si="10"/>
        <v>ITGEN1758</v>
      </c>
      <c r="C705" s="77" t="s">
        <v>2063</v>
      </c>
      <c r="D705" t="s">
        <v>2765</v>
      </c>
      <c r="G705">
        <v>0</v>
      </c>
      <c r="H705">
        <v>0</v>
      </c>
      <c r="M705">
        <v>131893.67800000001</v>
      </c>
      <c r="N705">
        <v>38833.911</v>
      </c>
      <c r="S705">
        <v>0</v>
      </c>
      <c r="T705">
        <v>40078.989000000001</v>
      </c>
      <c r="U705"/>
      <c r="W705" t="str">
        <f>IFERROR(VLOOKUP(CONCATENATE(A705,"-",B705),'Schedule C1'!AE:AE,1,FALSE),"Other")</f>
        <v>Other</v>
      </c>
    </row>
    <row r="706" spans="1:23" x14ac:dyDescent="0.25">
      <c r="A706" t="str">
        <f t="shared" si="10"/>
        <v>110</v>
      </c>
      <c r="B706" t="str">
        <f t="shared" si="10"/>
        <v>ITGEN2001</v>
      </c>
      <c r="C706" s="77" t="s">
        <v>2063</v>
      </c>
      <c r="D706" t="s">
        <v>2766</v>
      </c>
      <c r="J706">
        <v>0</v>
      </c>
      <c r="P706">
        <v>108145.96699999999</v>
      </c>
      <c r="U706"/>
      <c r="V706">
        <v>0</v>
      </c>
      <c r="W706" t="str">
        <f>IFERROR(VLOOKUP(CONCATENATE(A706,"-",B706),'Schedule C1'!AE:AE,1,FALSE),"Other")</f>
        <v>Other</v>
      </c>
    </row>
    <row r="707" spans="1:23" x14ac:dyDescent="0.25">
      <c r="A707" t="str">
        <f t="shared" si="10"/>
        <v>110</v>
      </c>
      <c r="B707" t="str">
        <f t="shared" si="10"/>
        <v>ITOPCOPRJ</v>
      </c>
      <c r="C707" s="77" t="s">
        <v>2063</v>
      </c>
      <c r="D707" t="s">
        <v>2767</v>
      </c>
      <c r="E707">
        <v>0</v>
      </c>
      <c r="F707">
        <v>0</v>
      </c>
      <c r="G707">
        <v>0</v>
      </c>
      <c r="K707">
        <v>0</v>
      </c>
      <c r="L707">
        <v>0</v>
      </c>
      <c r="M707">
        <v>0</v>
      </c>
      <c r="Q707">
        <v>0</v>
      </c>
      <c r="R707">
        <v>0</v>
      </c>
      <c r="S707">
        <v>0</v>
      </c>
      <c r="U707"/>
      <c r="W707" t="str">
        <f>IFERROR(VLOOKUP(CONCATENATE(A707,"-",B707),'Schedule C1'!AE:AE,1,FALSE),"Other")</f>
        <v>Other</v>
      </c>
    </row>
    <row r="708" spans="1:23" x14ac:dyDescent="0.25">
      <c r="A708" t="str">
        <f t="shared" si="10"/>
        <v>110</v>
      </c>
      <c r="B708" t="str">
        <f t="shared" si="10"/>
        <v>ITPCLC110</v>
      </c>
      <c r="C708" s="77" t="s">
        <v>2063</v>
      </c>
      <c r="D708" t="s">
        <v>2768</v>
      </c>
      <c r="J708">
        <v>29626.210000000003</v>
      </c>
      <c r="P708">
        <v>235182.32299999995</v>
      </c>
      <c r="U708"/>
      <c r="V708">
        <v>0</v>
      </c>
      <c r="W708" t="str">
        <f>IFERROR(VLOOKUP(CONCATENATE(A708,"-",B708),'Schedule C1'!AE:AE,1,FALSE),"Other")</f>
        <v>Other</v>
      </c>
    </row>
    <row r="709" spans="1:23" x14ac:dyDescent="0.25">
      <c r="A709" t="str">
        <f t="shared" ref="A709:B772" si="11">LEFT(C709,FIND(" ",C709,1)-1)</f>
        <v>110</v>
      </c>
      <c r="B709" t="str">
        <f t="shared" si="11"/>
        <v>ITPFP0002</v>
      </c>
      <c r="C709" s="77" t="s">
        <v>2063</v>
      </c>
      <c r="D709" t="s">
        <v>2769</v>
      </c>
      <c r="E709">
        <v>0</v>
      </c>
      <c r="F709">
        <v>0</v>
      </c>
      <c r="G709">
        <v>0</v>
      </c>
      <c r="H709">
        <v>0</v>
      </c>
      <c r="I709">
        <v>0</v>
      </c>
      <c r="J709">
        <v>0</v>
      </c>
      <c r="K709">
        <v>9287.4490000000005</v>
      </c>
      <c r="L709">
        <v>9358.264000000001</v>
      </c>
      <c r="M709">
        <v>10048.559999999998</v>
      </c>
      <c r="N709">
        <v>10008.227999999999</v>
      </c>
      <c r="O709" s="3">
        <v>9668.9390000000021</v>
      </c>
      <c r="P709">
        <v>12252.487000000001</v>
      </c>
      <c r="Q709">
        <v>10016.626</v>
      </c>
      <c r="R709">
        <v>9481.0650000000041</v>
      </c>
      <c r="S709">
        <v>10305.524999999998</v>
      </c>
      <c r="T709">
        <v>10063.054</v>
      </c>
      <c r="U709">
        <v>2804.8640000000005</v>
      </c>
      <c r="V709">
        <v>0</v>
      </c>
      <c r="W709" t="str">
        <f>IFERROR(VLOOKUP(CONCATENATE(A709,"-",B709),'Schedule C1'!AE:AE,1,FALSE),"Other")</f>
        <v>Other</v>
      </c>
    </row>
    <row r="710" spans="1:23" x14ac:dyDescent="0.25">
      <c r="A710" t="str">
        <f t="shared" si="11"/>
        <v>110</v>
      </c>
      <c r="B710" t="str">
        <f t="shared" si="11"/>
        <v>ITPFP1331</v>
      </c>
      <c r="C710" s="77" t="s">
        <v>2063</v>
      </c>
      <c r="D710" t="s">
        <v>2770</v>
      </c>
      <c r="E710">
        <v>0</v>
      </c>
      <c r="F710">
        <v>0</v>
      </c>
      <c r="G710">
        <v>0</v>
      </c>
      <c r="H710">
        <v>0</v>
      </c>
      <c r="I710">
        <v>0</v>
      </c>
      <c r="K710">
        <v>162174.603</v>
      </c>
      <c r="L710">
        <v>155925.61599999995</v>
      </c>
      <c r="M710">
        <v>19687.001</v>
      </c>
      <c r="N710">
        <v>904.26700000000028</v>
      </c>
      <c r="O710" s="3">
        <v>99.368999999999986</v>
      </c>
      <c r="Q710">
        <v>162216.68799999994</v>
      </c>
      <c r="R710">
        <v>157620.71899999995</v>
      </c>
      <c r="S710">
        <v>20156.449000000008</v>
      </c>
      <c r="T710">
        <v>910.35600000000022</v>
      </c>
      <c r="U710">
        <v>35.152999999999999</v>
      </c>
      <c r="W710" t="str">
        <f>IFERROR(VLOOKUP(CONCATENATE(A710,"-",B710),'Schedule C1'!AE:AE,1,FALSE),"Other")</f>
        <v>Other</v>
      </c>
    </row>
    <row r="711" spans="1:23" x14ac:dyDescent="0.25">
      <c r="A711" t="str">
        <f t="shared" si="11"/>
        <v>110</v>
      </c>
      <c r="B711" t="str">
        <f t="shared" si="11"/>
        <v>ITPFP1406</v>
      </c>
      <c r="C711" s="77" t="s">
        <v>2063</v>
      </c>
      <c r="D711" t="s">
        <v>2771</v>
      </c>
      <c r="E711">
        <v>0</v>
      </c>
      <c r="F711">
        <v>0</v>
      </c>
      <c r="K711">
        <v>12168.689999999995</v>
      </c>
      <c r="L711">
        <v>0</v>
      </c>
      <c r="Q711">
        <v>7302.5639999999921</v>
      </c>
      <c r="R711">
        <v>-42.545000000000002</v>
      </c>
      <c r="U711"/>
      <c r="W711" t="str">
        <f>IFERROR(VLOOKUP(CONCATENATE(A711,"-",B711),'Schedule C1'!AE:AE,1,FALSE),"Other")</f>
        <v>Other</v>
      </c>
    </row>
    <row r="712" spans="1:23" x14ac:dyDescent="0.25">
      <c r="A712" t="str">
        <f t="shared" si="11"/>
        <v>110</v>
      </c>
      <c r="B712" t="str">
        <f t="shared" si="11"/>
        <v>ITPFP1421</v>
      </c>
      <c r="C712" s="77" t="s">
        <v>2063</v>
      </c>
      <c r="D712" t="s">
        <v>2772</v>
      </c>
      <c r="E712">
        <v>0</v>
      </c>
      <c r="F712">
        <v>0</v>
      </c>
      <c r="G712">
        <v>0</v>
      </c>
      <c r="K712">
        <v>397656.15299999999</v>
      </c>
      <c r="L712">
        <v>790726.12600000016</v>
      </c>
      <c r="M712">
        <v>41764.458000000006</v>
      </c>
      <c r="Q712">
        <v>427164.31199999998</v>
      </c>
      <c r="R712">
        <v>128222.07500000003</v>
      </c>
      <c r="S712">
        <v>42945.428</v>
      </c>
      <c r="U712"/>
      <c r="W712" t="str">
        <f>IFERROR(VLOOKUP(CONCATENATE(A712,"-",B712),'Schedule C1'!AE:AE,1,FALSE),"Other")</f>
        <v>Other</v>
      </c>
    </row>
    <row r="713" spans="1:23" x14ac:dyDescent="0.25">
      <c r="A713" t="str">
        <f t="shared" si="11"/>
        <v>110</v>
      </c>
      <c r="B713" t="str">
        <f t="shared" si="11"/>
        <v>ITPFP1627</v>
      </c>
      <c r="C713" s="77" t="s">
        <v>2063</v>
      </c>
      <c r="D713" t="s">
        <v>2773</v>
      </c>
      <c r="E713">
        <v>0</v>
      </c>
      <c r="F713">
        <v>0</v>
      </c>
      <c r="K713">
        <v>24133.962000000007</v>
      </c>
      <c r="L713">
        <v>0</v>
      </c>
      <c r="Q713">
        <v>0</v>
      </c>
      <c r="R713">
        <v>15.895</v>
      </c>
      <c r="U713"/>
      <c r="W713" t="str">
        <f>IFERROR(VLOOKUP(CONCATENATE(A713,"-",B713),'Schedule C1'!AE:AE,1,FALSE),"Other")</f>
        <v>Other</v>
      </c>
    </row>
    <row r="714" spans="1:23" x14ac:dyDescent="0.25">
      <c r="A714" t="str">
        <f t="shared" si="11"/>
        <v>110</v>
      </c>
      <c r="B714" t="str">
        <f t="shared" si="11"/>
        <v>ITPFP1742</v>
      </c>
      <c r="C714" s="77" t="s">
        <v>2063</v>
      </c>
      <c r="D714" t="s">
        <v>2774</v>
      </c>
      <c r="G714">
        <v>0</v>
      </c>
      <c r="H714">
        <v>0</v>
      </c>
      <c r="I714">
        <v>0</v>
      </c>
      <c r="J714">
        <v>0</v>
      </c>
      <c r="M714">
        <v>2846.2910000000002</v>
      </c>
      <c r="N714">
        <v>196555.35299999997</v>
      </c>
      <c r="O714" s="3">
        <v>212818.28700000004</v>
      </c>
      <c r="P714">
        <v>2192.8849999999998</v>
      </c>
      <c r="S714">
        <v>0</v>
      </c>
      <c r="T714">
        <v>0</v>
      </c>
      <c r="U714">
        <v>66960.278000000006</v>
      </c>
      <c r="V714">
        <v>0</v>
      </c>
      <c r="W714" t="str">
        <f>IFERROR(VLOOKUP(CONCATENATE(A714,"-",B714),'Schedule C1'!AE:AE,1,FALSE),"Other")</f>
        <v>Other</v>
      </c>
    </row>
    <row r="715" spans="1:23" x14ac:dyDescent="0.25">
      <c r="A715" t="str">
        <f t="shared" si="11"/>
        <v>110</v>
      </c>
      <c r="B715" t="str">
        <f t="shared" si="11"/>
        <v>ITPFP1866</v>
      </c>
      <c r="C715" s="77" t="s">
        <v>2063</v>
      </c>
      <c r="D715" t="s">
        <v>2775</v>
      </c>
      <c r="H715">
        <v>0</v>
      </c>
      <c r="I715">
        <v>0</v>
      </c>
      <c r="N715">
        <v>90139.23599999999</v>
      </c>
      <c r="O715" s="3">
        <v>22335.464999999997</v>
      </c>
      <c r="T715">
        <v>0</v>
      </c>
      <c r="U715">
        <v>8401.5830000000005</v>
      </c>
      <c r="W715" t="str">
        <f>IFERROR(VLOOKUP(CONCATENATE(A715,"-",B715),'Schedule C1'!AE:AE,1,FALSE),"Other")</f>
        <v>Other</v>
      </c>
    </row>
    <row r="716" spans="1:23" x14ac:dyDescent="0.25">
      <c r="A716" t="str">
        <f t="shared" si="11"/>
        <v>110</v>
      </c>
      <c r="B716" t="str">
        <f t="shared" si="11"/>
        <v>ITPFP1924</v>
      </c>
      <c r="C716" s="77" t="s">
        <v>2063</v>
      </c>
      <c r="D716" t="s">
        <v>2776</v>
      </c>
      <c r="H716">
        <v>0</v>
      </c>
      <c r="I716">
        <v>0</v>
      </c>
      <c r="J716">
        <v>0</v>
      </c>
      <c r="N716">
        <v>115.075</v>
      </c>
      <c r="O716" s="3">
        <v>53935.425999999985</v>
      </c>
      <c r="P716">
        <v>14352.195000000002</v>
      </c>
      <c r="T716">
        <v>0</v>
      </c>
      <c r="U716">
        <v>0</v>
      </c>
      <c r="V716">
        <v>0</v>
      </c>
      <c r="W716" t="str">
        <f>IFERROR(VLOOKUP(CONCATENATE(A716,"-",B716),'Schedule C1'!AE:AE,1,FALSE),"Other")</f>
        <v>Other</v>
      </c>
    </row>
    <row r="717" spans="1:23" x14ac:dyDescent="0.25">
      <c r="A717" t="str">
        <f t="shared" si="11"/>
        <v>110</v>
      </c>
      <c r="B717" t="str">
        <f t="shared" si="11"/>
        <v>ITPFP1978</v>
      </c>
      <c r="C717" s="77" t="s">
        <v>2063</v>
      </c>
      <c r="D717" t="s">
        <v>2777</v>
      </c>
      <c r="I717">
        <v>0</v>
      </c>
      <c r="J717">
        <v>0</v>
      </c>
      <c r="O717" s="3">
        <v>44992.841</v>
      </c>
      <c r="P717">
        <v>320336.58600000001</v>
      </c>
      <c r="U717">
        <v>0</v>
      </c>
      <c r="V717">
        <v>0</v>
      </c>
      <c r="W717" t="str">
        <f>IFERROR(VLOOKUP(CONCATENATE(A717,"-",B717),'Schedule C1'!AE:AE,1,FALSE),"Other")</f>
        <v>Other</v>
      </c>
    </row>
    <row r="718" spans="1:23" x14ac:dyDescent="0.25">
      <c r="A718" t="str">
        <f t="shared" si="11"/>
        <v>110</v>
      </c>
      <c r="B718" t="str">
        <f t="shared" si="11"/>
        <v>ITPFP1986</v>
      </c>
      <c r="C718" s="77" t="s">
        <v>2063</v>
      </c>
      <c r="D718" t="s">
        <v>2778</v>
      </c>
      <c r="J718">
        <v>4.03</v>
      </c>
      <c r="P718">
        <v>0</v>
      </c>
      <c r="U718"/>
      <c r="V718">
        <v>0</v>
      </c>
      <c r="W718" t="str">
        <f>IFERROR(VLOOKUP(CONCATENATE(A718,"-",B718),'Schedule C1'!AE:AE,1,FALSE),"Other")</f>
        <v>Other</v>
      </c>
    </row>
    <row r="719" spans="1:23" x14ac:dyDescent="0.25">
      <c r="A719" t="str">
        <f t="shared" si="11"/>
        <v>110</v>
      </c>
      <c r="B719" t="str">
        <f t="shared" si="11"/>
        <v>ITPFP2007</v>
      </c>
      <c r="C719" s="77" t="s">
        <v>2063</v>
      </c>
      <c r="D719" t="s">
        <v>2779</v>
      </c>
      <c r="J719">
        <v>0</v>
      </c>
      <c r="P719">
        <v>243990.75099999999</v>
      </c>
      <c r="U719"/>
      <c r="V719">
        <v>0</v>
      </c>
      <c r="W719" t="str">
        <f>IFERROR(VLOOKUP(CONCATENATE(A719,"-",B719),'Schedule C1'!AE:AE,1,FALSE),"Other")</f>
        <v>Other</v>
      </c>
    </row>
    <row r="720" spans="1:23" x14ac:dyDescent="0.25">
      <c r="A720" t="str">
        <f t="shared" si="11"/>
        <v>110</v>
      </c>
      <c r="B720" t="str">
        <f t="shared" si="11"/>
        <v>ITSEC1436</v>
      </c>
      <c r="C720" s="77" t="s">
        <v>2063</v>
      </c>
      <c r="D720" t="s">
        <v>2780</v>
      </c>
      <c r="E720">
        <v>0</v>
      </c>
      <c r="F720">
        <v>0</v>
      </c>
      <c r="G720">
        <v>0</v>
      </c>
      <c r="H720">
        <v>0</v>
      </c>
      <c r="I720">
        <v>0</v>
      </c>
      <c r="J720">
        <v>0</v>
      </c>
      <c r="K720">
        <v>26814.853999999999</v>
      </c>
      <c r="L720">
        <v>365672.70799999998</v>
      </c>
      <c r="M720">
        <v>62862.133999999991</v>
      </c>
      <c r="N720">
        <v>129057.24099999998</v>
      </c>
      <c r="O720" s="3">
        <v>671186.43099999987</v>
      </c>
      <c r="P720">
        <v>795729.29099999985</v>
      </c>
      <c r="Q720">
        <v>0</v>
      </c>
      <c r="R720">
        <v>777495.85300000012</v>
      </c>
      <c r="S720">
        <v>627623.73899999994</v>
      </c>
      <c r="T720">
        <v>794494.29099999997</v>
      </c>
      <c r="U720">
        <v>262193.21299999999</v>
      </c>
      <c r="V720">
        <v>0</v>
      </c>
      <c r="W720" t="str">
        <f>IFERROR(VLOOKUP(CONCATENATE(A720,"-",B720),'Schedule C1'!AE:AE,1,FALSE),"Other")</f>
        <v>Other</v>
      </c>
    </row>
    <row r="721" spans="1:23" x14ac:dyDescent="0.25">
      <c r="A721" t="str">
        <f t="shared" si="11"/>
        <v>110</v>
      </c>
      <c r="B721" t="str">
        <f t="shared" si="11"/>
        <v>ITSEC1449</v>
      </c>
      <c r="C721" s="77" t="s">
        <v>2063</v>
      </c>
      <c r="D721" t="s">
        <v>2781</v>
      </c>
      <c r="E721">
        <v>0</v>
      </c>
      <c r="K721">
        <v>0</v>
      </c>
      <c r="Q721">
        <v>4.41</v>
      </c>
      <c r="U721"/>
      <c r="W721" t="str">
        <f>IFERROR(VLOOKUP(CONCATENATE(A721,"-",B721),'Schedule C1'!AE:AE,1,FALSE),"Other")</f>
        <v>Other</v>
      </c>
    </row>
    <row r="722" spans="1:23" x14ac:dyDescent="0.25">
      <c r="A722" t="str">
        <f t="shared" si="11"/>
        <v>110</v>
      </c>
      <c r="B722" t="str">
        <f t="shared" si="11"/>
        <v>ITSEC1472</v>
      </c>
      <c r="C722" s="77" t="s">
        <v>2063</v>
      </c>
      <c r="D722" t="s">
        <v>2782</v>
      </c>
      <c r="E722">
        <v>-204.94999999999982</v>
      </c>
      <c r="F722">
        <v>0</v>
      </c>
      <c r="K722">
        <v>21418.018999999997</v>
      </c>
      <c r="L722">
        <v>0</v>
      </c>
      <c r="Q722">
        <v>23508.34499999999</v>
      </c>
      <c r="R722">
        <v>10.486000000000001</v>
      </c>
      <c r="U722"/>
      <c r="W722" t="str">
        <f>IFERROR(VLOOKUP(CONCATENATE(A722,"-",B722),'Schedule C1'!AE:AE,1,FALSE),"Other")</f>
        <v>Other</v>
      </c>
    </row>
    <row r="723" spans="1:23" x14ac:dyDescent="0.25">
      <c r="A723" t="str">
        <f t="shared" si="11"/>
        <v>110</v>
      </c>
      <c r="B723" t="str">
        <f t="shared" si="11"/>
        <v>ITSEC1478</v>
      </c>
      <c r="C723" s="77" t="s">
        <v>2063</v>
      </c>
      <c r="D723" t="s">
        <v>2783</v>
      </c>
      <c r="E723">
        <v>0</v>
      </c>
      <c r="K723">
        <v>0</v>
      </c>
      <c r="Q723">
        <v>36.53</v>
      </c>
      <c r="U723"/>
      <c r="W723" t="str">
        <f>IFERROR(VLOOKUP(CONCATENATE(A723,"-",B723),'Schedule C1'!AE:AE,1,FALSE),"Other")</f>
        <v>Other</v>
      </c>
    </row>
    <row r="724" spans="1:23" x14ac:dyDescent="0.25">
      <c r="A724" t="str">
        <f t="shared" si="11"/>
        <v>110</v>
      </c>
      <c r="B724" t="str">
        <f t="shared" si="11"/>
        <v>ITSEC1500</v>
      </c>
      <c r="C724" s="77" t="s">
        <v>2063</v>
      </c>
      <c r="D724" t="s">
        <v>2784</v>
      </c>
      <c r="E724">
        <v>0</v>
      </c>
      <c r="K724">
        <v>4086.5079999999998</v>
      </c>
      <c r="Q724">
        <v>4152.4889999999996</v>
      </c>
      <c r="U724"/>
      <c r="W724" t="str">
        <f>IFERROR(VLOOKUP(CONCATENATE(A724,"-",B724),'Schedule C1'!AE:AE,1,FALSE),"Other")</f>
        <v>Other</v>
      </c>
    </row>
    <row r="725" spans="1:23" x14ac:dyDescent="0.25">
      <c r="A725" t="str">
        <f t="shared" si="11"/>
        <v>110</v>
      </c>
      <c r="B725" t="str">
        <f t="shared" si="11"/>
        <v>ITSEC1516</v>
      </c>
      <c r="C725" s="77" t="s">
        <v>2063</v>
      </c>
      <c r="D725" t="s">
        <v>2785</v>
      </c>
      <c r="E725">
        <v>0</v>
      </c>
      <c r="K725">
        <v>0</v>
      </c>
      <c r="Q725">
        <v>7.9399999999999995</v>
      </c>
      <c r="U725"/>
      <c r="W725" t="str">
        <f>IFERROR(VLOOKUP(CONCATENATE(A725,"-",B725),'Schedule C1'!AE:AE,1,FALSE),"Other")</f>
        <v>Other</v>
      </c>
    </row>
    <row r="726" spans="1:23" x14ac:dyDescent="0.25">
      <c r="A726" t="str">
        <f t="shared" si="11"/>
        <v>110</v>
      </c>
      <c r="B726" t="str">
        <f t="shared" si="11"/>
        <v>ITSEC1518</v>
      </c>
      <c r="C726" s="77" t="s">
        <v>2063</v>
      </c>
      <c r="D726" t="s">
        <v>2786</v>
      </c>
      <c r="E726">
        <v>0</v>
      </c>
      <c r="K726">
        <v>0</v>
      </c>
      <c r="Q726">
        <v>14.09</v>
      </c>
      <c r="U726"/>
      <c r="W726" t="str">
        <f>IFERROR(VLOOKUP(CONCATENATE(A726,"-",B726),'Schedule C1'!AE:AE,1,FALSE),"Other")</f>
        <v>Other</v>
      </c>
    </row>
    <row r="727" spans="1:23" x14ac:dyDescent="0.25">
      <c r="A727" t="str">
        <f t="shared" si="11"/>
        <v>110</v>
      </c>
      <c r="B727" t="str">
        <f t="shared" si="11"/>
        <v>ITSEC1528</v>
      </c>
      <c r="C727" s="77" t="s">
        <v>2063</v>
      </c>
      <c r="D727" t="s">
        <v>2787</v>
      </c>
      <c r="E727">
        <v>0</v>
      </c>
      <c r="F727">
        <v>0</v>
      </c>
      <c r="K727">
        <v>29934.036999999993</v>
      </c>
      <c r="L727">
        <v>3376.2649999999999</v>
      </c>
      <c r="Q727">
        <v>32103.354999999996</v>
      </c>
      <c r="R727">
        <v>3482.768</v>
      </c>
      <c r="U727"/>
      <c r="W727" t="str">
        <f>IFERROR(VLOOKUP(CONCATENATE(A727,"-",B727),'Schedule C1'!AE:AE,1,FALSE),"Other")</f>
        <v>Other</v>
      </c>
    </row>
    <row r="728" spans="1:23" x14ac:dyDescent="0.25">
      <c r="A728" t="str">
        <f t="shared" si="11"/>
        <v>110</v>
      </c>
      <c r="B728" t="str">
        <f t="shared" si="11"/>
        <v>ITSEC1529</v>
      </c>
      <c r="C728" s="77" t="s">
        <v>2063</v>
      </c>
      <c r="D728" t="s">
        <v>2788</v>
      </c>
      <c r="E728">
        <v>0</v>
      </c>
      <c r="F728">
        <v>0</v>
      </c>
      <c r="G728">
        <v>0</v>
      </c>
      <c r="K728">
        <v>13870.808999999999</v>
      </c>
      <c r="L728">
        <v>9286.8449999999975</v>
      </c>
      <c r="M728">
        <v>2357.4589999999998</v>
      </c>
      <c r="Q728">
        <v>14907.875999999997</v>
      </c>
      <c r="R728">
        <v>9394.8309999999983</v>
      </c>
      <c r="S728">
        <v>2404.6419999999998</v>
      </c>
      <c r="U728"/>
      <c r="W728" t="str">
        <f>IFERROR(VLOOKUP(CONCATENATE(A728,"-",B728),'Schedule C1'!AE:AE,1,FALSE),"Other")</f>
        <v>Other</v>
      </c>
    </row>
    <row r="729" spans="1:23" x14ac:dyDescent="0.25">
      <c r="A729" t="str">
        <f t="shared" si="11"/>
        <v>110</v>
      </c>
      <c r="B729" t="str">
        <f t="shared" si="11"/>
        <v>ITSEC1541</v>
      </c>
      <c r="C729" s="77" t="s">
        <v>2063</v>
      </c>
      <c r="D729" t="s">
        <v>2789</v>
      </c>
      <c r="E729">
        <v>0</v>
      </c>
      <c r="K729">
        <v>431.392</v>
      </c>
      <c r="Q729">
        <v>459.94800000000004</v>
      </c>
      <c r="U729"/>
      <c r="W729" t="str">
        <f>IFERROR(VLOOKUP(CONCATENATE(A729,"-",B729),'Schedule C1'!AE:AE,1,FALSE),"Other")</f>
        <v>Other</v>
      </c>
    </row>
    <row r="730" spans="1:23" x14ac:dyDescent="0.25">
      <c r="A730" t="str">
        <f t="shared" si="11"/>
        <v>110</v>
      </c>
      <c r="B730" t="str">
        <f t="shared" si="11"/>
        <v>ITSEC1546</v>
      </c>
      <c r="C730" s="77" t="s">
        <v>2063</v>
      </c>
      <c r="D730" t="s">
        <v>2790</v>
      </c>
      <c r="E730">
        <v>0</v>
      </c>
      <c r="K730">
        <v>2151.9820000000004</v>
      </c>
      <c r="Q730">
        <v>2325.4270000000001</v>
      </c>
      <c r="U730"/>
      <c r="W730" t="str">
        <f>IFERROR(VLOOKUP(CONCATENATE(A730,"-",B730),'Schedule C1'!AE:AE,1,FALSE),"Other")</f>
        <v>Other</v>
      </c>
    </row>
    <row r="731" spans="1:23" x14ac:dyDescent="0.25">
      <c r="A731" t="str">
        <f t="shared" si="11"/>
        <v>110</v>
      </c>
      <c r="B731" t="str">
        <f t="shared" si="11"/>
        <v>ITSEC1547</v>
      </c>
      <c r="C731" s="77" t="s">
        <v>2063</v>
      </c>
      <c r="D731" t="s">
        <v>2791</v>
      </c>
      <c r="E731">
        <v>0</v>
      </c>
      <c r="K731">
        <v>0</v>
      </c>
      <c r="Q731">
        <v>21.1</v>
      </c>
      <c r="U731"/>
      <c r="W731" t="str">
        <f>IFERROR(VLOOKUP(CONCATENATE(A731,"-",B731),'Schedule C1'!AE:AE,1,FALSE),"Other")</f>
        <v>Other</v>
      </c>
    </row>
    <row r="732" spans="1:23" x14ac:dyDescent="0.25">
      <c r="A732" t="str">
        <f t="shared" si="11"/>
        <v>110</v>
      </c>
      <c r="B732" t="str">
        <f t="shared" si="11"/>
        <v>ITSEC1556</v>
      </c>
      <c r="C732" s="77" t="s">
        <v>2063</v>
      </c>
      <c r="D732" t="s">
        <v>2792</v>
      </c>
      <c r="E732">
        <v>0</v>
      </c>
      <c r="F732">
        <v>0</v>
      </c>
      <c r="G732">
        <v>0</v>
      </c>
      <c r="H732">
        <v>0</v>
      </c>
      <c r="I732">
        <v>0</v>
      </c>
      <c r="K732">
        <v>245370.21899999992</v>
      </c>
      <c r="L732">
        <v>50290.314999999995</v>
      </c>
      <c r="M732">
        <v>48427.504000000008</v>
      </c>
      <c r="N732">
        <v>10066.189000000002</v>
      </c>
      <c r="O732" s="3">
        <v>0</v>
      </c>
      <c r="Q732">
        <v>53266.428000000022</v>
      </c>
      <c r="R732">
        <v>50999.58299999997</v>
      </c>
      <c r="S732">
        <v>49586.583999999988</v>
      </c>
      <c r="T732">
        <v>10111.989999999994</v>
      </c>
      <c r="U732">
        <v>2.6340000000000003</v>
      </c>
      <c r="W732" t="str">
        <f>IFERROR(VLOOKUP(CONCATENATE(A732,"-",B732),'Schedule C1'!AE:AE,1,FALSE),"Other")</f>
        <v>Other</v>
      </c>
    </row>
    <row r="733" spans="1:23" x14ac:dyDescent="0.25">
      <c r="A733" t="str">
        <f t="shared" si="11"/>
        <v>110</v>
      </c>
      <c r="B733" t="str">
        <f t="shared" si="11"/>
        <v>ITSEC1567</v>
      </c>
      <c r="C733" s="77" t="s">
        <v>2063</v>
      </c>
      <c r="D733" t="s">
        <v>2793</v>
      </c>
      <c r="E733">
        <v>0</v>
      </c>
      <c r="F733">
        <v>0</v>
      </c>
      <c r="G733">
        <v>0</v>
      </c>
      <c r="H733">
        <v>0</v>
      </c>
      <c r="I733">
        <v>0</v>
      </c>
      <c r="K733">
        <v>46216.665999999997</v>
      </c>
      <c r="L733">
        <v>53916.612000000001</v>
      </c>
      <c r="M733">
        <v>31099.325000000001</v>
      </c>
      <c r="N733">
        <v>42738.362000000001</v>
      </c>
      <c r="O733" s="3">
        <v>0</v>
      </c>
      <c r="Q733">
        <v>38391.779999999984</v>
      </c>
      <c r="R733">
        <v>55518.114000000001</v>
      </c>
      <c r="S733">
        <v>31804.246999999999</v>
      </c>
      <c r="T733">
        <v>42974.866000000002</v>
      </c>
      <c r="U733">
        <v>12.686</v>
      </c>
      <c r="W733" t="str">
        <f>IFERROR(VLOOKUP(CONCATENATE(A733,"-",B733),'Schedule C1'!AE:AE,1,FALSE),"Other")</f>
        <v>Other</v>
      </c>
    </row>
    <row r="734" spans="1:23" x14ac:dyDescent="0.25">
      <c r="A734" t="str">
        <f t="shared" si="11"/>
        <v>110</v>
      </c>
      <c r="B734" t="str">
        <f t="shared" si="11"/>
        <v>ITSEC1621</v>
      </c>
      <c r="C734" s="77" t="s">
        <v>2063</v>
      </c>
      <c r="D734" t="s">
        <v>2794</v>
      </c>
      <c r="E734">
        <v>0</v>
      </c>
      <c r="F734">
        <v>0</v>
      </c>
      <c r="K734">
        <v>19199.049000000003</v>
      </c>
      <c r="L734">
        <v>0</v>
      </c>
      <c r="Q734">
        <v>0</v>
      </c>
      <c r="R734">
        <v>11.976000000000001</v>
      </c>
      <c r="U734"/>
      <c r="W734" t="str">
        <f>IFERROR(VLOOKUP(CONCATENATE(A734,"-",B734),'Schedule C1'!AE:AE,1,FALSE),"Other")</f>
        <v>Other</v>
      </c>
    </row>
    <row r="735" spans="1:23" x14ac:dyDescent="0.25">
      <c r="A735" t="str">
        <f t="shared" si="11"/>
        <v>110</v>
      </c>
      <c r="B735" t="str">
        <f t="shared" si="11"/>
        <v>ITSEC1623</v>
      </c>
      <c r="C735" s="77" t="s">
        <v>2063</v>
      </c>
      <c r="D735" t="s">
        <v>2795</v>
      </c>
      <c r="E735">
        <v>0</v>
      </c>
      <c r="F735">
        <v>0</v>
      </c>
      <c r="K735">
        <v>11531.194999999996</v>
      </c>
      <c r="L735">
        <v>0</v>
      </c>
      <c r="Q735">
        <v>0</v>
      </c>
      <c r="R735">
        <v>7.9449999999999994</v>
      </c>
      <c r="U735"/>
      <c r="W735" t="str">
        <f>IFERROR(VLOOKUP(CONCATENATE(A735,"-",B735),'Schedule C1'!AE:AE,1,FALSE),"Other")</f>
        <v>Other</v>
      </c>
    </row>
    <row r="736" spans="1:23" x14ac:dyDescent="0.25">
      <c r="A736" t="str">
        <f t="shared" si="11"/>
        <v>110</v>
      </c>
      <c r="B736" t="str">
        <f t="shared" si="11"/>
        <v>ITSEC1630</v>
      </c>
      <c r="C736" s="77" t="s">
        <v>2063</v>
      </c>
      <c r="D736" t="s">
        <v>2796</v>
      </c>
      <c r="E736">
        <v>0</v>
      </c>
      <c r="F736">
        <v>0</v>
      </c>
      <c r="K736">
        <v>87708.01</v>
      </c>
      <c r="L736">
        <v>0</v>
      </c>
      <c r="Q736">
        <v>0</v>
      </c>
      <c r="R736">
        <v>34.138999999999996</v>
      </c>
      <c r="U736"/>
      <c r="W736" t="str">
        <f>IFERROR(VLOOKUP(CONCATENATE(A736,"-",B736),'Schedule C1'!AE:AE,1,FALSE),"Other")</f>
        <v>Other</v>
      </c>
    </row>
    <row r="737" spans="1:23" x14ac:dyDescent="0.25">
      <c r="A737" t="str">
        <f t="shared" si="11"/>
        <v>110</v>
      </c>
      <c r="B737" t="str">
        <f t="shared" si="11"/>
        <v>ITSEC1636</v>
      </c>
      <c r="C737" s="77" t="s">
        <v>2063</v>
      </c>
      <c r="D737" t="s">
        <v>2797</v>
      </c>
      <c r="E737">
        <v>0</v>
      </c>
      <c r="F737">
        <v>0</v>
      </c>
      <c r="G737">
        <v>0</v>
      </c>
      <c r="K737">
        <v>103007.63100000001</v>
      </c>
      <c r="L737">
        <v>34300.065000000002</v>
      </c>
      <c r="M737">
        <v>6479.1490000000003</v>
      </c>
      <c r="Q737">
        <v>0</v>
      </c>
      <c r="R737">
        <v>800.49699999999984</v>
      </c>
      <c r="S737">
        <v>6628.47</v>
      </c>
      <c r="U737"/>
      <c r="W737" t="str">
        <f>IFERROR(VLOOKUP(CONCATENATE(A737,"-",B737),'Schedule C1'!AE:AE,1,FALSE),"Other")</f>
        <v>Other</v>
      </c>
    </row>
    <row r="738" spans="1:23" x14ac:dyDescent="0.25">
      <c r="A738" t="str">
        <f t="shared" si="11"/>
        <v>110</v>
      </c>
      <c r="B738" t="str">
        <f t="shared" si="11"/>
        <v>ITSEC1656</v>
      </c>
      <c r="C738" s="77" t="s">
        <v>2063</v>
      </c>
      <c r="D738" t="s">
        <v>2798</v>
      </c>
      <c r="E738">
        <v>0</v>
      </c>
      <c r="F738">
        <v>0</v>
      </c>
      <c r="K738">
        <v>66078.856</v>
      </c>
      <c r="L738">
        <v>0</v>
      </c>
      <c r="Q738">
        <v>0</v>
      </c>
      <c r="R738">
        <v>66.050999999999988</v>
      </c>
      <c r="U738"/>
      <c r="W738" t="str">
        <f>IFERROR(VLOOKUP(CONCATENATE(A738,"-",B738),'Schedule C1'!AE:AE,1,FALSE),"Other")</f>
        <v>Other</v>
      </c>
    </row>
    <row r="739" spans="1:23" x14ac:dyDescent="0.25">
      <c r="A739" t="str">
        <f t="shared" si="11"/>
        <v>110</v>
      </c>
      <c r="B739" t="str">
        <f t="shared" si="11"/>
        <v>ITSEC1657</v>
      </c>
      <c r="C739" s="77" t="s">
        <v>2063</v>
      </c>
      <c r="D739" t="s">
        <v>2799</v>
      </c>
      <c r="F739">
        <v>0</v>
      </c>
      <c r="L739">
        <v>2910.2039999999997</v>
      </c>
      <c r="R739">
        <v>0</v>
      </c>
      <c r="U739"/>
      <c r="W739" t="str">
        <f>IFERROR(VLOOKUP(CONCATENATE(A739,"-",B739),'Schedule C1'!AE:AE,1,FALSE),"Other")</f>
        <v>Other</v>
      </c>
    </row>
    <row r="740" spans="1:23" x14ac:dyDescent="0.25">
      <c r="A740" t="str">
        <f t="shared" si="11"/>
        <v>110</v>
      </c>
      <c r="B740" t="str">
        <f t="shared" si="11"/>
        <v>ITSEC1663</v>
      </c>
      <c r="C740" s="77" t="s">
        <v>2063</v>
      </c>
      <c r="D740" t="s">
        <v>2800</v>
      </c>
      <c r="E740">
        <v>0</v>
      </c>
      <c r="F740">
        <v>0</v>
      </c>
      <c r="G740">
        <v>0</v>
      </c>
      <c r="K740">
        <v>19499.63</v>
      </c>
      <c r="L740">
        <v>17275.622999999996</v>
      </c>
      <c r="M740">
        <v>0</v>
      </c>
      <c r="Q740">
        <v>0</v>
      </c>
      <c r="R740">
        <v>17486.594999999998</v>
      </c>
      <c r="S740">
        <v>4.0709999999999997</v>
      </c>
      <c r="U740"/>
      <c r="W740" t="str">
        <f>IFERROR(VLOOKUP(CONCATENATE(A740,"-",B740),'Schedule C1'!AE:AE,1,FALSE),"Other")</f>
        <v>Other</v>
      </c>
    </row>
    <row r="741" spans="1:23" x14ac:dyDescent="0.25">
      <c r="A741" t="str">
        <f t="shared" si="11"/>
        <v>110</v>
      </c>
      <c r="B741" t="str">
        <f t="shared" si="11"/>
        <v>ITSEC1678</v>
      </c>
      <c r="C741" s="77" t="s">
        <v>2063</v>
      </c>
      <c r="D741" t="s">
        <v>2801</v>
      </c>
      <c r="F741">
        <v>0</v>
      </c>
      <c r="G741">
        <v>0</v>
      </c>
      <c r="H741">
        <v>0</v>
      </c>
      <c r="L741">
        <v>84915.342999999993</v>
      </c>
      <c r="M741">
        <v>98383.514999999999</v>
      </c>
      <c r="N741">
        <v>8867.6880000000001</v>
      </c>
      <c r="R741">
        <v>0</v>
      </c>
      <c r="S741">
        <v>8297.5819999999985</v>
      </c>
      <c r="T741">
        <v>8951.82</v>
      </c>
      <c r="U741"/>
      <c r="W741" t="str">
        <f>IFERROR(VLOOKUP(CONCATENATE(A741,"-",B741),'Schedule C1'!AE:AE,1,FALSE),"Other")</f>
        <v>Other</v>
      </c>
    </row>
    <row r="742" spans="1:23" x14ac:dyDescent="0.25">
      <c r="A742" t="str">
        <f t="shared" si="11"/>
        <v>110</v>
      </c>
      <c r="B742" t="str">
        <f t="shared" si="11"/>
        <v>ITSEC1717</v>
      </c>
      <c r="C742" s="77" t="s">
        <v>2063</v>
      </c>
      <c r="D742" t="s">
        <v>2802</v>
      </c>
      <c r="F742">
        <v>0</v>
      </c>
      <c r="G742">
        <v>0</v>
      </c>
      <c r="L742">
        <v>45669.404000000002</v>
      </c>
      <c r="M742">
        <v>0</v>
      </c>
      <c r="R742">
        <v>0</v>
      </c>
      <c r="S742">
        <v>19.748000000000001</v>
      </c>
      <c r="U742"/>
      <c r="W742" t="str">
        <f>IFERROR(VLOOKUP(CONCATENATE(A742,"-",B742),'Schedule C1'!AE:AE,1,FALSE),"Other")</f>
        <v>Other</v>
      </c>
    </row>
    <row r="743" spans="1:23" x14ac:dyDescent="0.25">
      <c r="A743" t="str">
        <f t="shared" si="11"/>
        <v>110</v>
      </c>
      <c r="B743" t="str">
        <f t="shared" si="11"/>
        <v>ITSEC1720</v>
      </c>
      <c r="C743" s="77" t="s">
        <v>2063</v>
      </c>
      <c r="D743" t="s">
        <v>2803</v>
      </c>
      <c r="F743">
        <v>0</v>
      </c>
      <c r="G743">
        <v>0</v>
      </c>
      <c r="H743">
        <v>0</v>
      </c>
      <c r="L743">
        <v>19121.406999999999</v>
      </c>
      <c r="M743">
        <v>17940.191000000003</v>
      </c>
      <c r="N743">
        <v>4289.4699999999993</v>
      </c>
      <c r="R743">
        <v>0</v>
      </c>
      <c r="S743">
        <v>18431.63</v>
      </c>
      <c r="T743">
        <v>4315.5199999999995</v>
      </c>
      <c r="U743"/>
      <c r="W743" t="str">
        <f>IFERROR(VLOOKUP(CONCATENATE(A743,"-",B743),'Schedule C1'!AE:AE,1,FALSE),"Other")</f>
        <v>Other</v>
      </c>
    </row>
    <row r="744" spans="1:23" x14ac:dyDescent="0.25">
      <c r="A744" t="str">
        <f t="shared" si="11"/>
        <v>110</v>
      </c>
      <c r="B744" t="str">
        <f t="shared" si="11"/>
        <v>ITSEC1732</v>
      </c>
      <c r="C744" s="77" t="s">
        <v>2063</v>
      </c>
      <c r="D744" t="s">
        <v>2804</v>
      </c>
      <c r="F744">
        <v>0</v>
      </c>
      <c r="G744">
        <v>0</v>
      </c>
      <c r="L744">
        <v>55039.529000000002</v>
      </c>
      <c r="M744">
        <v>3841.0650000000014</v>
      </c>
      <c r="R744">
        <v>0</v>
      </c>
      <c r="S744">
        <v>3964.9460000000008</v>
      </c>
      <c r="U744"/>
      <c r="W744" t="str">
        <f>IFERROR(VLOOKUP(CONCATENATE(A744,"-",B744),'Schedule C1'!AE:AE,1,FALSE),"Other")</f>
        <v>Other</v>
      </c>
    </row>
    <row r="745" spans="1:23" x14ac:dyDescent="0.25">
      <c r="A745" t="str">
        <f t="shared" si="11"/>
        <v>110</v>
      </c>
      <c r="B745" t="str">
        <f t="shared" si="11"/>
        <v>ITSEC1737</v>
      </c>
      <c r="C745" s="77" t="s">
        <v>2063</v>
      </c>
      <c r="D745" t="s">
        <v>2805</v>
      </c>
      <c r="G745">
        <v>0</v>
      </c>
      <c r="H745">
        <v>0</v>
      </c>
      <c r="I745">
        <v>0</v>
      </c>
      <c r="M745">
        <v>25546.605</v>
      </c>
      <c r="N745">
        <v>30943.794999999995</v>
      </c>
      <c r="O745" s="3">
        <v>14140.828</v>
      </c>
      <c r="S745">
        <v>0</v>
      </c>
      <c r="T745">
        <v>31081.206999999991</v>
      </c>
      <c r="U745">
        <v>4903.1059999999998</v>
      </c>
      <c r="W745" t="str">
        <f>IFERROR(VLOOKUP(CONCATENATE(A745,"-",B745),'Schedule C1'!AE:AE,1,FALSE),"Other")</f>
        <v>Other</v>
      </c>
    </row>
    <row r="746" spans="1:23" x14ac:dyDescent="0.25">
      <c r="A746" t="str">
        <f t="shared" si="11"/>
        <v>110</v>
      </c>
      <c r="B746" t="str">
        <f t="shared" si="11"/>
        <v>ITSEC1752</v>
      </c>
      <c r="C746" s="77" t="s">
        <v>2063</v>
      </c>
      <c r="D746" t="s">
        <v>2806</v>
      </c>
      <c r="G746">
        <v>0</v>
      </c>
      <c r="H746">
        <v>0</v>
      </c>
      <c r="I746">
        <v>0</v>
      </c>
      <c r="M746">
        <v>11786.534000000003</v>
      </c>
      <c r="N746">
        <v>14714.281000000003</v>
      </c>
      <c r="O746" s="3">
        <v>12047.237000000005</v>
      </c>
      <c r="S746">
        <v>0</v>
      </c>
      <c r="T746">
        <v>14824.215000000002</v>
      </c>
      <c r="U746">
        <v>3482.0019999999981</v>
      </c>
      <c r="W746" t="str">
        <f>IFERROR(VLOOKUP(CONCATENATE(A746,"-",B746),'Schedule C1'!AE:AE,1,FALSE),"Other")</f>
        <v>Other</v>
      </c>
    </row>
    <row r="747" spans="1:23" x14ac:dyDescent="0.25">
      <c r="A747" t="str">
        <f t="shared" si="11"/>
        <v>110</v>
      </c>
      <c r="B747" t="str">
        <f t="shared" si="11"/>
        <v>ITSEC1753</v>
      </c>
      <c r="C747" s="77" t="s">
        <v>2063</v>
      </c>
      <c r="D747" t="s">
        <v>2807</v>
      </c>
      <c r="G747">
        <v>0</v>
      </c>
      <c r="H747">
        <v>0</v>
      </c>
      <c r="M747">
        <v>3112.6730000000007</v>
      </c>
      <c r="N747">
        <v>590.61800000000005</v>
      </c>
      <c r="S747">
        <v>0</v>
      </c>
      <c r="T747">
        <v>609.64300000000003</v>
      </c>
      <c r="U747"/>
      <c r="W747" t="str">
        <f>IFERROR(VLOOKUP(CONCATENATE(A747,"-",B747),'Schedule C1'!AE:AE,1,FALSE),"Other")</f>
        <v>Other</v>
      </c>
    </row>
    <row r="748" spans="1:23" x14ac:dyDescent="0.25">
      <c r="A748" t="str">
        <f t="shared" si="11"/>
        <v>110</v>
      </c>
      <c r="B748" t="str">
        <f t="shared" si="11"/>
        <v>ITSEC1761</v>
      </c>
      <c r="C748" s="77" t="s">
        <v>2063</v>
      </c>
      <c r="D748" t="s">
        <v>2808</v>
      </c>
      <c r="G748">
        <v>0</v>
      </c>
      <c r="H748">
        <v>0</v>
      </c>
      <c r="M748">
        <v>30143.955000000002</v>
      </c>
      <c r="N748">
        <v>0</v>
      </c>
      <c r="S748">
        <v>0</v>
      </c>
      <c r="T748">
        <v>3.13</v>
      </c>
      <c r="U748"/>
      <c r="W748" t="str">
        <f>IFERROR(VLOOKUP(CONCATENATE(A748,"-",B748),'Schedule C1'!AE:AE,1,FALSE),"Other")</f>
        <v>Other</v>
      </c>
    </row>
    <row r="749" spans="1:23" x14ac:dyDescent="0.25">
      <c r="A749" t="str">
        <f t="shared" si="11"/>
        <v>110</v>
      </c>
      <c r="B749" t="str">
        <f t="shared" si="11"/>
        <v>ITSEC1763</v>
      </c>
      <c r="C749" s="77" t="s">
        <v>2063</v>
      </c>
      <c r="D749" t="s">
        <v>2809</v>
      </c>
      <c r="G749">
        <v>0</v>
      </c>
      <c r="H749">
        <v>0</v>
      </c>
      <c r="I749">
        <v>0</v>
      </c>
      <c r="M749">
        <v>52454.945999999996</v>
      </c>
      <c r="N749">
        <v>65415.674999999996</v>
      </c>
      <c r="O749" s="3">
        <v>28611.965000000004</v>
      </c>
      <c r="S749">
        <v>0</v>
      </c>
      <c r="T749">
        <v>0</v>
      </c>
      <c r="U749">
        <v>0</v>
      </c>
      <c r="W749" t="str">
        <f>IFERROR(VLOOKUP(CONCATENATE(A749,"-",B749),'Schedule C1'!AE:AE,1,FALSE),"Other")</f>
        <v>Other</v>
      </c>
    </row>
    <row r="750" spans="1:23" x14ac:dyDescent="0.25">
      <c r="A750" t="str">
        <f t="shared" si="11"/>
        <v>110</v>
      </c>
      <c r="B750" t="str">
        <f t="shared" si="11"/>
        <v>ITSEC1768</v>
      </c>
      <c r="C750" s="77" t="s">
        <v>2063</v>
      </c>
      <c r="D750" t="s">
        <v>2810</v>
      </c>
      <c r="G750">
        <v>0</v>
      </c>
      <c r="H750">
        <v>0</v>
      </c>
      <c r="M750">
        <v>50127.371999999988</v>
      </c>
      <c r="N750">
        <v>0</v>
      </c>
      <c r="S750">
        <v>0</v>
      </c>
      <c r="T750">
        <v>3.004</v>
      </c>
      <c r="U750"/>
      <c r="W750" t="str">
        <f>IFERROR(VLOOKUP(CONCATENATE(A750,"-",B750),'Schedule C1'!AE:AE,1,FALSE),"Other")</f>
        <v>Other</v>
      </c>
    </row>
    <row r="751" spans="1:23" x14ac:dyDescent="0.25">
      <c r="A751" t="str">
        <f t="shared" si="11"/>
        <v>110</v>
      </c>
      <c r="B751" t="str">
        <f t="shared" si="11"/>
        <v>ITSEC1769</v>
      </c>
      <c r="C751" s="77" t="s">
        <v>2063</v>
      </c>
      <c r="D751" t="s">
        <v>2811</v>
      </c>
      <c r="G751">
        <v>0</v>
      </c>
      <c r="H751">
        <v>0</v>
      </c>
      <c r="M751">
        <v>18282.965999999997</v>
      </c>
      <c r="N751">
        <v>0</v>
      </c>
      <c r="S751">
        <v>0</v>
      </c>
      <c r="T751">
        <v>1.8979999999999999</v>
      </c>
      <c r="U751"/>
      <c r="W751" t="str">
        <f>IFERROR(VLOOKUP(CONCATENATE(A751,"-",B751),'Schedule C1'!AE:AE,1,FALSE),"Other")</f>
        <v>Other</v>
      </c>
    </row>
    <row r="752" spans="1:23" x14ac:dyDescent="0.25">
      <c r="A752" t="str">
        <f t="shared" si="11"/>
        <v>110</v>
      </c>
      <c r="B752" t="str">
        <f t="shared" si="11"/>
        <v>ITSEC1795</v>
      </c>
      <c r="C752" s="77" t="s">
        <v>2063</v>
      </c>
      <c r="D752" t="s">
        <v>2812</v>
      </c>
      <c r="G752">
        <v>0</v>
      </c>
      <c r="H752">
        <v>0</v>
      </c>
      <c r="I752">
        <v>0</v>
      </c>
      <c r="M752">
        <v>46537.046000000009</v>
      </c>
      <c r="N752">
        <v>9425.9879999999994</v>
      </c>
      <c r="O752" s="3">
        <v>0</v>
      </c>
      <c r="S752">
        <v>0</v>
      </c>
      <c r="T752">
        <v>9483.360999999999</v>
      </c>
      <c r="U752">
        <v>2.5859999999999999</v>
      </c>
      <c r="W752" t="str">
        <f>IFERROR(VLOOKUP(CONCATENATE(A752,"-",B752),'Schedule C1'!AE:AE,1,FALSE),"Other")</f>
        <v>Other</v>
      </c>
    </row>
    <row r="753" spans="1:23" x14ac:dyDescent="0.25">
      <c r="A753" t="str">
        <f t="shared" si="11"/>
        <v>110</v>
      </c>
      <c r="B753" t="str">
        <f t="shared" si="11"/>
        <v>ITSEC1808</v>
      </c>
      <c r="C753" s="77" t="s">
        <v>2063</v>
      </c>
      <c r="D753" t="s">
        <v>2813</v>
      </c>
      <c r="G753">
        <v>0</v>
      </c>
      <c r="H753">
        <v>0</v>
      </c>
      <c r="M753">
        <v>136400.09899999999</v>
      </c>
      <c r="N753">
        <v>32600.143000000007</v>
      </c>
      <c r="S753">
        <v>0</v>
      </c>
      <c r="T753">
        <v>33597.233999999997</v>
      </c>
      <c r="U753"/>
      <c r="W753" t="str">
        <f>IFERROR(VLOOKUP(CONCATENATE(A753,"-",B753),'Schedule C1'!AE:AE,1,FALSE),"Other")</f>
        <v>Other</v>
      </c>
    </row>
    <row r="754" spans="1:23" x14ac:dyDescent="0.25">
      <c r="A754" t="str">
        <f t="shared" si="11"/>
        <v>110</v>
      </c>
      <c r="B754" t="str">
        <f t="shared" si="11"/>
        <v>ITSEC1819</v>
      </c>
      <c r="C754" s="77" t="s">
        <v>2063</v>
      </c>
      <c r="D754" t="s">
        <v>2814</v>
      </c>
      <c r="H754">
        <v>0</v>
      </c>
      <c r="I754">
        <v>0</v>
      </c>
      <c r="J754">
        <v>0</v>
      </c>
      <c r="N754">
        <v>53119.039000000004</v>
      </c>
      <c r="O754" s="3">
        <v>34585.368000000002</v>
      </c>
      <c r="P754">
        <v>30401.651000000005</v>
      </c>
      <c r="T754">
        <v>53429.285999999993</v>
      </c>
      <c r="U754">
        <v>11644.163</v>
      </c>
      <c r="V754">
        <v>0</v>
      </c>
      <c r="W754" t="str">
        <f>IFERROR(VLOOKUP(CONCATENATE(A754,"-",B754),'Schedule C1'!AE:AE,1,FALSE),"Other")</f>
        <v>Other</v>
      </c>
    </row>
    <row r="755" spans="1:23" x14ac:dyDescent="0.25">
      <c r="A755" t="str">
        <f t="shared" si="11"/>
        <v>110</v>
      </c>
      <c r="B755" t="str">
        <f t="shared" si="11"/>
        <v>ITSEC1826</v>
      </c>
      <c r="C755" s="77" t="s">
        <v>2063</v>
      </c>
      <c r="D755" t="s">
        <v>2815</v>
      </c>
      <c r="G755">
        <v>0</v>
      </c>
      <c r="H755">
        <v>0</v>
      </c>
      <c r="M755">
        <v>59546</v>
      </c>
      <c r="N755">
        <v>2812.0369999999998</v>
      </c>
      <c r="S755">
        <v>0</v>
      </c>
      <c r="T755">
        <v>2850.4959999999996</v>
      </c>
      <c r="U755"/>
      <c r="W755" t="str">
        <f>IFERROR(VLOOKUP(CONCATENATE(A755,"-",B755),'Schedule C1'!AE:AE,1,FALSE),"Other")</f>
        <v>Other</v>
      </c>
    </row>
    <row r="756" spans="1:23" x14ac:dyDescent="0.25">
      <c r="A756" t="str">
        <f t="shared" si="11"/>
        <v>110</v>
      </c>
      <c r="B756" t="str">
        <f t="shared" si="11"/>
        <v>ITSEC1855</v>
      </c>
      <c r="C756" s="77" t="s">
        <v>2063</v>
      </c>
      <c r="D756" t="s">
        <v>2816</v>
      </c>
      <c r="H756">
        <v>0</v>
      </c>
      <c r="I756">
        <v>0</v>
      </c>
      <c r="N756">
        <v>87739.792000000001</v>
      </c>
      <c r="O756" s="3">
        <v>41853.530999999988</v>
      </c>
      <c r="T756">
        <v>0</v>
      </c>
      <c r="U756">
        <v>15782.466000000002</v>
      </c>
      <c r="W756" t="str">
        <f>IFERROR(VLOOKUP(CONCATENATE(A756,"-",B756),'Schedule C1'!AE:AE,1,FALSE),"Other")</f>
        <v>Other</v>
      </c>
    </row>
    <row r="757" spans="1:23" x14ac:dyDescent="0.25">
      <c r="A757" t="str">
        <f t="shared" si="11"/>
        <v>110</v>
      </c>
      <c r="B757" t="str">
        <f t="shared" si="11"/>
        <v>ITSEC1867</v>
      </c>
      <c r="C757" s="77" t="s">
        <v>2063</v>
      </c>
      <c r="D757" t="s">
        <v>2817</v>
      </c>
      <c r="H757">
        <v>0</v>
      </c>
      <c r="I757">
        <v>0</v>
      </c>
      <c r="N757">
        <v>69691.223999999987</v>
      </c>
      <c r="O757" s="3">
        <v>16091.544999999998</v>
      </c>
      <c r="T757">
        <v>0</v>
      </c>
      <c r="U757">
        <v>6008.9929999999995</v>
      </c>
      <c r="W757" t="str">
        <f>IFERROR(VLOOKUP(CONCATENATE(A757,"-",B757),'Schedule C1'!AE:AE,1,FALSE),"Other")</f>
        <v>Other</v>
      </c>
    </row>
    <row r="758" spans="1:23" x14ac:dyDescent="0.25">
      <c r="A758" t="str">
        <f t="shared" si="11"/>
        <v>110</v>
      </c>
      <c r="B758" t="str">
        <f t="shared" si="11"/>
        <v>ITSEC1882</v>
      </c>
      <c r="C758" s="77" t="s">
        <v>2063</v>
      </c>
      <c r="D758" t="s">
        <v>2818</v>
      </c>
      <c r="H758">
        <v>0</v>
      </c>
      <c r="I758">
        <v>0</v>
      </c>
      <c r="J758">
        <v>0</v>
      </c>
      <c r="N758">
        <v>194723.06600000002</v>
      </c>
      <c r="O758" s="3">
        <v>13398.822999999997</v>
      </c>
      <c r="P758">
        <v>5604.7890000000007</v>
      </c>
      <c r="T758">
        <v>0</v>
      </c>
      <c r="U758">
        <v>4952.8360000000002</v>
      </c>
      <c r="V758">
        <v>0</v>
      </c>
      <c r="W758" t="str">
        <f>IFERROR(VLOOKUP(CONCATENATE(A758,"-",B758),'Schedule C1'!AE:AE,1,FALSE),"Other")</f>
        <v>Other</v>
      </c>
    </row>
    <row r="759" spans="1:23" x14ac:dyDescent="0.25">
      <c r="A759" t="str">
        <f t="shared" si="11"/>
        <v>110</v>
      </c>
      <c r="B759" t="str">
        <f t="shared" si="11"/>
        <v>ITSEC1906</v>
      </c>
      <c r="C759" s="77" t="s">
        <v>2063</v>
      </c>
      <c r="D759" t="s">
        <v>2819</v>
      </c>
      <c r="H759">
        <v>0</v>
      </c>
      <c r="N759">
        <v>158238.427</v>
      </c>
      <c r="T759">
        <v>0</v>
      </c>
      <c r="U759"/>
      <c r="W759" t="str">
        <f>IFERROR(VLOOKUP(CONCATENATE(A759,"-",B759),'Schedule C1'!AE:AE,1,FALSE),"Other")</f>
        <v>Other</v>
      </c>
    </row>
    <row r="760" spans="1:23" x14ac:dyDescent="0.25">
      <c r="A760" t="str">
        <f t="shared" si="11"/>
        <v>110</v>
      </c>
      <c r="B760" t="str">
        <f t="shared" si="11"/>
        <v>ITSEC1913</v>
      </c>
      <c r="C760" s="77" t="s">
        <v>2063</v>
      </c>
      <c r="D760" t="s">
        <v>2820</v>
      </c>
      <c r="H760">
        <v>0</v>
      </c>
      <c r="I760">
        <v>0</v>
      </c>
      <c r="N760">
        <v>6013.0320000000002</v>
      </c>
      <c r="O760" s="3">
        <v>19762.917999999998</v>
      </c>
      <c r="T760">
        <v>0</v>
      </c>
      <c r="U760">
        <v>0</v>
      </c>
      <c r="W760" t="str">
        <f>IFERROR(VLOOKUP(CONCATENATE(A760,"-",B760),'Schedule C1'!AE:AE,1,FALSE),"Other")</f>
        <v>Other</v>
      </c>
    </row>
    <row r="761" spans="1:23" x14ac:dyDescent="0.25">
      <c r="A761" t="str">
        <f t="shared" si="11"/>
        <v>110</v>
      </c>
      <c r="B761" t="str">
        <f t="shared" si="11"/>
        <v>ITSEC1917</v>
      </c>
      <c r="C761" s="77" t="s">
        <v>2063</v>
      </c>
      <c r="D761" t="s">
        <v>2821</v>
      </c>
      <c r="H761">
        <v>0</v>
      </c>
      <c r="I761">
        <v>0</v>
      </c>
      <c r="N761">
        <v>212.25300000000001</v>
      </c>
      <c r="O761" s="3">
        <v>29281.818000000003</v>
      </c>
      <c r="T761">
        <v>0</v>
      </c>
      <c r="U761">
        <v>0</v>
      </c>
      <c r="W761" t="str">
        <f>IFERROR(VLOOKUP(CONCATENATE(A761,"-",B761),'Schedule C1'!AE:AE,1,FALSE),"Other")</f>
        <v>Other</v>
      </c>
    </row>
    <row r="762" spans="1:23" x14ac:dyDescent="0.25">
      <c r="A762" t="str">
        <f t="shared" si="11"/>
        <v>110</v>
      </c>
      <c r="B762" t="str">
        <f t="shared" si="11"/>
        <v>ITSEC1934</v>
      </c>
      <c r="C762" s="77" t="s">
        <v>2063</v>
      </c>
      <c r="D762" t="s">
        <v>2822</v>
      </c>
      <c r="H762">
        <v>0</v>
      </c>
      <c r="I762">
        <v>0</v>
      </c>
      <c r="J762">
        <v>0</v>
      </c>
      <c r="N762">
        <v>55801.182000000001</v>
      </c>
      <c r="O762" s="3">
        <v>115421.52200000001</v>
      </c>
      <c r="P762">
        <v>45695.803000000007</v>
      </c>
      <c r="T762">
        <v>0</v>
      </c>
      <c r="U762">
        <v>0</v>
      </c>
      <c r="V762">
        <v>0</v>
      </c>
      <c r="W762" t="str">
        <f>IFERROR(VLOOKUP(CONCATENATE(A762,"-",B762),'Schedule C1'!AE:AE,1,FALSE),"Other")</f>
        <v>Other</v>
      </c>
    </row>
    <row r="763" spans="1:23" x14ac:dyDescent="0.25">
      <c r="A763" t="str">
        <f t="shared" si="11"/>
        <v>110</v>
      </c>
      <c r="B763" t="str">
        <f t="shared" si="11"/>
        <v>ITSEC1962</v>
      </c>
      <c r="C763" s="77" t="s">
        <v>2063</v>
      </c>
      <c r="D763" t="s">
        <v>2823</v>
      </c>
      <c r="I763">
        <v>0</v>
      </c>
      <c r="O763" s="3">
        <v>167627.80600000001</v>
      </c>
      <c r="U763">
        <v>0</v>
      </c>
      <c r="W763" t="str">
        <f>IFERROR(VLOOKUP(CONCATENATE(A763,"-",B763),'Schedule C1'!AE:AE,1,FALSE),"Other")</f>
        <v>Other</v>
      </c>
    </row>
    <row r="764" spans="1:23" x14ac:dyDescent="0.25">
      <c r="A764" t="str">
        <f t="shared" si="11"/>
        <v>110</v>
      </c>
      <c r="B764" t="str">
        <f t="shared" si="11"/>
        <v>ITSEC1965</v>
      </c>
      <c r="C764" s="77" t="s">
        <v>2063</v>
      </c>
      <c r="D764" t="s">
        <v>2824</v>
      </c>
      <c r="I764">
        <v>0</v>
      </c>
      <c r="O764" s="3">
        <v>0</v>
      </c>
      <c r="U764">
        <v>0</v>
      </c>
      <c r="W764" t="str">
        <f>IFERROR(VLOOKUP(CONCATENATE(A764,"-",B764),'Schedule C1'!AE:AE,1,FALSE),"Other")</f>
        <v>Other</v>
      </c>
    </row>
    <row r="765" spans="1:23" x14ac:dyDescent="0.25">
      <c r="A765" t="str">
        <f t="shared" si="11"/>
        <v>110</v>
      </c>
      <c r="B765" t="str">
        <f t="shared" si="11"/>
        <v>ITSEC1971</v>
      </c>
      <c r="C765" s="77" t="s">
        <v>2063</v>
      </c>
      <c r="D765" t="s">
        <v>2825</v>
      </c>
      <c r="I765">
        <v>0</v>
      </c>
      <c r="J765">
        <v>0</v>
      </c>
      <c r="O765" s="3">
        <v>126675.01099999997</v>
      </c>
      <c r="P765">
        <v>10773.577000000001</v>
      </c>
      <c r="U765">
        <v>0</v>
      </c>
      <c r="V765">
        <v>0</v>
      </c>
      <c r="W765" t="str">
        <f>IFERROR(VLOOKUP(CONCATENATE(A765,"-",B765),'Schedule C1'!AE:AE,1,FALSE),"Other")</f>
        <v>Other</v>
      </c>
    </row>
    <row r="766" spans="1:23" x14ac:dyDescent="0.25">
      <c r="A766" t="str">
        <f t="shared" si="11"/>
        <v>110</v>
      </c>
      <c r="B766" t="str">
        <f t="shared" si="11"/>
        <v>ITSEC1972</v>
      </c>
      <c r="C766" s="77" t="s">
        <v>2063</v>
      </c>
      <c r="D766" t="s">
        <v>2826</v>
      </c>
      <c r="I766">
        <v>0</v>
      </c>
      <c r="J766">
        <v>0</v>
      </c>
      <c r="O766" s="3">
        <v>49687.040000000001</v>
      </c>
      <c r="P766">
        <v>9393.9369999999999</v>
      </c>
      <c r="U766">
        <v>0</v>
      </c>
      <c r="V766">
        <v>0</v>
      </c>
      <c r="W766" t="str">
        <f>IFERROR(VLOOKUP(CONCATENATE(A766,"-",B766),'Schedule C1'!AE:AE,1,FALSE),"Other")</f>
        <v>Other</v>
      </c>
    </row>
    <row r="767" spans="1:23" x14ac:dyDescent="0.25">
      <c r="A767" t="str">
        <f t="shared" si="11"/>
        <v>110</v>
      </c>
      <c r="B767" t="str">
        <f t="shared" si="11"/>
        <v>ITSEC1974</v>
      </c>
      <c r="C767" s="77" t="s">
        <v>2063</v>
      </c>
      <c r="D767" t="s">
        <v>2827</v>
      </c>
      <c r="I767">
        <v>0</v>
      </c>
      <c r="J767">
        <v>0</v>
      </c>
      <c r="O767" s="3">
        <v>35552.777000000002</v>
      </c>
      <c r="P767">
        <v>5671.02</v>
      </c>
      <c r="U767">
        <v>0</v>
      </c>
      <c r="V767">
        <v>0</v>
      </c>
      <c r="W767" t="str">
        <f>IFERROR(VLOOKUP(CONCATENATE(A767,"-",B767),'Schedule C1'!AE:AE,1,FALSE),"Other")</f>
        <v>Other</v>
      </c>
    </row>
    <row r="768" spans="1:23" x14ac:dyDescent="0.25">
      <c r="A768" t="str">
        <f t="shared" si="11"/>
        <v>110</v>
      </c>
      <c r="B768" t="str">
        <f t="shared" si="11"/>
        <v>ITSEC2037</v>
      </c>
      <c r="C768" s="77" t="s">
        <v>2063</v>
      </c>
      <c r="D768" t="s">
        <v>2828</v>
      </c>
      <c r="J768">
        <v>0</v>
      </c>
      <c r="P768">
        <v>68654.073999999964</v>
      </c>
      <c r="U768"/>
      <c r="V768">
        <v>0</v>
      </c>
      <c r="W768" t="str">
        <f>IFERROR(VLOOKUP(CONCATENATE(A768,"-",B768),'Schedule C1'!AE:AE,1,FALSE),"Other")</f>
        <v>Other</v>
      </c>
    </row>
    <row r="769" spans="1:23" x14ac:dyDescent="0.25">
      <c r="A769" t="str">
        <f t="shared" si="11"/>
        <v>110</v>
      </c>
      <c r="B769" t="str">
        <f t="shared" si="11"/>
        <v>ITSSV0003</v>
      </c>
      <c r="C769" s="77" t="s">
        <v>2063</v>
      </c>
      <c r="D769" t="s">
        <v>2829</v>
      </c>
      <c r="E769">
        <v>0</v>
      </c>
      <c r="F769">
        <v>0</v>
      </c>
      <c r="G769">
        <v>0</v>
      </c>
      <c r="H769">
        <v>0</v>
      </c>
      <c r="I769">
        <v>0</v>
      </c>
      <c r="J769">
        <v>0</v>
      </c>
      <c r="K769">
        <v>42372.523999999998</v>
      </c>
      <c r="L769">
        <v>348634.446</v>
      </c>
      <c r="M769">
        <v>947009.72400000028</v>
      </c>
      <c r="N769">
        <v>-429864.70299999992</v>
      </c>
      <c r="O769" s="3">
        <v>-1912795.4499999997</v>
      </c>
      <c r="P769">
        <v>444952.63499999989</v>
      </c>
      <c r="Q769">
        <v>19036.962000000007</v>
      </c>
      <c r="R769">
        <v>1733878.5219999994</v>
      </c>
      <c r="S769">
        <v>2508663.7279999997</v>
      </c>
      <c r="T769">
        <v>3433767.691000001</v>
      </c>
      <c r="U769">
        <v>963300.4709999999</v>
      </c>
      <c r="V769">
        <v>0</v>
      </c>
      <c r="W769" t="str">
        <f>IFERROR(VLOOKUP(CONCATENATE(A769,"-",B769),'Schedule C1'!AE:AE,1,FALSE),"Other")</f>
        <v>Other</v>
      </c>
    </row>
    <row r="770" spans="1:23" x14ac:dyDescent="0.25">
      <c r="A770" t="str">
        <f t="shared" si="11"/>
        <v>110</v>
      </c>
      <c r="B770" t="str">
        <f t="shared" si="11"/>
        <v>ITSSV0264</v>
      </c>
      <c r="C770" s="77" t="s">
        <v>2063</v>
      </c>
      <c r="D770" t="s">
        <v>2830</v>
      </c>
      <c r="E770">
        <v>0</v>
      </c>
      <c r="F770">
        <v>0</v>
      </c>
      <c r="K770">
        <v>6290.6019999999999</v>
      </c>
      <c r="L770">
        <v>0</v>
      </c>
      <c r="Q770">
        <v>7130.139000000001</v>
      </c>
      <c r="R770">
        <v>3.8719999999999999</v>
      </c>
      <c r="U770"/>
      <c r="W770" t="str">
        <f>IFERROR(VLOOKUP(CONCATENATE(A770,"-",B770),'Schedule C1'!AE:AE,1,FALSE),"Other")</f>
        <v>Other</v>
      </c>
    </row>
    <row r="771" spans="1:23" x14ac:dyDescent="0.25">
      <c r="A771" t="str">
        <f t="shared" si="11"/>
        <v>110</v>
      </c>
      <c r="B771" t="str">
        <f t="shared" si="11"/>
        <v>ITSSV1302</v>
      </c>
      <c r="C771" s="77" t="s">
        <v>2063</v>
      </c>
      <c r="D771" t="s">
        <v>2831</v>
      </c>
      <c r="E771">
        <v>0</v>
      </c>
      <c r="F771">
        <v>0</v>
      </c>
      <c r="K771">
        <v>9685.8339999999989</v>
      </c>
      <c r="L771">
        <v>0</v>
      </c>
      <c r="Q771">
        <v>9681.7810000000009</v>
      </c>
      <c r="R771">
        <v>4.242</v>
      </c>
      <c r="U771"/>
      <c r="W771" t="str">
        <f>IFERROR(VLOOKUP(CONCATENATE(A771,"-",B771),'Schedule C1'!AE:AE,1,FALSE),"Other")</f>
        <v>Other</v>
      </c>
    </row>
    <row r="772" spans="1:23" x14ac:dyDescent="0.25">
      <c r="A772" t="str">
        <f t="shared" si="11"/>
        <v>110</v>
      </c>
      <c r="B772" t="str">
        <f t="shared" si="11"/>
        <v>ITSSV1345</v>
      </c>
      <c r="C772" s="77" t="s">
        <v>2063</v>
      </c>
      <c r="D772" t="s">
        <v>2832</v>
      </c>
      <c r="F772">
        <v>0</v>
      </c>
      <c r="L772">
        <v>4863.2780000000002</v>
      </c>
      <c r="R772">
        <v>4908.1000000000013</v>
      </c>
      <c r="U772"/>
      <c r="W772" t="str">
        <f>IFERROR(VLOOKUP(CONCATENATE(A772,"-",B772),'Schedule C1'!AE:AE,1,FALSE),"Other")</f>
        <v>Other</v>
      </c>
    </row>
    <row r="773" spans="1:23" x14ac:dyDescent="0.25">
      <c r="A773" t="str">
        <f t="shared" ref="A773:B836" si="12">LEFT(C773,FIND(" ",C773,1)-1)</f>
        <v>110</v>
      </c>
      <c r="B773" t="str">
        <f t="shared" si="12"/>
        <v>ITSSV1346</v>
      </c>
      <c r="C773" s="77" t="s">
        <v>2063</v>
      </c>
      <c r="D773" t="s">
        <v>2833</v>
      </c>
      <c r="E773">
        <v>0</v>
      </c>
      <c r="K773">
        <v>0</v>
      </c>
      <c r="Q773">
        <v>2.0999999999999996</v>
      </c>
      <c r="U773"/>
      <c r="W773" t="str">
        <f>IFERROR(VLOOKUP(CONCATENATE(A773,"-",B773),'Schedule C1'!AE:AE,1,FALSE),"Other")</f>
        <v>Other</v>
      </c>
    </row>
    <row r="774" spans="1:23" x14ac:dyDescent="0.25">
      <c r="A774" t="str">
        <f t="shared" si="12"/>
        <v>110</v>
      </c>
      <c r="B774" t="str">
        <f t="shared" si="12"/>
        <v>ITSSV1352</v>
      </c>
      <c r="C774" s="77" t="s">
        <v>2063</v>
      </c>
      <c r="D774" t="s">
        <v>2834</v>
      </c>
      <c r="E774">
        <v>0</v>
      </c>
      <c r="K774">
        <v>0</v>
      </c>
      <c r="Q774">
        <v>-542.4</v>
      </c>
      <c r="U774"/>
      <c r="W774" t="str">
        <f>IFERROR(VLOOKUP(CONCATENATE(A774,"-",B774),'Schedule C1'!AE:AE,1,FALSE),"Other")</f>
        <v>Other</v>
      </c>
    </row>
    <row r="775" spans="1:23" x14ac:dyDescent="0.25">
      <c r="A775" t="str">
        <f t="shared" si="12"/>
        <v>110</v>
      </c>
      <c r="B775" t="str">
        <f t="shared" si="12"/>
        <v>ITSSV1376</v>
      </c>
      <c r="C775" s="77" t="s">
        <v>2063</v>
      </c>
      <c r="D775" t="s">
        <v>2835</v>
      </c>
      <c r="E775">
        <v>0</v>
      </c>
      <c r="F775">
        <v>0</v>
      </c>
      <c r="K775">
        <v>0</v>
      </c>
      <c r="L775">
        <v>-1836.0239999999958</v>
      </c>
      <c r="Q775">
        <v>-8.6000000000000014</v>
      </c>
      <c r="R775">
        <v>-2223.7539999999954</v>
      </c>
      <c r="U775"/>
      <c r="W775" t="str">
        <f>IFERROR(VLOOKUP(CONCATENATE(A775,"-",B775),'Schedule C1'!AE:AE,1,FALSE),"Other")</f>
        <v>Other</v>
      </c>
    </row>
    <row r="776" spans="1:23" x14ac:dyDescent="0.25">
      <c r="A776" t="str">
        <f t="shared" si="12"/>
        <v>110</v>
      </c>
      <c r="B776" t="str">
        <f t="shared" si="12"/>
        <v>ITSSV1387</v>
      </c>
      <c r="C776" s="77" t="s">
        <v>2063</v>
      </c>
      <c r="D776" t="s">
        <v>2836</v>
      </c>
      <c r="E776">
        <v>0</v>
      </c>
      <c r="F776">
        <v>0</v>
      </c>
      <c r="K776">
        <v>31414.159999999993</v>
      </c>
      <c r="L776">
        <v>0</v>
      </c>
      <c r="Q776">
        <v>34006.652000000002</v>
      </c>
      <c r="R776">
        <v>17.716999999999999</v>
      </c>
      <c r="U776"/>
      <c r="W776" t="str">
        <f>IFERROR(VLOOKUP(CONCATENATE(A776,"-",B776),'Schedule C1'!AE:AE,1,FALSE),"Other")</f>
        <v>Other</v>
      </c>
    </row>
    <row r="777" spans="1:23" x14ac:dyDescent="0.25">
      <c r="A777" t="str">
        <f t="shared" si="12"/>
        <v>110</v>
      </c>
      <c r="B777" t="str">
        <f t="shared" si="12"/>
        <v>ITSSV1398</v>
      </c>
      <c r="C777" s="77" t="s">
        <v>2063</v>
      </c>
      <c r="D777" t="s">
        <v>2837</v>
      </c>
      <c r="E777">
        <v>0</v>
      </c>
      <c r="K777">
        <v>0</v>
      </c>
      <c r="Q777">
        <v>20.239999999999998</v>
      </c>
      <c r="U777"/>
      <c r="W777" t="str">
        <f>IFERROR(VLOOKUP(CONCATENATE(A777,"-",B777),'Schedule C1'!AE:AE,1,FALSE),"Other")</f>
        <v>Other</v>
      </c>
    </row>
    <row r="778" spans="1:23" x14ac:dyDescent="0.25">
      <c r="A778" t="str">
        <f t="shared" si="12"/>
        <v>110</v>
      </c>
      <c r="B778" t="str">
        <f t="shared" si="12"/>
        <v>ITSSV1400</v>
      </c>
      <c r="C778" s="77" t="s">
        <v>2063</v>
      </c>
      <c r="D778" t="s">
        <v>2838</v>
      </c>
      <c r="E778">
        <v>0</v>
      </c>
      <c r="K778">
        <v>0</v>
      </c>
      <c r="Q778">
        <v>3.16</v>
      </c>
      <c r="U778"/>
      <c r="W778" t="str">
        <f>IFERROR(VLOOKUP(CONCATENATE(A778,"-",B778),'Schedule C1'!AE:AE,1,FALSE),"Other")</f>
        <v>Other</v>
      </c>
    </row>
    <row r="779" spans="1:23" x14ac:dyDescent="0.25">
      <c r="A779" t="str">
        <f t="shared" si="12"/>
        <v>110</v>
      </c>
      <c r="B779" t="str">
        <f t="shared" si="12"/>
        <v>ITSSV1425</v>
      </c>
      <c r="C779" s="77" t="s">
        <v>2063</v>
      </c>
      <c r="D779" t="s">
        <v>2839</v>
      </c>
      <c r="E779">
        <v>0</v>
      </c>
      <c r="K779">
        <v>0</v>
      </c>
      <c r="Q779">
        <v>7.5600000000000005</v>
      </c>
      <c r="U779"/>
      <c r="W779" t="str">
        <f>IFERROR(VLOOKUP(CONCATENATE(A779,"-",B779),'Schedule C1'!AE:AE,1,FALSE),"Other")</f>
        <v>Other</v>
      </c>
    </row>
    <row r="780" spans="1:23" x14ac:dyDescent="0.25">
      <c r="A780" t="str">
        <f t="shared" si="12"/>
        <v>110</v>
      </c>
      <c r="B780" t="str">
        <f t="shared" si="12"/>
        <v>ITSSV1430</v>
      </c>
      <c r="C780" s="77" t="s">
        <v>2063</v>
      </c>
      <c r="D780" t="s">
        <v>2840</v>
      </c>
      <c r="E780">
        <v>0</v>
      </c>
      <c r="K780">
        <v>0</v>
      </c>
      <c r="Q780">
        <v>5.32</v>
      </c>
      <c r="U780"/>
      <c r="W780" t="str">
        <f>IFERROR(VLOOKUP(CONCATENATE(A780,"-",B780),'Schedule C1'!AE:AE,1,FALSE),"Other")</f>
        <v>Other</v>
      </c>
    </row>
    <row r="781" spans="1:23" x14ac:dyDescent="0.25">
      <c r="A781" t="str">
        <f t="shared" si="12"/>
        <v>110</v>
      </c>
      <c r="B781" t="str">
        <f t="shared" si="12"/>
        <v>ITSSV1442</v>
      </c>
      <c r="C781" s="77" t="s">
        <v>2063</v>
      </c>
      <c r="D781" t="s">
        <v>2841</v>
      </c>
      <c r="E781">
        <v>0</v>
      </c>
      <c r="K781">
        <v>0</v>
      </c>
      <c r="Q781">
        <v>19.009999999999998</v>
      </c>
      <c r="U781"/>
      <c r="W781" t="str">
        <f>IFERROR(VLOOKUP(CONCATENATE(A781,"-",B781),'Schedule C1'!AE:AE,1,FALSE),"Other")</f>
        <v>Other</v>
      </c>
    </row>
    <row r="782" spans="1:23" x14ac:dyDescent="0.25">
      <c r="A782" t="str">
        <f t="shared" si="12"/>
        <v>110</v>
      </c>
      <c r="B782" t="str">
        <f t="shared" si="12"/>
        <v>ITSSV1461</v>
      </c>
      <c r="C782" s="77" t="s">
        <v>2063</v>
      </c>
      <c r="D782" t="s">
        <v>2842</v>
      </c>
      <c r="E782">
        <v>0</v>
      </c>
      <c r="K782">
        <v>4770.817</v>
      </c>
      <c r="Q782">
        <v>4823.3869999999997</v>
      </c>
      <c r="U782"/>
      <c r="W782" t="str">
        <f>IFERROR(VLOOKUP(CONCATENATE(A782,"-",B782),'Schedule C1'!AE:AE,1,FALSE),"Other")</f>
        <v>Other</v>
      </c>
    </row>
    <row r="783" spans="1:23" x14ac:dyDescent="0.25">
      <c r="A783" t="str">
        <f t="shared" si="12"/>
        <v>110</v>
      </c>
      <c r="B783" t="str">
        <f t="shared" si="12"/>
        <v>ITSSV1471</v>
      </c>
      <c r="C783" s="77" t="s">
        <v>2063</v>
      </c>
      <c r="D783" t="s">
        <v>2843</v>
      </c>
      <c r="E783">
        <v>0</v>
      </c>
      <c r="G783">
        <v>0</v>
      </c>
      <c r="H783">
        <v>0</v>
      </c>
      <c r="K783">
        <v>0</v>
      </c>
      <c r="M783">
        <v>4084.7950000000001</v>
      </c>
      <c r="N783">
        <v>806.58600000000013</v>
      </c>
      <c r="Q783">
        <v>1.84</v>
      </c>
      <c r="S783">
        <v>0</v>
      </c>
      <c r="T783">
        <v>815.63700000000006</v>
      </c>
      <c r="U783"/>
      <c r="W783" t="str">
        <f>IFERROR(VLOOKUP(CONCATENATE(A783,"-",B783),'Schedule C1'!AE:AE,1,FALSE),"Other")</f>
        <v>Other</v>
      </c>
    </row>
    <row r="784" spans="1:23" x14ac:dyDescent="0.25">
      <c r="A784" t="str">
        <f t="shared" si="12"/>
        <v>110</v>
      </c>
      <c r="B784" t="str">
        <f t="shared" si="12"/>
        <v>ITSSV1476</v>
      </c>
      <c r="C784" s="77" t="s">
        <v>2063</v>
      </c>
      <c r="D784" t="s">
        <v>2844</v>
      </c>
      <c r="E784">
        <v>0</v>
      </c>
      <c r="F784">
        <v>0</v>
      </c>
      <c r="G784">
        <v>0</v>
      </c>
      <c r="K784">
        <v>42594.294999999998</v>
      </c>
      <c r="L784">
        <v>21925.838999999996</v>
      </c>
      <c r="M784">
        <v>0</v>
      </c>
      <c r="Q784">
        <v>46001.297000000006</v>
      </c>
      <c r="R784">
        <v>22162.049999999996</v>
      </c>
      <c r="S784">
        <v>4.8140000000000001</v>
      </c>
      <c r="U784"/>
      <c r="W784" t="str">
        <f>IFERROR(VLOOKUP(CONCATENATE(A784,"-",B784),'Schedule C1'!AE:AE,1,FALSE),"Other")</f>
        <v>Other</v>
      </c>
    </row>
    <row r="785" spans="1:23" x14ac:dyDescent="0.25">
      <c r="A785" t="str">
        <f t="shared" si="12"/>
        <v>110</v>
      </c>
      <c r="B785" t="str">
        <f t="shared" si="12"/>
        <v>ITSSV1488</v>
      </c>
      <c r="C785" s="77" t="s">
        <v>2063</v>
      </c>
      <c r="D785" t="s">
        <v>2845</v>
      </c>
      <c r="E785">
        <v>0</v>
      </c>
      <c r="K785">
        <v>0</v>
      </c>
      <c r="Q785">
        <v>23.71</v>
      </c>
      <c r="U785"/>
      <c r="W785" t="str">
        <f>IFERROR(VLOOKUP(CONCATENATE(A785,"-",B785),'Schedule C1'!AE:AE,1,FALSE),"Other")</f>
        <v>Other</v>
      </c>
    </row>
    <row r="786" spans="1:23" x14ac:dyDescent="0.25">
      <c r="A786" t="str">
        <f t="shared" si="12"/>
        <v>110</v>
      </c>
      <c r="B786" t="str">
        <f t="shared" si="12"/>
        <v>ITSSV1494</v>
      </c>
      <c r="C786" s="77" t="s">
        <v>2063</v>
      </c>
      <c r="D786" t="s">
        <v>2846</v>
      </c>
      <c r="E786">
        <v>0</v>
      </c>
      <c r="K786">
        <v>0</v>
      </c>
      <c r="Q786">
        <v>88.48</v>
      </c>
      <c r="U786"/>
      <c r="W786" t="str">
        <f>IFERROR(VLOOKUP(CONCATENATE(A786,"-",B786),'Schedule C1'!AE:AE,1,FALSE),"Other")</f>
        <v>Other</v>
      </c>
    </row>
    <row r="787" spans="1:23" x14ac:dyDescent="0.25">
      <c r="A787" t="str">
        <f t="shared" si="12"/>
        <v>110</v>
      </c>
      <c r="B787" t="str">
        <f t="shared" si="12"/>
        <v>ITSSV1510</v>
      </c>
      <c r="C787" s="77" t="s">
        <v>2063</v>
      </c>
      <c r="D787" t="s">
        <v>2847</v>
      </c>
      <c r="E787">
        <v>0</v>
      </c>
      <c r="F787">
        <v>0</v>
      </c>
      <c r="K787">
        <v>59356.447</v>
      </c>
      <c r="L787">
        <v>0</v>
      </c>
      <c r="Q787">
        <v>55.809999999999995</v>
      </c>
      <c r="R787">
        <v>34.161000000000001</v>
      </c>
      <c r="U787"/>
      <c r="W787" t="str">
        <f>IFERROR(VLOOKUP(CONCATENATE(A787,"-",B787),'Schedule C1'!AE:AE,1,FALSE),"Other")</f>
        <v>Other</v>
      </c>
    </row>
    <row r="788" spans="1:23" x14ac:dyDescent="0.25">
      <c r="A788" t="str">
        <f t="shared" si="12"/>
        <v>110</v>
      </c>
      <c r="B788" t="str">
        <f t="shared" si="12"/>
        <v>ITSSV1545</v>
      </c>
      <c r="C788" s="77" t="s">
        <v>2063</v>
      </c>
      <c r="D788" t="s">
        <v>2848</v>
      </c>
      <c r="E788">
        <v>0</v>
      </c>
      <c r="K788">
        <v>0</v>
      </c>
      <c r="Q788">
        <v>4.43</v>
      </c>
      <c r="U788"/>
      <c r="W788" t="str">
        <f>IFERROR(VLOOKUP(CONCATENATE(A788,"-",B788),'Schedule C1'!AE:AE,1,FALSE),"Other")</f>
        <v>Other</v>
      </c>
    </row>
    <row r="789" spans="1:23" x14ac:dyDescent="0.25">
      <c r="A789" t="str">
        <f t="shared" si="12"/>
        <v>110</v>
      </c>
      <c r="B789" t="str">
        <f t="shared" si="12"/>
        <v>ITSSV1560</v>
      </c>
      <c r="C789" s="77" t="s">
        <v>2063</v>
      </c>
      <c r="D789" t="s">
        <v>2849</v>
      </c>
      <c r="E789">
        <v>0</v>
      </c>
      <c r="F789">
        <v>0</v>
      </c>
      <c r="K789">
        <v>137259.36099999998</v>
      </c>
      <c r="L789">
        <v>0</v>
      </c>
      <c r="Q789">
        <v>146423.65</v>
      </c>
      <c r="R789">
        <v>63.748999999999995</v>
      </c>
      <c r="U789"/>
      <c r="W789" t="str">
        <f>IFERROR(VLOOKUP(CONCATENATE(A789,"-",B789),'Schedule C1'!AE:AE,1,FALSE),"Other")</f>
        <v>Other</v>
      </c>
    </row>
    <row r="790" spans="1:23" x14ac:dyDescent="0.25">
      <c r="A790" t="str">
        <f t="shared" si="12"/>
        <v>110</v>
      </c>
      <c r="B790" t="str">
        <f t="shared" si="12"/>
        <v>ITSSV1561</v>
      </c>
      <c r="C790" s="77" t="s">
        <v>2063</v>
      </c>
      <c r="D790" t="s">
        <v>2850</v>
      </c>
      <c r="E790">
        <v>0</v>
      </c>
      <c r="F790">
        <v>0</v>
      </c>
      <c r="G790">
        <v>0</v>
      </c>
      <c r="K790">
        <v>40062.399000000005</v>
      </c>
      <c r="L790">
        <v>41410.855999999992</v>
      </c>
      <c r="M790">
        <v>0</v>
      </c>
      <c r="Q790">
        <v>40040.473999999995</v>
      </c>
      <c r="R790">
        <v>41766.726999999992</v>
      </c>
      <c r="S790">
        <v>10.973000000000001</v>
      </c>
      <c r="U790"/>
      <c r="W790" t="str">
        <f>IFERROR(VLOOKUP(CONCATENATE(A790,"-",B790),'Schedule C1'!AE:AE,1,FALSE),"Other")</f>
        <v>Other</v>
      </c>
    </row>
    <row r="791" spans="1:23" x14ac:dyDescent="0.25">
      <c r="A791" t="str">
        <f t="shared" si="12"/>
        <v>110</v>
      </c>
      <c r="B791" t="str">
        <f t="shared" si="12"/>
        <v>ITSSV1562</v>
      </c>
      <c r="C791" s="77" t="s">
        <v>2063</v>
      </c>
      <c r="D791" t="s">
        <v>2851</v>
      </c>
      <c r="E791">
        <v>0</v>
      </c>
      <c r="F791">
        <v>0</v>
      </c>
      <c r="K791">
        <v>6137.5340000000006</v>
      </c>
      <c r="L791">
        <v>0</v>
      </c>
      <c r="Q791">
        <v>6547.5369999999984</v>
      </c>
      <c r="R791">
        <v>3.2250000000000001</v>
      </c>
      <c r="U791"/>
      <c r="W791" t="str">
        <f>IFERROR(VLOOKUP(CONCATENATE(A791,"-",B791),'Schedule C1'!AE:AE,1,FALSE),"Other")</f>
        <v>Other</v>
      </c>
    </row>
    <row r="792" spans="1:23" x14ac:dyDescent="0.25">
      <c r="A792" t="str">
        <f t="shared" si="12"/>
        <v>110</v>
      </c>
      <c r="B792" t="str">
        <f t="shared" si="12"/>
        <v>ITSSV1563</v>
      </c>
      <c r="C792" s="77" t="s">
        <v>2063</v>
      </c>
      <c r="D792" t="s">
        <v>2852</v>
      </c>
      <c r="E792">
        <v>0</v>
      </c>
      <c r="K792">
        <v>4452.0230000000001</v>
      </c>
      <c r="Q792">
        <v>5289.3659999999991</v>
      </c>
      <c r="U792"/>
      <c r="W792" t="str">
        <f>IFERROR(VLOOKUP(CONCATENATE(A792,"-",B792),'Schedule C1'!AE:AE,1,FALSE),"Other")</f>
        <v>Other</v>
      </c>
    </row>
    <row r="793" spans="1:23" x14ac:dyDescent="0.25">
      <c r="A793" t="str">
        <f t="shared" si="12"/>
        <v>110</v>
      </c>
      <c r="B793" t="str">
        <f t="shared" si="12"/>
        <v>ITSSV1571</v>
      </c>
      <c r="C793" s="77" t="s">
        <v>2063</v>
      </c>
      <c r="D793" t="s">
        <v>2853</v>
      </c>
      <c r="E793">
        <v>0</v>
      </c>
      <c r="F793">
        <v>0</v>
      </c>
      <c r="G793">
        <v>0</v>
      </c>
      <c r="K793">
        <v>10340.592999999999</v>
      </c>
      <c r="L793">
        <v>7967.5750000000007</v>
      </c>
      <c r="M793">
        <v>0</v>
      </c>
      <c r="Q793">
        <v>9.14</v>
      </c>
      <c r="R793">
        <v>6.8610000000000007</v>
      </c>
      <c r="S793">
        <v>2.9910000000000001</v>
      </c>
      <c r="U793"/>
      <c r="W793" t="str">
        <f>IFERROR(VLOOKUP(CONCATENATE(A793,"-",B793),'Schedule C1'!AE:AE,1,FALSE),"Other")</f>
        <v>Other</v>
      </c>
    </row>
    <row r="794" spans="1:23" x14ac:dyDescent="0.25">
      <c r="A794" t="str">
        <f t="shared" si="12"/>
        <v>110</v>
      </c>
      <c r="B794" t="str">
        <f t="shared" si="12"/>
        <v>ITSSV1577</v>
      </c>
      <c r="C794" s="77" t="s">
        <v>2063</v>
      </c>
      <c r="D794" t="s">
        <v>2854</v>
      </c>
      <c r="E794">
        <v>0</v>
      </c>
      <c r="K794">
        <v>56359.112999999998</v>
      </c>
      <c r="Q794">
        <v>63680.642999999982</v>
      </c>
      <c r="U794"/>
      <c r="W794" t="str">
        <f>IFERROR(VLOOKUP(CONCATENATE(A794,"-",B794),'Schedule C1'!AE:AE,1,FALSE),"Other")</f>
        <v>Other</v>
      </c>
    </row>
    <row r="795" spans="1:23" x14ac:dyDescent="0.25">
      <c r="A795" t="str">
        <f t="shared" si="12"/>
        <v>110</v>
      </c>
      <c r="B795" t="str">
        <f t="shared" si="12"/>
        <v>ITSSV1578</v>
      </c>
      <c r="C795" s="77" t="s">
        <v>2063</v>
      </c>
      <c r="D795" t="s">
        <v>2855</v>
      </c>
      <c r="E795">
        <v>0</v>
      </c>
      <c r="F795">
        <v>0</v>
      </c>
      <c r="G795">
        <v>0</v>
      </c>
      <c r="K795">
        <v>622744.02000000014</v>
      </c>
      <c r="L795">
        <v>872772.79399999988</v>
      </c>
      <c r="M795">
        <v>64121.975000000013</v>
      </c>
      <c r="Q795">
        <v>264.96000000000004</v>
      </c>
      <c r="R795">
        <v>880714.89999999991</v>
      </c>
      <c r="S795">
        <v>65274.193000000014</v>
      </c>
      <c r="U795"/>
      <c r="W795" t="str">
        <f>IFERROR(VLOOKUP(CONCATENATE(A795,"-",B795),'Schedule C1'!AE:AE,1,FALSE),"Other")</f>
        <v>Other</v>
      </c>
    </row>
    <row r="796" spans="1:23" x14ac:dyDescent="0.25">
      <c r="A796" t="str">
        <f t="shared" si="12"/>
        <v>110</v>
      </c>
      <c r="B796" t="str">
        <f t="shared" si="12"/>
        <v>ITSSV1579</v>
      </c>
      <c r="C796" s="77" t="s">
        <v>2063</v>
      </c>
      <c r="D796" t="s">
        <v>2856</v>
      </c>
      <c r="E796">
        <v>0</v>
      </c>
      <c r="K796">
        <v>0</v>
      </c>
      <c r="Q796">
        <v>11.78</v>
      </c>
      <c r="U796"/>
      <c r="W796" t="str">
        <f>IFERROR(VLOOKUP(CONCATENATE(A796,"-",B796),'Schedule C1'!AE:AE,1,FALSE),"Other")</f>
        <v>Other</v>
      </c>
    </row>
    <row r="797" spans="1:23" x14ac:dyDescent="0.25">
      <c r="A797" t="str">
        <f t="shared" si="12"/>
        <v>110</v>
      </c>
      <c r="B797" t="str">
        <f t="shared" si="12"/>
        <v>ITSSV1582</v>
      </c>
      <c r="C797" s="77" t="s">
        <v>2063</v>
      </c>
      <c r="D797" t="s">
        <v>2857</v>
      </c>
      <c r="E797">
        <v>0</v>
      </c>
      <c r="K797">
        <v>0</v>
      </c>
      <c r="Q797">
        <v>11.27</v>
      </c>
      <c r="U797"/>
      <c r="W797" t="str">
        <f>IFERROR(VLOOKUP(CONCATENATE(A797,"-",B797),'Schedule C1'!AE:AE,1,FALSE),"Other")</f>
        <v>Other</v>
      </c>
    </row>
    <row r="798" spans="1:23" x14ac:dyDescent="0.25">
      <c r="A798" t="str">
        <f t="shared" si="12"/>
        <v>110</v>
      </c>
      <c r="B798" t="str">
        <f t="shared" si="12"/>
        <v>ITSSV1588</v>
      </c>
      <c r="C798" s="77" t="s">
        <v>2063</v>
      </c>
      <c r="D798" t="s">
        <v>2858</v>
      </c>
      <c r="E798">
        <v>0</v>
      </c>
      <c r="K798">
        <v>0</v>
      </c>
      <c r="Q798">
        <v>24.4</v>
      </c>
      <c r="U798"/>
      <c r="W798" t="str">
        <f>IFERROR(VLOOKUP(CONCATENATE(A798,"-",B798),'Schedule C1'!AE:AE,1,FALSE),"Other")</f>
        <v>Other</v>
      </c>
    </row>
    <row r="799" spans="1:23" x14ac:dyDescent="0.25">
      <c r="A799" t="str">
        <f t="shared" si="12"/>
        <v>110</v>
      </c>
      <c r="B799" t="str">
        <f t="shared" si="12"/>
        <v>ITSSV1589</v>
      </c>
      <c r="C799" s="77" t="s">
        <v>2063</v>
      </c>
      <c r="D799" t="s">
        <v>2859</v>
      </c>
      <c r="E799">
        <v>0</v>
      </c>
      <c r="F799">
        <v>0</v>
      </c>
      <c r="K799">
        <v>9386.9519999999993</v>
      </c>
      <c r="L799">
        <v>0</v>
      </c>
      <c r="Q799">
        <v>8.23</v>
      </c>
      <c r="R799">
        <v>6.4619999999999997</v>
      </c>
      <c r="U799"/>
      <c r="W799" t="str">
        <f>IFERROR(VLOOKUP(CONCATENATE(A799,"-",B799),'Schedule C1'!AE:AE,1,FALSE),"Other")</f>
        <v>Other</v>
      </c>
    </row>
    <row r="800" spans="1:23" x14ac:dyDescent="0.25">
      <c r="A800" t="str">
        <f t="shared" si="12"/>
        <v>110</v>
      </c>
      <c r="B800" t="str">
        <f t="shared" si="12"/>
        <v>ITSSV1590</v>
      </c>
      <c r="C800" s="77" t="s">
        <v>2063</v>
      </c>
      <c r="D800" t="s">
        <v>2860</v>
      </c>
      <c r="E800">
        <v>0</v>
      </c>
      <c r="K800">
        <v>773.62899999999991</v>
      </c>
      <c r="Q800">
        <v>1055.7760000000001</v>
      </c>
      <c r="U800"/>
      <c r="W800" t="str">
        <f>IFERROR(VLOOKUP(CONCATENATE(A800,"-",B800),'Schedule C1'!AE:AE,1,FALSE),"Other")</f>
        <v>Other</v>
      </c>
    </row>
    <row r="801" spans="1:23" x14ac:dyDescent="0.25">
      <c r="A801" t="str">
        <f t="shared" si="12"/>
        <v>110</v>
      </c>
      <c r="B801" t="str">
        <f t="shared" si="12"/>
        <v>ITSSV1591</v>
      </c>
      <c r="C801" s="77" t="s">
        <v>2063</v>
      </c>
      <c r="D801" t="s">
        <v>2861</v>
      </c>
      <c r="E801">
        <v>0</v>
      </c>
      <c r="K801">
        <v>5653.3009999999995</v>
      </c>
      <c r="Q801">
        <v>6515.5470000000005</v>
      </c>
      <c r="U801"/>
      <c r="W801" t="str">
        <f>IFERROR(VLOOKUP(CONCATENATE(A801,"-",B801),'Schedule C1'!AE:AE,1,FALSE),"Other")</f>
        <v>Other</v>
      </c>
    </row>
    <row r="802" spans="1:23" x14ac:dyDescent="0.25">
      <c r="A802" t="str">
        <f t="shared" si="12"/>
        <v>110</v>
      </c>
      <c r="B802" t="str">
        <f t="shared" si="12"/>
        <v>ITSSV1592</v>
      </c>
      <c r="C802" s="77" t="s">
        <v>2063</v>
      </c>
      <c r="D802" t="s">
        <v>2862</v>
      </c>
      <c r="E802">
        <v>0</v>
      </c>
      <c r="K802">
        <v>766.10700000000008</v>
      </c>
      <c r="Q802">
        <v>902.59900000000016</v>
      </c>
      <c r="U802"/>
      <c r="W802" t="str">
        <f>IFERROR(VLOOKUP(CONCATENATE(A802,"-",B802),'Schedule C1'!AE:AE,1,FALSE),"Other")</f>
        <v>Other</v>
      </c>
    </row>
    <row r="803" spans="1:23" x14ac:dyDescent="0.25">
      <c r="A803" t="str">
        <f t="shared" si="12"/>
        <v>110</v>
      </c>
      <c r="B803" t="str">
        <f t="shared" si="12"/>
        <v>ITSSV1593</v>
      </c>
      <c r="C803" s="77" t="s">
        <v>2063</v>
      </c>
      <c r="D803" t="s">
        <v>2863</v>
      </c>
      <c r="E803">
        <v>0</v>
      </c>
      <c r="K803">
        <v>17105.397000000001</v>
      </c>
      <c r="Q803">
        <v>19684.951999999997</v>
      </c>
      <c r="U803"/>
      <c r="W803" t="str">
        <f>IFERROR(VLOOKUP(CONCATENATE(A803,"-",B803),'Schedule C1'!AE:AE,1,FALSE),"Other")</f>
        <v>Other</v>
      </c>
    </row>
    <row r="804" spans="1:23" x14ac:dyDescent="0.25">
      <c r="A804" t="str">
        <f t="shared" si="12"/>
        <v>110</v>
      </c>
      <c r="B804" t="str">
        <f t="shared" si="12"/>
        <v>ITSSV1595</v>
      </c>
      <c r="C804" s="77" t="s">
        <v>2063</v>
      </c>
      <c r="D804" t="s">
        <v>2864</v>
      </c>
      <c r="E804">
        <v>0</v>
      </c>
      <c r="F804">
        <v>0</v>
      </c>
      <c r="G804">
        <v>0</v>
      </c>
      <c r="K804">
        <v>13766.897999999999</v>
      </c>
      <c r="L804">
        <v>22516.805999999997</v>
      </c>
      <c r="M804">
        <v>0</v>
      </c>
      <c r="Q804">
        <v>14789.623</v>
      </c>
      <c r="R804">
        <v>7.0190000000000001</v>
      </c>
      <c r="S804">
        <v>4.96</v>
      </c>
      <c r="U804"/>
      <c r="W804" t="str">
        <f>IFERROR(VLOOKUP(CONCATENATE(A804,"-",B804),'Schedule C1'!AE:AE,1,FALSE),"Other")</f>
        <v>Other</v>
      </c>
    </row>
    <row r="805" spans="1:23" x14ac:dyDescent="0.25">
      <c r="A805" t="str">
        <f t="shared" si="12"/>
        <v>110</v>
      </c>
      <c r="B805" t="str">
        <f t="shared" si="12"/>
        <v>ITSSV1596</v>
      </c>
      <c r="C805" s="77" t="s">
        <v>2063</v>
      </c>
      <c r="D805" t="s">
        <v>2865</v>
      </c>
      <c r="E805">
        <v>0</v>
      </c>
      <c r="F805">
        <v>0</v>
      </c>
      <c r="G805">
        <v>0</v>
      </c>
      <c r="H805">
        <v>0</v>
      </c>
      <c r="K805">
        <v>276723.98800000001</v>
      </c>
      <c r="L805">
        <v>106143.533</v>
      </c>
      <c r="M805">
        <v>94525.684000000008</v>
      </c>
      <c r="N805">
        <v>0</v>
      </c>
      <c r="Q805">
        <v>0</v>
      </c>
      <c r="R805">
        <v>107303.88100000004</v>
      </c>
      <c r="S805">
        <v>96873.19600000004</v>
      </c>
      <c r="T805">
        <v>7.4049999999999994</v>
      </c>
      <c r="U805"/>
      <c r="W805" t="str">
        <f>IFERROR(VLOOKUP(CONCATENATE(A805,"-",B805),'Schedule C1'!AE:AE,1,FALSE),"Other")</f>
        <v>Other</v>
      </c>
    </row>
    <row r="806" spans="1:23" x14ac:dyDescent="0.25">
      <c r="A806" t="str">
        <f t="shared" si="12"/>
        <v>110</v>
      </c>
      <c r="B806" t="str">
        <f t="shared" si="12"/>
        <v>ITSSV1597</v>
      </c>
      <c r="C806" s="77" t="s">
        <v>2063</v>
      </c>
      <c r="D806" t="s">
        <v>2866</v>
      </c>
      <c r="E806">
        <v>0</v>
      </c>
      <c r="K806">
        <v>3850.9610000000002</v>
      </c>
      <c r="Q806">
        <v>3923.9439999999995</v>
      </c>
      <c r="U806"/>
      <c r="W806" t="str">
        <f>IFERROR(VLOOKUP(CONCATENATE(A806,"-",B806),'Schedule C1'!AE:AE,1,FALSE),"Other")</f>
        <v>Other</v>
      </c>
    </row>
    <row r="807" spans="1:23" x14ac:dyDescent="0.25">
      <c r="A807" t="str">
        <f t="shared" si="12"/>
        <v>110</v>
      </c>
      <c r="B807" t="str">
        <f t="shared" si="12"/>
        <v>ITSSV1604</v>
      </c>
      <c r="C807" s="77" t="s">
        <v>2063</v>
      </c>
      <c r="D807" t="s">
        <v>2867</v>
      </c>
      <c r="E807">
        <v>0</v>
      </c>
      <c r="F807">
        <v>0</v>
      </c>
      <c r="K807">
        <v>193022.87199999994</v>
      </c>
      <c r="L807">
        <v>0</v>
      </c>
      <c r="Q807">
        <v>0</v>
      </c>
      <c r="R807">
        <v>62.756</v>
      </c>
      <c r="U807"/>
      <c r="W807" t="str">
        <f>IFERROR(VLOOKUP(CONCATENATE(A807,"-",B807),'Schedule C1'!AE:AE,1,FALSE),"Other")</f>
        <v>Other</v>
      </c>
    </row>
    <row r="808" spans="1:23" x14ac:dyDescent="0.25">
      <c r="A808" t="str">
        <f t="shared" si="12"/>
        <v>110</v>
      </c>
      <c r="B808" t="str">
        <f t="shared" si="12"/>
        <v>ITSSV1605</v>
      </c>
      <c r="C808" s="77" t="s">
        <v>2063</v>
      </c>
      <c r="D808" t="s">
        <v>2868</v>
      </c>
      <c r="E808">
        <v>0</v>
      </c>
      <c r="K808">
        <v>0</v>
      </c>
      <c r="Q808">
        <v>44.47</v>
      </c>
      <c r="U808"/>
      <c r="W808" t="str">
        <f>IFERROR(VLOOKUP(CONCATENATE(A808,"-",B808),'Schedule C1'!AE:AE,1,FALSE),"Other")</f>
        <v>Other</v>
      </c>
    </row>
    <row r="809" spans="1:23" x14ac:dyDescent="0.25">
      <c r="A809" t="str">
        <f t="shared" si="12"/>
        <v>110</v>
      </c>
      <c r="B809" t="str">
        <f t="shared" si="12"/>
        <v>ITSSV1606</v>
      </c>
      <c r="C809" s="77" t="s">
        <v>2063</v>
      </c>
      <c r="D809" t="s">
        <v>2869</v>
      </c>
      <c r="E809">
        <v>0</v>
      </c>
      <c r="K809">
        <v>483.75600000000003</v>
      </c>
      <c r="Q809">
        <v>30.630000000000003</v>
      </c>
      <c r="U809"/>
      <c r="W809" t="str">
        <f>IFERROR(VLOOKUP(CONCATENATE(A809,"-",B809),'Schedule C1'!AE:AE,1,FALSE),"Other")</f>
        <v>Other</v>
      </c>
    </row>
    <row r="810" spans="1:23" x14ac:dyDescent="0.25">
      <c r="A810" t="str">
        <f t="shared" si="12"/>
        <v>110</v>
      </c>
      <c r="B810" t="str">
        <f t="shared" si="12"/>
        <v>ITSSV1612</v>
      </c>
      <c r="C810" s="77" t="s">
        <v>2063</v>
      </c>
      <c r="D810" t="s">
        <v>2870</v>
      </c>
      <c r="E810">
        <v>0</v>
      </c>
      <c r="K810">
        <v>324964.22099999996</v>
      </c>
      <c r="Q810">
        <v>0</v>
      </c>
      <c r="U810"/>
      <c r="W810" t="str">
        <f>IFERROR(VLOOKUP(CONCATENATE(A810,"-",B810),'Schedule C1'!AE:AE,1,FALSE),"Other")</f>
        <v>Other</v>
      </c>
    </row>
    <row r="811" spans="1:23" x14ac:dyDescent="0.25">
      <c r="A811" t="str">
        <f t="shared" si="12"/>
        <v>110</v>
      </c>
      <c r="B811" t="str">
        <f t="shared" si="12"/>
        <v>ITSSV1619</v>
      </c>
      <c r="C811" s="77" t="s">
        <v>2063</v>
      </c>
      <c r="D811" t="s">
        <v>2871</v>
      </c>
      <c r="F811">
        <v>0</v>
      </c>
      <c r="G811">
        <v>0</v>
      </c>
      <c r="H811">
        <v>0</v>
      </c>
      <c r="I811">
        <v>0</v>
      </c>
      <c r="L811">
        <v>126052.36900000001</v>
      </c>
      <c r="M811">
        <v>117667.33900000002</v>
      </c>
      <c r="N811">
        <v>73151.896999999997</v>
      </c>
      <c r="O811" s="3">
        <v>0</v>
      </c>
      <c r="R811">
        <v>0</v>
      </c>
      <c r="S811">
        <v>122249.283</v>
      </c>
      <c r="T811">
        <v>73610.345000000016</v>
      </c>
      <c r="U811">
        <v>25.838000000000001</v>
      </c>
      <c r="W811" t="str">
        <f>IFERROR(VLOOKUP(CONCATENATE(A811,"-",B811),'Schedule C1'!AE:AE,1,FALSE),"Other")</f>
        <v>Other</v>
      </c>
    </row>
    <row r="812" spans="1:23" x14ac:dyDescent="0.25">
      <c r="A812" t="str">
        <f t="shared" si="12"/>
        <v>110</v>
      </c>
      <c r="B812" t="str">
        <f t="shared" si="12"/>
        <v>ITSSV1639</v>
      </c>
      <c r="C812" s="77" t="s">
        <v>2063</v>
      </c>
      <c r="D812" t="s">
        <v>2872</v>
      </c>
      <c r="E812">
        <v>0</v>
      </c>
      <c r="F812">
        <v>0</v>
      </c>
      <c r="K812">
        <v>85789.696999999986</v>
      </c>
      <c r="L812">
        <v>0</v>
      </c>
      <c r="Q812">
        <v>0</v>
      </c>
      <c r="R812">
        <v>63.598000000000006</v>
      </c>
      <c r="U812"/>
      <c r="W812" t="str">
        <f>IFERROR(VLOOKUP(CONCATENATE(A812,"-",B812),'Schedule C1'!AE:AE,1,FALSE),"Other")</f>
        <v>Other</v>
      </c>
    </row>
    <row r="813" spans="1:23" x14ac:dyDescent="0.25">
      <c r="A813" t="str">
        <f t="shared" si="12"/>
        <v>110</v>
      </c>
      <c r="B813" t="str">
        <f t="shared" si="12"/>
        <v>ITSSV1651</v>
      </c>
      <c r="C813" s="77" t="s">
        <v>2063</v>
      </c>
      <c r="D813" t="s">
        <v>2873</v>
      </c>
      <c r="E813">
        <v>0</v>
      </c>
      <c r="F813">
        <v>0</v>
      </c>
      <c r="K813">
        <v>27575.901000000005</v>
      </c>
      <c r="L813">
        <v>15094.663999999999</v>
      </c>
      <c r="Q813">
        <v>0</v>
      </c>
      <c r="R813">
        <v>15300.828999999998</v>
      </c>
      <c r="U813"/>
      <c r="W813" t="str">
        <f>IFERROR(VLOOKUP(CONCATENATE(A813,"-",B813),'Schedule C1'!AE:AE,1,FALSE),"Other")</f>
        <v>Other</v>
      </c>
    </row>
    <row r="814" spans="1:23" x14ac:dyDescent="0.25">
      <c r="A814" t="str">
        <f t="shared" si="12"/>
        <v>110</v>
      </c>
      <c r="B814" t="str">
        <f t="shared" si="12"/>
        <v>ITSSV1652</v>
      </c>
      <c r="C814" s="77" t="s">
        <v>2063</v>
      </c>
      <c r="D814" t="s">
        <v>2874</v>
      </c>
      <c r="J814">
        <v>0</v>
      </c>
      <c r="P814">
        <v>13435.478999999998</v>
      </c>
      <c r="U814"/>
      <c r="V814">
        <v>0</v>
      </c>
      <c r="W814" t="str">
        <f>IFERROR(VLOOKUP(CONCATENATE(A814,"-",B814),'Schedule C1'!AE:AE,1,FALSE),"Other")</f>
        <v>Other</v>
      </c>
    </row>
    <row r="815" spans="1:23" x14ac:dyDescent="0.25">
      <c r="A815" t="str">
        <f t="shared" si="12"/>
        <v>110</v>
      </c>
      <c r="B815" t="str">
        <f t="shared" si="12"/>
        <v>ITSSV1665</v>
      </c>
      <c r="C815" s="77" t="s">
        <v>2063</v>
      </c>
      <c r="D815" t="s">
        <v>2875</v>
      </c>
      <c r="F815">
        <v>0</v>
      </c>
      <c r="L815">
        <v>935.22299999999996</v>
      </c>
      <c r="R815">
        <v>0</v>
      </c>
      <c r="U815"/>
      <c r="W815" t="str">
        <f>IFERROR(VLOOKUP(CONCATENATE(A815,"-",B815),'Schedule C1'!AE:AE,1,FALSE),"Other")</f>
        <v>Other</v>
      </c>
    </row>
    <row r="816" spans="1:23" x14ac:dyDescent="0.25">
      <c r="A816" t="str">
        <f t="shared" si="12"/>
        <v>110</v>
      </c>
      <c r="B816" t="str">
        <f t="shared" si="12"/>
        <v>ITSSV1671</v>
      </c>
      <c r="C816" s="77" t="s">
        <v>2063</v>
      </c>
      <c r="D816" t="s">
        <v>2876</v>
      </c>
      <c r="F816">
        <v>0</v>
      </c>
      <c r="G816">
        <v>0</v>
      </c>
      <c r="L816">
        <v>178054.75599999996</v>
      </c>
      <c r="M816">
        <v>0</v>
      </c>
      <c r="R816">
        <v>0</v>
      </c>
      <c r="S816">
        <v>52.683</v>
      </c>
      <c r="U816"/>
      <c r="W816" t="str">
        <f>IFERROR(VLOOKUP(CONCATENATE(A816,"-",B816),'Schedule C1'!AE:AE,1,FALSE),"Other")</f>
        <v>Other</v>
      </c>
    </row>
    <row r="817" spans="1:23" x14ac:dyDescent="0.25">
      <c r="A817" t="str">
        <f t="shared" si="12"/>
        <v>110</v>
      </c>
      <c r="B817" t="str">
        <f t="shared" si="12"/>
        <v>ITSSV1727</v>
      </c>
      <c r="C817" s="77" t="s">
        <v>2063</v>
      </c>
      <c r="D817" t="s">
        <v>2877</v>
      </c>
      <c r="H817">
        <v>0</v>
      </c>
      <c r="N817">
        <v>36131.292999999998</v>
      </c>
      <c r="T817">
        <v>0</v>
      </c>
      <c r="U817"/>
      <c r="W817" t="str">
        <f>IFERROR(VLOOKUP(CONCATENATE(A817,"-",B817),'Schedule C1'!AE:AE,1,FALSE),"Other")</f>
        <v>Other</v>
      </c>
    </row>
    <row r="818" spans="1:23" x14ac:dyDescent="0.25">
      <c r="A818" t="str">
        <f t="shared" si="12"/>
        <v>110</v>
      </c>
      <c r="B818" t="str">
        <f t="shared" si="12"/>
        <v>ITSSV1744</v>
      </c>
      <c r="C818" s="77" t="s">
        <v>2063</v>
      </c>
      <c r="D818" t="s">
        <v>2878</v>
      </c>
      <c r="G818">
        <v>0</v>
      </c>
      <c r="M818">
        <v>522.26400000000001</v>
      </c>
      <c r="S818">
        <v>0</v>
      </c>
      <c r="U818"/>
      <c r="W818" t="str">
        <f>IFERROR(VLOOKUP(CONCATENATE(A818,"-",B818),'Schedule C1'!AE:AE,1,FALSE),"Other")</f>
        <v>Other</v>
      </c>
    </row>
    <row r="819" spans="1:23" x14ac:dyDescent="0.25">
      <c r="A819" t="str">
        <f t="shared" si="12"/>
        <v>110</v>
      </c>
      <c r="B819" t="str">
        <f t="shared" si="12"/>
        <v>ITSSV1749</v>
      </c>
      <c r="C819" s="77" t="s">
        <v>2063</v>
      </c>
      <c r="D819" t="s">
        <v>2879</v>
      </c>
      <c r="G819">
        <v>0</v>
      </c>
      <c r="H819">
        <v>0</v>
      </c>
      <c r="M819">
        <v>132603.11999999997</v>
      </c>
      <c r="N819">
        <v>0</v>
      </c>
      <c r="S819">
        <v>0</v>
      </c>
      <c r="T819">
        <v>9.5060000000000002</v>
      </c>
      <c r="U819"/>
      <c r="W819" t="str">
        <f>IFERROR(VLOOKUP(CONCATENATE(A819,"-",B819),'Schedule C1'!AE:AE,1,FALSE),"Other")</f>
        <v>Other</v>
      </c>
    </row>
    <row r="820" spans="1:23" x14ac:dyDescent="0.25">
      <c r="A820" t="str">
        <f t="shared" si="12"/>
        <v>110</v>
      </c>
      <c r="B820" t="str">
        <f t="shared" si="12"/>
        <v>ITSSV1750</v>
      </c>
      <c r="C820" s="77" t="s">
        <v>2063</v>
      </c>
      <c r="D820" t="s">
        <v>2880</v>
      </c>
      <c r="G820">
        <v>0</v>
      </c>
      <c r="H820">
        <v>0</v>
      </c>
      <c r="I820">
        <v>0</v>
      </c>
      <c r="J820">
        <v>0</v>
      </c>
      <c r="M820">
        <v>20381.027999999998</v>
      </c>
      <c r="N820">
        <v>37439.208999999995</v>
      </c>
      <c r="O820" s="3">
        <v>42408.099999999991</v>
      </c>
      <c r="P820">
        <v>50308.651999999987</v>
      </c>
      <c r="S820">
        <v>0</v>
      </c>
      <c r="T820">
        <v>37626.25499999999</v>
      </c>
      <c r="U820">
        <v>14930.938999999998</v>
      </c>
      <c r="V820">
        <v>0</v>
      </c>
      <c r="W820" t="str">
        <f>IFERROR(VLOOKUP(CONCATENATE(A820,"-",B820),'Schedule C1'!AE:AE,1,FALSE),"Other")</f>
        <v>Other</v>
      </c>
    </row>
    <row r="821" spans="1:23" x14ac:dyDescent="0.25">
      <c r="A821" t="str">
        <f t="shared" si="12"/>
        <v>110</v>
      </c>
      <c r="B821" t="str">
        <f t="shared" si="12"/>
        <v>ITSSV1766</v>
      </c>
      <c r="C821" s="77" t="s">
        <v>2063</v>
      </c>
      <c r="D821" t="s">
        <v>2881</v>
      </c>
      <c r="G821">
        <v>0</v>
      </c>
      <c r="H821">
        <v>0</v>
      </c>
      <c r="I821">
        <v>0</v>
      </c>
      <c r="M821">
        <v>77914.214000000036</v>
      </c>
      <c r="N821">
        <v>10592.099000000002</v>
      </c>
      <c r="O821" s="3">
        <v>994.83100000000002</v>
      </c>
      <c r="S821">
        <v>0</v>
      </c>
      <c r="T821">
        <v>10705.720000000005</v>
      </c>
      <c r="U821">
        <v>990.65400000000011</v>
      </c>
      <c r="W821" t="str">
        <f>IFERROR(VLOOKUP(CONCATENATE(A821,"-",B821),'Schedule C1'!AE:AE,1,FALSE),"Other")</f>
        <v>Other</v>
      </c>
    </row>
    <row r="822" spans="1:23" x14ac:dyDescent="0.25">
      <c r="A822" t="str">
        <f t="shared" si="12"/>
        <v>110</v>
      </c>
      <c r="B822" t="str">
        <f t="shared" si="12"/>
        <v>ITSSV1775</v>
      </c>
      <c r="C822" s="77" t="s">
        <v>2063</v>
      </c>
      <c r="D822" t="s">
        <v>2882</v>
      </c>
      <c r="G822">
        <v>0</v>
      </c>
      <c r="H822">
        <v>0</v>
      </c>
      <c r="I822">
        <v>0</v>
      </c>
      <c r="M822">
        <v>56166.82</v>
      </c>
      <c r="N822">
        <v>38038.954000000005</v>
      </c>
      <c r="O822" s="3">
        <v>0</v>
      </c>
      <c r="S822">
        <v>0</v>
      </c>
      <c r="T822">
        <v>38243.407999999996</v>
      </c>
      <c r="U822">
        <v>11.181999999999999</v>
      </c>
      <c r="W822" t="str">
        <f>IFERROR(VLOOKUP(CONCATENATE(A822,"-",B822),'Schedule C1'!AE:AE,1,FALSE),"Other")</f>
        <v>Other</v>
      </c>
    </row>
    <row r="823" spans="1:23" x14ac:dyDescent="0.25">
      <c r="A823" t="str">
        <f t="shared" si="12"/>
        <v>110</v>
      </c>
      <c r="B823" t="str">
        <f t="shared" si="12"/>
        <v>ITSSV1781</v>
      </c>
      <c r="C823" s="77" t="s">
        <v>2063</v>
      </c>
      <c r="D823" t="s">
        <v>2883</v>
      </c>
      <c r="I823">
        <v>0</v>
      </c>
      <c r="J823">
        <v>0</v>
      </c>
      <c r="O823" s="3">
        <v>60298.016000000003</v>
      </c>
      <c r="P823">
        <v>66323.717000000004</v>
      </c>
      <c r="U823">
        <v>0</v>
      </c>
      <c r="V823">
        <v>0</v>
      </c>
      <c r="W823" t="str">
        <f>IFERROR(VLOOKUP(CONCATENATE(A823,"-",B823),'Schedule C1'!AE:AE,1,FALSE),"Other")</f>
        <v>Other</v>
      </c>
    </row>
    <row r="824" spans="1:23" x14ac:dyDescent="0.25">
      <c r="A824" t="str">
        <f t="shared" si="12"/>
        <v>110</v>
      </c>
      <c r="B824" t="str">
        <f t="shared" si="12"/>
        <v>ITSSV1789</v>
      </c>
      <c r="C824" s="77" t="s">
        <v>2063</v>
      </c>
      <c r="D824" t="s">
        <v>2884</v>
      </c>
      <c r="G824">
        <v>0</v>
      </c>
      <c r="H824">
        <v>0</v>
      </c>
      <c r="M824">
        <v>32748.435000000005</v>
      </c>
      <c r="N824">
        <v>0</v>
      </c>
      <c r="S824">
        <v>0</v>
      </c>
      <c r="T824">
        <v>2.9279999999999999</v>
      </c>
      <c r="U824"/>
      <c r="W824" t="str">
        <f>IFERROR(VLOOKUP(CONCATENATE(A824,"-",B824),'Schedule C1'!AE:AE,1,FALSE),"Other")</f>
        <v>Other</v>
      </c>
    </row>
    <row r="825" spans="1:23" x14ac:dyDescent="0.25">
      <c r="A825" t="str">
        <f t="shared" si="12"/>
        <v>110</v>
      </c>
      <c r="B825" t="str">
        <f t="shared" si="12"/>
        <v>ITSSV1793</v>
      </c>
      <c r="C825" s="77" t="s">
        <v>2063</v>
      </c>
      <c r="D825" t="s">
        <v>2885</v>
      </c>
      <c r="G825">
        <v>0</v>
      </c>
      <c r="H825">
        <v>0</v>
      </c>
      <c r="M825">
        <v>44513.389000000003</v>
      </c>
      <c r="N825">
        <v>0</v>
      </c>
      <c r="S825">
        <v>0</v>
      </c>
      <c r="T825">
        <v>4.5460000000000003</v>
      </c>
      <c r="U825"/>
      <c r="W825" t="str">
        <f>IFERROR(VLOOKUP(CONCATENATE(A825,"-",B825),'Schedule C1'!AE:AE,1,FALSE),"Other")</f>
        <v>Other</v>
      </c>
    </row>
    <row r="826" spans="1:23" x14ac:dyDescent="0.25">
      <c r="A826" t="str">
        <f t="shared" si="12"/>
        <v>110</v>
      </c>
      <c r="B826" t="str">
        <f t="shared" si="12"/>
        <v>ITSSV1803</v>
      </c>
      <c r="C826" s="77" t="s">
        <v>2063</v>
      </c>
      <c r="D826" t="s">
        <v>2886</v>
      </c>
      <c r="G826">
        <v>0</v>
      </c>
      <c r="H826">
        <v>0</v>
      </c>
      <c r="I826">
        <v>0</v>
      </c>
      <c r="M826">
        <v>30825.815000000002</v>
      </c>
      <c r="N826">
        <v>27485.167999999991</v>
      </c>
      <c r="O826" s="3">
        <v>0</v>
      </c>
      <c r="S826">
        <v>0</v>
      </c>
      <c r="T826">
        <v>27711.507999999998</v>
      </c>
      <c r="U826">
        <v>8.9959999999999987</v>
      </c>
      <c r="W826" t="str">
        <f>IFERROR(VLOOKUP(CONCATENATE(A826,"-",B826),'Schedule C1'!AE:AE,1,FALSE),"Other")</f>
        <v>Other</v>
      </c>
    </row>
    <row r="827" spans="1:23" x14ac:dyDescent="0.25">
      <c r="A827" t="str">
        <f t="shared" si="12"/>
        <v>110</v>
      </c>
      <c r="B827" t="str">
        <f t="shared" si="12"/>
        <v>ITSSV1811</v>
      </c>
      <c r="C827" s="77" t="s">
        <v>2063</v>
      </c>
      <c r="D827" t="s">
        <v>2887</v>
      </c>
      <c r="G827">
        <v>0</v>
      </c>
      <c r="M827">
        <v>226871.46399999998</v>
      </c>
      <c r="S827">
        <v>0</v>
      </c>
      <c r="U827"/>
      <c r="W827" t="str">
        <f>IFERROR(VLOOKUP(CONCATENATE(A827,"-",B827),'Schedule C1'!AE:AE,1,FALSE),"Other")</f>
        <v>Other</v>
      </c>
    </row>
    <row r="828" spans="1:23" x14ac:dyDescent="0.25">
      <c r="A828" t="str">
        <f t="shared" si="12"/>
        <v>110</v>
      </c>
      <c r="B828" t="str">
        <f t="shared" si="12"/>
        <v>ITSSV1817</v>
      </c>
      <c r="C828" s="77" t="s">
        <v>2063</v>
      </c>
      <c r="D828" t="s">
        <v>2888</v>
      </c>
      <c r="G828">
        <v>0</v>
      </c>
      <c r="H828">
        <v>0</v>
      </c>
      <c r="M828">
        <v>45360.315000000002</v>
      </c>
      <c r="N828">
        <v>0</v>
      </c>
      <c r="S828">
        <v>0</v>
      </c>
      <c r="T828">
        <v>6.8949999999999996</v>
      </c>
      <c r="U828"/>
      <c r="W828" t="str">
        <f>IFERROR(VLOOKUP(CONCATENATE(A828,"-",B828),'Schedule C1'!AE:AE,1,FALSE),"Other")</f>
        <v>Other</v>
      </c>
    </row>
    <row r="829" spans="1:23" x14ac:dyDescent="0.25">
      <c r="A829" t="str">
        <f t="shared" si="12"/>
        <v>110</v>
      </c>
      <c r="B829" t="str">
        <f t="shared" si="12"/>
        <v>ITSSV1820</v>
      </c>
      <c r="C829" s="77" t="s">
        <v>2063</v>
      </c>
      <c r="D829" t="s">
        <v>2889</v>
      </c>
      <c r="G829">
        <v>0</v>
      </c>
      <c r="H829">
        <v>0</v>
      </c>
      <c r="I829">
        <v>0</v>
      </c>
      <c r="M829">
        <v>34654.858999999997</v>
      </c>
      <c r="N829">
        <v>28627.328999999998</v>
      </c>
      <c r="O829" s="3">
        <v>0</v>
      </c>
      <c r="S829">
        <v>0</v>
      </c>
      <c r="T829">
        <v>28793.135000000002</v>
      </c>
      <c r="U829">
        <v>9.3569999999999993</v>
      </c>
      <c r="W829" t="str">
        <f>IFERROR(VLOOKUP(CONCATENATE(A829,"-",B829),'Schedule C1'!AE:AE,1,FALSE),"Other")</f>
        <v>Other</v>
      </c>
    </row>
    <row r="830" spans="1:23" x14ac:dyDescent="0.25">
      <c r="A830" t="str">
        <f t="shared" si="12"/>
        <v>110</v>
      </c>
      <c r="B830" t="str">
        <f t="shared" si="12"/>
        <v>ITSSV1830</v>
      </c>
      <c r="C830" s="77" t="s">
        <v>2063</v>
      </c>
      <c r="D830" t="s">
        <v>2890</v>
      </c>
      <c r="H830">
        <v>0</v>
      </c>
      <c r="I830">
        <v>0</v>
      </c>
      <c r="J830">
        <v>7.3999999999999995</v>
      </c>
      <c r="N830">
        <v>103677.44</v>
      </c>
      <c r="O830" s="3">
        <v>231644.25700000004</v>
      </c>
      <c r="P830">
        <v>3948.0980000000009</v>
      </c>
      <c r="T830">
        <v>0</v>
      </c>
      <c r="U830">
        <v>0</v>
      </c>
      <c r="V830">
        <v>0</v>
      </c>
      <c r="W830" t="str">
        <f>IFERROR(VLOOKUP(CONCATENATE(A830,"-",B830),'Schedule C1'!AE:AE,1,FALSE),"Other")</f>
        <v>Other</v>
      </c>
    </row>
    <row r="831" spans="1:23" x14ac:dyDescent="0.25">
      <c r="A831" t="str">
        <f t="shared" si="12"/>
        <v>110</v>
      </c>
      <c r="B831" t="str">
        <f t="shared" si="12"/>
        <v>ITSSV1832</v>
      </c>
      <c r="C831" s="77" t="s">
        <v>2063</v>
      </c>
      <c r="D831" t="s">
        <v>2891</v>
      </c>
      <c r="H831">
        <v>0</v>
      </c>
      <c r="I831">
        <v>0</v>
      </c>
      <c r="N831">
        <v>58523.981</v>
      </c>
      <c r="O831" s="3">
        <v>11750.665999999999</v>
      </c>
      <c r="T831">
        <v>0</v>
      </c>
      <c r="U831">
        <v>0</v>
      </c>
      <c r="W831" t="str">
        <f>IFERROR(VLOOKUP(CONCATENATE(A831,"-",B831),'Schedule C1'!AE:AE,1,FALSE),"Other")</f>
        <v>Other</v>
      </c>
    </row>
    <row r="832" spans="1:23" x14ac:dyDescent="0.25">
      <c r="A832" t="str">
        <f t="shared" si="12"/>
        <v>110</v>
      </c>
      <c r="B832" t="str">
        <f t="shared" si="12"/>
        <v>ITSSV1834</v>
      </c>
      <c r="C832" s="77" t="s">
        <v>2063</v>
      </c>
      <c r="D832" t="s">
        <v>2892</v>
      </c>
      <c r="G832">
        <v>0</v>
      </c>
      <c r="H832">
        <v>0</v>
      </c>
      <c r="I832">
        <v>0</v>
      </c>
      <c r="J832">
        <v>0</v>
      </c>
      <c r="M832">
        <v>9404.3109999999997</v>
      </c>
      <c r="N832">
        <v>341346.26699999999</v>
      </c>
      <c r="O832" s="3">
        <v>230364.53</v>
      </c>
      <c r="P832">
        <v>30745.052000000018</v>
      </c>
      <c r="S832">
        <v>0</v>
      </c>
      <c r="T832">
        <v>0</v>
      </c>
      <c r="U832">
        <v>79391.970999999976</v>
      </c>
      <c r="V832">
        <v>0</v>
      </c>
      <c r="W832" t="str">
        <f>IFERROR(VLOOKUP(CONCATENATE(A832,"-",B832),'Schedule C1'!AE:AE,1,FALSE),"Other")</f>
        <v>Other</v>
      </c>
    </row>
    <row r="833" spans="1:23" x14ac:dyDescent="0.25">
      <c r="A833" t="str">
        <f t="shared" si="12"/>
        <v>110</v>
      </c>
      <c r="B833" t="str">
        <f t="shared" si="12"/>
        <v>ITSSV1835</v>
      </c>
      <c r="C833" s="77" t="s">
        <v>2063</v>
      </c>
      <c r="D833" t="s">
        <v>2893</v>
      </c>
      <c r="G833">
        <v>0</v>
      </c>
      <c r="H833">
        <v>0</v>
      </c>
      <c r="M833">
        <v>75628.707999999999</v>
      </c>
      <c r="N833">
        <v>14343.335000000001</v>
      </c>
      <c r="S833">
        <v>0</v>
      </c>
      <c r="T833">
        <v>0</v>
      </c>
      <c r="U833"/>
      <c r="W833" t="str">
        <f>IFERROR(VLOOKUP(CONCATENATE(A833,"-",B833),'Schedule C1'!AE:AE,1,FALSE),"Other")</f>
        <v>Other</v>
      </c>
    </row>
    <row r="834" spans="1:23" x14ac:dyDescent="0.25">
      <c r="A834" t="str">
        <f t="shared" si="12"/>
        <v>110</v>
      </c>
      <c r="B834" t="str">
        <f t="shared" si="12"/>
        <v>ITSSV1837</v>
      </c>
      <c r="C834" s="77" t="s">
        <v>2063</v>
      </c>
      <c r="D834" t="s">
        <v>2894</v>
      </c>
      <c r="G834">
        <v>0</v>
      </c>
      <c r="H834">
        <v>0</v>
      </c>
      <c r="M834">
        <v>42364.978000000003</v>
      </c>
      <c r="N834">
        <v>720.03100000000006</v>
      </c>
      <c r="S834">
        <v>0</v>
      </c>
      <c r="T834">
        <v>0</v>
      </c>
      <c r="U834"/>
      <c r="W834" t="str">
        <f>IFERROR(VLOOKUP(CONCATENATE(A834,"-",B834),'Schedule C1'!AE:AE,1,FALSE),"Other")</f>
        <v>Other</v>
      </c>
    </row>
    <row r="835" spans="1:23" x14ac:dyDescent="0.25">
      <c r="A835" t="str">
        <f t="shared" si="12"/>
        <v>110</v>
      </c>
      <c r="B835" t="str">
        <f t="shared" si="12"/>
        <v>ITSSV1847</v>
      </c>
      <c r="C835" s="77" t="s">
        <v>2063</v>
      </c>
      <c r="D835" t="s">
        <v>2895</v>
      </c>
      <c r="H835">
        <v>0</v>
      </c>
      <c r="I835">
        <v>0</v>
      </c>
      <c r="N835">
        <v>131612.87299999999</v>
      </c>
      <c r="O835" s="3">
        <v>0</v>
      </c>
      <c r="T835">
        <v>0</v>
      </c>
      <c r="U835">
        <v>43.019000000000005</v>
      </c>
      <c r="W835" t="str">
        <f>IFERROR(VLOOKUP(CONCATENATE(A835,"-",B835),'Schedule C1'!AE:AE,1,FALSE),"Other")</f>
        <v>Other</v>
      </c>
    </row>
    <row r="836" spans="1:23" x14ac:dyDescent="0.25">
      <c r="A836" t="str">
        <f t="shared" si="12"/>
        <v>110</v>
      </c>
      <c r="B836" t="str">
        <f t="shared" si="12"/>
        <v>ITSSV1854</v>
      </c>
      <c r="C836" s="77" t="s">
        <v>2063</v>
      </c>
      <c r="D836" t="s">
        <v>2896</v>
      </c>
      <c r="H836">
        <v>0</v>
      </c>
      <c r="I836">
        <v>0</v>
      </c>
      <c r="N836">
        <v>92051.51400000001</v>
      </c>
      <c r="O836" s="3">
        <v>0</v>
      </c>
      <c r="T836">
        <v>0</v>
      </c>
      <c r="U836">
        <v>32.813000000000002</v>
      </c>
      <c r="W836" t="str">
        <f>IFERROR(VLOOKUP(CONCATENATE(A836,"-",B836),'Schedule C1'!AE:AE,1,FALSE),"Other")</f>
        <v>Other</v>
      </c>
    </row>
    <row r="837" spans="1:23" x14ac:dyDescent="0.25">
      <c r="A837" t="str">
        <f t="shared" ref="A837:B900" si="13">LEFT(C837,FIND(" ",C837,1)-1)</f>
        <v>110</v>
      </c>
      <c r="B837" t="str">
        <f t="shared" si="13"/>
        <v>ITSSV1864</v>
      </c>
      <c r="C837" s="77" t="s">
        <v>2063</v>
      </c>
      <c r="D837" t="s">
        <v>2897</v>
      </c>
      <c r="H837">
        <v>0</v>
      </c>
      <c r="I837">
        <v>0</v>
      </c>
      <c r="N837">
        <v>284261.11</v>
      </c>
      <c r="O837" s="3">
        <v>0</v>
      </c>
      <c r="T837">
        <v>0</v>
      </c>
      <c r="U837">
        <v>176.97</v>
      </c>
      <c r="W837" t="str">
        <f>IFERROR(VLOOKUP(CONCATENATE(A837,"-",B837),'Schedule C1'!AE:AE,1,FALSE),"Other")</f>
        <v>Other</v>
      </c>
    </row>
    <row r="838" spans="1:23" x14ac:dyDescent="0.25">
      <c r="A838" t="str">
        <f t="shared" si="13"/>
        <v>110</v>
      </c>
      <c r="B838" t="str">
        <f t="shared" si="13"/>
        <v>ITSSV1869</v>
      </c>
      <c r="C838" s="77" t="s">
        <v>2063</v>
      </c>
      <c r="D838" t="s">
        <v>2898</v>
      </c>
      <c r="H838">
        <v>0</v>
      </c>
      <c r="I838">
        <v>0</v>
      </c>
      <c r="N838">
        <v>239709.50699999998</v>
      </c>
      <c r="O838" s="3">
        <v>15279.777999999997</v>
      </c>
      <c r="T838">
        <v>0</v>
      </c>
      <c r="U838">
        <v>0</v>
      </c>
      <c r="W838" t="str">
        <f>IFERROR(VLOOKUP(CONCATENATE(A838,"-",B838),'Schedule C1'!AE:AE,1,FALSE),"Other")</f>
        <v>Other</v>
      </c>
    </row>
    <row r="839" spans="1:23" x14ac:dyDescent="0.25">
      <c r="A839" t="str">
        <f t="shared" si="13"/>
        <v>110</v>
      </c>
      <c r="B839" t="str">
        <f t="shared" si="13"/>
        <v>ITSSV1879</v>
      </c>
      <c r="C839" s="77" t="s">
        <v>2063</v>
      </c>
      <c r="D839" t="s">
        <v>2899</v>
      </c>
      <c r="H839">
        <v>0</v>
      </c>
      <c r="I839">
        <v>0</v>
      </c>
      <c r="N839">
        <v>19306.136999999999</v>
      </c>
      <c r="O839" s="3">
        <v>38660.612999999998</v>
      </c>
      <c r="T839">
        <v>0</v>
      </c>
      <c r="U839">
        <v>0</v>
      </c>
      <c r="W839" t="str">
        <f>IFERROR(VLOOKUP(CONCATENATE(A839,"-",B839),'Schedule C1'!AE:AE,1,FALSE),"Other")</f>
        <v>Other</v>
      </c>
    </row>
    <row r="840" spans="1:23" x14ac:dyDescent="0.25">
      <c r="A840" t="str">
        <f t="shared" si="13"/>
        <v>110</v>
      </c>
      <c r="B840" t="str">
        <f t="shared" si="13"/>
        <v>ITSSV1883</v>
      </c>
      <c r="C840" s="77" t="s">
        <v>2063</v>
      </c>
      <c r="D840" t="s">
        <v>2900</v>
      </c>
      <c r="H840">
        <v>0</v>
      </c>
      <c r="I840">
        <v>0</v>
      </c>
      <c r="N840">
        <v>211648.68599999993</v>
      </c>
      <c r="O840" s="3">
        <v>9357.9530000000013</v>
      </c>
      <c r="T840">
        <v>0</v>
      </c>
      <c r="U840">
        <v>3568.9890000000005</v>
      </c>
      <c r="W840" t="str">
        <f>IFERROR(VLOOKUP(CONCATENATE(A840,"-",B840),'Schedule C1'!AE:AE,1,FALSE),"Other")</f>
        <v>Other</v>
      </c>
    </row>
    <row r="841" spans="1:23" x14ac:dyDescent="0.25">
      <c r="A841" t="str">
        <f t="shared" si="13"/>
        <v>110</v>
      </c>
      <c r="B841" t="str">
        <f t="shared" si="13"/>
        <v>ITSSV1884</v>
      </c>
      <c r="C841" s="77" t="s">
        <v>2063</v>
      </c>
      <c r="D841" t="s">
        <v>2901</v>
      </c>
      <c r="H841">
        <v>0</v>
      </c>
      <c r="I841">
        <v>0</v>
      </c>
      <c r="N841">
        <v>145339.78699999998</v>
      </c>
      <c r="O841" s="3">
        <v>0</v>
      </c>
      <c r="T841">
        <v>0</v>
      </c>
      <c r="U841">
        <v>58.435000000000002</v>
      </c>
      <c r="W841" t="str">
        <f>IFERROR(VLOOKUP(CONCATENATE(A841,"-",B841),'Schedule C1'!AE:AE,1,FALSE),"Other")</f>
        <v>Other</v>
      </c>
    </row>
    <row r="842" spans="1:23" x14ac:dyDescent="0.25">
      <c r="A842" t="str">
        <f t="shared" si="13"/>
        <v>110</v>
      </c>
      <c r="B842" t="str">
        <f t="shared" si="13"/>
        <v>ITSSV1893</v>
      </c>
      <c r="C842" s="77" t="s">
        <v>2063</v>
      </c>
      <c r="D842" t="s">
        <v>2902</v>
      </c>
      <c r="H842">
        <v>0</v>
      </c>
      <c r="I842">
        <v>0</v>
      </c>
      <c r="N842">
        <v>32558.561999999998</v>
      </c>
      <c r="O842" s="3">
        <v>28169.229999999996</v>
      </c>
      <c r="T842">
        <v>0</v>
      </c>
      <c r="U842">
        <v>0</v>
      </c>
      <c r="W842" t="str">
        <f>IFERROR(VLOOKUP(CONCATENATE(A842,"-",B842),'Schedule C1'!AE:AE,1,FALSE),"Other")</f>
        <v>Other</v>
      </c>
    </row>
    <row r="843" spans="1:23" x14ac:dyDescent="0.25">
      <c r="A843" t="str">
        <f t="shared" si="13"/>
        <v>110</v>
      </c>
      <c r="B843" t="str">
        <f t="shared" si="13"/>
        <v>ITSSV1900</v>
      </c>
      <c r="C843" s="77" t="s">
        <v>2063</v>
      </c>
      <c r="D843" t="s">
        <v>2903</v>
      </c>
      <c r="H843">
        <v>0</v>
      </c>
      <c r="N843">
        <v>375628.51400000008</v>
      </c>
      <c r="T843">
        <v>0</v>
      </c>
      <c r="U843"/>
      <c r="W843" t="str">
        <f>IFERROR(VLOOKUP(CONCATENATE(A843,"-",B843),'Schedule C1'!AE:AE,1,FALSE),"Other")</f>
        <v>Other</v>
      </c>
    </row>
    <row r="844" spans="1:23" x14ac:dyDescent="0.25">
      <c r="A844" t="str">
        <f t="shared" si="13"/>
        <v>110</v>
      </c>
      <c r="B844" t="str">
        <f t="shared" si="13"/>
        <v>ITSSV1903</v>
      </c>
      <c r="C844" s="77" t="s">
        <v>2063</v>
      </c>
      <c r="D844" t="s">
        <v>2904</v>
      </c>
      <c r="H844">
        <v>0</v>
      </c>
      <c r="I844">
        <v>0</v>
      </c>
      <c r="J844">
        <v>0</v>
      </c>
      <c r="N844">
        <v>56120.521999999997</v>
      </c>
      <c r="O844" s="3">
        <v>31354.494000000002</v>
      </c>
      <c r="P844">
        <v>22764.555</v>
      </c>
      <c r="T844">
        <v>0</v>
      </c>
      <c r="U844">
        <v>0</v>
      </c>
      <c r="V844">
        <v>0</v>
      </c>
      <c r="W844" t="str">
        <f>IFERROR(VLOOKUP(CONCATENATE(A844,"-",B844),'Schedule C1'!AE:AE,1,FALSE),"Other")</f>
        <v>Other</v>
      </c>
    </row>
    <row r="845" spans="1:23" x14ac:dyDescent="0.25">
      <c r="A845" t="str">
        <f t="shared" si="13"/>
        <v>110</v>
      </c>
      <c r="B845" t="str">
        <f t="shared" si="13"/>
        <v>ITSSV1905</v>
      </c>
      <c r="C845" s="77" t="s">
        <v>2063</v>
      </c>
      <c r="D845" t="s">
        <v>2905</v>
      </c>
      <c r="H845">
        <v>0</v>
      </c>
      <c r="N845">
        <v>97177.986000000004</v>
      </c>
      <c r="T845">
        <v>0</v>
      </c>
      <c r="U845"/>
      <c r="W845" t="str">
        <f>IFERROR(VLOOKUP(CONCATENATE(A845,"-",B845),'Schedule C1'!AE:AE,1,FALSE),"Other")</f>
        <v>Other</v>
      </c>
    </row>
    <row r="846" spans="1:23" x14ac:dyDescent="0.25">
      <c r="A846" t="str">
        <f t="shared" si="13"/>
        <v>110</v>
      </c>
      <c r="B846" t="str">
        <f t="shared" si="13"/>
        <v>ITSSV1912</v>
      </c>
      <c r="C846" s="77" t="s">
        <v>2063</v>
      </c>
      <c r="D846" t="s">
        <v>2906</v>
      </c>
      <c r="I846">
        <v>0</v>
      </c>
      <c r="J846">
        <v>0</v>
      </c>
      <c r="O846" s="3">
        <v>29847.959000000003</v>
      </c>
      <c r="P846">
        <v>17735.174999999996</v>
      </c>
      <c r="U846">
        <v>0</v>
      </c>
      <c r="V846">
        <v>0</v>
      </c>
      <c r="W846" t="str">
        <f>IFERROR(VLOOKUP(CONCATENATE(A846,"-",B846),'Schedule C1'!AE:AE,1,FALSE),"Other")</f>
        <v>Other</v>
      </c>
    </row>
    <row r="847" spans="1:23" x14ac:dyDescent="0.25">
      <c r="A847" t="str">
        <f t="shared" si="13"/>
        <v>110</v>
      </c>
      <c r="B847" t="str">
        <f t="shared" si="13"/>
        <v>ITSSV1915</v>
      </c>
      <c r="C847" s="77" t="s">
        <v>2063</v>
      </c>
      <c r="D847" t="s">
        <v>2907</v>
      </c>
      <c r="I847">
        <v>0</v>
      </c>
      <c r="J847">
        <v>21.250000000000004</v>
      </c>
      <c r="O847" s="3">
        <v>0</v>
      </c>
      <c r="P847">
        <v>0</v>
      </c>
      <c r="U847">
        <v>0</v>
      </c>
      <c r="V847">
        <v>0</v>
      </c>
      <c r="W847" t="str">
        <f>IFERROR(VLOOKUP(CONCATENATE(A847,"-",B847),'Schedule C1'!AE:AE,1,FALSE),"Other")</f>
        <v>Other</v>
      </c>
    </row>
    <row r="848" spans="1:23" x14ac:dyDescent="0.25">
      <c r="A848" t="str">
        <f t="shared" si="13"/>
        <v>110</v>
      </c>
      <c r="B848" t="str">
        <f t="shared" si="13"/>
        <v>ITSSV1916</v>
      </c>
      <c r="C848" s="77" t="s">
        <v>2063</v>
      </c>
      <c r="D848" t="s">
        <v>2908</v>
      </c>
      <c r="I848">
        <v>0</v>
      </c>
      <c r="J848">
        <v>0</v>
      </c>
      <c r="O848" s="3">
        <v>234371.42500000005</v>
      </c>
      <c r="P848">
        <v>47372.331000000006</v>
      </c>
      <c r="U848">
        <v>0</v>
      </c>
      <c r="V848">
        <v>0</v>
      </c>
      <c r="W848" t="str">
        <f>IFERROR(VLOOKUP(CONCATENATE(A848,"-",B848),'Schedule C1'!AE:AE,1,FALSE),"Other")</f>
        <v>Other</v>
      </c>
    </row>
    <row r="849" spans="1:23" x14ac:dyDescent="0.25">
      <c r="A849" t="str">
        <f t="shared" si="13"/>
        <v>110</v>
      </c>
      <c r="B849" t="str">
        <f t="shared" si="13"/>
        <v>ITSSV1923</v>
      </c>
      <c r="C849" s="77" t="s">
        <v>2063</v>
      </c>
      <c r="D849" t="s">
        <v>2909</v>
      </c>
      <c r="I849">
        <v>0</v>
      </c>
      <c r="O849" s="3">
        <v>106056.23199999999</v>
      </c>
      <c r="U849">
        <v>0</v>
      </c>
      <c r="W849" t="str">
        <f>IFERROR(VLOOKUP(CONCATENATE(A849,"-",B849),'Schedule C1'!AE:AE,1,FALSE),"Other")</f>
        <v>Other</v>
      </c>
    </row>
    <row r="850" spans="1:23" x14ac:dyDescent="0.25">
      <c r="A850" t="str">
        <f t="shared" si="13"/>
        <v>110</v>
      </c>
      <c r="B850" t="str">
        <f t="shared" si="13"/>
        <v>ITSSV1933</v>
      </c>
      <c r="C850" s="77" t="s">
        <v>2063</v>
      </c>
      <c r="D850" t="s">
        <v>2910</v>
      </c>
      <c r="I850">
        <v>0</v>
      </c>
      <c r="O850" s="3">
        <v>62040.362999999998</v>
      </c>
      <c r="U850">
        <v>0</v>
      </c>
      <c r="W850" t="str">
        <f>IFERROR(VLOOKUP(CONCATENATE(A850,"-",B850),'Schedule C1'!AE:AE,1,FALSE),"Other")</f>
        <v>Other</v>
      </c>
    </row>
    <row r="851" spans="1:23" x14ac:dyDescent="0.25">
      <c r="A851" t="str">
        <f t="shared" si="13"/>
        <v>110</v>
      </c>
      <c r="B851" t="str">
        <f t="shared" si="13"/>
        <v>ITSSV1961</v>
      </c>
      <c r="C851" s="77" t="s">
        <v>2063</v>
      </c>
      <c r="D851" t="s">
        <v>2911</v>
      </c>
      <c r="I851">
        <v>0</v>
      </c>
      <c r="O851" s="3">
        <v>576441.16200000001</v>
      </c>
      <c r="U851">
        <v>0</v>
      </c>
      <c r="W851" t="str">
        <f>IFERROR(VLOOKUP(CONCATENATE(A851,"-",B851),'Schedule C1'!AE:AE,1,FALSE),"Other")</f>
        <v>Other</v>
      </c>
    </row>
    <row r="852" spans="1:23" x14ac:dyDescent="0.25">
      <c r="A852" t="str">
        <f t="shared" si="13"/>
        <v>110</v>
      </c>
      <c r="B852" t="str">
        <f t="shared" si="13"/>
        <v>ITSSV1963</v>
      </c>
      <c r="C852" s="77" t="s">
        <v>2063</v>
      </c>
      <c r="D852" t="s">
        <v>2912</v>
      </c>
      <c r="I852">
        <v>0</v>
      </c>
      <c r="J852">
        <v>0</v>
      </c>
      <c r="O852" s="3">
        <v>151267.32499999998</v>
      </c>
      <c r="P852">
        <v>442122.8679999999</v>
      </c>
      <c r="U852">
        <v>0</v>
      </c>
      <c r="V852">
        <v>0</v>
      </c>
      <c r="W852" t="str">
        <f>IFERROR(VLOOKUP(CONCATENATE(A852,"-",B852),'Schedule C1'!AE:AE,1,FALSE),"Other")</f>
        <v>Other</v>
      </c>
    </row>
    <row r="853" spans="1:23" x14ac:dyDescent="0.25">
      <c r="A853" t="str">
        <f t="shared" si="13"/>
        <v>110</v>
      </c>
      <c r="B853" t="str">
        <f t="shared" si="13"/>
        <v>ITSSV1970</v>
      </c>
      <c r="C853" s="77" t="s">
        <v>2063</v>
      </c>
      <c r="D853" t="s">
        <v>2913</v>
      </c>
      <c r="I853">
        <v>0</v>
      </c>
      <c r="J853">
        <v>0</v>
      </c>
      <c r="O853" s="3">
        <v>69091.332999999999</v>
      </c>
      <c r="P853">
        <v>7793.0309999999981</v>
      </c>
      <c r="U853">
        <v>0</v>
      </c>
      <c r="V853">
        <v>0</v>
      </c>
      <c r="W853" t="str">
        <f>IFERROR(VLOOKUP(CONCATENATE(A853,"-",B853),'Schedule C1'!AE:AE,1,FALSE),"Other")</f>
        <v>Other</v>
      </c>
    </row>
    <row r="854" spans="1:23" x14ac:dyDescent="0.25">
      <c r="A854" t="str">
        <f t="shared" si="13"/>
        <v>110</v>
      </c>
      <c r="B854" t="str">
        <f t="shared" si="13"/>
        <v>ITSSV1973</v>
      </c>
      <c r="C854" s="77" t="s">
        <v>2063</v>
      </c>
      <c r="D854" t="s">
        <v>2914</v>
      </c>
      <c r="I854">
        <v>0</v>
      </c>
      <c r="O854" s="3">
        <v>239592.85500000004</v>
      </c>
      <c r="U854">
        <v>0</v>
      </c>
      <c r="W854" t="str">
        <f>IFERROR(VLOOKUP(CONCATENATE(A854,"-",B854),'Schedule C1'!AE:AE,1,FALSE),"Other")</f>
        <v>Other</v>
      </c>
    </row>
    <row r="855" spans="1:23" x14ac:dyDescent="0.25">
      <c r="A855" t="str">
        <f t="shared" si="13"/>
        <v>110</v>
      </c>
      <c r="B855" t="str">
        <f t="shared" si="13"/>
        <v>ITSSV1976</v>
      </c>
      <c r="C855" s="77" t="s">
        <v>2063</v>
      </c>
      <c r="D855" t="s">
        <v>2915</v>
      </c>
      <c r="I855">
        <v>0</v>
      </c>
      <c r="J855">
        <v>0</v>
      </c>
      <c r="O855" s="3">
        <v>107238.538</v>
      </c>
      <c r="P855">
        <v>63921.572999999997</v>
      </c>
      <c r="U855">
        <v>0</v>
      </c>
      <c r="V855">
        <v>0</v>
      </c>
      <c r="W855" t="str">
        <f>IFERROR(VLOOKUP(CONCATENATE(A855,"-",B855),'Schedule C1'!AE:AE,1,FALSE),"Other")</f>
        <v>Other</v>
      </c>
    </row>
    <row r="856" spans="1:23" x14ac:dyDescent="0.25">
      <c r="A856" t="str">
        <f t="shared" si="13"/>
        <v>110</v>
      </c>
      <c r="B856" t="str">
        <f t="shared" si="13"/>
        <v>ITSSV1980</v>
      </c>
      <c r="C856" s="77" t="s">
        <v>2063</v>
      </c>
      <c r="D856" t="s">
        <v>2916</v>
      </c>
      <c r="I856">
        <v>0</v>
      </c>
      <c r="J856">
        <v>0</v>
      </c>
      <c r="O856" s="3">
        <v>33828.720000000001</v>
      </c>
      <c r="P856">
        <v>639.26700000000017</v>
      </c>
      <c r="U856">
        <v>0</v>
      </c>
      <c r="V856">
        <v>0</v>
      </c>
      <c r="W856" t="str">
        <f>IFERROR(VLOOKUP(CONCATENATE(A856,"-",B856),'Schedule C1'!AE:AE,1,FALSE),"Other")</f>
        <v>Other</v>
      </c>
    </row>
    <row r="857" spans="1:23" x14ac:dyDescent="0.25">
      <c r="A857" t="str">
        <f t="shared" si="13"/>
        <v>110</v>
      </c>
      <c r="B857" t="str">
        <f t="shared" si="13"/>
        <v>ITSSV1981</v>
      </c>
      <c r="C857" s="77" t="s">
        <v>2063</v>
      </c>
      <c r="D857" t="s">
        <v>2917</v>
      </c>
      <c r="I857">
        <v>0</v>
      </c>
      <c r="O857" s="3">
        <v>261020.44</v>
      </c>
      <c r="U857">
        <v>0</v>
      </c>
      <c r="W857" t="str">
        <f>IFERROR(VLOOKUP(CONCATENATE(A857,"-",B857),'Schedule C1'!AE:AE,1,FALSE),"Other")</f>
        <v>Other</v>
      </c>
    </row>
    <row r="858" spans="1:23" x14ac:dyDescent="0.25">
      <c r="A858" t="str">
        <f t="shared" si="13"/>
        <v>110</v>
      </c>
      <c r="B858" t="str">
        <f t="shared" si="13"/>
        <v>ITSSV1983</v>
      </c>
      <c r="C858" s="77" t="s">
        <v>2063</v>
      </c>
      <c r="D858" t="s">
        <v>2918</v>
      </c>
      <c r="I858">
        <v>0</v>
      </c>
      <c r="O858" s="3">
        <v>-39910.112999999998</v>
      </c>
      <c r="U858">
        <v>0</v>
      </c>
      <c r="W858" t="str">
        <f>IFERROR(VLOOKUP(CONCATENATE(A858,"-",B858),'Schedule C1'!AE:AE,1,FALSE),"Other")</f>
        <v>Other</v>
      </c>
    </row>
    <row r="859" spans="1:23" x14ac:dyDescent="0.25">
      <c r="A859" t="str">
        <f t="shared" si="13"/>
        <v>110</v>
      </c>
      <c r="B859" t="str">
        <f t="shared" si="13"/>
        <v>ITSSV1993</v>
      </c>
      <c r="C859" s="77" t="s">
        <v>2063</v>
      </c>
      <c r="D859" t="s">
        <v>2919</v>
      </c>
      <c r="I859">
        <v>0</v>
      </c>
      <c r="O859" s="3">
        <v>280614.89199999999</v>
      </c>
      <c r="U859">
        <v>0</v>
      </c>
      <c r="W859" t="str">
        <f>IFERROR(VLOOKUP(CONCATENATE(A859,"-",B859),'Schedule C1'!AE:AE,1,FALSE),"Other")</f>
        <v>Other</v>
      </c>
    </row>
    <row r="860" spans="1:23" x14ac:dyDescent="0.25">
      <c r="A860" t="str">
        <f t="shared" si="13"/>
        <v>110</v>
      </c>
      <c r="B860" t="str">
        <f t="shared" si="13"/>
        <v>ITSSV1999</v>
      </c>
      <c r="C860" s="77" t="s">
        <v>2063</v>
      </c>
      <c r="D860" t="s">
        <v>2920</v>
      </c>
      <c r="J860">
        <v>0</v>
      </c>
      <c r="P860">
        <v>74139.402999999991</v>
      </c>
      <c r="U860"/>
      <c r="V860">
        <v>0</v>
      </c>
      <c r="W860" t="str">
        <f>IFERROR(VLOOKUP(CONCATENATE(A860,"-",B860),'Schedule C1'!AE:AE,1,FALSE),"Other")</f>
        <v>Other</v>
      </c>
    </row>
    <row r="861" spans="1:23" x14ac:dyDescent="0.25">
      <c r="A861" t="str">
        <f t="shared" si="13"/>
        <v>110</v>
      </c>
      <c r="B861" t="str">
        <f t="shared" si="13"/>
        <v>ITSSV2013</v>
      </c>
      <c r="C861" s="77" t="s">
        <v>2063</v>
      </c>
      <c r="D861" t="s">
        <v>2921</v>
      </c>
      <c r="J861">
        <v>0</v>
      </c>
      <c r="P861">
        <v>1346.4639999999995</v>
      </c>
      <c r="U861"/>
      <c r="V861">
        <v>0</v>
      </c>
      <c r="W861" t="str">
        <f>IFERROR(VLOOKUP(CONCATENATE(A861,"-",B861),'Schedule C1'!AE:AE,1,FALSE),"Other")</f>
        <v>Other</v>
      </c>
    </row>
    <row r="862" spans="1:23" x14ac:dyDescent="0.25">
      <c r="A862" t="str">
        <f t="shared" si="13"/>
        <v>110</v>
      </c>
      <c r="B862" t="str">
        <f t="shared" si="13"/>
        <v>ITSSV2036</v>
      </c>
      <c r="C862" s="77" t="s">
        <v>2063</v>
      </c>
      <c r="D862" t="s">
        <v>2922</v>
      </c>
      <c r="J862">
        <v>0</v>
      </c>
      <c r="P862">
        <v>533167.13199999998</v>
      </c>
      <c r="U862"/>
      <c r="V862">
        <v>0</v>
      </c>
      <c r="W862" t="str">
        <f>IFERROR(VLOOKUP(CONCATENATE(A862,"-",B862),'Schedule C1'!AE:AE,1,FALSE),"Other")</f>
        <v>Other</v>
      </c>
    </row>
    <row r="863" spans="1:23" x14ac:dyDescent="0.25">
      <c r="A863" t="str">
        <f t="shared" si="13"/>
        <v>110</v>
      </c>
      <c r="B863" t="str">
        <f t="shared" si="13"/>
        <v>ITSSV2039</v>
      </c>
      <c r="C863" s="77" t="s">
        <v>2063</v>
      </c>
      <c r="D863" t="s">
        <v>2923</v>
      </c>
      <c r="J863">
        <v>0</v>
      </c>
      <c r="P863">
        <v>158108.82399999999</v>
      </c>
      <c r="U863"/>
      <c r="V863">
        <v>0</v>
      </c>
      <c r="W863" t="str">
        <f>IFERROR(VLOOKUP(CONCATENATE(A863,"-",B863),'Schedule C1'!AE:AE,1,FALSE),"Other")</f>
        <v>Other</v>
      </c>
    </row>
    <row r="864" spans="1:23" x14ac:dyDescent="0.25">
      <c r="A864" t="str">
        <f t="shared" si="13"/>
        <v>110</v>
      </c>
      <c r="B864" t="str">
        <f t="shared" si="13"/>
        <v>ITTAXTBBS</v>
      </c>
      <c r="C864" s="77" t="s">
        <v>2063</v>
      </c>
      <c r="D864" t="s">
        <v>2924</v>
      </c>
      <c r="H864">
        <v>0</v>
      </c>
      <c r="N864">
        <v>22209.46</v>
      </c>
      <c r="T864">
        <v>0</v>
      </c>
      <c r="U864"/>
      <c r="W864" t="str">
        <f>IFERROR(VLOOKUP(CONCATENATE(A864,"-",B864),'Schedule C1'!AE:AE,1,FALSE),"Other")</f>
        <v>Other</v>
      </c>
    </row>
    <row r="865" spans="1:23" x14ac:dyDescent="0.25">
      <c r="A865" t="str">
        <f t="shared" si="13"/>
        <v>110</v>
      </c>
      <c r="B865" t="str">
        <f t="shared" si="13"/>
        <v>ITTRN1272</v>
      </c>
      <c r="C865" s="77" t="s">
        <v>2063</v>
      </c>
      <c r="D865" t="s">
        <v>2925</v>
      </c>
      <c r="J865">
        <v>0</v>
      </c>
      <c r="P865">
        <v>-114694.322</v>
      </c>
      <c r="U865"/>
      <c r="V865">
        <v>0</v>
      </c>
      <c r="W865" t="str">
        <f>IFERROR(VLOOKUP(CONCATENATE(A865,"-",B865),'Schedule C1'!AE:AE,1,FALSE),"Other")</f>
        <v>Other</v>
      </c>
    </row>
    <row r="866" spans="1:23" x14ac:dyDescent="0.25">
      <c r="A866" t="str">
        <f t="shared" si="13"/>
        <v>110</v>
      </c>
      <c r="B866" t="str">
        <f t="shared" si="13"/>
        <v>ITTRN1611</v>
      </c>
      <c r="C866" s="77" t="s">
        <v>2063</v>
      </c>
      <c r="D866" t="s">
        <v>2926</v>
      </c>
      <c r="G866">
        <v>0</v>
      </c>
      <c r="H866">
        <v>0</v>
      </c>
      <c r="M866">
        <v>14324.418999999998</v>
      </c>
      <c r="N866">
        <v>0</v>
      </c>
      <c r="S866">
        <v>0</v>
      </c>
      <c r="T866">
        <v>1.7209999999999999</v>
      </c>
      <c r="U866"/>
      <c r="W866" t="str">
        <f>IFERROR(VLOOKUP(CONCATENATE(A866,"-",B866),'Schedule C1'!AE:AE,1,FALSE),"Other")</f>
        <v>Other</v>
      </c>
    </row>
    <row r="867" spans="1:23" x14ac:dyDescent="0.25">
      <c r="A867" t="str">
        <f t="shared" si="13"/>
        <v>110</v>
      </c>
      <c r="B867" t="str">
        <f t="shared" si="13"/>
        <v>ITTRN1729</v>
      </c>
      <c r="C867" s="77" t="s">
        <v>2063</v>
      </c>
      <c r="D867" t="s">
        <v>2927</v>
      </c>
      <c r="J867">
        <v>0</v>
      </c>
      <c r="P867">
        <v>66802.217999999993</v>
      </c>
      <c r="U867"/>
      <c r="V867">
        <v>0</v>
      </c>
      <c r="W867" t="str">
        <f>IFERROR(VLOOKUP(CONCATENATE(A867,"-",B867),'Schedule C1'!AE:AE,1,FALSE),"Other")</f>
        <v>Other</v>
      </c>
    </row>
    <row r="868" spans="1:23" x14ac:dyDescent="0.25">
      <c r="A868" t="str">
        <f t="shared" si="13"/>
        <v>110</v>
      </c>
      <c r="B868" t="str">
        <f t="shared" si="13"/>
        <v>ITTRN1829</v>
      </c>
      <c r="C868" s="77" t="s">
        <v>2063</v>
      </c>
      <c r="D868" t="s">
        <v>2928</v>
      </c>
      <c r="J868">
        <v>0</v>
      </c>
      <c r="P868">
        <v>101486.19800000003</v>
      </c>
      <c r="U868"/>
      <c r="V868">
        <v>0</v>
      </c>
      <c r="W868" t="str">
        <f>IFERROR(VLOOKUP(CONCATENATE(A868,"-",B868),'Schedule C1'!AE:AE,1,FALSE),"Other")</f>
        <v>Other</v>
      </c>
    </row>
    <row r="869" spans="1:23" x14ac:dyDescent="0.25">
      <c r="A869" t="str">
        <f t="shared" si="13"/>
        <v>110</v>
      </c>
      <c r="B869" t="str">
        <f t="shared" si="13"/>
        <v>ITTRN1844</v>
      </c>
      <c r="C869" s="77" t="s">
        <v>2063</v>
      </c>
      <c r="D869" t="s">
        <v>2929</v>
      </c>
      <c r="J869">
        <v>0</v>
      </c>
      <c r="P869">
        <v>14530.151</v>
      </c>
      <c r="U869"/>
      <c r="V869">
        <v>0</v>
      </c>
      <c r="W869" t="str">
        <f>IFERROR(VLOOKUP(CONCATENATE(A869,"-",B869),'Schedule C1'!AE:AE,1,FALSE),"Other")</f>
        <v>Other</v>
      </c>
    </row>
    <row r="870" spans="1:23" x14ac:dyDescent="0.25">
      <c r="A870" t="str">
        <f t="shared" si="13"/>
        <v>110</v>
      </c>
      <c r="B870" t="str">
        <f t="shared" si="13"/>
        <v>ITTRN1848</v>
      </c>
      <c r="C870" s="77" t="s">
        <v>2063</v>
      </c>
      <c r="D870" t="s">
        <v>2930</v>
      </c>
      <c r="J870">
        <v>0</v>
      </c>
      <c r="P870">
        <v>84289.952000000005</v>
      </c>
      <c r="U870"/>
      <c r="V870">
        <v>0</v>
      </c>
      <c r="W870" t="str">
        <f>IFERROR(VLOOKUP(CONCATENATE(A870,"-",B870),'Schedule C1'!AE:AE,1,FALSE),"Other")</f>
        <v>Other</v>
      </c>
    </row>
    <row r="871" spans="1:23" x14ac:dyDescent="0.25">
      <c r="A871" t="str">
        <f t="shared" si="13"/>
        <v>110</v>
      </c>
      <c r="B871" t="str">
        <f t="shared" si="13"/>
        <v>ITTRN1909</v>
      </c>
      <c r="C871" s="77" t="s">
        <v>2063</v>
      </c>
      <c r="D871" t="s">
        <v>2931</v>
      </c>
      <c r="H871">
        <v>0</v>
      </c>
      <c r="I871">
        <v>0</v>
      </c>
      <c r="J871">
        <v>0</v>
      </c>
      <c r="N871">
        <v>31637.917999999998</v>
      </c>
      <c r="O871" s="3">
        <v>42716.108999999997</v>
      </c>
      <c r="P871">
        <v>56499.678999999996</v>
      </c>
      <c r="T871">
        <v>0</v>
      </c>
      <c r="U871">
        <v>0</v>
      </c>
      <c r="V871">
        <v>0</v>
      </c>
      <c r="W871" t="str">
        <f>IFERROR(VLOOKUP(CONCATENATE(A871,"-",B871),'Schedule C1'!AE:AE,1,FALSE),"Other")</f>
        <v>Other</v>
      </c>
    </row>
    <row r="872" spans="1:23" x14ac:dyDescent="0.25">
      <c r="A872" t="str">
        <f t="shared" si="13"/>
        <v>110</v>
      </c>
      <c r="B872" t="str">
        <f t="shared" si="13"/>
        <v>ITTRN1921</v>
      </c>
      <c r="C872" s="77" t="s">
        <v>2063</v>
      </c>
      <c r="D872" t="s">
        <v>2932</v>
      </c>
      <c r="J872">
        <v>0</v>
      </c>
      <c r="P872">
        <v>45333.392000000014</v>
      </c>
      <c r="U872"/>
      <c r="V872">
        <v>0</v>
      </c>
      <c r="W872" t="str">
        <f>IFERROR(VLOOKUP(CONCATENATE(A872,"-",B872),'Schedule C1'!AE:AE,1,FALSE),"Other")</f>
        <v>Other</v>
      </c>
    </row>
    <row r="873" spans="1:23" x14ac:dyDescent="0.25">
      <c r="A873" t="str">
        <f t="shared" si="13"/>
        <v>110</v>
      </c>
      <c r="B873" t="str">
        <f t="shared" si="13"/>
        <v>ITUOP0005</v>
      </c>
      <c r="C873" s="77" t="s">
        <v>2063</v>
      </c>
      <c r="D873" t="s">
        <v>2933</v>
      </c>
      <c r="E873">
        <v>0</v>
      </c>
      <c r="F873">
        <v>0</v>
      </c>
      <c r="G873">
        <v>0</v>
      </c>
      <c r="H873">
        <v>0</v>
      </c>
      <c r="I873">
        <v>0</v>
      </c>
      <c r="J873">
        <v>0</v>
      </c>
      <c r="K873">
        <v>77185.117000000013</v>
      </c>
      <c r="L873">
        <v>625503.96200000017</v>
      </c>
      <c r="M873">
        <v>1095215.3490000002</v>
      </c>
      <c r="N873">
        <v>-255371.32500000007</v>
      </c>
      <c r="O873" s="3">
        <v>1204249.9719999998</v>
      </c>
      <c r="P873">
        <v>0</v>
      </c>
      <c r="Q873">
        <v>59909.842000000026</v>
      </c>
      <c r="R873">
        <v>632682.2699999999</v>
      </c>
      <c r="S873">
        <v>1301268.0429999998</v>
      </c>
      <c r="T873">
        <v>944546.13399999985</v>
      </c>
      <c r="U873">
        <v>466436.62199999968</v>
      </c>
      <c r="V873">
        <v>0</v>
      </c>
      <c r="W873" t="str">
        <f>IFERROR(VLOOKUP(CONCATENATE(A873,"-",B873),'Schedule C1'!AE:AE,1,FALSE),"Other")</f>
        <v>Other</v>
      </c>
    </row>
    <row r="874" spans="1:23" x14ac:dyDescent="0.25">
      <c r="A874" t="str">
        <f t="shared" si="13"/>
        <v>110</v>
      </c>
      <c r="B874" t="str">
        <f t="shared" si="13"/>
        <v>ITUOP0445</v>
      </c>
      <c r="C874" s="77" t="s">
        <v>2063</v>
      </c>
      <c r="D874" t="s">
        <v>2934</v>
      </c>
      <c r="E874">
        <v>0</v>
      </c>
      <c r="F874">
        <v>0</v>
      </c>
      <c r="K874">
        <v>4710.5690000000004</v>
      </c>
      <c r="L874">
        <v>0</v>
      </c>
      <c r="Q874">
        <v>4885.6260000000011</v>
      </c>
      <c r="R874">
        <v>1.17</v>
      </c>
      <c r="U874"/>
      <c r="W874" t="str">
        <f>IFERROR(VLOOKUP(CONCATENATE(A874,"-",B874),'Schedule C1'!AE:AE,1,FALSE),"Other")</f>
        <v>Other</v>
      </c>
    </row>
    <row r="875" spans="1:23" x14ac:dyDescent="0.25">
      <c r="A875" t="str">
        <f t="shared" si="13"/>
        <v>110</v>
      </c>
      <c r="B875" t="str">
        <f t="shared" si="13"/>
        <v>ITUOP1269</v>
      </c>
      <c r="C875" s="77" t="s">
        <v>2063</v>
      </c>
      <c r="D875" t="s">
        <v>2935</v>
      </c>
      <c r="E875">
        <v>0</v>
      </c>
      <c r="F875">
        <v>0</v>
      </c>
      <c r="K875">
        <v>2231.924</v>
      </c>
      <c r="L875">
        <v>2220.4789999999998</v>
      </c>
      <c r="Q875">
        <v>2489.126999999999</v>
      </c>
      <c r="R875">
        <v>2033.8129999999992</v>
      </c>
      <c r="U875"/>
      <c r="W875" t="str">
        <f>IFERROR(VLOOKUP(CONCATENATE(A875,"-",B875),'Schedule C1'!AE:AE,1,FALSE),"Other")</f>
        <v>Other</v>
      </c>
    </row>
    <row r="876" spans="1:23" x14ac:dyDescent="0.25">
      <c r="A876" t="str">
        <f t="shared" si="13"/>
        <v>110</v>
      </c>
      <c r="B876" t="str">
        <f t="shared" si="13"/>
        <v>ITUOP1372</v>
      </c>
      <c r="C876" s="77" t="s">
        <v>2063</v>
      </c>
      <c r="D876" t="s">
        <v>2936</v>
      </c>
      <c r="E876">
        <v>0</v>
      </c>
      <c r="K876">
        <v>0</v>
      </c>
      <c r="Q876">
        <v>8.61</v>
      </c>
      <c r="U876"/>
      <c r="W876" t="str">
        <f>IFERROR(VLOOKUP(CONCATENATE(A876,"-",B876),'Schedule C1'!AE:AE,1,FALSE),"Other")</f>
        <v>Other</v>
      </c>
    </row>
    <row r="877" spans="1:23" x14ac:dyDescent="0.25">
      <c r="A877" t="str">
        <f t="shared" si="13"/>
        <v>110</v>
      </c>
      <c r="B877" t="str">
        <f t="shared" si="13"/>
        <v>ITUOP1404</v>
      </c>
      <c r="C877" s="77" t="s">
        <v>2063</v>
      </c>
      <c r="D877" t="s">
        <v>2937</v>
      </c>
      <c r="H877">
        <v>0</v>
      </c>
      <c r="I877">
        <v>0</v>
      </c>
      <c r="J877">
        <v>0</v>
      </c>
      <c r="N877">
        <v>838.61800000000005</v>
      </c>
      <c r="O877" s="3">
        <v>697.96899999999994</v>
      </c>
      <c r="P877">
        <v>946.04699999999957</v>
      </c>
      <c r="T877">
        <v>843.00700000000006</v>
      </c>
      <c r="U877">
        <v>151.10099999999991</v>
      </c>
      <c r="V877">
        <v>0</v>
      </c>
      <c r="W877" t="str">
        <f>IFERROR(VLOOKUP(CONCATENATE(A877,"-",B877),'Schedule C1'!AE:AE,1,FALSE),"Other")</f>
        <v>Other</v>
      </c>
    </row>
    <row r="878" spans="1:23" x14ac:dyDescent="0.25">
      <c r="A878" t="str">
        <f t="shared" si="13"/>
        <v>110</v>
      </c>
      <c r="B878" t="str">
        <f t="shared" si="13"/>
        <v>ITUOP1455</v>
      </c>
      <c r="C878" s="77" t="s">
        <v>2063</v>
      </c>
      <c r="D878" t="s">
        <v>2938</v>
      </c>
      <c r="E878">
        <v>0</v>
      </c>
      <c r="F878">
        <v>0</v>
      </c>
      <c r="K878">
        <v>22110.692999999999</v>
      </c>
      <c r="L878">
        <v>0</v>
      </c>
      <c r="Q878">
        <v>42.14</v>
      </c>
      <c r="R878">
        <v>18.675000000000001</v>
      </c>
      <c r="U878"/>
      <c r="W878" t="str">
        <f>IFERROR(VLOOKUP(CONCATENATE(A878,"-",B878),'Schedule C1'!AE:AE,1,FALSE),"Other")</f>
        <v>Other</v>
      </c>
    </row>
    <row r="879" spans="1:23" x14ac:dyDescent="0.25">
      <c r="A879" t="str">
        <f t="shared" si="13"/>
        <v>110</v>
      </c>
      <c r="B879" t="str">
        <f t="shared" si="13"/>
        <v>ITUOP1463</v>
      </c>
      <c r="C879" s="77" t="s">
        <v>2063</v>
      </c>
      <c r="D879" t="s">
        <v>2939</v>
      </c>
      <c r="E879">
        <v>0</v>
      </c>
      <c r="K879">
        <v>0</v>
      </c>
      <c r="Q879">
        <v>29.13</v>
      </c>
      <c r="U879"/>
      <c r="W879" t="str">
        <f>IFERROR(VLOOKUP(CONCATENATE(A879,"-",B879),'Schedule C1'!AE:AE,1,FALSE),"Other")</f>
        <v>Other</v>
      </c>
    </row>
    <row r="880" spans="1:23" x14ac:dyDescent="0.25">
      <c r="A880" t="str">
        <f t="shared" si="13"/>
        <v>110</v>
      </c>
      <c r="B880" t="str">
        <f t="shared" si="13"/>
        <v>ITUOP1468</v>
      </c>
      <c r="C880" s="77" t="s">
        <v>2063</v>
      </c>
      <c r="D880" t="s">
        <v>2940</v>
      </c>
      <c r="E880">
        <v>0</v>
      </c>
      <c r="K880">
        <v>75090.662000000011</v>
      </c>
      <c r="Q880">
        <v>93718.062000000005</v>
      </c>
      <c r="U880"/>
      <c r="W880" t="str">
        <f>IFERROR(VLOOKUP(CONCATENATE(A880,"-",B880),'Schedule C1'!AE:AE,1,FALSE),"Other")</f>
        <v>Other</v>
      </c>
    </row>
    <row r="881" spans="1:23" x14ac:dyDescent="0.25">
      <c r="A881" t="str">
        <f t="shared" si="13"/>
        <v>110</v>
      </c>
      <c r="B881" t="str">
        <f t="shared" si="13"/>
        <v>ITUOP1485</v>
      </c>
      <c r="C881" s="77" t="s">
        <v>2063</v>
      </c>
      <c r="D881" t="s">
        <v>2941</v>
      </c>
      <c r="E881">
        <v>0</v>
      </c>
      <c r="F881">
        <v>0</v>
      </c>
      <c r="G881">
        <v>0</v>
      </c>
      <c r="K881">
        <v>41308.90800000001</v>
      </c>
      <c r="L881">
        <v>31845.402000000002</v>
      </c>
      <c r="M881">
        <v>9811.4609999999993</v>
      </c>
      <c r="Q881">
        <v>60.699999999999996</v>
      </c>
      <c r="R881">
        <v>32096.635000000006</v>
      </c>
      <c r="S881">
        <v>6.8920000000000003</v>
      </c>
      <c r="U881"/>
      <c r="W881" t="str">
        <f>IFERROR(VLOOKUP(CONCATENATE(A881,"-",B881),'Schedule C1'!AE:AE,1,FALSE),"Other")</f>
        <v>Other</v>
      </c>
    </row>
    <row r="882" spans="1:23" x14ac:dyDescent="0.25">
      <c r="A882" t="str">
        <f t="shared" si="13"/>
        <v>110</v>
      </c>
      <c r="B882" t="str">
        <f t="shared" si="13"/>
        <v>ITUOP1496</v>
      </c>
      <c r="C882" s="77" t="s">
        <v>2063</v>
      </c>
      <c r="D882" t="s">
        <v>2942</v>
      </c>
      <c r="E882">
        <v>0</v>
      </c>
      <c r="F882">
        <v>0</v>
      </c>
      <c r="K882">
        <v>43616.048000000003</v>
      </c>
      <c r="L882">
        <v>0</v>
      </c>
      <c r="Q882">
        <v>46745.224000000009</v>
      </c>
      <c r="R882">
        <v>6.0129999999999999</v>
      </c>
      <c r="U882"/>
      <c r="W882" t="str">
        <f>IFERROR(VLOOKUP(CONCATENATE(A882,"-",B882),'Schedule C1'!AE:AE,1,FALSE),"Other")</f>
        <v>Other</v>
      </c>
    </row>
    <row r="883" spans="1:23" x14ac:dyDescent="0.25">
      <c r="A883" t="str">
        <f t="shared" si="13"/>
        <v>110</v>
      </c>
      <c r="B883" t="str">
        <f t="shared" si="13"/>
        <v>ITUOP1497</v>
      </c>
      <c r="C883" s="77" t="s">
        <v>2063</v>
      </c>
      <c r="D883" t="s">
        <v>2943</v>
      </c>
      <c r="E883">
        <v>0</v>
      </c>
      <c r="K883">
        <v>30974.981</v>
      </c>
      <c r="Q883">
        <v>73.86</v>
      </c>
      <c r="U883"/>
      <c r="W883" t="str">
        <f>IFERROR(VLOOKUP(CONCATENATE(A883,"-",B883),'Schedule C1'!AE:AE,1,FALSE),"Other")</f>
        <v>Other</v>
      </c>
    </row>
    <row r="884" spans="1:23" x14ac:dyDescent="0.25">
      <c r="A884" t="str">
        <f t="shared" si="13"/>
        <v>110</v>
      </c>
      <c r="B884" t="str">
        <f t="shared" si="13"/>
        <v>ITUOP1502</v>
      </c>
      <c r="C884" s="77" t="s">
        <v>2063</v>
      </c>
      <c r="D884" t="s">
        <v>2944</v>
      </c>
      <c r="E884">
        <v>0</v>
      </c>
      <c r="F884">
        <v>0</v>
      </c>
      <c r="K884">
        <v>38284.404999999992</v>
      </c>
      <c r="L884">
        <v>0</v>
      </c>
      <c r="Q884">
        <v>0</v>
      </c>
      <c r="R884">
        <v>24.452000000000002</v>
      </c>
      <c r="U884"/>
      <c r="W884" t="str">
        <f>IFERROR(VLOOKUP(CONCATENATE(A884,"-",B884),'Schedule C1'!AE:AE,1,FALSE),"Other")</f>
        <v>Other</v>
      </c>
    </row>
    <row r="885" spans="1:23" x14ac:dyDescent="0.25">
      <c r="A885" t="str">
        <f t="shared" si="13"/>
        <v>110</v>
      </c>
      <c r="B885" t="str">
        <f t="shared" si="13"/>
        <v>ITUOP1503</v>
      </c>
      <c r="C885" s="77" t="s">
        <v>2063</v>
      </c>
      <c r="D885" t="s">
        <v>2945</v>
      </c>
      <c r="E885">
        <v>0</v>
      </c>
      <c r="K885">
        <v>0</v>
      </c>
      <c r="Q885">
        <v>15.829999999999998</v>
      </c>
      <c r="U885"/>
      <c r="W885" t="str">
        <f>IFERROR(VLOOKUP(CONCATENATE(A885,"-",B885),'Schedule C1'!AE:AE,1,FALSE),"Other")</f>
        <v>Other</v>
      </c>
    </row>
    <row r="886" spans="1:23" x14ac:dyDescent="0.25">
      <c r="A886" t="str">
        <f t="shared" si="13"/>
        <v>110</v>
      </c>
      <c r="B886" t="str">
        <f t="shared" si="13"/>
        <v>ITUOP1512</v>
      </c>
      <c r="C886" s="77" t="s">
        <v>2063</v>
      </c>
      <c r="D886" t="s">
        <v>2946</v>
      </c>
      <c r="E886">
        <v>0</v>
      </c>
      <c r="F886">
        <v>0</v>
      </c>
      <c r="K886">
        <v>47349.080999999998</v>
      </c>
      <c r="L886">
        <v>0</v>
      </c>
      <c r="Q886">
        <v>51346.949000000008</v>
      </c>
      <c r="R886">
        <v>25.398000000000003</v>
      </c>
      <c r="U886"/>
      <c r="W886" t="str">
        <f>IFERROR(VLOOKUP(CONCATENATE(A886,"-",B886),'Schedule C1'!AE:AE,1,FALSE),"Other")</f>
        <v>Other</v>
      </c>
    </row>
    <row r="887" spans="1:23" x14ac:dyDescent="0.25">
      <c r="A887" t="str">
        <f t="shared" si="13"/>
        <v>110</v>
      </c>
      <c r="B887" t="str">
        <f t="shared" si="13"/>
        <v>ITUOP1517</v>
      </c>
      <c r="C887" s="77" t="s">
        <v>2063</v>
      </c>
      <c r="D887" t="s">
        <v>2947</v>
      </c>
      <c r="E887">
        <v>0</v>
      </c>
      <c r="K887">
        <v>0</v>
      </c>
      <c r="Q887">
        <v>80.39</v>
      </c>
      <c r="U887"/>
      <c r="W887" t="str">
        <f>IFERROR(VLOOKUP(CONCATENATE(A887,"-",B887),'Schedule C1'!AE:AE,1,FALSE),"Other")</f>
        <v>Other</v>
      </c>
    </row>
    <row r="888" spans="1:23" x14ac:dyDescent="0.25">
      <c r="A888" t="str">
        <f t="shared" si="13"/>
        <v>110</v>
      </c>
      <c r="B888" t="str">
        <f t="shared" si="13"/>
        <v>ITUOP1524</v>
      </c>
      <c r="C888" s="77" t="s">
        <v>2063</v>
      </c>
      <c r="D888" t="s">
        <v>2948</v>
      </c>
      <c r="E888">
        <v>0</v>
      </c>
      <c r="K888">
        <v>0</v>
      </c>
      <c r="Q888">
        <v>9.35</v>
      </c>
      <c r="U888"/>
      <c r="W888" t="str">
        <f>IFERROR(VLOOKUP(CONCATENATE(A888,"-",B888),'Schedule C1'!AE:AE,1,FALSE),"Other")</f>
        <v>Other</v>
      </c>
    </row>
    <row r="889" spans="1:23" x14ac:dyDescent="0.25">
      <c r="A889" t="str">
        <f t="shared" si="13"/>
        <v>110</v>
      </c>
      <c r="B889" t="str">
        <f t="shared" si="13"/>
        <v>ITUOP1531</v>
      </c>
      <c r="C889" s="77" t="s">
        <v>2063</v>
      </c>
      <c r="D889" t="s">
        <v>2949</v>
      </c>
      <c r="E889">
        <v>-286.33000000000129</v>
      </c>
      <c r="F889">
        <v>30.560000000000098</v>
      </c>
      <c r="G889">
        <v>1535.0300000000018</v>
      </c>
      <c r="H889">
        <v>0</v>
      </c>
      <c r="K889">
        <v>28914.904999999999</v>
      </c>
      <c r="L889">
        <v>665990.50899999996</v>
      </c>
      <c r="M889">
        <v>170488.87700000004</v>
      </c>
      <c r="N889">
        <v>0</v>
      </c>
      <c r="Q889">
        <v>39.449999999999996</v>
      </c>
      <c r="R889">
        <v>0</v>
      </c>
      <c r="S889">
        <v>269862.02100000001</v>
      </c>
      <c r="T889">
        <v>12.401999999999999</v>
      </c>
      <c r="U889"/>
      <c r="W889" t="str">
        <f>IFERROR(VLOOKUP(CONCATENATE(A889,"-",B889),'Schedule C1'!AE:AE,1,FALSE),"Other")</f>
        <v>Other</v>
      </c>
    </row>
    <row r="890" spans="1:23" x14ac:dyDescent="0.25">
      <c r="A890" t="str">
        <f t="shared" si="13"/>
        <v>110</v>
      </c>
      <c r="B890" t="str">
        <f t="shared" si="13"/>
        <v>ITUOP1534</v>
      </c>
      <c r="C890" s="77" t="s">
        <v>2063</v>
      </c>
      <c r="D890" t="s">
        <v>2950</v>
      </c>
      <c r="E890">
        <v>0</v>
      </c>
      <c r="F890">
        <v>0</v>
      </c>
      <c r="G890">
        <v>0</v>
      </c>
      <c r="K890">
        <v>77716.572</v>
      </c>
      <c r="L890">
        <v>56612.108</v>
      </c>
      <c r="M890">
        <v>0</v>
      </c>
      <c r="Q890">
        <v>31776.829999999998</v>
      </c>
      <c r="R890">
        <v>59594.642999999989</v>
      </c>
      <c r="S890">
        <v>15.228</v>
      </c>
      <c r="U890"/>
      <c r="W890" t="str">
        <f>IFERROR(VLOOKUP(CONCATENATE(A890,"-",B890),'Schedule C1'!AE:AE,1,FALSE),"Other")</f>
        <v>Other</v>
      </c>
    </row>
    <row r="891" spans="1:23" x14ac:dyDescent="0.25">
      <c r="A891" t="str">
        <f t="shared" si="13"/>
        <v>110</v>
      </c>
      <c r="B891" t="str">
        <f t="shared" si="13"/>
        <v>ITUOP1598</v>
      </c>
      <c r="C891" s="77" t="s">
        <v>2063</v>
      </c>
      <c r="D891" t="s">
        <v>2951</v>
      </c>
      <c r="E891">
        <v>0</v>
      </c>
      <c r="F891">
        <v>0</v>
      </c>
      <c r="K891">
        <v>27627.84</v>
      </c>
      <c r="L891">
        <v>3442.4389999999999</v>
      </c>
      <c r="Q891">
        <v>0</v>
      </c>
      <c r="R891">
        <v>3696.1669999999999</v>
      </c>
      <c r="U891"/>
      <c r="W891" t="str">
        <f>IFERROR(VLOOKUP(CONCATENATE(A891,"-",B891),'Schedule C1'!AE:AE,1,FALSE),"Other")</f>
        <v>Other</v>
      </c>
    </row>
    <row r="892" spans="1:23" x14ac:dyDescent="0.25">
      <c r="A892" t="str">
        <f t="shared" si="13"/>
        <v>110</v>
      </c>
      <c r="B892" t="str">
        <f t="shared" si="13"/>
        <v>ITUOP1602</v>
      </c>
      <c r="C892" s="77" t="s">
        <v>2063</v>
      </c>
      <c r="D892" t="s">
        <v>2952</v>
      </c>
      <c r="E892">
        <v>0</v>
      </c>
      <c r="K892">
        <v>66705.444999999992</v>
      </c>
      <c r="Q892">
        <v>75679.76400000001</v>
      </c>
      <c r="U892"/>
      <c r="W892" t="str">
        <f>IFERROR(VLOOKUP(CONCATENATE(A892,"-",B892),'Schedule C1'!AE:AE,1,FALSE),"Other")</f>
        <v>Other</v>
      </c>
    </row>
    <row r="893" spans="1:23" x14ac:dyDescent="0.25">
      <c r="A893" t="str">
        <f t="shared" si="13"/>
        <v>110</v>
      </c>
      <c r="B893" t="str">
        <f t="shared" si="13"/>
        <v>ITUOP1620</v>
      </c>
      <c r="C893" s="77" t="s">
        <v>2063</v>
      </c>
      <c r="D893" t="s">
        <v>2953</v>
      </c>
      <c r="E893">
        <v>-3275.38</v>
      </c>
      <c r="F893">
        <v>489.37999999999363</v>
      </c>
      <c r="G893">
        <v>291.49999999999994</v>
      </c>
      <c r="H893">
        <v>9.6799999999999891</v>
      </c>
      <c r="I893">
        <v>0</v>
      </c>
      <c r="J893">
        <v>0</v>
      </c>
      <c r="K893">
        <v>0</v>
      </c>
      <c r="L893">
        <v>112941.39300000004</v>
      </c>
      <c r="M893">
        <v>43606.243000000002</v>
      </c>
      <c r="N893">
        <v>2076.2079999999996</v>
      </c>
      <c r="O893" s="3">
        <v>2278.1610000000005</v>
      </c>
      <c r="P893">
        <v>-165.71099999999998</v>
      </c>
      <c r="Q893">
        <v>0</v>
      </c>
      <c r="R893">
        <v>114037.27000000005</v>
      </c>
      <c r="S893">
        <v>44699.201000000015</v>
      </c>
      <c r="T893">
        <v>2090.704999999999</v>
      </c>
      <c r="U893">
        <v>755.1220000000003</v>
      </c>
      <c r="V893">
        <v>0</v>
      </c>
      <c r="W893" t="str">
        <f>IFERROR(VLOOKUP(CONCATENATE(A893,"-",B893),'Schedule C1'!AE:AE,1,FALSE),"Other")</f>
        <v>Other</v>
      </c>
    </row>
    <row r="894" spans="1:23" x14ac:dyDescent="0.25">
      <c r="A894" t="str">
        <f t="shared" si="13"/>
        <v>110</v>
      </c>
      <c r="B894" t="str">
        <f t="shared" si="13"/>
        <v>ITUOP1649</v>
      </c>
      <c r="C894" s="77" t="s">
        <v>2063</v>
      </c>
      <c r="D894" t="s">
        <v>2954</v>
      </c>
      <c r="E894">
        <v>0</v>
      </c>
      <c r="F894">
        <v>0</v>
      </c>
      <c r="K894">
        <v>57391.170999999988</v>
      </c>
      <c r="L894">
        <v>0</v>
      </c>
      <c r="Q894">
        <v>0</v>
      </c>
      <c r="R894">
        <v>23.704000000000001</v>
      </c>
      <c r="U894"/>
      <c r="W894" t="str">
        <f>IFERROR(VLOOKUP(CONCATENATE(A894,"-",B894),'Schedule C1'!AE:AE,1,FALSE),"Other")</f>
        <v>Other</v>
      </c>
    </row>
    <row r="895" spans="1:23" x14ac:dyDescent="0.25">
      <c r="A895" t="str">
        <f t="shared" si="13"/>
        <v>110</v>
      </c>
      <c r="B895" t="str">
        <f t="shared" si="13"/>
        <v>ITUOP1655</v>
      </c>
      <c r="C895" s="77" t="s">
        <v>2063</v>
      </c>
      <c r="D895" t="s">
        <v>2955</v>
      </c>
      <c r="G895">
        <v>0</v>
      </c>
      <c r="M895">
        <v>9366.5559999999987</v>
      </c>
      <c r="S895">
        <v>0</v>
      </c>
      <c r="U895"/>
      <c r="W895" t="str">
        <f>IFERROR(VLOOKUP(CONCATENATE(A895,"-",B895),'Schedule C1'!AE:AE,1,FALSE),"Other")</f>
        <v>Other</v>
      </c>
    </row>
    <row r="896" spans="1:23" x14ac:dyDescent="0.25">
      <c r="A896" t="str">
        <f t="shared" si="13"/>
        <v>110</v>
      </c>
      <c r="B896" t="str">
        <f t="shared" si="13"/>
        <v>ITUOP1675</v>
      </c>
      <c r="C896" s="77" t="s">
        <v>2063</v>
      </c>
      <c r="D896" t="s">
        <v>2956</v>
      </c>
      <c r="F896">
        <v>0</v>
      </c>
      <c r="G896">
        <v>0</v>
      </c>
      <c r="L896">
        <v>59976.753999999986</v>
      </c>
      <c r="M896">
        <v>0</v>
      </c>
      <c r="R896">
        <v>0</v>
      </c>
      <c r="S896">
        <v>15.048000000000002</v>
      </c>
      <c r="U896"/>
      <c r="W896" t="str">
        <f>IFERROR(VLOOKUP(CONCATENATE(A896,"-",B896),'Schedule C1'!AE:AE,1,FALSE),"Other")</f>
        <v>Other</v>
      </c>
    </row>
    <row r="897" spans="1:23" x14ac:dyDescent="0.25">
      <c r="A897" t="str">
        <f t="shared" si="13"/>
        <v>110</v>
      </c>
      <c r="B897" t="str">
        <f t="shared" si="13"/>
        <v>ITUOP1679</v>
      </c>
      <c r="C897" s="77" t="s">
        <v>2063</v>
      </c>
      <c r="D897" t="s">
        <v>2957</v>
      </c>
      <c r="F897">
        <v>0</v>
      </c>
      <c r="G897">
        <v>0</v>
      </c>
      <c r="H897">
        <v>0</v>
      </c>
      <c r="L897">
        <v>205359.09000000003</v>
      </c>
      <c r="M897">
        <v>123623.79200000002</v>
      </c>
      <c r="N897">
        <v>0</v>
      </c>
      <c r="R897">
        <v>0</v>
      </c>
      <c r="S897">
        <v>129233.42199999998</v>
      </c>
      <c r="T897">
        <v>7.7369999999999992</v>
      </c>
      <c r="U897"/>
      <c r="W897" t="str">
        <f>IFERROR(VLOOKUP(CONCATENATE(A897,"-",B897),'Schedule C1'!AE:AE,1,FALSE),"Other")</f>
        <v>Other</v>
      </c>
    </row>
    <row r="898" spans="1:23" x14ac:dyDescent="0.25">
      <c r="A898" t="str">
        <f t="shared" si="13"/>
        <v>110</v>
      </c>
      <c r="B898" t="str">
        <f t="shared" si="13"/>
        <v>ITUOP1693</v>
      </c>
      <c r="C898" s="77" t="s">
        <v>2063</v>
      </c>
      <c r="D898" t="s">
        <v>2958</v>
      </c>
      <c r="G898">
        <v>0</v>
      </c>
      <c r="H898">
        <v>0</v>
      </c>
      <c r="M898">
        <v>63324.873999999989</v>
      </c>
      <c r="N898">
        <v>0</v>
      </c>
      <c r="S898">
        <v>0</v>
      </c>
      <c r="T898">
        <v>4.37</v>
      </c>
      <c r="U898"/>
      <c r="W898" t="str">
        <f>IFERROR(VLOOKUP(CONCATENATE(A898,"-",B898),'Schedule C1'!AE:AE,1,FALSE),"Other")</f>
        <v>Other</v>
      </c>
    </row>
    <row r="899" spans="1:23" x14ac:dyDescent="0.25">
      <c r="A899" t="str">
        <f t="shared" si="13"/>
        <v>110</v>
      </c>
      <c r="B899" t="str">
        <f t="shared" si="13"/>
        <v>ITUOP1697</v>
      </c>
      <c r="C899" s="77" t="s">
        <v>2063</v>
      </c>
      <c r="D899" t="s">
        <v>2959</v>
      </c>
      <c r="F899">
        <v>0</v>
      </c>
      <c r="G899">
        <v>0</v>
      </c>
      <c r="L899">
        <v>147689.37299999999</v>
      </c>
      <c r="M899">
        <v>0</v>
      </c>
      <c r="R899">
        <v>0</v>
      </c>
      <c r="S899">
        <v>71.308999999999997</v>
      </c>
      <c r="U899"/>
      <c r="W899" t="str">
        <f>IFERROR(VLOOKUP(CONCATENATE(A899,"-",B899),'Schedule C1'!AE:AE,1,FALSE),"Other")</f>
        <v>Other</v>
      </c>
    </row>
    <row r="900" spans="1:23" x14ac:dyDescent="0.25">
      <c r="A900" t="str">
        <f t="shared" si="13"/>
        <v>110</v>
      </c>
      <c r="B900" t="str">
        <f t="shared" si="13"/>
        <v>ITUOP1717</v>
      </c>
      <c r="C900" s="77" t="s">
        <v>2063</v>
      </c>
      <c r="D900" t="s">
        <v>2960</v>
      </c>
      <c r="G900">
        <v>0</v>
      </c>
      <c r="H900">
        <v>0</v>
      </c>
      <c r="I900">
        <v>0</v>
      </c>
      <c r="M900">
        <v>-166.99</v>
      </c>
      <c r="N900">
        <v>65666.27900000001</v>
      </c>
      <c r="O900" s="3">
        <v>0</v>
      </c>
      <c r="S900">
        <v>0</v>
      </c>
      <c r="T900">
        <v>0</v>
      </c>
      <c r="U900">
        <v>13.244</v>
      </c>
      <c r="W900" t="str">
        <f>IFERROR(VLOOKUP(CONCATENATE(A900,"-",B900),'Schedule C1'!AE:AE,1,FALSE),"Other")</f>
        <v>Other</v>
      </c>
    </row>
    <row r="901" spans="1:23" x14ac:dyDescent="0.25">
      <c r="A901" t="str">
        <f t="shared" ref="A901:B964" si="14">LEFT(C901,FIND(" ",C901,1)-1)</f>
        <v>110</v>
      </c>
      <c r="B901" t="str">
        <f t="shared" si="14"/>
        <v>ITUOP1721</v>
      </c>
      <c r="C901" s="77" t="s">
        <v>2063</v>
      </c>
      <c r="D901" t="s">
        <v>2961</v>
      </c>
      <c r="F901">
        <v>0</v>
      </c>
      <c r="G901">
        <v>0</v>
      </c>
      <c r="H901">
        <v>0</v>
      </c>
      <c r="L901">
        <v>104872.34400000001</v>
      </c>
      <c r="M901">
        <v>0</v>
      </c>
      <c r="N901">
        <v>0</v>
      </c>
      <c r="R901">
        <v>0</v>
      </c>
      <c r="S901">
        <v>99229.153000000006</v>
      </c>
      <c r="T901">
        <v>0</v>
      </c>
      <c r="U901"/>
      <c r="W901" t="str">
        <f>IFERROR(VLOOKUP(CONCATENATE(A901,"-",B901),'Schedule C1'!AE:AE,1,FALSE),"Other")</f>
        <v>Other</v>
      </c>
    </row>
    <row r="902" spans="1:23" x14ac:dyDescent="0.25">
      <c r="A902" t="str">
        <f t="shared" si="14"/>
        <v>110</v>
      </c>
      <c r="B902" t="str">
        <f t="shared" si="14"/>
        <v>ITUOP2029</v>
      </c>
      <c r="C902" s="77" t="s">
        <v>2063</v>
      </c>
      <c r="D902" t="s">
        <v>2962</v>
      </c>
      <c r="J902">
        <v>0</v>
      </c>
      <c r="P902">
        <v>42707.341999999997</v>
      </c>
      <c r="U902"/>
      <c r="V902">
        <v>0</v>
      </c>
      <c r="W902" t="str">
        <f>IFERROR(VLOOKUP(CONCATENATE(A902,"-",B902),'Schedule C1'!AE:AE,1,FALSE),"Other")</f>
        <v>Other</v>
      </c>
    </row>
    <row r="903" spans="1:23" x14ac:dyDescent="0.25">
      <c r="A903" t="str">
        <f t="shared" si="14"/>
        <v>110</v>
      </c>
      <c r="B903" t="str">
        <f t="shared" si="14"/>
        <v>KEPCS2001</v>
      </c>
      <c r="C903" s="77" t="s">
        <v>2063</v>
      </c>
      <c r="D903" t="s">
        <v>2963</v>
      </c>
      <c r="G903">
        <v>0.19999999999998863</v>
      </c>
      <c r="M903">
        <v>0</v>
      </c>
      <c r="S903">
        <v>0</v>
      </c>
      <c r="U903"/>
      <c r="W903" t="str">
        <f>IFERROR(VLOOKUP(CONCATENATE(A903,"-",B903),'Schedule C1'!AE:AE,1,FALSE),"Other")</f>
        <v>Other</v>
      </c>
    </row>
    <row r="904" spans="1:23" x14ac:dyDescent="0.25">
      <c r="A904" t="str">
        <f t="shared" si="14"/>
        <v>110</v>
      </c>
      <c r="B904" t="str">
        <f t="shared" si="14"/>
        <v>KEPCS2101</v>
      </c>
      <c r="C904" s="77" t="s">
        <v>2063</v>
      </c>
      <c r="D904" t="s">
        <v>2964</v>
      </c>
      <c r="H904">
        <v>8.1823436914874037E-14</v>
      </c>
      <c r="I904">
        <v>5781.1000000000022</v>
      </c>
      <c r="N904">
        <v>0</v>
      </c>
      <c r="O904" s="3">
        <v>0</v>
      </c>
      <c r="T904">
        <v>0</v>
      </c>
      <c r="U904">
        <v>0</v>
      </c>
      <c r="W904" t="str">
        <f>IFERROR(VLOOKUP(CONCATENATE(A904,"-",B904),'Schedule C1'!AE:AE,1,FALSE),"Other")</f>
        <v>Other</v>
      </c>
    </row>
    <row r="905" spans="1:23" x14ac:dyDescent="0.25">
      <c r="A905" t="str">
        <f t="shared" si="14"/>
        <v>110</v>
      </c>
      <c r="B905" t="str">
        <f t="shared" si="14"/>
        <v>KEPCS2201</v>
      </c>
      <c r="C905" s="77" t="s">
        <v>2063</v>
      </c>
      <c r="D905" t="s">
        <v>2965</v>
      </c>
      <c r="I905">
        <v>2.2737367544323206E-13</v>
      </c>
      <c r="O905" s="3">
        <v>0</v>
      </c>
      <c r="U905">
        <v>0</v>
      </c>
      <c r="W905" t="str">
        <f>IFERROR(VLOOKUP(CONCATENATE(A905,"-",B905),'Schedule C1'!AE:AE,1,FALSE),"Other")</f>
        <v>Other</v>
      </c>
    </row>
    <row r="906" spans="1:23" x14ac:dyDescent="0.25">
      <c r="A906" t="str">
        <f t="shared" si="14"/>
        <v>110</v>
      </c>
      <c r="B906" t="str">
        <f t="shared" si="14"/>
        <v>KEPCS2301</v>
      </c>
      <c r="C906" s="77" t="s">
        <v>2063</v>
      </c>
      <c r="D906" t="s">
        <v>2966</v>
      </c>
      <c r="J906">
        <v>0.24</v>
      </c>
      <c r="P906">
        <v>0</v>
      </c>
      <c r="U906"/>
      <c r="V906">
        <v>0</v>
      </c>
      <c r="W906" t="str">
        <f>IFERROR(VLOOKUP(CONCATENATE(A906,"-",B906),'Schedule C1'!AE:AE,1,FALSE),"Other")</f>
        <v>Other</v>
      </c>
    </row>
    <row r="907" spans="1:23" x14ac:dyDescent="0.25">
      <c r="A907" t="str">
        <f t="shared" si="14"/>
        <v>110</v>
      </c>
      <c r="B907" t="str">
        <f t="shared" si="14"/>
        <v>KEPDS2201</v>
      </c>
      <c r="C907" s="77" t="s">
        <v>2063</v>
      </c>
      <c r="D907" t="s">
        <v>2967</v>
      </c>
      <c r="I907">
        <v>296974.5199999999</v>
      </c>
      <c r="J907">
        <v>232822.83999999997</v>
      </c>
      <c r="O907" s="3">
        <v>0</v>
      </c>
      <c r="P907">
        <v>0</v>
      </c>
      <c r="U907">
        <v>0</v>
      </c>
      <c r="V907">
        <v>0</v>
      </c>
      <c r="W907" t="str">
        <f>IFERROR(VLOOKUP(CONCATENATE(A907,"-",B907),'Schedule C1'!AE:AE,1,FALSE),"Other")</f>
        <v>Other</v>
      </c>
    </row>
    <row r="908" spans="1:23" x14ac:dyDescent="0.25">
      <c r="A908" t="str">
        <f t="shared" si="14"/>
        <v>110</v>
      </c>
      <c r="B908" t="str">
        <f t="shared" si="14"/>
        <v>KEPDS2202</v>
      </c>
      <c r="C908" s="77" t="s">
        <v>2063</v>
      </c>
      <c r="D908" t="s">
        <v>2968</v>
      </c>
      <c r="J908">
        <v>689.83999999999992</v>
      </c>
      <c r="P908">
        <v>0</v>
      </c>
      <c r="U908"/>
      <c r="V908">
        <v>0</v>
      </c>
      <c r="W908" t="str">
        <f>IFERROR(VLOOKUP(CONCATENATE(A908,"-",B908),'Schedule C1'!AE:AE,1,FALSE),"Other")</f>
        <v>Other</v>
      </c>
    </row>
    <row r="909" spans="1:23" x14ac:dyDescent="0.25">
      <c r="A909" t="str">
        <f t="shared" si="14"/>
        <v>110</v>
      </c>
      <c r="B909" t="str">
        <f t="shared" si="14"/>
        <v>KY5YCYCLE</v>
      </c>
      <c r="C909" s="77" t="s">
        <v>2063</v>
      </c>
      <c r="D909" t="s">
        <v>2969</v>
      </c>
      <c r="F909">
        <v>1184075.1499999978</v>
      </c>
      <c r="G909">
        <v>219807.14999999991</v>
      </c>
      <c r="H909">
        <v>2916292.6500000013</v>
      </c>
      <c r="I909">
        <v>2694922.8</v>
      </c>
      <c r="J909">
        <v>832892.91999999911</v>
      </c>
      <c r="L909">
        <v>3736860.6449999968</v>
      </c>
      <c r="M909">
        <v>2903664.8759999988</v>
      </c>
      <c r="N909">
        <v>2385792.0590000008</v>
      </c>
      <c r="O909" s="3">
        <v>2750695.4480000008</v>
      </c>
      <c r="P909">
        <v>3200953.1880000001</v>
      </c>
      <c r="R909">
        <v>3775144.2209999957</v>
      </c>
      <c r="S909">
        <v>2974850.5420000013</v>
      </c>
      <c r="T909">
        <v>2399476.3889999986</v>
      </c>
      <c r="U909">
        <v>941931.33200000017</v>
      </c>
      <c r="V909">
        <v>0</v>
      </c>
      <c r="W909" t="str">
        <f>IFERROR(VLOOKUP(CONCATENATE(A909,"-",B909),'Schedule C1'!AE:AE,1,FALSE),"Other")</f>
        <v>Other</v>
      </c>
    </row>
    <row r="910" spans="1:23" x14ac:dyDescent="0.25">
      <c r="A910" t="str">
        <f t="shared" si="14"/>
        <v>110</v>
      </c>
      <c r="B910" t="str">
        <f t="shared" si="14"/>
        <v>KYCAPTOOL</v>
      </c>
      <c r="C910" s="77" t="s">
        <v>2063</v>
      </c>
      <c r="D910" t="s">
        <v>2970</v>
      </c>
      <c r="F910">
        <v>263900.50999999995</v>
      </c>
      <c r="G910">
        <v>135238.85000000006</v>
      </c>
      <c r="H910">
        <v>123179.24000000003</v>
      </c>
      <c r="I910">
        <v>216101.61000000002</v>
      </c>
      <c r="J910">
        <v>92052.669999999984</v>
      </c>
      <c r="L910">
        <v>107090.159</v>
      </c>
      <c r="M910">
        <v>106944.95099999999</v>
      </c>
      <c r="N910">
        <v>126141.44000000002</v>
      </c>
      <c r="O910" s="3">
        <v>17041.445</v>
      </c>
      <c r="P910">
        <v>21167.899000000001</v>
      </c>
      <c r="R910">
        <v>0</v>
      </c>
      <c r="S910">
        <v>109272.117</v>
      </c>
      <c r="T910">
        <v>129915.99100000004</v>
      </c>
      <c r="U910">
        <v>5889.5820000000012</v>
      </c>
      <c r="V910">
        <v>0</v>
      </c>
      <c r="W910" t="str">
        <f>IFERROR(VLOOKUP(CONCATENATE(A910,"-",B910),'Schedule C1'!AE:AE,1,FALSE),"Other")</f>
        <v>Other</v>
      </c>
    </row>
    <row r="911" spans="1:23" x14ac:dyDescent="0.25">
      <c r="A911" t="str">
        <f t="shared" si="14"/>
        <v>110</v>
      </c>
      <c r="B911" t="str">
        <f t="shared" si="14"/>
        <v>KYCR012DL</v>
      </c>
      <c r="C911" s="77" t="s">
        <v>2063</v>
      </c>
      <c r="D911" t="s">
        <v>2971</v>
      </c>
      <c r="E911">
        <v>172155.13999999996</v>
      </c>
      <c r="F911">
        <v>77096.410000000033</v>
      </c>
      <c r="G911">
        <v>22774.730000000014</v>
      </c>
      <c r="H911">
        <v>7708.1499999999987</v>
      </c>
      <c r="I911">
        <v>1686.7600000000002</v>
      </c>
      <c r="K911">
        <v>0</v>
      </c>
      <c r="L911">
        <v>0</v>
      </c>
      <c r="M911">
        <v>0</v>
      </c>
      <c r="N911">
        <v>0</v>
      </c>
      <c r="O911" s="3">
        <v>0</v>
      </c>
      <c r="Q911">
        <v>0</v>
      </c>
      <c r="R911">
        <v>0</v>
      </c>
      <c r="S911">
        <v>0</v>
      </c>
      <c r="T911">
        <v>0</v>
      </c>
      <c r="U911">
        <v>0</v>
      </c>
      <c r="W911" t="str">
        <f>IFERROR(VLOOKUP(CONCATENATE(A911,"-",B911),'Schedule C1'!AE:AE,1,FALSE),"Other")</f>
        <v>Other</v>
      </c>
    </row>
    <row r="912" spans="1:23" x14ac:dyDescent="0.25">
      <c r="A912" t="str">
        <f t="shared" si="14"/>
        <v>110</v>
      </c>
      <c r="B912" t="str">
        <f t="shared" si="14"/>
        <v>KYCR012DS</v>
      </c>
      <c r="C912" s="77" t="s">
        <v>2063</v>
      </c>
      <c r="D912" t="s">
        <v>2972</v>
      </c>
      <c r="E912">
        <v>0</v>
      </c>
      <c r="K912">
        <v>0</v>
      </c>
      <c r="Q912">
        <v>0</v>
      </c>
      <c r="U912"/>
      <c r="W912" t="str">
        <f>IFERROR(VLOOKUP(CONCATENATE(A912,"-",B912),'Schedule C1'!AE:AE,1,FALSE),"Other")</f>
        <v>Other</v>
      </c>
    </row>
    <row r="913" spans="1:23" x14ac:dyDescent="0.25">
      <c r="A913" t="str">
        <f t="shared" si="14"/>
        <v>110</v>
      </c>
      <c r="B913" t="str">
        <f t="shared" si="14"/>
        <v>KYCR30003</v>
      </c>
      <c r="C913" s="77" t="s">
        <v>2063</v>
      </c>
      <c r="D913" t="s">
        <v>2973</v>
      </c>
      <c r="E913">
        <v>-667.31</v>
      </c>
      <c r="F913">
        <v>-1122.98</v>
      </c>
      <c r="K913">
        <v>0</v>
      </c>
      <c r="L913">
        <v>0</v>
      </c>
      <c r="Q913">
        <v>0</v>
      </c>
      <c r="R913">
        <v>0</v>
      </c>
      <c r="U913"/>
      <c r="W913" t="str">
        <f>IFERROR(VLOOKUP(CONCATENATE(A913,"-",B913),'Schedule C1'!AE:AE,1,FALSE),"Other")</f>
        <v>Other</v>
      </c>
    </row>
    <row r="914" spans="1:23" x14ac:dyDescent="0.25">
      <c r="A914" t="str">
        <f t="shared" si="14"/>
        <v>110</v>
      </c>
      <c r="B914" t="str">
        <f t="shared" si="14"/>
        <v>KYCR30009</v>
      </c>
      <c r="C914" s="77" t="s">
        <v>2063</v>
      </c>
      <c r="D914" t="s">
        <v>2974</v>
      </c>
      <c r="E914">
        <v>27017.090000000004</v>
      </c>
      <c r="K914">
        <v>0</v>
      </c>
      <c r="Q914">
        <v>0</v>
      </c>
      <c r="U914"/>
      <c r="W914" t="str">
        <f>IFERROR(VLOOKUP(CONCATENATE(A914,"-",B914),'Schedule C1'!AE:AE,1,FALSE),"Other")</f>
        <v>Other</v>
      </c>
    </row>
    <row r="915" spans="1:23" x14ac:dyDescent="0.25">
      <c r="A915" t="str">
        <f t="shared" si="14"/>
        <v>110</v>
      </c>
      <c r="B915" t="str">
        <f t="shared" si="14"/>
        <v>KYCR30106</v>
      </c>
      <c r="C915" s="77" t="s">
        <v>2063</v>
      </c>
      <c r="D915" t="s">
        <v>2975</v>
      </c>
      <c r="E915">
        <v>30856.990000000005</v>
      </c>
      <c r="K915">
        <v>0</v>
      </c>
      <c r="Q915">
        <v>0</v>
      </c>
      <c r="U915"/>
      <c r="W915" t="str">
        <f>IFERROR(VLOOKUP(CONCATENATE(A915,"-",B915),'Schedule C1'!AE:AE,1,FALSE),"Other")</f>
        <v>Other</v>
      </c>
    </row>
    <row r="916" spans="1:23" x14ac:dyDescent="0.25">
      <c r="A916" t="str">
        <f t="shared" si="14"/>
        <v>110</v>
      </c>
      <c r="B916" t="str">
        <f t="shared" si="14"/>
        <v>KYCR31109</v>
      </c>
      <c r="C916" s="77" t="s">
        <v>2063</v>
      </c>
      <c r="D916" t="s">
        <v>2976</v>
      </c>
      <c r="E916">
        <v>26042.670000000002</v>
      </c>
      <c r="F916">
        <v>0.42</v>
      </c>
      <c r="K916">
        <v>0</v>
      </c>
      <c r="L916">
        <v>0</v>
      </c>
      <c r="Q916">
        <v>0</v>
      </c>
      <c r="R916">
        <v>0</v>
      </c>
      <c r="U916"/>
      <c r="W916" t="str">
        <f>IFERROR(VLOOKUP(CONCATENATE(A916,"-",B916),'Schedule C1'!AE:AE,1,FALSE),"Other")</f>
        <v>Other</v>
      </c>
    </row>
    <row r="917" spans="1:23" x14ac:dyDescent="0.25">
      <c r="A917" t="str">
        <f t="shared" si="14"/>
        <v>110</v>
      </c>
      <c r="B917" t="str">
        <f t="shared" si="14"/>
        <v>KYCR31167</v>
      </c>
      <c r="C917" s="77" t="s">
        <v>2063</v>
      </c>
      <c r="D917" t="s">
        <v>2977</v>
      </c>
      <c r="E917">
        <v>30964.480000000003</v>
      </c>
      <c r="F917">
        <v>6.55</v>
      </c>
      <c r="H917">
        <v>-366.59</v>
      </c>
      <c r="K917">
        <v>0</v>
      </c>
      <c r="L917">
        <v>0</v>
      </c>
      <c r="N917">
        <v>0</v>
      </c>
      <c r="Q917">
        <v>0</v>
      </c>
      <c r="R917">
        <v>0</v>
      </c>
      <c r="T917">
        <v>0</v>
      </c>
      <c r="U917"/>
      <c r="W917" t="str">
        <f>IFERROR(VLOOKUP(CONCATENATE(A917,"-",B917),'Schedule C1'!AE:AE,1,FALSE),"Other")</f>
        <v>Other</v>
      </c>
    </row>
    <row r="918" spans="1:23" x14ac:dyDescent="0.25">
      <c r="A918" t="str">
        <f t="shared" si="14"/>
        <v>110</v>
      </c>
      <c r="B918" t="str">
        <f t="shared" si="14"/>
        <v>KYCR33039</v>
      </c>
      <c r="C918" s="77" t="s">
        <v>2063</v>
      </c>
      <c r="D918" t="s">
        <v>2978</v>
      </c>
      <c r="E918">
        <v>-65.229999999999976</v>
      </c>
      <c r="K918">
        <v>0</v>
      </c>
      <c r="Q918">
        <v>0</v>
      </c>
      <c r="U918"/>
      <c r="W918" t="str">
        <f>IFERROR(VLOOKUP(CONCATENATE(A918,"-",B918),'Schedule C1'!AE:AE,1,FALSE),"Other")</f>
        <v>Other</v>
      </c>
    </row>
    <row r="919" spans="1:23" x14ac:dyDescent="0.25">
      <c r="A919" t="str">
        <f t="shared" si="14"/>
        <v>110</v>
      </c>
      <c r="B919" t="str">
        <f t="shared" si="14"/>
        <v>KYCR33111</v>
      </c>
      <c r="C919" s="77" t="s">
        <v>2063</v>
      </c>
      <c r="D919" t="s">
        <v>2979</v>
      </c>
      <c r="E919">
        <v>24593.240000000005</v>
      </c>
      <c r="K919">
        <v>0</v>
      </c>
      <c r="Q919">
        <v>0</v>
      </c>
      <c r="U919"/>
      <c r="W919" t="str">
        <f>IFERROR(VLOOKUP(CONCATENATE(A919,"-",B919),'Schedule C1'!AE:AE,1,FALSE),"Other")</f>
        <v>Other</v>
      </c>
    </row>
    <row r="920" spans="1:23" x14ac:dyDescent="0.25">
      <c r="A920" t="str">
        <f t="shared" si="14"/>
        <v>110</v>
      </c>
      <c r="B920" t="str">
        <f t="shared" si="14"/>
        <v>KYCR34118</v>
      </c>
      <c r="C920" s="77" t="s">
        <v>2063</v>
      </c>
      <c r="D920" t="s">
        <v>2980</v>
      </c>
      <c r="E920">
        <v>1058.5600000000002</v>
      </c>
      <c r="K920">
        <v>0</v>
      </c>
      <c r="Q920">
        <v>0</v>
      </c>
      <c r="U920"/>
      <c r="W920" t="str">
        <f>IFERROR(VLOOKUP(CONCATENATE(A920,"-",B920),'Schedule C1'!AE:AE,1,FALSE),"Other")</f>
        <v>Other</v>
      </c>
    </row>
    <row r="921" spans="1:23" x14ac:dyDescent="0.25">
      <c r="A921" t="str">
        <f t="shared" si="14"/>
        <v>110</v>
      </c>
      <c r="B921" t="str">
        <f t="shared" si="14"/>
        <v>KYCR34119</v>
      </c>
      <c r="C921" s="77" t="s">
        <v>2063</v>
      </c>
      <c r="D921" t="s">
        <v>2981</v>
      </c>
      <c r="E921">
        <v>17282.170000000002</v>
      </c>
      <c r="F921">
        <v>7.61</v>
      </c>
      <c r="K921">
        <v>0</v>
      </c>
      <c r="L921">
        <v>0</v>
      </c>
      <c r="Q921">
        <v>0</v>
      </c>
      <c r="R921">
        <v>0</v>
      </c>
      <c r="U921"/>
      <c r="W921" t="str">
        <f>IFERROR(VLOOKUP(CONCATENATE(A921,"-",B921),'Schedule C1'!AE:AE,1,FALSE),"Other")</f>
        <v>Other</v>
      </c>
    </row>
    <row r="922" spans="1:23" x14ac:dyDescent="0.25">
      <c r="A922" t="str">
        <f t="shared" si="14"/>
        <v>110</v>
      </c>
      <c r="B922" t="str">
        <f t="shared" si="14"/>
        <v>KYTRS2301</v>
      </c>
      <c r="C922" s="77" t="s">
        <v>2063</v>
      </c>
      <c r="D922" t="s">
        <v>2982</v>
      </c>
      <c r="J922">
        <v>2369.9699999999998</v>
      </c>
      <c r="P922">
        <v>0</v>
      </c>
      <c r="U922"/>
      <c r="V922">
        <v>0</v>
      </c>
      <c r="W922" t="str">
        <f>IFERROR(VLOOKUP(CONCATENATE(A922,"-",B922),'Schedule C1'!AE:AE,1,FALSE),"Other")</f>
        <v>Other</v>
      </c>
    </row>
    <row r="923" spans="1:23" x14ac:dyDescent="0.25">
      <c r="A923" t="str">
        <f t="shared" si="14"/>
        <v>110</v>
      </c>
      <c r="B923" t="str">
        <f t="shared" si="14"/>
        <v>KYVVO12DS</v>
      </c>
      <c r="C923" s="77" t="s">
        <v>2063</v>
      </c>
      <c r="D923" t="s">
        <v>2983</v>
      </c>
      <c r="E923">
        <v>1737.1200000000001</v>
      </c>
      <c r="F923">
        <v>0</v>
      </c>
      <c r="K923">
        <v>0</v>
      </c>
      <c r="L923">
        <v>0</v>
      </c>
      <c r="Q923">
        <v>0</v>
      </c>
      <c r="R923">
        <v>0</v>
      </c>
      <c r="U923"/>
      <c r="W923" t="str">
        <f>IFERROR(VLOOKUP(CONCATENATE(A923,"-",B923),'Schedule C1'!AE:AE,1,FALSE),"Other")</f>
        <v>Other</v>
      </c>
    </row>
    <row r="924" spans="1:23" x14ac:dyDescent="0.25">
      <c r="A924" t="str">
        <f t="shared" si="14"/>
        <v>110</v>
      </c>
      <c r="B924" t="str">
        <f t="shared" si="14"/>
        <v>LGN102539</v>
      </c>
      <c r="C924" s="77" t="s">
        <v>2063</v>
      </c>
      <c r="D924" t="s">
        <v>2984</v>
      </c>
      <c r="J924">
        <v>0</v>
      </c>
      <c r="P924">
        <v>-7.3379999999999992</v>
      </c>
      <c r="U924"/>
      <c r="V924">
        <v>0</v>
      </c>
      <c r="W924" t="str">
        <f>IFERROR(VLOOKUP(CONCATENATE(A924,"-",B924),'Schedule C1'!AE:AE,1,FALSE),"Other")</f>
        <v>Other</v>
      </c>
    </row>
    <row r="925" spans="1:23" x14ac:dyDescent="0.25">
      <c r="A925" t="str">
        <f t="shared" si="14"/>
        <v>110</v>
      </c>
      <c r="B925" t="str">
        <f t="shared" si="14"/>
        <v>LGNANDA</v>
      </c>
      <c r="C925" s="77" t="s">
        <v>2063</v>
      </c>
      <c r="D925" t="s">
        <v>2985</v>
      </c>
      <c r="E925">
        <v>0</v>
      </c>
      <c r="F925">
        <v>0</v>
      </c>
      <c r="G925">
        <v>0</v>
      </c>
      <c r="H925">
        <v>0</v>
      </c>
      <c r="I925">
        <v>0</v>
      </c>
      <c r="J925">
        <v>0</v>
      </c>
      <c r="K925">
        <v>797.76899999999989</v>
      </c>
      <c r="L925">
        <v>1.1368683772161603E-13</v>
      </c>
      <c r="M925">
        <v>-460.29000000000025</v>
      </c>
      <c r="N925">
        <v>8064.5540000000001</v>
      </c>
      <c r="O925" s="3">
        <v>10530.573000000004</v>
      </c>
      <c r="P925">
        <v>8204.6759999999977</v>
      </c>
      <c r="Q925">
        <v>805.77099999999916</v>
      </c>
      <c r="R925">
        <v>-5.6843418860808015E-13</v>
      </c>
      <c r="S925">
        <v>-718.73799999999937</v>
      </c>
      <c r="T925">
        <v>1007.7139999999999</v>
      </c>
      <c r="U925">
        <v>453.93000000000006</v>
      </c>
      <c r="V925">
        <v>0</v>
      </c>
      <c r="W925" t="str">
        <f>IFERROR(VLOOKUP(CONCATENATE(A925,"-",B925),'Schedule C1'!AE:AE,1,FALSE),"Other")</f>
        <v>Other</v>
      </c>
    </row>
    <row r="926" spans="1:23" x14ac:dyDescent="0.25">
      <c r="A926" t="str">
        <f t="shared" si="14"/>
        <v>110</v>
      </c>
      <c r="B926" t="str">
        <f t="shared" si="14"/>
        <v>MSTCB</v>
      </c>
      <c r="C926" s="77" t="s">
        <v>2063</v>
      </c>
      <c r="D926" t="s">
        <v>2986</v>
      </c>
      <c r="J926">
        <v>0</v>
      </c>
      <c r="P926">
        <v>0</v>
      </c>
      <c r="U926"/>
      <c r="V926">
        <v>0</v>
      </c>
      <c r="W926" t="str">
        <f>IFERROR(VLOOKUP(CONCATENATE(A926,"-",B926),'Schedule C1'!AE:AE,1,FALSE),"Other")</f>
        <v>Other</v>
      </c>
    </row>
    <row r="927" spans="1:23" x14ac:dyDescent="0.25">
      <c r="A927" t="str">
        <f t="shared" si="14"/>
        <v>110</v>
      </c>
      <c r="B927" t="str">
        <f t="shared" si="14"/>
        <v>P10115001</v>
      </c>
      <c r="C927" s="77" t="s">
        <v>2063</v>
      </c>
      <c r="D927" t="s">
        <v>2987</v>
      </c>
      <c r="E927">
        <v>-53.910000000000032</v>
      </c>
      <c r="F927">
        <v>-660.9000000000002</v>
      </c>
      <c r="G927">
        <v>770.37000000000023</v>
      </c>
      <c r="H927">
        <v>-126.39999999999979</v>
      </c>
      <c r="K927">
        <v>0</v>
      </c>
      <c r="L927">
        <v>0</v>
      </c>
      <c r="M927">
        <v>0</v>
      </c>
      <c r="N927">
        <v>0</v>
      </c>
      <c r="Q927">
        <v>0</v>
      </c>
      <c r="R927">
        <v>0</v>
      </c>
      <c r="S927">
        <v>0</v>
      </c>
      <c r="T927">
        <v>0</v>
      </c>
      <c r="U927"/>
      <c r="W927" t="str">
        <f>IFERROR(VLOOKUP(CONCATENATE(A927,"-",B927),'Schedule C1'!AE:AE,1,FALSE),"Other")</f>
        <v>Other</v>
      </c>
    </row>
    <row r="928" spans="1:23" x14ac:dyDescent="0.25">
      <c r="A928" t="str">
        <f t="shared" si="14"/>
        <v>110</v>
      </c>
      <c r="B928" t="str">
        <f t="shared" si="14"/>
        <v>P10115006</v>
      </c>
      <c r="C928" s="77" t="s">
        <v>2063</v>
      </c>
      <c r="D928" t="s">
        <v>2988</v>
      </c>
      <c r="E928">
        <v>0</v>
      </c>
      <c r="K928">
        <v>0</v>
      </c>
      <c r="Q928">
        <v>0</v>
      </c>
      <c r="U928"/>
      <c r="W928" t="str">
        <f>IFERROR(VLOOKUP(CONCATENATE(A928,"-",B928),'Schedule C1'!AE:AE,1,FALSE),"Other")</f>
        <v>Other</v>
      </c>
    </row>
    <row r="929" spans="1:23" x14ac:dyDescent="0.25">
      <c r="A929" t="str">
        <f t="shared" si="14"/>
        <v>110</v>
      </c>
      <c r="B929" t="str">
        <f t="shared" si="14"/>
        <v>P10115010</v>
      </c>
      <c r="C929" s="77" t="s">
        <v>2063</v>
      </c>
      <c r="D929" t="s">
        <v>2989</v>
      </c>
      <c r="E929">
        <v>-15.730000000000029</v>
      </c>
      <c r="F929">
        <v>-2330.4499999999994</v>
      </c>
      <c r="G929">
        <v>29.419999999999874</v>
      </c>
      <c r="K929">
        <v>0</v>
      </c>
      <c r="L929">
        <v>0</v>
      </c>
      <c r="M929">
        <v>0</v>
      </c>
      <c r="Q929">
        <v>0</v>
      </c>
      <c r="R929">
        <v>0</v>
      </c>
      <c r="S929">
        <v>0</v>
      </c>
      <c r="U929"/>
      <c r="W929" t="str">
        <f>IFERROR(VLOOKUP(CONCATENATE(A929,"-",B929),'Schedule C1'!AE:AE,1,FALSE),"Other")</f>
        <v>Other</v>
      </c>
    </row>
    <row r="930" spans="1:23" x14ac:dyDescent="0.25">
      <c r="A930" t="str">
        <f t="shared" si="14"/>
        <v>110</v>
      </c>
      <c r="B930" t="str">
        <f t="shared" si="14"/>
        <v>P10115014</v>
      </c>
      <c r="C930" s="77" t="s">
        <v>2063</v>
      </c>
      <c r="D930" t="s">
        <v>2990</v>
      </c>
      <c r="E930">
        <v>-46.070000000000007</v>
      </c>
      <c r="F930">
        <v>42.310000000000088</v>
      </c>
      <c r="G930">
        <v>84.72000000001745</v>
      </c>
      <c r="K930">
        <v>0</v>
      </c>
      <c r="L930">
        <v>0</v>
      </c>
      <c r="M930">
        <v>0</v>
      </c>
      <c r="Q930">
        <v>0</v>
      </c>
      <c r="R930">
        <v>0</v>
      </c>
      <c r="S930">
        <v>0</v>
      </c>
      <c r="U930"/>
      <c r="W930" t="str">
        <f>IFERROR(VLOOKUP(CONCATENATE(A930,"-",B930),'Schedule C1'!AE:AE,1,FALSE),"Other")</f>
        <v>Other</v>
      </c>
    </row>
    <row r="931" spans="1:23" x14ac:dyDescent="0.25">
      <c r="A931" t="str">
        <f t="shared" si="14"/>
        <v>110</v>
      </c>
      <c r="B931" t="str">
        <f t="shared" si="14"/>
        <v>P10115015</v>
      </c>
      <c r="C931" s="77" t="s">
        <v>2063</v>
      </c>
      <c r="D931" t="s">
        <v>2991</v>
      </c>
      <c r="E931">
        <v>76.760000000000019</v>
      </c>
      <c r="K931">
        <v>0</v>
      </c>
      <c r="Q931">
        <v>0</v>
      </c>
      <c r="U931"/>
      <c r="W931" t="str">
        <f>IFERROR(VLOOKUP(CONCATENATE(A931,"-",B931),'Schedule C1'!AE:AE,1,FALSE),"Other")</f>
        <v>Other</v>
      </c>
    </row>
    <row r="932" spans="1:23" x14ac:dyDescent="0.25">
      <c r="A932" t="str">
        <f t="shared" si="14"/>
        <v>110</v>
      </c>
      <c r="B932" t="str">
        <f t="shared" si="14"/>
        <v>P11028020</v>
      </c>
      <c r="C932" s="77" t="s">
        <v>2063</v>
      </c>
      <c r="D932" t="s">
        <v>2992</v>
      </c>
      <c r="E932">
        <v>0</v>
      </c>
      <c r="K932">
        <v>0</v>
      </c>
      <c r="Q932">
        <v>0</v>
      </c>
      <c r="U932"/>
      <c r="W932" t="str">
        <f>IFERROR(VLOOKUP(CONCATENATE(A932,"-",B932),'Schedule C1'!AE:AE,1,FALSE),"Other")</f>
        <v>Other</v>
      </c>
    </row>
    <row r="933" spans="1:23" x14ac:dyDescent="0.25">
      <c r="A933" t="str">
        <f t="shared" si="14"/>
        <v>110</v>
      </c>
      <c r="B933" t="str">
        <f t="shared" si="14"/>
        <v>P11063003</v>
      </c>
      <c r="C933" s="77" t="s">
        <v>2063</v>
      </c>
      <c r="D933" t="s">
        <v>2993</v>
      </c>
      <c r="E933">
        <v>10298.36</v>
      </c>
      <c r="F933">
        <v>2189.15</v>
      </c>
      <c r="K933">
        <v>0</v>
      </c>
      <c r="L933">
        <v>0</v>
      </c>
      <c r="Q933">
        <v>0</v>
      </c>
      <c r="R933">
        <v>0</v>
      </c>
      <c r="U933"/>
      <c r="W933" t="str">
        <f>IFERROR(VLOOKUP(CONCATENATE(A933,"-",B933),'Schedule C1'!AE:AE,1,FALSE),"Other")</f>
        <v>Other</v>
      </c>
    </row>
    <row r="934" spans="1:23" x14ac:dyDescent="0.25">
      <c r="A934" t="str">
        <f t="shared" si="14"/>
        <v>110</v>
      </c>
      <c r="B934" t="str">
        <f t="shared" si="14"/>
        <v>P11063004</v>
      </c>
      <c r="C934" s="77" t="s">
        <v>2063</v>
      </c>
      <c r="D934" t="s">
        <v>2994</v>
      </c>
      <c r="E934">
        <v>-559.32999999999947</v>
      </c>
      <c r="F934">
        <v>1194.02</v>
      </c>
      <c r="K934">
        <v>0</v>
      </c>
      <c r="L934">
        <v>0</v>
      </c>
      <c r="Q934">
        <v>0</v>
      </c>
      <c r="R934">
        <v>0</v>
      </c>
      <c r="U934"/>
      <c r="W934" t="str">
        <f>IFERROR(VLOOKUP(CONCATENATE(A934,"-",B934),'Schedule C1'!AE:AE,1,FALSE),"Other")</f>
        <v>Other</v>
      </c>
    </row>
    <row r="935" spans="1:23" x14ac:dyDescent="0.25">
      <c r="A935" t="str">
        <f t="shared" si="14"/>
        <v>110</v>
      </c>
      <c r="B935" t="str">
        <f t="shared" si="14"/>
        <v>P11161002</v>
      </c>
      <c r="C935" s="77" t="s">
        <v>2063</v>
      </c>
      <c r="D935" t="s">
        <v>2995</v>
      </c>
      <c r="E935">
        <v>541133.89000000013</v>
      </c>
      <c r="F935">
        <v>68590.349999999991</v>
      </c>
      <c r="G935">
        <v>10301.719999999999</v>
      </c>
      <c r="K935">
        <v>445872.81099999987</v>
      </c>
      <c r="L935">
        <v>0</v>
      </c>
      <c r="M935">
        <v>0</v>
      </c>
      <c r="Q935">
        <v>467781.82099999994</v>
      </c>
      <c r="R935">
        <v>0</v>
      </c>
      <c r="S935">
        <v>0</v>
      </c>
      <c r="U935"/>
      <c r="W935" t="str">
        <f>IFERROR(VLOOKUP(CONCATENATE(A935,"-",B935),'Schedule C1'!AE:AE,1,FALSE),"Other")</f>
        <v>Other</v>
      </c>
    </row>
    <row r="936" spans="1:23" x14ac:dyDescent="0.25">
      <c r="A936" t="str">
        <f t="shared" si="14"/>
        <v>110</v>
      </c>
      <c r="B936" t="str">
        <f t="shared" si="14"/>
        <v>P11161003</v>
      </c>
      <c r="C936" s="77" t="s">
        <v>2063</v>
      </c>
      <c r="D936" t="s">
        <v>2996</v>
      </c>
      <c r="E936">
        <v>174807.55000000008</v>
      </c>
      <c r="F936">
        <v>1430.07</v>
      </c>
      <c r="K936">
        <v>150894.23900000003</v>
      </c>
      <c r="L936">
        <v>0</v>
      </c>
      <c r="Q936">
        <v>152590.16599999994</v>
      </c>
      <c r="R936">
        <v>0</v>
      </c>
      <c r="U936"/>
      <c r="W936" t="str">
        <f>IFERROR(VLOOKUP(CONCATENATE(A936,"-",B936),'Schedule C1'!AE:AE,1,FALSE),"Other")</f>
        <v>Other</v>
      </c>
    </row>
    <row r="937" spans="1:23" x14ac:dyDescent="0.25">
      <c r="A937" t="str">
        <f t="shared" si="14"/>
        <v>110</v>
      </c>
      <c r="B937" t="str">
        <f t="shared" si="14"/>
        <v>P11161004</v>
      </c>
      <c r="C937" s="77" t="s">
        <v>2063</v>
      </c>
      <c r="D937" t="s">
        <v>2997</v>
      </c>
      <c r="E937">
        <v>-2524.8000000000015</v>
      </c>
      <c r="F937">
        <v>345.60999999999973</v>
      </c>
      <c r="G937">
        <v>321.34999999999997</v>
      </c>
      <c r="K937">
        <v>0</v>
      </c>
      <c r="L937">
        <v>0</v>
      </c>
      <c r="M937">
        <v>0</v>
      </c>
      <c r="Q937">
        <v>0</v>
      </c>
      <c r="R937">
        <v>0</v>
      </c>
      <c r="S937">
        <v>0</v>
      </c>
      <c r="U937"/>
      <c r="W937" t="str">
        <f>IFERROR(VLOOKUP(CONCATENATE(A937,"-",B937),'Schedule C1'!AE:AE,1,FALSE),"Other")</f>
        <v>Other</v>
      </c>
    </row>
    <row r="938" spans="1:23" x14ac:dyDescent="0.25">
      <c r="A938" t="str">
        <f t="shared" si="14"/>
        <v>110</v>
      </c>
      <c r="B938" t="str">
        <f t="shared" si="14"/>
        <v>P11161006</v>
      </c>
      <c r="C938" s="77" t="s">
        <v>2063</v>
      </c>
      <c r="D938" t="s">
        <v>2998</v>
      </c>
      <c r="E938">
        <v>2673840.0799999996</v>
      </c>
      <c r="F938">
        <v>105978.55000000002</v>
      </c>
      <c r="G938">
        <v>-6210.05</v>
      </c>
      <c r="K938">
        <v>572635.46900000016</v>
      </c>
      <c r="L938">
        <v>9539.4439999999995</v>
      </c>
      <c r="M938">
        <v>0</v>
      </c>
      <c r="Q938">
        <v>2774089.5270000002</v>
      </c>
      <c r="R938">
        <v>9753.9210000000003</v>
      </c>
      <c r="S938">
        <v>0</v>
      </c>
      <c r="U938"/>
      <c r="W938" t="str">
        <f>IFERROR(VLOOKUP(CONCATENATE(A938,"-",B938),'Schedule C1'!AE:AE,1,FALSE),"Other")</f>
        <v>Other</v>
      </c>
    </row>
    <row r="939" spans="1:23" x14ac:dyDescent="0.25">
      <c r="A939" t="str">
        <f t="shared" si="14"/>
        <v>110</v>
      </c>
      <c r="B939" t="str">
        <f t="shared" si="14"/>
        <v>P11161007</v>
      </c>
      <c r="C939" s="77" t="s">
        <v>2063</v>
      </c>
      <c r="D939" t="s">
        <v>2999</v>
      </c>
      <c r="E939">
        <v>-33.01000000000095</v>
      </c>
      <c r="K939">
        <v>0</v>
      </c>
      <c r="Q939">
        <v>0</v>
      </c>
      <c r="U939"/>
      <c r="W939" t="str">
        <f>IFERROR(VLOOKUP(CONCATENATE(A939,"-",B939),'Schedule C1'!AE:AE,1,FALSE),"Other")</f>
        <v>Other</v>
      </c>
    </row>
    <row r="940" spans="1:23" x14ac:dyDescent="0.25">
      <c r="A940" t="str">
        <f t="shared" si="14"/>
        <v>110</v>
      </c>
      <c r="B940" t="str">
        <f t="shared" si="14"/>
        <v>P11161008</v>
      </c>
      <c r="C940" s="77" t="s">
        <v>2063</v>
      </c>
      <c r="D940" t="s">
        <v>3000</v>
      </c>
      <c r="E940">
        <v>330.80000000000007</v>
      </c>
      <c r="K940">
        <v>0</v>
      </c>
      <c r="Q940">
        <v>0</v>
      </c>
      <c r="U940"/>
      <c r="W940" t="str">
        <f>IFERROR(VLOOKUP(CONCATENATE(A940,"-",B940),'Schedule C1'!AE:AE,1,FALSE),"Other")</f>
        <v>Other</v>
      </c>
    </row>
    <row r="941" spans="1:23" x14ac:dyDescent="0.25">
      <c r="A941" t="str">
        <f t="shared" si="14"/>
        <v>110</v>
      </c>
      <c r="B941" t="str">
        <f t="shared" si="14"/>
        <v>P11161009</v>
      </c>
      <c r="C941" s="77" t="s">
        <v>2063</v>
      </c>
      <c r="D941" t="s">
        <v>3001</v>
      </c>
      <c r="E941">
        <v>-37.539999999999985</v>
      </c>
      <c r="K941">
        <v>0</v>
      </c>
      <c r="Q941">
        <v>0</v>
      </c>
      <c r="U941"/>
      <c r="W941" t="str">
        <f>IFERROR(VLOOKUP(CONCATENATE(A941,"-",B941),'Schedule C1'!AE:AE,1,FALSE),"Other")</f>
        <v>Other</v>
      </c>
    </row>
    <row r="942" spans="1:23" x14ac:dyDescent="0.25">
      <c r="A942" t="str">
        <f t="shared" si="14"/>
        <v>110</v>
      </c>
      <c r="B942" t="str">
        <f t="shared" si="14"/>
        <v>P11161012</v>
      </c>
      <c r="C942" s="77" t="s">
        <v>2063</v>
      </c>
      <c r="D942" t="s">
        <v>3002</v>
      </c>
      <c r="E942">
        <v>15.310000000000004</v>
      </c>
      <c r="F942">
        <v>-1.2300000000000013</v>
      </c>
      <c r="K942">
        <v>0</v>
      </c>
      <c r="L942">
        <v>0</v>
      </c>
      <c r="Q942">
        <v>0</v>
      </c>
      <c r="R942">
        <v>0</v>
      </c>
      <c r="U942"/>
      <c r="W942" t="str">
        <f>IFERROR(VLOOKUP(CONCATENATE(A942,"-",B942),'Schedule C1'!AE:AE,1,FALSE),"Other")</f>
        <v>Other</v>
      </c>
    </row>
    <row r="943" spans="1:23" x14ac:dyDescent="0.25">
      <c r="A943" t="str">
        <f t="shared" si="14"/>
        <v>110</v>
      </c>
      <c r="B943" t="str">
        <f t="shared" si="14"/>
        <v>P11161015</v>
      </c>
      <c r="C943" s="77" t="s">
        <v>2063</v>
      </c>
      <c r="D943" t="s">
        <v>3003</v>
      </c>
      <c r="F943">
        <v>253.79000000000013</v>
      </c>
      <c r="L943">
        <v>0</v>
      </c>
      <c r="R943">
        <v>0</v>
      </c>
      <c r="U943"/>
      <c r="W943" t="str">
        <f>IFERROR(VLOOKUP(CONCATENATE(A943,"-",B943),'Schedule C1'!AE:AE,1,FALSE),"Other")</f>
        <v>Other</v>
      </c>
    </row>
    <row r="944" spans="1:23" x14ac:dyDescent="0.25">
      <c r="A944" t="str">
        <f t="shared" si="14"/>
        <v>110</v>
      </c>
      <c r="B944" t="str">
        <f t="shared" si="14"/>
        <v>P11161017</v>
      </c>
      <c r="C944" s="77" t="s">
        <v>2063</v>
      </c>
      <c r="D944" t="s">
        <v>3004</v>
      </c>
      <c r="E944">
        <v>59.680000000000014</v>
      </c>
      <c r="F944">
        <v>1.7763568394002505E-14</v>
      </c>
      <c r="K944">
        <v>0</v>
      </c>
      <c r="L944">
        <v>0</v>
      </c>
      <c r="Q944">
        <v>0</v>
      </c>
      <c r="R944">
        <v>0</v>
      </c>
      <c r="U944"/>
      <c r="W944" t="str">
        <f>IFERROR(VLOOKUP(CONCATENATE(A944,"-",B944),'Schedule C1'!AE:AE,1,FALSE),"Other")</f>
        <v>Other</v>
      </c>
    </row>
    <row r="945" spans="1:23" x14ac:dyDescent="0.25">
      <c r="A945" t="str">
        <f t="shared" si="14"/>
        <v>110</v>
      </c>
      <c r="B945" t="str">
        <f t="shared" si="14"/>
        <v>P11161021</v>
      </c>
      <c r="C945" s="77" t="s">
        <v>2063</v>
      </c>
      <c r="D945" t="s">
        <v>3005</v>
      </c>
      <c r="E945">
        <v>429308.25000000029</v>
      </c>
      <c r="F945">
        <v>98776.089999999982</v>
      </c>
      <c r="K945">
        <v>0</v>
      </c>
      <c r="L945">
        <v>0</v>
      </c>
      <c r="Q945">
        <v>0</v>
      </c>
      <c r="R945">
        <v>0</v>
      </c>
      <c r="U945"/>
      <c r="W945" t="str">
        <f>IFERROR(VLOOKUP(CONCATENATE(A945,"-",B945),'Schedule C1'!AE:AE,1,FALSE),"Other")</f>
        <v>Other</v>
      </c>
    </row>
    <row r="946" spans="1:23" x14ac:dyDescent="0.25">
      <c r="A946" t="str">
        <f t="shared" si="14"/>
        <v>110</v>
      </c>
      <c r="B946" t="str">
        <f t="shared" si="14"/>
        <v>P11161022</v>
      </c>
      <c r="C946" s="77" t="s">
        <v>2063</v>
      </c>
      <c r="D946" t="s">
        <v>3006</v>
      </c>
      <c r="E946">
        <v>395.8</v>
      </c>
      <c r="K946">
        <v>0</v>
      </c>
      <c r="Q946">
        <v>0</v>
      </c>
      <c r="U946"/>
      <c r="W946" t="str">
        <f>IFERROR(VLOOKUP(CONCATENATE(A946,"-",B946),'Schedule C1'!AE:AE,1,FALSE),"Other")</f>
        <v>Other</v>
      </c>
    </row>
    <row r="947" spans="1:23" x14ac:dyDescent="0.25">
      <c r="A947" t="str">
        <f t="shared" si="14"/>
        <v>110</v>
      </c>
      <c r="B947" t="str">
        <f t="shared" si="14"/>
        <v>P11161023</v>
      </c>
      <c r="C947" s="77" t="s">
        <v>2063</v>
      </c>
      <c r="D947" t="s">
        <v>3007</v>
      </c>
      <c r="E947">
        <v>0</v>
      </c>
      <c r="K947">
        <v>0</v>
      </c>
      <c r="Q947">
        <v>0</v>
      </c>
      <c r="U947"/>
      <c r="W947" t="str">
        <f>IFERROR(VLOOKUP(CONCATENATE(A947,"-",B947),'Schedule C1'!AE:AE,1,FALSE),"Other")</f>
        <v>Other</v>
      </c>
    </row>
    <row r="948" spans="1:23" x14ac:dyDescent="0.25">
      <c r="A948" t="str">
        <f t="shared" si="14"/>
        <v>110</v>
      </c>
      <c r="B948" t="str">
        <f t="shared" si="14"/>
        <v>P11161025</v>
      </c>
      <c r="C948" s="77" t="s">
        <v>2063</v>
      </c>
      <c r="D948" t="s">
        <v>3008</v>
      </c>
      <c r="E948">
        <v>498.76999999999953</v>
      </c>
      <c r="F948">
        <v>-7.1499999999999773</v>
      </c>
      <c r="K948">
        <v>0</v>
      </c>
      <c r="L948">
        <v>0</v>
      </c>
      <c r="Q948">
        <v>0</v>
      </c>
      <c r="R948">
        <v>0</v>
      </c>
      <c r="U948"/>
      <c r="W948" t="str">
        <f>IFERROR(VLOOKUP(CONCATENATE(A948,"-",B948),'Schedule C1'!AE:AE,1,FALSE),"Other")</f>
        <v>Other</v>
      </c>
    </row>
    <row r="949" spans="1:23" x14ac:dyDescent="0.25">
      <c r="A949" t="str">
        <f t="shared" si="14"/>
        <v>110</v>
      </c>
      <c r="B949" t="str">
        <f t="shared" si="14"/>
        <v>P12057001</v>
      </c>
      <c r="C949" s="77" t="s">
        <v>2063</v>
      </c>
      <c r="D949" t="s">
        <v>3009</v>
      </c>
      <c r="E949">
        <v>34708.82</v>
      </c>
      <c r="K949">
        <v>51.20600000000011</v>
      </c>
      <c r="Q949">
        <v>51.60400000000012</v>
      </c>
      <c r="U949"/>
      <c r="W949" t="str">
        <f>IFERROR(VLOOKUP(CONCATENATE(A949,"-",B949),'Schedule C1'!AE:AE,1,FALSE),"Other")</f>
        <v>Other</v>
      </c>
    </row>
    <row r="950" spans="1:23" x14ac:dyDescent="0.25">
      <c r="A950" t="str">
        <f t="shared" si="14"/>
        <v>110</v>
      </c>
      <c r="B950" t="str">
        <f t="shared" si="14"/>
        <v>P12057004</v>
      </c>
      <c r="C950" s="77" t="s">
        <v>2063</v>
      </c>
      <c r="D950" t="s">
        <v>3010</v>
      </c>
      <c r="E950">
        <v>-39.759999999999991</v>
      </c>
      <c r="K950">
        <v>0</v>
      </c>
      <c r="Q950">
        <v>0</v>
      </c>
      <c r="U950"/>
      <c r="W950" t="str">
        <f>IFERROR(VLOOKUP(CONCATENATE(A950,"-",B950),'Schedule C1'!AE:AE,1,FALSE),"Other")</f>
        <v>Other</v>
      </c>
    </row>
    <row r="951" spans="1:23" x14ac:dyDescent="0.25">
      <c r="A951" t="str">
        <f t="shared" si="14"/>
        <v>110</v>
      </c>
      <c r="B951" t="str">
        <f t="shared" si="14"/>
        <v>P12057005</v>
      </c>
      <c r="C951" s="77" t="s">
        <v>2063</v>
      </c>
      <c r="D951" t="s">
        <v>3011</v>
      </c>
      <c r="E951">
        <v>0</v>
      </c>
      <c r="K951">
        <v>-25.482999999999986</v>
      </c>
      <c r="Q951">
        <v>-25.427</v>
      </c>
      <c r="U951"/>
      <c r="W951" t="str">
        <f>IFERROR(VLOOKUP(CONCATENATE(A951,"-",B951),'Schedule C1'!AE:AE,1,FALSE),"Other")</f>
        <v>Other</v>
      </c>
    </row>
    <row r="952" spans="1:23" x14ac:dyDescent="0.25">
      <c r="A952" t="str">
        <f t="shared" si="14"/>
        <v>110</v>
      </c>
      <c r="B952" t="str">
        <f t="shared" si="14"/>
        <v>P12059001</v>
      </c>
      <c r="C952" s="77" t="s">
        <v>2063</v>
      </c>
      <c r="D952" t="s">
        <v>3012</v>
      </c>
      <c r="F952">
        <v>-524.85</v>
      </c>
      <c r="G952">
        <v>505.70999999999992</v>
      </c>
      <c r="L952">
        <v>0</v>
      </c>
      <c r="M952">
        <v>0</v>
      </c>
      <c r="R952">
        <v>0</v>
      </c>
      <c r="S952">
        <v>0</v>
      </c>
      <c r="U952"/>
      <c r="W952" t="str">
        <f>IFERROR(VLOOKUP(CONCATENATE(A952,"-",B952),'Schedule C1'!AE:AE,1,FALSE),"Other")</f>
        <v>Other</v>
      </c>
    </row>
    <row r="953" spans="1:23" x14ac:dyDescent="0.25">
      <c r="A953" t="str">
        <f t="shared" si="14"/>
        <v>110</v>
      </c>
      <c r="B953" t="str">
        <f t="shared" si="14"/>
        <v>P12059004</v>
      </c>
      <c r="C953" s="77" t="s">
        <v>2063</v>
      </c>
      <c r="D953" t="s">
        <v>3013</v>
      </c>
      <c r="H953">
        <v>6.5699999999999399</v>
      </c>
      <c r="N953">
        <v>0</v>
      </c>
      <c r="T953">
        <v>0</v>
      </c>
      <c r="U953"/>
      <c r="W953" t="str">
        <f>IFERROR(VLOOKUP(CONCATENATE(A953,"-",B953),'Schedule C1'!AE:AE,1,FALSE),"Other")</f>
        <v>Other</v>
      </c>
    </row>
    <row r="954" spans="1:23" x14ac:dyDescent="0.25">
      <c r="A954" t="str">
        <f t="shared" si="14"/>
        <v>110</v>
      </c>
      <c r="B954" t="str">
        <f t="shared" si="14"/>
        <v>P12059007</v>
      </c>
      <c r="C954" s="77" t="s">
        <v>2063</v>
      </c>
      <c r="D954" t="s">
        <v>3014</v>
      </c>
      <c r="F954">
        <v>259.36</v>
      </c>
      <c r="H954">
        <v>-117.52999999999997</v>
      </c>
      <c r="L954">
        <v>0</v>
      </c>
      <c r="N954">
        <v>0</v>
      </c>
      <c r="R954">
        <v>0</v>
      </c>
      <c r="T954">
        <v>0</v>
      </c>
      <c r="U954"/>
      <c r="W954" t="str">
        <f>IFERROR(VLOOKUP(CONCATENATE(A954,"-",B954),'Schedule C1'!AE:AE,1,FALSE),"Other")</f>
        <v>Other</v>
      </c>
    </row>
    <row r="955" spans="1:23" x14ac:dyDescent="0.25">
      <c r="A955" t="str">
        <f t="shared" si="14"/>
        <v>110</v>
      </c>
      <c r="B955" t="str">
        <f t="shared" si="14"/>
        <v>P12059009</v>
      </c>
      <c r="C955" s="77" t="s">
        <v>2063</v>
      </c>
      <c r="D955" t="s">
        <v>3015</v>
      </c>
      <c r="F955">
        <v>-418.03</v>
      </c>
      <c r="H955">
        <v>-366.21000000000004</v>
      </c>
      <c r="L955">
        <v>0</v>
      </c>
      <c r="N955">
        <v>0</v>
      </c>
      <c r="R955">
        <v>0</v>
      </c>
      <c r="T955">
        <v>0</v>
      </c>
      <c r="U955"/>
      <c r="W955" t="str">
        <f>IFERROR(VLOOKUP(CONCATENATE(A955,"-",B955),'Schedule C1'!AE:AE,1,FALSE),"Other")</f>
        <v>Other</v>
      </c>
    </row>
    <row r="956" spans="1:23" x14ac:dyDescent="0.25">
      <c r="A956" t="str">
        <f t="shared" si="14"/>
        <v>110</v>
      </c>
      <c r="B956" t="str">
        <f t="shared" si="14"/>
        <v>P12059014</v>
      </c>
      <c r="C956" s="77" t="s">
        <v>2063</v>
      </c>
      <c r="D956" t="s">
        <v>3016</v>
      </c>
      <c r="F956">
        <v>821.18000000000006</v>
      </c>
      <c r="G956">
        <v>-182.11000000000007</v>
      </c>
      <c r="H956">
        <v>-40.320000000000164</v>
      </c>
      <c r="L956">
        <v>0</v>
      </c>
      <c r="M956">
        <v>0</v>
      </c>
      <c r="N956">
        <v>0</v>
      </c>
      <c r="R956">
        <v>0</v>
      </c>
      <c r="S956">
        <v>0</v>
      </c>
      <c r="T956">
        <v>0</v>
      </c>
      <c r="U956"/>
      <c r="W956" t="str">
        <f>IFERROR(VLOOKUP(CONCATENATE(A956,"-",B956),'Schedule C1'!AE:AE,1,FALSE),"Other")</f>
        <v>Other</v>
      </c>
    </row>
    <row r="957" spans="1:23" x14ac:dyDescent="0.25">
      <c r="A957" t="str">
        <f t="shared" si="14"/>
        <v>110</v>
      </c>
      <c r="B957" t="str">
        <f t="shared" si="14"/>
        <v>P12059030</v>
      </c>
      <c r="C957" s="77" t="s">
        <v>2063</v>
      </c>
      <c r="D957" t="s">
        <v>3017</v>
      </c>
      <c r="G957">
        <v>4.3099999999999419</v>
      </c>
      <c r="H957">
        <v>-26.389999999999986</v>
      </c>
      <c r="M957">
        <v>0</v>
      </c>
      <c r="N957">
        <v>0</v>
      </c>
      <c r="S957">
        <v>0</v>
      </c>
      <c r="T957">
        <v>0</v>
      </c>
      <c r="U957"/>
      <c r="W957" t="str">
        <f>IFERROR(VLOOKUP(CONCATENATE(A957,"-",B957),'Schedule C1'!AE:AE,1,FALSE),"Other")</f>
        <v>Other</v>
      </c>
    </row>
    <row r="958" spans="1:23" x14ac:dyDescent="0.25">
      <c r="A958" t="str">
        <f t="shared" si="14"/>
        <v>110</v>
      </c>
      <c r="B958" t="str">
        <f t="shared" si="14"/>
        <v>P12059031</v>
      </c>
      <c r="C958" s="77" t="s">
        <v>2063</v>
      </c>
      <c r="D958" t="s">
        <v>3018</v>
      </c>
      <c r="H958">
        <v>8.6200000000000045</v>
      </c>
      <c r="N958">
        <v>0</v>
      </c>
      <c r="T958">
        <v>0</v>
      </c>
      <c r="U958"/>
      <c r="W958" t="str">
        <f>IFERROR(VLOOKUP(CONCATENATE(A958,"-",B958),'Schedule C1'!AE:AE,1,FALSE),"Other")</f>
        <v>Other</v>
      </c>
    </row>
    <row r="959" spans="1:23" x14ac:dyDescent="0.25">
      <c r="A959" t="str">
        <f t="shared" si="14"/>
        <v>110</v>
      </c>
      <c r="B959" t="str">
        <f t="shared" si="14"/>
        <v>P12088002</v>
      </c>
      <c r="C959" s="77" t="s">
        <v>2063</v>
      </c>
      <c r="D959" t="s">
        <v>3019</v>
      </c>
      <c r="E959">
        <v>-780.29</v>
      </c>
      <c r="K959">
        <v>0</v>
      </c>
      <c r="Q959">
        <v>0</v>
      </c>
      <c r="U959"/>
      <c r="W959" t="str">
        <f>IFERROR(VLOOKUP(CONCATENATE(A959,"-",B959),'Schedule C1'!AE:AE,1,FALSE),"Other")</f>
        <v>Other</v>
      </c>
    </row>
    <row r="960" spans="1:23" x14ac:dyDescent="0.25">
      <c r="A960" t="str">
        <f t="shared" si="14"/>
        <v>110</v>
      </c>
      <c r="B960" t="str">
        <f t="shared" si="14"/>
        <v>P12124003</v>
      </c>
      <c r="C960" s="77" t="s">
        <v>2063</v>
      </c>
      <c r="D960" t="s">
        <v>3020</v>
      </c>
      <c r="E960">
        <v>-120189.39999999997</v>
      </c>
      <c r="F960">
        <v>16935.77</v>
      </c>
      <c r="K960">
        <v>0</v>
      </c>
      <c r="L960">
        <v>0</v>
      </c>
      <c r="Q960">
        <v>0</v>
      </c>
      <c r="R960">
        <v>0</v>
      </c>
      <c r="U960"/>
      <c r="W960" t="str">
        <f>IFERROR(VLOOKUP(CONCATENATE(A960,"-",B960),'Schedule C1'!AE:AE,1,FALSE),"Other")</f>
        <v>Other</v>
      </c>
    </row>
    <row r="961" spans="1:23" x14ac:dyDescent="0.25">
      <c r="A961" t="str">
        <f t="shared" si="14"/>
        <v>110</v>
      </c>
      <c r="B961" t="str">
        <f t="shared" si="14"/>
        <v>P13035001</v>
      </c>
      <c r="C961" s="77" t="s">
        <v>2063</v>
      </c>
      <c r="D961" t="s">
        <v>3021</v>
      </c>
      <c r="F961">
        <v>750.65999999999917</v>
      </c>
      <c r="L961">
        <v>0</v>
      </c>
      <c r="R961">
        <v>0</v>
      </c>
      <c r="U961"/>
      <c r="W961" t="str">
        <f>IFERROR(VLOOKUP(CONCATENATE(A961,"-",B961),'Schedule C1'!AE:AE,1,FALSE),"Other")</f>
        <v>Other</v>
      </c>
    </row>
    <row r="962" spans="1:23" x14ac:dyDescent="0.25">
      <c r="A962" t="str">
        <f t="shared" si="14"/>
        <v>110</v>
      </c>
      <c r="B962" t="str">
        <f t="shared" si="14"/>
        <v>P13035013</v>
      </c>
      <c r="C962" s="77" t="s">
        <v>2063</v>
      </c>
      <c r="D962" t="s">
        <v>3022</v>
      </c>
      <c r="F962">
        <v>-480.6400000000001</v>
      </c>
      <c r="L962">
        <v>0</v>
      </c>
      <c r="R962">
        <v>0</v>
      </c>
      <c r="U962"/>
      <c r="W962" t="str">
        <f>IFERROR(VLOOKUP(CONCATENATE(A962,"-",B962),'Schedule C1'!AE:AE,1,FALSE),"Other")</f>
        <v>Other</v>
      </c>
    </row>
    <row r="963" spans="1:23" x14ac:dyDescent="0.25">
      <c r="A963" t="str">
        <f t="shared" si="14"/>
        <v>110</v>
      </c>
      <c r="B963" t="str">
        <f t="shared" si="14"/>
        <v>P13064006</v>
      </c>
      <c r="C963" s="77" t="s">
        <v>2063</v>
      </c>
      <c r="D963" t="s">
        <v>3023</v>
      </c>
      <c r="E963">
        <v>-0.37000000000001876</v>
      </c>
      <c r="K963">
        <v>0</v>
      </c>
      <c r="Q963">
        <v>0</v>
      </c>
      <c r="U963"/>
      <c r="W963" t="str">
        <f>IFERROR(VLOOKUP(CONCATENATE(A963,"-",B963),'Schedule C1'!AE:AE,1,FALSE),"Other")</f>
        <v>Other</v>
      </c>
    </row>
    <row r="964" spans="1:23" x14ac:dyDescent="0.25">
      <c r="A964" t="str">
        <f t="shared" si="14"/>
        <v>110</v>
      </c>
      <c r="B964" t="str">
        <f t="shared" si="14"/>
        <v>P13064028</v>
      </c>
      <c r="C964" s="77" t="s">
        <v>2063</v>
      </c>
      <c r="D964" t="s">
        <v>3024</v>
      </c>
      <c r="F964">
        <v>1488.19</v>
      </c>
      <c r="G964">
        <v>77877.099999999991</v>
      </c>
      <c r="H964">
        <v>45580.39</v>
      </c>
      <c r="L964">
        <v>0</v>
      </c>
      <c r="M964">
        <v>0</v>
      </c>
      <c r="N964">
        <v>0</v>
      </c>
      <c r="R964">
        <v>0</v>
      </c>
      <c r="S964">
        <v>0</v>
      </c>
      <c r="T964">
        <v>0</v>
      </c>
      <c r="U964"/>
      <c r="W964" t="str">
        <f>IFERROR(VLOOKUP(CONCATENATE(A964,"-",B964),'Schedule C1'!AE:AE,1,FALSE),"Other")</f>
        <v>Other</v>
      </c>
    </row>
    <row r="965" spans="1:23" x14ac:dyDescent="0.25">
      <c r="A965" t="str">
        <f t="shared" ref="A965:B1028" si="15">LEFT(C965,FIND(" ",C965,1)-1)</f>
        <v>110</v>
      </c>
      <c r="B965" t="str">
        <f t="shared" si="15"/>
        <v>P13064029</v>
      </c>
      <c r="C965" s="77" t="s">
        <v>2063</v>
      </c>
      <c r="D965" t="s">
        <v>3025</v>
      </c>
      <c r="F965">
        <v>-23803.950000000012</v>
      </c>
      <c r="G965">
        <v>-1486.3800000000003</v>
      </c>
      <c r="H965">
        <v>97.030000000000101</v>
      </c>
      <c r="L965">
        <v>0</v>
      </c>
      <c r="M965">
        <v>0</v>
      </c>
      <c r="N965">
        <v>0</v>
      </c>
      <c r="R965">
        <v>0</v>
      </c>
      <c r="S965">
        <v>0</v>
      </c>
      <c r="T965">
        <v>0</v>
      </c>
      <c r="U965"/>
      <c r="W965" t="str">
        <f>IFERROR(VLOOKUP(CONCATENATE(A965,"-",B965),'Schedule C1'!AE:AE,1,FALSE),"Other")</f>
        <v>Other</v>
      </c>
    </row>
    <row r="966" spans="1:23" x14ac:dyDescent="0.25">
      <c r="A966" t="str">
        <f t="shared" si="15"/>
        <v>110</v>
      </c>
      <c r="B966" t="str">
        <f t="shared" si="15"/>
        <v>P13064030</v>
      </c>
      <c r="C966" s="77" t="s">
        <v>2063</v>
      </c>
      <c r="D966" t="s">
        <v>3026</v>
      </c>
      <c r="F966">
        <v>17.620000000000005</v>
      </c>
      <c r="G966">
        <v>-33.900000000000013</v>
      </c>
      <c r="H966">
        <v>-4.5999999999999863</v>
      </c>
      <c r="L966">
        <v>0</v>
      </c>
      <c r="M966">
        <v>0</v>
      </c>
      <c r="N966">
        <v>0</v>
      </c>
      <c r="R966">
        <v>0</v>
      </c>
      <c r="S966">
        <v>0</v>
      </c>
      <c r="T966">
        <v>0</v>
      </c>
      <c r="U966"/>
      <c r="W966" t="str">
        <f>IFERROR(VLOOKUP(CONCATENATE(A966,"-",B966),'Schedule C1'!AE:AE,1,FALSE),"Other")</f>
        <v>Other</v>
      </c>
    </row>
    <row r="967" spans="1:23" x14ac:dyDescent="0.25">
      <c r="A967" t="str">
        <f t="shared" si="15"/>
        <v>110</v>
      </c>
      <c r="B967" t="str">
        <f t="shared" si="15"/>
        <v>P13117016</v>
      </c>
      <c r="C967" s="77" t="s">
        <v>2063</v>
      </c>
      <c r="D967" t="s">
        <v>3027</v>
      </c>
      <c r="E967">
        <v>0</v>
      </c>
      <c r="K967">
        <v>-1.3649999999999483</v>
      </c>
      <c r="Q967">
        <v>-1.0929999999998725</v>
      </c>
      <c r="U967"/>
      <c r="W967" t="str">
        <f>IFERROR(VLOOKUP(CONCATENATE(A967,"-",B967),'Schedule C1'!AE:AE,1,FALSE),"Other")</f>
        <v>Other</v>
      </c>
    </row>
    <row r="968" spans="1:23" x14ac:dyDescent="0.25">
      <c r="A968" t="str">
        <f t="shared" si="15"/>
        <v>110</v>
      </c>
      <c r="B968" t="str">
        <f t="shared" si="15"/>
        <v>P13117018</v>
      </c>
      <c r="C968" s="77" t="s">
        <v>2063</v>
      </c>
      <c r="D968" t="s">
        <v>3028</v>
      </c>
      <c r="E968">
        <v>0</v>
      </c>
      <c r="K968">
        <v>-79.345999999999961</v>
      </c>
      <c r="Q968">
        <v>-79.152000000000044</v>
      </c>
      <c r="U968"/>
      <c r="W968" t="str">
        <f>IFERROR(VLOOKUP(CONCATENATE(A968,"-",B968),'Schedule C1'!AE:AE,1,FALSE),"Other")</f>
        <v>Other</v>
      </c>
    </row>
    <row r="969" spans="1:23" x14ac:dyDescent="0.25">
      <c r="A969" t="str">
        <f t="shared" si="15"/>
        <v>110</v>
      </c>
      <c r="B969" t="str">
        <f t="shared" si="15"/>
        <v>P13117019</v>
      </c>
      <c r="C969" s="77" t="s">
        <v>2063</v>
      </c>
      <c r="D969" t="s">
        <v>3029</v>
      </c>
      <c r="E969">
        <v>0</v>
      </c>
      <c r="K969">
        <v>119.94599999999996</v>
      </c>
      <c r="Q969">
        <v>120.24399999999999</v>
      </c>
      <c r="U969"/>
      <c r="W969" t="str">
        <f>IFERROR(VLOOKUP(CONCATENATE(A969,"-",B969),'Schedule C1'!AE:AE,1,FALSE),"Other")</f>
        <v>Other</v>
      </c>
    </row>
    <row r="970" spans="1:23" x14ac:dyDescent="0.25">
      <c r="A970" t="str">
        <f t="shared" si="15"/>
        <v>110</v>
      </c>
      <c r="B970" t="str">
        <f t="shared" si="15"/>
        <v>P13117020</v>
      </c>
      <c r="C970" s="77" t="s">
        <v>2063</v>
      </c>
      <c r="D970" t="s">
        <v>3030</v>
      </c>
      <c r="E970">
        <v>0</v>
      </c>
      <c r="K970">
        <v>-93.741999999999948</v>
      </c>
      <c r="Q970">
        <v>-93.474999999999838</v>
      </c>
      <c r="U970"/>
      <c r="W970" t="str">
        <f>IFERROR(VLOOKUP(CONCATENATE(A970,"-",B970),'Schedule C1'!AE:AE,1,FALSE),"Other")</f>
        <v>Other</v>
      </c>
    </row>
    <row r="971" spans="1:23" x14ac:dyDescent="0.25">
      <c r="A971" t="str">
        <f t="shared" si="15"/>
        <v>110</v>
      </c>
      <c r="B971" t="str">
        <f t="shared" si="15"/>
        <v>P13121005</v>
      </c>
      <c r="C971" s="77" t="s">
        <v>2063</v>
      </c>
      <c r="D971" t="s">
        <v>3031</v>
      </c>
      <c r="E971">
        <v>2.8499999999999996</v>
      </c>
      <c r="K971">
        <v>0</v>
      </c>
      <c r="Q971">
        <v>0</v>
      </c>
      <c r="U971"/>
      <c r="W971" t="str">
        <f>IFERROR(VLOOKUP(CONCATENATE(A971,"-",B971),'Schedule C1'!AE:AE,1,FALSE),"Other")</f>
        <v>Other</v>
      </c>
    </row>
    <row r="972" spans="1:23" x14ac:dyDescent="0.25">
      <c r="A972" t="str">
        <f t="shared" si="15"/>
        <v>110</v>
      </c>
      <c r="B972" t="str">
        <f t="shared" si="15"/>
        <v>P13121006</v>
      </c>
      <c r="C972" s="77" t="s">
        <v>2063</v>
      </c>
      <c r="D972" t="s">
        <v>3032</v>
      </c>
      <c r="E972">
        <v>99.949999999999974</v>
      </c>
      <c r="K972">
        <v>0</v>
      </c>
      <c r="Q972">
        <v>0</v>
      </c>
      <c r="U972"/>
      <c r="W972" t="str">
        <f>IFERROR(VLOOKUP(CONCATENATE(A972,"-",B972),'Schedule C1'!AE:AE,1,FALSE),"Other")</f>
        <v>Other</v>
      </c>
    </row>
    <row r="973" spans="1:23" x14ac:dyDescent="0.25">
      <c r="A973" t="str">
        <f t="shared" si="15"/>
        <v>110</v>
      </c>
      <c r="B973" t="str">
        <f t="shared" si="15"/>
        <v>P13121009</v>
      </c>
      <c r="C973" s="77" t="s">
        <v>2063</v>
      </c>
      <c r="D973" t="s">
        <v>3033</v>
      </c>
      <c r="E973">
        <v>24.43</v>
      </c>
      <c r="K973">
        <v>0</v>
      </c>
      <c r="Q973">
        <v>0</v>
      </c>
      <c r="U973"/>
      <c r="W973" t="str">
        <f>IFERROR(VLOOKUP(CONCATENATE(A973,"-",B973),'Schedule C1'!AE:AE,1,FALSE),"Other")</f>
        <v>Other</v>
      </c>
    </row>
    <row r="974" spans="1:23" x14ac:dyDescent="0.25">
      <c r="A974" t="str">
        <f t="shared" si="15"/>
        <v>110</v>
      </c>
      <c r="B974" t="str">
        <f t="shared" si="15"/>
        <v>P13121017</v>
      </c>
      <c r="C974" s="77" t="s">
        <v>2063</v>
      </c>
      <c r="D974" t="s">
        <v>3034</v>
      </c>
      <c r="E974">
        <v>40.919999999999966</v>
      </c>
      <c r="K974">
        <v>0</v>
      </c>
      <c r="Q974">
        <v>0</v>
      </c>
      <c r="U974"/>
      <c r="W974" t="str">
        <f>IFERROR(VLOOKUP(CONCATENATE(A974,"-",B974),'Schedule C1'!AE:AE,1,FALSE),"Other")</f>
        <v>Other</v>
      </c>
    </row>
    <row r="975" spans="1:23" x14ac:dyDescent="0.25">
      <c r="A975" t="str">
        <f t="shared" si="15"/>
        <v>110</v>
      </c>
      <c r="B975" t="str">
        <f t="shared" si="15"/>
        <v>P14030008</v>
      </c>
      <c r="C975" s="77" t="s">
        <v>2063</v>
      </c>
      <c r="D975" t="s">
        <v>3035</v>
      </c>
      <c r="F975">
        <v>-165.8</v>
      </c>
      <c r="L975">
        <v>0</v>
      </c>
      <c r="R975">
        <v>0</v>
      </c>
      <c r="U975"/>
      <c r="W975" t="str">
        <f>IFERROR(VLOOKUP(CONCATENATE(A975,"-",B975),'Schedule C1'!AE:AE,1,FALSE),"Other")</f>
        <v>Other</v>
      </c>
    </row>
    <row r="976" spans="1:23" x14ac:dyDescent="0.25">
      <c r="A976" t="str">
        <f t="shared" si="15"/>
        <v>110</v>
      </c>
      <c r="B976" t="str">
        <f t="shared" si="15"/>
        <v>P14030009</v>
      </c>
      <c r="C976" s="77" t="s">
        <v>2063</v>
      </c>
      <c r="D976" t="s">
        <v>3036</v>
      </c>
      <c r="E976">
        <v>3031.69</v>
      </c>
      <c r="F976">
        <v>2017.9499999999996</v>
      </c>
      <c r="G976">
        <v>4831.0999999999985</v>
      </c>
      <c r="H976">
        <v>26958.839999999986</v>
      </c>
      <c r="I976">
        <v>22387.330000000009</v>
      </c>
      <c r="J976">
        <v>28706.17</v>
      </c>
      <c r="K976">
        <v>0</v>
      </c>
      <c r="L976">
        <v>76199.126999999979</v>
      </c>
      <c r="M976">
        <v>6814.6450000000605</v>
      </c>
      <c r="N976">
        <v>1273.912</v>
      </c>
      <c r="O976" s="3">
        <v>76544.316999999981</v>
      </c>
      <c r="P976">
        <v>0</v>
      </c>
      <c r="Q976">
        <v>739.01999999999975</v>
      </c>
      <c r="R976">
        <v>78088.721000000005</v>
      </c>
      <c r="S976">
        <v>15151.432000000039</v>
      </c>
      <c r="T976">
        <v>2379.5479999999993</v>
      </c>
      <c r="U976">
        <v>482.44699999999995</v>
      </c>
      <c r="V976">
        <v>0</v>
      </c>
      <c r="W976" t="str">
        <f>IFERROR(VLOOKUP(CONCATENATE(A976,"-",B976),'Schedule C1'!AE:AE,1,FALSE),"Other")</f>
        <v>Other</v>
      </c>
    </row>
    <row r="977" spans="1:23" x14ac:dyDescent="0.25">
      <c r="A977" t="str">
        <f t="shared" si="15"/>
        <v>110</v>
      </c>
      <c r="B977" t="str">
        <f t="shared" si="15"/>
        <v>P14030013</v>
      </c>
      <c r="C977" s="77" t="s">
        <v>2063</v>
      </c>
      <c r="D977" t="s">
        <v>3037</v>
      </c>
      <c r="H977">
        <v>4.6185277824406512E-14</v>
      </c>
      <c r="N977">
        <v>0</v>
      </c>
      <c r="T977">
        <v>0</v>
      </c>
      <c r="U977"/>
      <c r="W977" t="str">
        <f>IFERROR(VLOOKUP(CONCATENATE(A977,"-",B977),'Schedule C1'!AE:AE,1,FALSE),"Other")</f>
        <v>Other</v>
      </c>
    </row>
    <row r="978" spans="1:23" x14ac:dyDescent="0.25">
      <c r="A978" t="str">
        <f t="shared" si="15"/>
        <v>110</v>
      </c>
      <c r="B978" t="str">
        <f t="shared" si="15"/>
        <v>P14030107</v>
      </c>
      <c r="C978" s="77" t="s">
        <v>2063</v>
      </c>
      <c r="D978" t="s">
        <v>3038</v>
      </c>
      <c r="H978">
        <v>0</v>
      </c>
      <c r="J978">
        <v>0</v>
      </c>
      <c r="N978">
        <v>2785.902</v>
      </c>
      <c r="P978">
        <v>-11416.292000000001</v>
      </c>
      <c r="T978">
        <v>0</v>
      </c>
      <c r="U978"/>
      <c r="V978">
        <v>0</v>
      </c>
      <c r="W978" t="str">
        <f>IFERROR(VLOOKUP(CONCATENATE(A978,"-",B978),'Schedule C1'!AE:AE,1,FALSE),"Other")</f>
        <v>Other</v>
      </c>
    </row>
    <row r="979" spans="1:23" x14ac:dyDescent="0.25">
      <c r="A979" t="str">
        <f t="shared" si="15"/>
        <v>110</v>
      </c>
      <c r="B979" t="str">
        <f t="shared" si="15"/>
        <v>P14053001</v>
      </c>
      <c r="C979" s="77" t="s">
        <v>2063</v>
      </c>
      <c r="D979" t="s">
        <v>3039</v>
      </c>
      <c r="E979">
        <v>-402.88000000000005</v>
      </c>
      <c r="F979">
        <v>3381.6000000000022</v>
      </c>
      <c r="G979">
        <v>75.510000000000332</v>
      </c>
      <c r="K979">
        <v>0</v>
      </c>
      <c r="L979">
        <v>0</v>
      </c>
      <c r="M979">
        <v>0</v>
      </c>
      <c r="Q979">
        <v>0</v>
      </c>
      <c r="R979">
        <v>0</v>
      </c>
      <c r="S979">
        <v>0</v>
      </c>
      <c r="U979"/>
      <c r="W979" t="str">
        <f>IFERROR(VLOOKUP(CONCATENATE(A979,"-",B979),'Schedule C1'!AE:AE,1,FALSE),"Other")</f>
        <v>Other</v>
      </c>
    </row>
    <row r="980" spans="1:23" x14ac:dyDescent="0.25">
      <c r="A980" t="str">
        <f t="shared" si="15"/>
        <v>110</v>
      </c>
      <c r="B980" t="str">
        <f t="shared" si="15"/>
        <v>P14053002</v>
      </c>
      <c r="C980" s="77" t="s">
        <v>2063</v>
      </c>
      <c r="D980" t="s">
        <v>3040</v>
      </c>
      <c r="E980">
        <v>0</v>
      </c>
      <c r="F980">
        <v>1054.8199999999988</v>
      </c>
      <c r="K980">
        <v>0</v>
      </c>
      <c r="L980">
        <v>0</v>
      </c>
      <c r="Q980">
        <v>0</v>
      </c>
      <c r="R980">
        <v>0</v>
      </c>
      <c r="U980"/>
      <c r="W980" t="str">
        <f>IFERROR(VLOOKUP(CONCATENATE(A980,"-",B980),'Schedule C1'!AE:AE,1,FALSE),"Other")</f>
        <v>Other</v>
      </c>
    </row>
    <row r="981" spans="1:23" x14ac:dyDescent="0.25">
      <c r="A981" t="str">
        <f t="shared" si="15"/>
        <v>110</v>
      </c>
      <c r="B981" t="str">
        <f t="shared" si="15"/>
        <v>P14053004</v>
      </c>
      <c r="C981" s="77" t="s">
        <v>2063</v>
      </c>
      <c r="D981" t="s">
        <v>3041</v>
      </c>
      <c r="E981">
        <v>1026.3400000000006</v>
      </c>
      <c r="F981">
        <v>-5.0600000000000875</v>
      </c>
      <c r="K981">
        <v>0</v>
      </c>
      <c r="L981">
        <v>0</v>
      </c>
      <c r="Q981">
        <v>0</v>
      </c>
      <c r="R981">
        <v>0</v>
      </c>
      <c r="U981"/>
      <c r="W981" t="str">
        <f>IFERROR(VLOOKUP(CONCATENATE(A981,"-",B981),'Schedule C1'!AE:AE,1,FALSE),"Other")</f>
        <v>Other</v>
      </c>
    </row>
    <row r="982" spans="1:23" x14ac:dyDescent="0.25">
      <c r="A982" t="str">
        <f t="shared" si="15"/>
        <v>110</v>
      </c>
      <c r="B982" t="str">
        <f t="shared" si="15"/>
        <v>P14053007</v>
      </c>
      <c r="C982" s="77" t="s">
        <v>2063</v>
      </c>
      <c r="D982" t="s">
        <v>3042</v>
      </c>
      <c r="E982">
        <v>-277.23999999999967</v>
      </c>
      <c r="F982">
        <v>-867.81000000000017</v>
      </c>
      <c r="G982">
        <v>-11.880000000000033</v>
      </c>
      <c r="K982">
        <v>0</v>
      </c>
      <c r="L982">
        <v>0</v>
      </c>
      <c r="M982">
        <v>0</v>
      </c>
      <c r="Q982">
        <v>0</v>
      </c>
      <c r="R982">
        <v>0</v>
      </c>
      <c r="S982">
        <v>0</v>
      </c>
      <c r="U982"/>
      <c r="W982" t="str">
        <f>IFERROR(VLOOKUP(CONCATENATE(A982,"-",B982),'Schedule C1'!AE:AE,1,FALSE),"Other")</f>
        <v>Other</v>
      </c>
    </row>
    <row r="983" spans="1:23" x14ac:dyDescent="0.25">
      <c r="A983" t="str">
        <f t="shared" si="15"/>
        <v>110</v>
      </c>
      <c r="B983" t="str">
        <f t="shared" si="15"/>
        <v>P14053014</v>
      </c>
      <c r="C983" s="77" t="s">
        <v>2063</v>
      </c>
      <c r="D983" t="s">
        <v>3043</v>
      </c>
      <c r="E983">
        <v>-493.5</v>
      </c>
      <c r="F983">
        <v>-492.22000000000048</v>
      </c>
      <c r="G983">
        <v>-116.42999999999954</v>
      </c>
      <c r="K983">
        <v>0</v>
      </c>
      <c r="L983">
        <v>0</v>
      </c>
      <c r="M983">
        <v>0</v>
      </c>
      <c r="Q983">
        <v>0</v>
      </c>
      <c r="R983">
        <v>0</v>
      </c>
      <c r="S983">
        <v>0</v>
      </c>
      <c r="U983"/>
      <c r="W983" t="str">
        <f>IFERROR(VLOOKUP(CONCATENATE(A983,"-",B983),'Schedule C1'!AE:AE,1,FALSE),"Other")</f>
        <v>Other</v>
      </c>
    </row>
    <row r="984" spans="1:23" x14ac:dyDescent="0.25">
      <c r="A984" t="str">
        <f t="shared" si="15"/>
        <v>110</v>
      </c>
      <c r="B984" t="str">
        <f t="shared" si="15"/>
        <v>P14116008</v>
      </c>
      <c r="C984" s="77" t="s">
        <v>2063</v>
      </c>
      <c r="D984" t="s">
        <v>3044</v>
      </c>
      <c r="F984">
        <v>-1.4210854715202004E-14</v>
      </c>
      <c r="L984">
        <v>0</v>
      </c>
      <c r="R984">
        <v>0</v>
      </c>
      <c r="U984"/>
      <c r="W984" t="str">
        <f>IFERROR(VLOOKUP(CONCATENATE(A984,"-",B984),'Schedule C1'!AE:AE,1,FALSE),"Other")</f>
        <v>Other</v>
      </c>
    </row>
    <row r="985" spans="1:23" x14ac:dyDescent="0.25">
      <c r="A985" t="str">
        <f t="shared" si="15"/>
        <v>110</v>
      </c>
      <c r="B985" t="str">
        <f t="shared" si="15"/>
        <v>P14116023</v>
      </c>
      <c r="C985" s="77" t="s">
        <v>2063</v>
      </c>
      <c r="D985" t="s">
        <v>3045</v>
      </c>
      <c r="F985">
        <v>147.9499999999999</v>
      </c>
      <c r="H985">
        <v>6.6613381477509392E-15</v>
      </c>
      <c r="L985">
        <v>0</v>
      </c>
      <c r="N985">
        <v>0</v>
      </c>
      <c r="R985">
        <v>0</v>
      </c>
      <c r="T985">
        <v>0</v>
      </c>
      <c r="U985"/>
      <c r="W985" t="str">
        <f>IFERROR(VLOOKUP(CONCATENATE(A985,"-",B985),'Schedule C1'!AE:AE,1,FALSE),"Other")</f>
        <v>Other</v>
      </c>
    </row>
    <row r="986" spans="1:23" x14ac:dyDescent="0.25">
      <c r="A986" t="str">
        <f t="shared" si="15"/>
        <v>110</v>
      </c>
      <c r="B986" t="str">
        <f t="shared" si="15"/>
        <v>P14173014</v>
      </c>
      <c r="C986" s="77" t="s">
        <v>2063</v>
      </c>
      <c r="D986" t="s">
        <v>3046</v>
      </c>
      <c r="F986">
        <v>-5.6843418860808015E-14</v>
      </c>
      <c r="L986">
        <v>0</v>
      </c>
      <c r="R986">
        <v>0</v>
      </c>
      <c r="U986"/>
      <c r="W986" t="str">
        <f>IFERROR(VLOOKUP(CONCATENATE(A986,"-",B986),'Schedule C1'!AE:AE,1,FALSE),"Other")</f>
        <v>Other</v>
      </c>
    </row>
    <row r="987" spans="1:23" x14ac:dyDescent="0.25">
      <c r="A987" t="str">
        <f t="shared" si="15"/>
        <v>110</v>
      </c>
      <c r="B987" t="str">
        <f t="shared" si="15"/>
        <v>P15009016</v>
      </c>
      <c r="C987" s="77" t="s">
        <v>2063</v>
      </c>
      <c r="D987" t="s">
        <v>3047</v>
      </c>
      <c r="E987">
        <v>0</v>
      </c>
      <c r="K987">
        <v>0</v>
      </c>
      <c r="Q987">
        <v>0</v>
      </c>
      <c r="U987"/>
      <c r="W987" t="str">
        <f>IFERROR(VLOOKUP(CONCATENATE(A987,"-",B987),'Schedule C1'!AE:AE,1,FALSE),"Other")</f>
        <v>Other</v>
      </c>
    </row>
    <row r="988" spans="1:23" x14ac:dyDescent="0.25">
      <c r="A988" t="str">
        <f t="shared" si="15"/>
        <v>110</v>
      </c>
      <c r="B988" t="str">
        <f t="shared" si="15"/>
        <v>P15057066</v>
      </c>
      <c r="C988" s="77" t="s">
        <v>2063</v>
      </c>
      <c r="D988" t="s">
        <v>3048</v>
      </c>
      <c r="E988">
        <v>7.1054273576010019E-15</v>
      </c>
      <c r="K988">
        <v>0</v>
      </c>
      <c r="Q988">
        <v>0</v>
      </c>
      <c r="U988"/>
      <c r="W988" t="str">
        <f>IFERROR(VLOOKUP(CONCATENATE(A988,"-",B988),'Schedule C1'!AE:AE,1,FALSE),"Other")</f>
        <v>Other</v>
      </c>
    </row>
    <row r="989" spans="1:23" x14ac:dyDescent="0.25">
      <c r="A989" t="str">
        <f t="shared" si="15"/>
        <v>110</v>
      </c>
      <c r="B989" t="str">
        <f t="shared" si="15"/>
        <v>P16086013</v>
      </c>
      <c r="C989" s="77" t="s">
        <v>2063</v>
      </c>
      <c r="D989" t="s">
        <v>3049</v>
      </c>
      <c r="E989">
        <v>209.71</v>
      </c>
      <c r="F989">
        <v>-29.070000000000078</v>
      </c>
      <c r="K989">
        <v>0</v>
      </c>
      <c r="L989">
        <v>0</v>
      </c>
      <c r="Q989">
        <v>0</v>
      </c>
      <c r="R989">
        <v>0</v>
      </c>
      <c r="U989"/>
      <c r="W989" t="str">
        <f>IFERROR(VLOOKUP(CONCATENATE(A989,"-",B989),'Schedule C1'!AE:AE,1,FALSE),"Other")</f>
        <v>Other</v>
      </c>
    </row>
    <row r="990" spans="1:23" x14ac:dyDescent="0.25">
      <c r="A990" t="str">
        <f t="shared" si="15"/>
        <v>110</v>
      </c>
      <c r="B990" t="str">
        <f t="shared" si="15"/>
        <v>P16112004</v>
      </c>
      <c r="C990" s="77" t="s">
        <v>2063</v>
      </c>
      <c r="D990" t="s">
        <v>3050</v>
      </c>
      <c r="H990">
        <v>31.630000000000006</v>
      </c>
      <c r="N990">
        <v>0</v>
      </c>
      <c r="T990">
        <v>0</v>
      </c>
      <c r="U990"/>
      <c r="W990" t="str">
        <f>IFERROR(VLOOKUP(CONCATENATE(A990,"-",B990),'Schedule C1'!AE:AE,1,FALSE),"Other")</f>
        <v>Other</v>
      </c>
    </row>
    <row r="991" spans="1:23" x14ac:dyDescent="0.25">
      <c r="A991" t="str">
        <f t="shared" si="15"/>
        <v>110</v>
      </c>
      <c r="B991" t="str">
        <f t="shared" si="15"/>
        <v>P16113002</v>
      </c>
      <c r="C991" s="77" t="s">
        <v>2063</v>
      </c>
      <c r="D991" t="s">
        <v>3051</v>
      </c>
      <c r="E991">
        <v>-30.52999999999993</v>
      </c>
      <c r="F991">
        <v>62.090000000000259</v>
      </c>
      <c r="G991">
        <v>15.870000000000019</v>
      </c>
      <c r="K991">
        <v>0</v>
      </c>
      <c r="L991">
        <v>0</v>
      </c>
      <c r="M991">
        <v>0</v>
      </c>
      <c r="Q991">
        <v>0</v>
      </c>
      <c r="R991">
        <v>0</v>
      </c>
      <c r="S991">
        <v>0</v>
      </c>
      <c r="U991"/>
      <c r="W991" t="str">
        <f>IFERROR(VLOOKUP(CONCATENATE(A991,"-",B991),'Schedule C1'!AE:AE,1,FALSE),"Other")</f>
        <v>Other</v>
      </c>
    </row>
    <row r="992" spans="1:23" x14ac:dyDescent="0.25">
      <c r="A992" t="str">
        <f t="shared" si="15"/>
        <v>110</v>
      </c>
      <c r="B992" t="str">
        <f t="shared" si="15"/>
        <v>P16113006</v>
      </c>
      <c r="C992" s="77" t="s">
        <v>2063</v>
      </c>
      <c r="D992" t="s">
        <v>3052</v>
      </c>
      <c r="E992">
        <v>93.44999999999996</v>
      </c>
      <c r="F992">
        <v>-1473.3600000000006</v>
      </c>
      <c r="K992">
        <v>0</v>
      </c>
      <c r="L992">
        <v>0</v>
      </c>
      <c r="Q992">
        <v>0</v>
      </c>
      <c r="R992">
        <v>0</v>
      </c>
      <c r="U992"/>
      <c r="W992" t="str">
        <f>IFERROR(VLOOKUP(CONCATENATE(A992,"-",B992),'Schedule C1'!AE:AE,1,FALSE),"Other")</f>
        <v>Other</v>
      </c>
    </row>
    <row r="993" spans="1:23" x14ac:dyDescent="0.25">
      <c r="A993" t="str">
        <f t="shared" si="15"/>
        <v>110</v>
      </c>
      <c r="B993" t="str">
        <f t="shared" si="15"/>
        <v>P16113007</v>
      </c>
      <c r="C993" s="77" t="s">
        <v>2063</v>
      </c>
      <c r="D993" t="s">
        <v>3053</v>
      </c>
      <c r="E993">
        <v>179923.32</v>
      </c>
      <c r="F993">
        <v>62439.549999999959</v>
      </c>
      <c r="G993">
        <v>39617.280000000021</v>
      </c>
      <c r="H993">
        <v>5111.75</v>
      </c>
      <c r="I993">
        <v>144.74</v>
      </c>
      <c r="K993">
        <v>42761.596000000005</v>
      </c>
      <c r="L993">
        <v>35719.142999999996</v>
      </c>
      <c r="M993">
        <v>0</v>
      </c>
      <c r="N993">
        <v>0</v>
      </c>
      <c r="O993" s="3">
        <v>0</v>
      </c>
      <c r="Q993">
        <v>185.00000000000003</v>
      </c>
      <c r="R993">
        <v>39335.52199999999</v>
      </c>
      <c r="S993">
        <v>0</v>
      </c>
      <c r="T993">
        <v>0</v>
      </c>
      <c r="U993">
        <v>0</v>
      </c>
      <c r="W993" t="str">
        <f>IFERROR(VLOOKUP(CONCATENATE(A993,"-",B993),'Schedule C1'!AE:AE,1,FALSE),"Other")</f>
        <v>Other</v>
      </c>
    </row>
    <row r="994" spans="1:23" x14ac:dyDescent="0.25">
      <c r="A994" t="str">
        <f t="shared" si="15"/>
        <v>110</v>
      </c>
      <c r="B994" t="str">
        <f t="shared" si="15"/>
        <v>P16113009</v>
      </c>
      <c r="C994" s="77" t="s">
        <v>2063</v>
      </c>
      <c r="D994" t="s">
        <v>3054</v>
      </c>
      <c r="E994">
        <v>72.380000000000024</v>
      </c>
      <c r="F994">
        <v>2185.7800000000002</v>
      </c>
      <c r="K994">
        <v>0</v>
      </c>
      <c r="L994">
        <v>-1974900.8079999995</v>
      </c>
      <c r="Q994">
        <v>0</v>
      </c>
      <c r="R994">
        <v>0</v>
      </c>
      <c r="U994"/>
      <c r="W994" t="str">
        <f>IFERROR(VLOOKUP(CONCATENATE(A994,"-",B994),'Schedule C1'!AE:AE,1,FALSE),"Other")</f>
        <v>Other</v>
      </c>
    </row>
    <row r="995" spans="1:23" x14ac:dyDescent="0.25">
      <c r="A995" t="str">
        <f t="shared" si="15"/>
        <v>110</v>
      </c>
      <c r="B995" t="str">
        <f t="shared" si="15"/>
        <v>P16116001</v>
      </c>
      <c r="C995" s="77" t="s">
        <v>2063</v>
      </c>
      <c r="D995" t="s">
        <v>3055</v>
      </c>
      <c r="E995">
        <v>81.670000000000016</v>
      </c>
      <c r="H995">
        <v>0</v>
      </c>
      <c r="K995">
        <v>0</v>
      </c>
      <c r="N995">
        <v>0</v>
      </c>
      <c r="Q995">
        <v>0</v>
      </c>
      <c r="T995">
        <v>0</v>
      </c>
      <c r="U995"/>
      <c r="W995" t="str">
        <f>IFERROR(VLOOKUP(CONCATENATE(A995,"-",B995),'Schedule C1'!AE:AE,1,FALSE),"Other")</f>
        <v>Other</v>
      </c>
    </row>
    <row r="996" spans="1:23" x14ac:dyDescent="0.25">
      <c r="A996" t="str">
        <f t="shared" si="15"/>
        <v>110</v>
      </c>
      <c r="B996" t="str">
        <f t="shared" si="15"/>
        <v>P17026014</v>
      </c>
      <c r="C996" s="77" t="s">
        <v>2063</v>
      </c>
      <c r="D996" t="s">
        <v>3056</v>
      </c>
      <c r="H996">
        <v>4.4300000000000015</v>
      </c>
      <c r="N996">
        <v>0</v>
      </c>
      <c r="T996">
        <v>0</v>
      </c>
      <c r="U996"/>
      <c r="W996" t="str">
        <f>IFERROR(VLOOKUP(CONCATENATE(A996,"-",B996),'Schedule C1'!AE:AE,1,FALSE),"Other")</f>
        <v>Other</v>
      </c>
    </row>
    <row r="997" spans="1:23" x14ac:dyDescent="0.25">
      <c r="A997" t="str">
        <f t="shared" si="15"/>
        <v>110</v>
      </c>
      <c r="B997" t="str">
        <f t="shared" si="15"/>
        <v>P17026020</v>
      </c>
      <c r="C997" s="77" t="s">
        <v>2063</v>
      </c>
      <c r="D997" t="s">
        <v>3057</v>
      </c>
      <c r="H997">
        <v>-90.84</v>
      </c>
      <c r="N997">
        <v>0</v>
      </c>
      <c r="T997">
        <v>0</v>
      </c>
      <c r="U997"/>
      <c r="W997" t="str">
        <f>IFERROR(VLOOKUP(CONCATENATE(A997,"-",B997),'Schedule C1'!AE:AE,1,FALSE),"Other")</f>
        <v>Other</v>
      </c>
    </row>
    <row r="998" spans="1:23" x14ac:dyDescent="0.25">
      <c r="A998" t="str">
        <f t="shared" si="15"/>
        <v>110</v>
      </c>
      <c r="B998" t="str">
        <f t="shared" si="15"/>
        <v>P17035002</v>
      </c>
      <c r="C998" s="77" t="s">
        <v>2063</v>
      </c>
      <c r="D998" t="s">
        <v>3058</v>
      </c>
      <c r="H998">
        <v>-1.7763568394002505E-15</v>
      </c>
      <c r="N998">
        <v>0</v>
      </c>
      <c r="T998">
        <v>0</v>
      </c>
      <c r="U998"/>
      <c r="W998" t="str">
        <f>IFERROR(VLOOKUP(CONCATENATE(A998,"-",B998),'Schedule C1'!AE:AE,1,FALSE),"Other")</f>
        <v>Other</v>
      </c>
    </row>
    <row r="999" spans="1:23" x14ac:dyDescent="0.25">
      <c r="A999" t="str">
        <f t="shared" si="15"/>
        <v>110</v>
      </c>
      <c r="B999" t="str">
        <f t="shared" si="15"/>
        <v>P17060020</v>
      </c>
      <c r="C999" s="77" t="s">
        <v>2063</v>
      </c>
      <c r="D999" t="s">
        <v>3059</v>
      </c>
      <c r="G999">
        <v>-45.839999999999996</v>
      </c>
      <c r="M999">
        <v>0</v>
      </c>
      <c r="S999">
        <v>0</v>
      </c>
      <c r="U999"/>
      <c r="W999" t="str">
        <f>IFERROR(VLOOKUP(CONCATENATE(A999,"-",B999),'Schedule C1'!AE:AE,1,FALSE),"Other")</f>
        <v>Other</v>
      </c>
    </row>
    <row r="1000" spans="1:23" x14ac:dyDescent="0.25">
      <c r="A1000" t="str">
        <f t="shared" si="15"/>
        <v>110</v>
      </c>
      <c r="B1000" t="str">
        <f t="shared" si="15"/>
        <v>P17074011</v>
      </c>
      <c r="C1000" s="77" t="s">
        <v>2063</v>
      </c>
      <c r="D1000" t="s">
        <v>3060</v>
      </c>
      <c r="F1000">
        <v>0</v>
      </c>
      <c r="L1000">
        <v>269811.96900000004</v>
      </c>
      <c r="R1000">
        <v>278284.92700000003</v>
      </c>
      <c r="U1000"/>
      <c r="W1000" t="str">
        <f>IFERROR(VLOOKUP(CONCATENATE(A1000,"-",B1000),'Schedule C1'!AE:AE,1,FALSE),"Other")</f>
        <v>Other</v>
      </c>
    </row>
    <row r="1001" spans="1:23" x14ac:dyDescent="0.25">
      <c r="A1001" t="str">
        <f t="shared" si="15"/>
        <v>110</v>
      </c>
      <c r="B1001" t="str">
        <f t="shared" si="15"/>
        <v>P17076002</v>
      </c>
      <c r="C1001" s="77" t="s">
        <v>2063</v>
      </c>
      <c r="D1001" t="s">
        <v>3061</v>
      </c>
      <c r="E1001">
        <v>72016.869999999966</v>
      </c>
      <c r="F1001">
        <v>13459.760000000002</v>
      </c>
      <c r="G1001">
        <v>76987.13</v>
      </c>
      <c r="H1001">
        <v>19285.950000000004</v>
      </c>
      <c r="I1001">
        <v>6152.83</v>
      </c>
      <c r="J1001">
        <v>7281.1899999999987</v>
      </c>
      <c r="K1001">
        <v>0</v>
      </c>
      <c r="L1001">
        <v>33034.661</v>
      </c>
      <c r="M1001">
        <v>406547.99699999992</v>
      </c>
      <c r="N1001">
        <v>0</v>
      </c>
      <c r="O1001" s="3">
        <v>224554.85900000003</v>
      </c>
      <c r="P1001">
        <v>0</v>
      </c>
      <c r="Q1001">
        <v>0</v>
      </c>
      <c r="R1001">
        <v>39357.207000000002</v>
      </c>
      <c r="S1001">
        <v>430350.44499999977</v>
      </c>
      <c r="T1001">
        <v>5524.3529999999964</v>
      </c>
      <c r="U1001">
        <v>64941.333999999995</v>
      </c>
      <c r="V1001">
        <v>0</v>
      </c>
      <c r="W1001" t="str">
        <f>IFERROR(VLOOKUP(CONCATENATE(A1001,"-",B1001),'Schedule C1'!AE:AE,1,FALSE),"Other")</f>
        <v>Other</v>
      </c>
    </row>
    <row r="1002" spans="1:23" x14ac:dyDescent="0.25">
      <c r="A1002" t="str">
        <f t="shared" si="15"/>
        <v>110</v>
      </c>
      <c r="B1002" t="str">
        <f t="shared" si="15"/>
        <v>P17076003</v>
      </c>
      <c r="C1002" s="77" t="s">
        <v>2063</v>
      </c>
      <c r="D1002" t="s">
        <v>3062</v>
      </c>
      <c r="E1002">
        <v>26051.99</v>
      </c>
      <c r="F1002">
        <v>2370.25</v>
      </c>
      <c r="G1002">
        <v>9956.44</v>
      </c>
      <c r="H1002">
        <v>7424.3400000000011</v>
      </c>
      <c r="I1002">
        <v>2686.85</v>
      </c>
      <c r="J1002">
        <v>1933.6999999999998</v>
      </c>
      <c r="K1002">
        <v>0</v>
      </c>
      <c r="L1002">
        <v>12296.205000000004</v>
      </c>
      <c r="M1002">
        <v>517279.54300000006</v>
      </c>
      <c r="N1002">
        <v>0</v>
      </c>
      <c r="O1002" s="3">
        <v>1081.5019999999954</v>
      </c>
      <c r="P1002">
        <v>0</v>
      </c>
      <c r="Q1002">
        <v>0</v>
      </c>
      <c r="R1002">
        <v>14954.009000000004</v>
      </c>
      <c r="S1002">
        <v>531620.70799999998</v>
      </c>
      <c r="T1002">
        <v>2103.1090000000004</v>
      </c>
      <c r="U1002">
        <v>1172.8060000000114</v>
      </c>
      <c r="V1002">
        <v>0</v>
      </c>
      <c r="W1002" t="str">
        <f>IFERROR(VLOOKUP(CONCATENATE(A1002,"-",B1002),'Schedule C1'!AE:AE,1,FALSE),"Other")</f>
        <v>Other</v>
      </c>
    </row>
    <row r="1003" spans="1:23" x14ac:dyDescent="0.25">
      <c r="A1003" t="str">
        <f t="shared" si="15"/>
        <v>110</v>
      </c>
      <c r="B1003" t="str">
        <f t="shared" si="15"/>
        <v>P17076009</v>
      </c>
      <c r="C1003" s="77" t="s">
        <v>2063</v>
      </c>
      <c r="D1003" t="s">
        <v>3063</v>
      </c>
      <c r="G1003">
        <v>-56.02000000000001</v>
      </c>
      <c r="M1003">
        <v>0</v>
      </c>
      <c r="S1003">
        <v>0</v>
      </c>
      <c r="U1003"/>
      <c r="W1003" t="str">
        <f>IFERROR(VLOOKUP(CONCATENATE(A1003,"-",B1003),'Schedule C1'!AE:AE,1,FALSE),"Other")</f>
        <v>Other</v>
      </c>
    </row>
    <row r="1004" spans="1:23" x14ac:dyDescent="0.25">
      <c r="A1004" t="str">
        <f t="shared" si="15"/>
        <v>110</v>
      </c>
      <c r="B1004" t="str">
        <f t="shared" si="15"/>
        <v>P17076011</v>
      </c>
      <c r="C1004" s="77" t="s">
        <v>2063</v>
      </c>
      <c r="D1004" t="s">
        <v>3064</v>
      </c>
      <c r="E1004">
        <v>4297.21</v>
      </c>
      <c r="F1004">
        <v>1234.74</v>
      </c>
      <c r="G1004">
        <v>230.56</v>
      </c>
      <c r="H1004">
        <v>190.79000000000002</v>
      </c>
      <c r="I1004">
        <v>42.769999999999996</v>
      </c>
      <c r="J1004">
        <v>315.35000000000002</v>
      </c>
      <c r="K1004">
        <v>0</v>
      </c>
      <c r="L1004">
        <v>0</v>
      </c>
      <c r="M1004">
        <v>1777786.9520000005</v>
      </c>
      <c r="N1004">
        <v>0</v>
      </c>
      <c r="O1004" s="3">
        <v>0</v>
      </c>
      <c r="P1004">
        <v>0</v>
      </c>
      <c r="Q1004">
        <v>0</v>
      </c>
      <c r="R1004">
        <v>0</v>
      </c>
      <c r="S1004">
        <v>1836496.7570000004</v>
      </c>
      <c r="T1004">
        <v>222.45400000000009</v>
      </c>
      <c r="U1004">
        <v>50.478999999999999</v>
      </c>
      <c r="V1004">
        <v>0</v>
      </c>
      <c r="W1004" t="str">
        <f>IFERROR(VLOOKUP(CONCATENATE(A1004,"-",B1004),'Schedule C1'!AE:AE,1,FALSE),"Other")</f>
        <v>Other</v>
      </c>
    </row>
    <row r="1005" spans="1:23" x14ac:dyDescent="0.25">
      <c r="A1005" t="str">
        <f t="shared" si="15"/>
        <v>110</v>
      </c>
      <c r="B1005" t="str">
        <f t="shared" si="15"/>
        <v>P17083001</v>
      </c>
      <c r="C1005" s="77" t="s">
        <v>2063</v>
      </c>
      <c r="D1005" t="s">
        <v>3065</v>
      </c>
      <c r="G1005">
        <v>32.209999999999894</v>
      </c>
      <c r="H1005">
        <v>-2.6399999999999579</v>
      </c>
      <c r="M1005">
        <v>0</v>
      </c>
      <c r="N1005">
        <v>0</v>
      </c>
      <c r="S1005">
        <v>0</v>
      </c>
      <c r="T1005">
        <v>0</v>
      </c>
      <c r="U1005"/>
      <c r="W1005" t="str">
        <f>IFERROR(VLOOKUP(CONCATENATE(A1005,"-",B1005),'Schedule C1'!AE:AE,1,FALSE),"Other")</f>
        <v>Other</v>
      </c>
    </row>
    <row r="1006" spans="1:23" x14ac:dyDescent="0.25">
      <c r="A1006" t="str">
        <f t="shared" si="15"/>
        <v>110</v>
      </c>
      <c r="B1006" t="str">
        <f t="shared" si="15"/>
        <v>P17083006</v>
      </c>
      <c r="C1006" s="77" t="s">
        <v>2063</v>
      </c>
      <c r="D1006" t="s">
        <v>3066</v>
      </c>
      <c r="G1006">
        <v>10.089999999999918</v>
      </c>
      <c r="M1006">
        <v>0</v>
      </c>
      <c r="S1006">
        <v>0</v>
      </c>
      <c r="U1006"/>
      <c r="W1006" t="str">
        <f>IFERROR(VLOOKUP(CONCATENATE(A1006,"-",B1006),'Schedule C1'!AE:AE,1,FALSE),"Other")</f>
        <v>Other</v>
      </c>
    </row>
    <row r="1007" spans="1:23" x14ac:dyDescent="0.25">
      <c r="A1007" t="str">
        <f t="shared" si="15"/>
        <v>110</v>
      </c>
      <c r="B1007" t="str">
        <f t="shared" si="15"/>
        <v>P17083016</v>
      </c>
      <c r="C1007" s="77" t="s">
        <v>2063</v>
      </c>
      <c r="D1007" t="s">
        <v>3067</v>
      </c>
      <c r="F1007">
        <v>9341.5599999999977</v>
      </c>
      <c r="G1007">
        <v>43123.61</v>
      </c>
      <c r="H1007">
        <v>16980.93</v>
      </c>
      <c r="I1007">
        <v>13163.919999999996</v>
      </c>
      <c r="J1007">
        <v>131562.36000000002</v>
      </c>
      <c r="L1007">
        <v>0</v>
      </c>
      <c r="M1007">
        <v>94434.292000000001</v>
      </c>
      <c r="N1007">
        <v>101748.78699999998</v>
      </c>
      <c r="O1007" s="3">
        <v>-3537.4069999999911</v>
      </c>
      <c r="P1007">
        <v>0</v>
      </c>
      <c r="R1007">
        <v>0</v>
      </c>
      <c r="S1007">
        <v>99787.887000000002</v>
      </c>
      <c r="T1007">
        <v>101283.73000000004</v>
      </c>
      <c r="U1007">
        <v>1090.4489999999917</v>
      </c>
      <c r="V1007">
        <v>0</v>
      </c>
      <c r="W1007" t="str">
        <f>IFERROR(VLOOKUP(CONCATENATE(A1007,"-",B1007),'Schedule C1'!AE:AE,1,FALSE),"Other")</f>
        <v>Other</v>
      </c>
    </row>
    <row r="1008" spans="1:23" x14ac:dyDescent="0.25">
      <c r="A1008" t="str">
        <f t="shared" si="15"/>
        <v>110</v>
      </c>
      <c r="B1008" t="str">
        <f t="shared" si="15"/>
        <v>P17083025</v>
      </c>
      <c r="C1008" s="77" t="s">
        <v>2063</v>
      </c>
      <c r="D1008" t="s">
        <v>3068</v>
      </c>
      <c r="F1008">
        <v>1446.19</v>
      </c>
      <c r="G1008">
        <v>-1756.7799999999997</v>
      </c>
      <c r="H1008">
        <v>50487.44</v>
      </c>
      <c r="I1008">
        <v>3589.1499999999992</v>
      </c>
      <c r="J1008">
        <v>175888.92000000004</v>
      </c>
      <c r="L1008">
        <v>0</v>
      </c>
      <c r="M1008">
        <v>0</v>
      </c>
      <c r="N1008">
        <v>0</v>
      </c>
      <c r="O1008" s="3">
        <v>10294.104999999998</v>
      </c>
      <c r="P1008">
        <v>0</v>
      </c>
      <c r="R1008">
        <v>0</v>
      </c>
      <c r="S1008">
        <v>73.774999999999991</v>
      </c>
      <c r="T1008">
        <v>0</v>
      </c>
      <c r="U1008">
        <v>2990.92</v>
      </c>
      <c r="V1008">
        <v>0</v>
      </c>
      <c r="W1008" t="str">
        <f>IFERROR(VLOOKUP(CONCATENATE(A1008,"-",B1008),'Schedule C1'!AE:AE,1,FALSE),"Other")</f>
        <v>Other</v>
      </c>
    </row>
    <row r="1009" spans="1:23" x14ac:dyDescent="0.25">
      <c r="A1009" t="str">
        <f t="shared" si="15"/>
        <v>110</v>
      </c>
      <c r="B1009" t="str">
        <f t="shared" si="15"/>
        <v>P17083030</v>
      </c>
      <c r="C1009" s="77" t="s">
        <v>2063</v>
      </c>
      <c r="D1009" t="s">
        <v>3069</v>
      </c>
      <c r="F1009">
        <v>7732.5500000000011</v>
      </c>
      <c r="G1009">
        <v>58941.94</v>
      </c>
      <c r="H1009">
        <v>16040.279999999997</v>
      </c>
      <c r="I1009">
        <v>123941.06999999998</v>
      </c>
      <c r="J1009">
        <v>114647.74000000002</v>
      </c>
      <c r="L1009">
        <v>0</v>
      </c>
      <c r="M1009">
        <v>104750.83400000002</v>
      </c>
      <c r="N1009">
        <v>423371.22499999998</v>
      </c>
      <c r="O1009" s="3">
        <v>305.36299999999733</v>
      </c>
      <c r="P1009">
        <v>0</v>
      </c>
      <c r="R1009">
        <v>0</v>
      </c>
      <c r="S1009">
        <v>110639.88799999999</v>
      </c>
      <c r="T1009">
        <v>434326.05899999989</v>
      </c>
      <c r="U1009">
        <v>2956.4549999999767</v>
      </c>
      <c r="V1009">
        <v>0</v>
      </c>
      <c r="W1009" t="str">
        <f>IFERROR(VLOOKUP(CONCATENATE(A1009,"-",B1009),'Schedule C1'!AE:AE,1,FALSE),"Other")</f>
        <v>Other</v>
      </c>
    </row>
    <row r="1010" spans="1:23" x14ac:dyDescent="0.25">
      <c r="A1010" t="str">
        <f t="shared" si="15"/>
        <v>110</v>
      </c>
      <c r="B1010" t="str">
        <f t="shared" si="15"/>
        <v>P17083031</v>
      </c>
      <c r="C1010" s="77" t="s">
        <v>2063</v>
      </c>
      <c r="D1010" t="s">
        <v>3070</v>
      </c>
      <c r="G1010">
        <v>210.07</v>
      </c>
      <c r="M1010">
        <v>0</v>
      </c>
      <c r="S1010">
        <v>0</v>
      </c>
      <c r="U1010"/>
      <c r="W1010" t="str">
        <f>IFERROR(VLOOKUP(CONCATENATE(A1010,"-",B1010),'Schedule C1'!AE:AE,1,FALSE),"Other")</f>
        <v>Other</v>
      </c>
    </row>
    <row r="1011" spans="1:23" x14ac:dyDescent="0.25">
      <c r="A1011" t="str">
        <f t="shared" si="15"/>
        <v>110</v>
      </c>
      <c r="B1011" t="str">
        <f t="shared" si="15"/>
        <v>P17083033</v>
      </c>
      <c r="C1011" s="77" t="s">
        <v>2063</v>
      </c>
      <c r="D1011" t="s">
        <v>3071</v>
      </c>
      <c r="F1011">
        <v>0</v>
      </c>
      <c r="G1011">
        <v>20728.04</v>
      </c>
      <c r="H1011">
        <v>61371.929999999993</v>
      </c>
      <c r="I1011">
        <v>1420.2600000000002</v>
      </c>
      <c r="J1011">
        <v>1259.55</v>
      </c>
      <c r="L1011">
        <v>19594.82</v>
      </c>
      <c r="M1011">
        <v>114554.59499999999</v>
      </c>
      <c r="N1011">
        <v>136632.99500000002</v>
      </c>
      <c r="O1011" s="3">
        <v>46850.902000000002</v>
      </c>
      <c r="P1011">
        <v>0</v>
      </c>
      <c r="R1011">
        <v>0</v>
      </c>
      <c r="S1011">
        <v>66.838999999999785</v>
      </c>
      <c r="T1011">
        <v>138721.41999999998</v>
      </c>
      <c r="U1011">
        <v>14381.689999999999</v>
      </c>
      <c r="V1011">
        <v>0</v>
      </c>
      <c r="W1011" t="str">
        <f>IFERROR(VLOOKUP(CONCATENATE(A1011,"-",B1011),'Schedule C1'!AE:AE,1,FALSE),"Other")</f>
        <v>Other</v>
      </c>
    </row>
    <row r="1012" spans="1:23" x14ac:dyDescent="0.25">
      <c r="A1012" t="str">
        <f t="shared" si="15"/>
        <v>110</v>
      </c>
      <c r="B1012" t="str">
        <f t="shared" si="15"/>
        <v>P17083040</v>
      </c>
      <c r="C1012" s="77" t="s">
        <v>2063</v>
      </c>
      <c r="D1012" t="s">
        <v>3072</v>
      </c>
      <c r="H1012">
        <v>125907.49</v>
      </c>
      <c r="I1012">
        <v>452804.74999999994</v>
      </c>
      <c r="J1012">
        <v>235253.77000000002</v>
      </c>
      <c r="N1012">
        <v>0</v>
      </c>
      <c r="O1012" s="3">
        <v>10525.263000000001</v>
      </c>
      <c r="P1012">
        <v>0</v>
      </c>
      <c r="T1012">
        <v>0</v>
      </c>
      <c r="U1012">
        <v>2426.8090000000007</v>
      </c>
      <c r="V1012">
        <v>0</v>
      </c>
      <c r="W1012" t="str">
        <f>IFERROR(VLOOKUP(CONCATENATE(A1012,"-",B1012),'Schedule C1'!AE:AE,1,FALSE),"Other")</f>
        <v>Other</v>
      </c>
    </row>
    <row r="1013" spans="1:23" x14ac:dyDescent="0.25">
      <c r="A1013" t="str">
        <f t="shared" si="15"/>
        <v>110</v>
      </c>
      <c r="B1013" t="str">
        <f t="shared" si="15"/>
        <v>P17084001</v>
      </c>
      <c r="C1013" s="77" t="s">
        <v>2063</v>
      </c>
      <c r="D1013" t="s">
        <v>3073</v>
      </c>
      <c r="E1013">
        <v>34991.209999999977</v>
      </c>
      <c r="F1013">
        <v>-72061.8</v>
      </c>
      <c r="G1013">
        <v>-21.480000000000004</v>
      </c>
      <c r="H1013">
        <v>17.46</v>
      </c>
      <c r="K1013">
        <v>0</v>
      </c>
      <c r="L1013">
        <v>24843.120999999999</v>
      </c>
      <c r="M1013">
        <v>0</v>
      </c>
      <c r="N1013">
        <v>0</v>
      </c>
      <c r="Q1013">
        <v>0</v>
      </c>
      <c r="R1013">
        <v>30977.322000000004</v>
      </c>
      <c r="S1013">
        <v>3166.3919999999998</v>
      </c>
      <c r="T1013">
        <v>0</v>
      </c>
      <c r="U1013"/>
      <c r="W1013" t="str">
        <f>IFERROR(VLOOKUP(CONCATENATE(A1013,"-",B1013),'Schedule C1'!AE:AE,1,FALSE),"Other")</f>
        <v>Other</v>
      </c>
    </row>
    <row r="1014" spans="1:23" x14ac:dyDescent="0.25">
      <c r="A1014" t="str">
        <f t="shared" si="15"/>
        <v>110</v>
      </c>
      <c r="B1014" t="str">
        <f t="shared" si="15"/>
        <v>P17084005</v>
      </c>
      <c r="C1014" s="77" t="s">
        <v>2063</v>
      </c>
      <c r="D1014" t="s">
        <v>3074</v>
      </c>
      <c r="E1014">
        <v>7194.57</v>
      </c>
      <c r="F1014">
        <v>11294.940000000002</v>
      </c>
      <c r="G1014">
        <v>52017.919999999984</v>
      </c>
      <c r="H1014">
        <v>51347.209999999992</v>
      </c>
      <c r="I1014">
        <v>72576.83</v>
      </c>
      <c r="J1014">
        <v>21368.450000000004</v>
      </c>
      <c r="K1014">
        <v>0</v>
      </c>
      <c r="L1014">
        <v>470077.59699999995</v>
      </c>
      <c r="M1014">
        <v>267897.74899999995</v>
      </c>
      <c r="N1014">
        <v>0</v>
      </c>
      <c r="O1014" s="3">
        <v>-705761.03799999971</v>
      </c>
      <c r="P1014">
        <v>0</v>
      </c>
      <c r="Q1014">
        <v>0</v>
      </c>
      <c r="R1014">
        <v>479808.12800000003</v>
      </c>
      <c r="S1014">
        <v>286187.12799999997</v>
      </c>
      <c r="T1014">
        <v>3070.2919999999999</v>
      </c>
      <c r="U1014">
        <v>277049.58599999989</v>
      </c>
      <c r="V1014">
        <v>0</v>
      </c>
      <c r="W1014" t="str">
        <f>IFERROR(VLOOKUP(CONCATENATE(A1014,"-",B1014),'Schedule C1'!AE:AE,1,FALSE),"Other")</f>
        <v>Other</v>
      </c>
    </row>
    <row r="1015" spans="1:23" x14ac:dyDescent="0.25">
      <c r="A1015" t="str">
        <f t="shared" si="15"/>
        <v>110</v>
      </c>
      <c r="B1015" t="str">
        <f t="shared" si="15"/>
        <v>P17084006</v>
      </c>
      <c r="C1015" s="77" t="s">
        <v>2063</v>
      </c>
      <c r="D1015" t="s">
        <v>3075</v>
      </c>
      <c r="H1015">
        <v>10873.97</v>
      </c>
      <c r="I1015">
        <v>547267.12999999977</v>
      </c>
      <c r="J1015">
        <v>8103</v>
      </c>
      <c r="N1015">
        <v>0</v>
      </c>
      <c r="O1015" s="3">
        <v>455327.35499999998</v>
      </c>
      <c r="P1015">
        <v>0</v>
      </c>
      <c r="T1015">
        <v>0</v>
      </c>
      <c r="U1015">
        <v>350138.36299999995</v>
      </c>
      <c r="V1015">
        <v>0</v>
      </c>
      <c r="W1015" t="str">
        <f>IFERROR(VLOOKUP(CONCATENATE(A1015,"-",B1015),'Schedule C1'!AE:AE,1,FALSE),"Other")</f>
        <v>Other</v>
      </c>
    </row>
    <row r="1016" spans="1:23" x14ac:dyDescent="0.25">
      <c r="A1016" t="str">
        <f t="shared" si="15"/>
        <v>110</v>
      </c>
      <c r="B1016" t="str">
        <f t="shared" si="15"/>
        <v>P17084009</v>
      </c>
      <c r="C1016" s="77" t="s">
        <v>2063</v>
      </c>
      <c r="D1016" t="s">
        <v>3076</v>
      </c>
      <c r="E1016">
        <v>-667.62000000000035</v>
      </c>
      <c r="F1016">
        <v>3274.6500000000005</v>
      </c>
      <c r="G1016">
        <v>-25678.039999999997</v>
      </c>
      <c r="H1016">
        <v>0</v>
      </c>
      <c r="K1016">
        <v>0</v>
      </c>
      <c r="L1016">
        <v>952285.8339999998</v>
      </c>
      <c r="M1016">
        <v>1280586.9010000001</v>
      </c>
      <c r="N1016">
        <v>0</v>
      </c>
      <c r="Q1016">
        <v>0</v>
      </c>
      <c r="R1016">
        <v>989047.32199999969</v>
      </c>
      <c r="S1016">
        <v>1462343.5990000002</v>
      </c>
      <c r="T1016">
        <v>-587.52800000000002</v>
      </c>
      <c r="U1016"/>
      <c r="W1016" t="str">
        <f>IFERROR(VLOOKUP(CONCATENATE(A1016,"-",B1016),'Schedule C1'!AE:AE,1,FALSE),"Other")</f>
        <v>Other</v>
      </c>
    </row>
    <row r="1017" spans="1:23" x14ac:dyDescent="0.25">
      <c r="A1017" t="str">
        <f t="shared" si="15"/>
        <v>110</v>
      </c>
      <c r="B1017" t="str">
        <f t="shared" si="15"/>
        <v>P17084014</v>
      </c>
      <c r="C1017" s="77" t="s">
        <v>2063</v>
      </c>
      <c r="D1017" t="s">
        <v>3077</v>
      </c>
      <c r="E1017">
        <v>5292.14</v>
      </c>
      <c r="F1017">
        <v>1389.41</v>
      </c>
      <c r="G1017">
        <v>1498.3999999999999</v>
      </c>
      <c r="H1017">
        <v>-7343.3900000000012</v>
      </c>
      <c r="I1017">
        <v>0</v>
      </c>
      <c r="J1017">
        <v>0</v>
      </c>
      <c r="K1017">
        <v>0</v>
      </c>
      <c r="L1017">
        <v>0</v>
      </c>
      <c r="M1017">
        <v>0</v>
      </c>
      <c r="N1017">
        <v>461.03199999999998</v>
      </c>
      <c r="O1017" s="3">
        <v>0</v>
      </c>
      <c r="P1017">
        <v>0</v>
      </c>
      <c r="Q1017">
        <v>0</v>
      </c>
      <c r="R1017">
        <v>1218.8349999999998</v>
      </c>
      <c r="S1017">
        <v>1320.704</v>
      </c>
      <c r="T1017">
        <v>1629.8960000000002</v>
      </c>
      <c r="U1017">
        <v>-62.186</v>
      </c>
      <c r="V1017">
        <v>0</v>
      </c>
      <c r="W1017" t="str">
        <f>IFERROR(VLOOKUP(CONCATENATE(A1017,"-",B1017),'Schedule C1'!AE:AE,1,FALSE),"Other")</f>
        <v>Other</v>
      </c>
    </row>
    <row r="1018" spans="1:23" x14ac:dyDescent="0.25">
      <c r="A1018" t="str">
        <f t="shared" si="15"/>
        <v>110</v>
      </c>
      <c r="B1018" t="str">
        <f t="shared" si="15"/>
        <v>P17084024</v>
      </c>
      <c r="C1018" s="77" t="s">
        <v>2063</v>
      </c>
      <c r="D1018" t="s">
        <v>3078</v>
      </c>
      <c r="E1018">
        <v>69867.259999999995</v>
      </c>
      <c r="F1018">
        <v>6507.1600000000017</v>
      </c>
      <c r="G1018">
        <v>-44749.259999999995</v>
      </c>
      <c r="H1018">
        <v>-34614.94</v>
      </c>
      <c r="K1018">
        <v>0</v>
      </c>
      <c r="L1018">
        <v>0</v>
      </c>
      <c r="M1018">
        <v>0</v>
      </c>
      <c r="N1018">
        <v>0</v>
      </c>
      <c r="Q1018">
        <v>0</v>
      </c>
      <c r="R1018">
        <v>76.812999999999988</v>
      </c>
      <c r="S1018">
        <v>3624.9069999999992</v>
      </c>
      <c r="T1018">
        <v>-1502.5219999999999</v>
      </c>
      <c r="U1018"/>
      <c r="W1018" t="str">
        <f>IFERROR(VLOOKUP(CONCATENATE(A1018,"-",B1018),'Schedule C1'!AE:AE,1,FALSE),"Other")</f>
        <v>Other</v>
      </c>
    </row>
    <row r="1019" spans="1:23" x14ac:dyDescent="0.25">
      <c r="A1019" t="str">
        <f t="shared" si="15"/>
        <v>110</v>
      </c>
      <c r="B1019" t="str">
        <f t="shared" si="15"/>
        <v>P17084025</v>
      </c>
      <c r="C1019" s="77" t="s">
        <v>2063</v>
      </c>
      <c r="D1019" t="s">
        <v>3079</v>
      </c>
      <c r="E1019">
        <v>1644.4199999999998</v>
      </c>
      <c r="F1019">
        <v>1434.3300000000002</v>
      </c>
      <c r="G1019">
        <v>6064.2799999999979</v>
      </c>
      <c r="H1019">
        <v>2919.2200000000003</v>
      </c>
      <c r="I1019">
        <v>893.7</v>
      </c>
      <c r="J1019">
        <v>1259.3600000000001</v>
      </c>
      <c r="K1019">
        <v>0</v>
      </c>
      <c r="L1019">
        <v>0</v>
      </c>
      <c r="M1019">
        <v>0</v>
      </c>
      <c r="N1019">
        <v>0</v>
      </c>
      <c r="O1019" s="3">
        <v>-442.44600000000003</v>
      </c>
      <c r="P1019">
        <v>0</v>
      </c>
      <c r="Q1019">
        <v>0</v>
      </c>
      <c r="R1019">
        <v>1073.0159999999998</v>
      </c>
      <c r="S1019">
        <v>991.55700000000002</v>
      </c>
      <c r="T1019">
        <v>1116.4000000000003</v>
      </c>
      <c r="U1019">
        <v>42.140999999999998</v>
      </c>
      <c r="V1019">
        <v>0</v>
      </c>
      <c r="W1019" t="str">
        <f>IFERROR(VLOOKUP(CONCATENATE(A1019,"-",B1019),'Schedule C1'!AE:AE,1,FALSE),"Other")</f>
        <v>Other</v>
      </c>
    </row>
    <row r="1020" spans="1:23" x14ac:dyDescent="0.25">
      <c r="A1020" t="str">
        <f t="shared" si="15"/>
        <v>110</v>
      </c>
      <c r="B1020" t="str">
        <f t="shared" si="15"/>
        <v>P17084036</v>
      </c>
      <c r="C1020" s="77" t="s">
        <v>2063</v>
      </c>
      <c r="D1020" t="s">
        <v>3080</v>
      </c>
      <c r="E1020">
        <v>61.210000000000036</v>
      </c>
      <c r="K1020">
        <v>0</v>
      </c>
      <c r="Q1020">
        <v>0</v>
      </c>
      <c r="U1020"/>
      <c r="W1020" t="str">
        <f>IFERROR(VLOOKUP(CONCATENATE(A1020,"-",B1020),'Schedule C1'!AE:AE,1,FALSE),"Other")</f>
        <v>Other</v>
      </c>
    </row>
    <row r="1021" spans="1:23" x14ac:dyDescent="0.25">
      <c r="A1021" t="str">
        <f t="shared" si="15"/>
        <v>110</v>
      </c>
      <c r="B1021" t="str">
        <f t="shared" si="15"/>
        <v>P17084037</v>
      </c>
      <c r="C1021" s="77" t="s">
        <v>2063</v>
      </c>
      <c r="D1021" t="s">
        <v>3081</v>
      </c>
      <c r="G1021">
        <v>12.259999999999998</v>
      </c>
      <c r="M1021">
        <v>0</v>
      </c>
      <c r="S1021">
        <v>0</v>
      </c>
      <c r="U1021"/>
      <c r="W1021" t="str">
        <f>IFERROR(VLOOKUP(CONCATENATE(A1021,"-",B1021),'Schedule C1'!AE:AE,1,FALSE),"Other")</f>
        <v>Other</v>
      </c>
    </row>
    <row r="1022" spans="1:23" x14ac:dyDescent="0.25">
      <c r="A1022" t="str">
        <f t="shared" si="15"/>
        <v>110</v>
      </c>
      <c r="B1022" t="str">
        <f t="shared" si="15"/>
        <v>P17084055</v>
      </c>
      <c r="C1022" s="77" t="s">
        <v>2063</v>
      </c>
      <c r="D1022" t="s">
        <v>3082</v>
      </c>
      <c r="H1022">
        <v>0</v>
      </c>
      <c r="I1022">
        <v>7135.5199999999995</v>
      </c>
      <c r="J1022">
        <v>292.93</v>
      </c>
      <c r="N1022">
        <v>0</v>
      </c>
      <c r="O1022" s="3">
        <v>30264.695999999996</v>
      </c>
      <c r="P1022">
        <v>0</v>
      </c>
      <c r="T1022">
        <v>0</v>
      </c>
      <c r="U1022">
        <v>7033.110999999999</v>
      </c>
      <c r="V1022">
        <v>0</v>
      </c>
      <c r="W1022" t="str">
        <f>IFERROR(VLOOKUP(CONCATENATE(A1022,"-",B1022),'Schedule C1'!AE:AE,1,FALSE),"Other")</f>
        <v>Other</v>
      </c>
    </row>
    <row r="1023" spans="1:23" x14ac:dyDescent="0.25">
      <c r="A1023" t="str">
        <f t="shared" si="15"/>
        <v>110</v>
      </c>
      <c r="B1023" t="str">
        <f t="shared" si="15"/>
        <v>P17097004</v>
      </c>
      <c r="C1023" s="77" t="s">
        <v>2063</v>
      </c>
      <c r="D1023" t="s">
        <v>3083</v>
      </c>
      <c r="G1023">
        <v>-1310.8</v>
      </c>
      <c r="M1023">
        <v>0</v>
      </c>
      <c r="S1023">
        <v>0</v>
      </c>
      <c r="U1023"/>
      <c r="W1023" t="str">
        <f>IFERROR(VLOOKUP(CONCATENATE(A1023,"-",B1023),'Schedule C1'!AE:AE,1,FALSE),"Other")</f>
        <v>Other</v>
      </c>
    </row>
    <row r="1024" spans="1:23" x14ac:dyDescent="0.25">
      <c r="A1024" t="str">
        <f t="shared" si="15"/>
        <v>110</v>
      </c>
      <c r="B1024" t="str">
        <f t="shared" si="15"/>
        <v>P17097008</v>
      </c>
      <c r="C1024" s="77" t="s">
        <v>2063</v>
      </c>
      <c r="D1024" t="s">
        <v>3084</v>
      </c>
      <c r="H1024">
        <v>45.879999999999995</v>
      </c>
      <c r="N1024">
        <v>0</v>
      </c>
      <c r="T1024">
        <v>0</v>
      </c>
      <c r="U1024"/>
      <c r="W1024" t="str">
        <f>IFERROR(VLOOKUP(CONCATENATE(A1024,"-",B1024),'Schedule C1'!AE:AE,1,FALSE),"Other")</f>
        <v>Other</v>
      </c>
    </row>
    <row r="1025" spans="1:23" x14ac:dyDescent="0.25">
      <c r="A1025" t="str">
        <f t="shared" si="15"/>
        <v>110</v>
      </c>
      <c r="B1025" t="str">
        <f t="shared" si="15"/>
        <v>P17097024</v>
      </c>
      <c r="C1025" s="77" t="s">
        <v>2063</v>
      </c>
      <c r="D1025" t="s">
        <v>3085</v>
      </c>
      <c r="G1025">
        <v>34.450000000000003</v>
      </c>
      <c r="M1025">
        <v>0</v>
      </c>
      <c r="S1025">
        <v>0</v>
      </c>
      <c r="U1025"/>
      <c r="W1025" t="str">
        <f>IFERROR(VLOOKUP(CONCATENATE(A1025,"-",B1025),'Schedule C1'!AE:AE,1,FALSE),"Other")</f>
        <v>Other</v>
      </c>
    </row>
    <row r="1026" spans="1:23" x14ac:dyDescent="0.25">
      <c r="A1026" t="str">
        <f t="shared" si="15"/>
        <v>110</v>
      </c>
      <c r="B1026" t="str">
        <f t="shared" si="15"/>
        <v>P17110001</v>
      </c>
      <c r="C1026" s="77" t="s">
        <v>2063</v>
      </c>
      <c r="D1026" t="s">
        <v>3086</v>
      </c>
      <c r="E1026">
        <v>-239.41999999999973</v>
      </c>
      <c r="F1026">
        <v>-83.439999999999941</v>
      </c>
      <c r="G1026">
        <v>-138.82999999999998</v>
      </c>
      <c r="H1026">
        <v>-325.89999999999884</v>
      </c>
      <c r="I1026">
        <v>-34.660000000000025</v>
      </c>
      <c r="K1026">
        <v>0</v>
      </c>
      <c r="L1026">
        <v>0</v>
      </c>
      <c r="M1026">
        <v>0</v>
      </c>
      <c r="N1026">
        <v>0</v>
      </c>
      <c r="O1026" s="3">
        <v>0</v>
      </c>
      <c r="Q1026">
        <v>0</v>
      </c>
      <c r="R1026">
        <v>0</v>
      </c>
      <c r="S1026">
        <v>0</v>
      </c>
      <c r="T1026">
        <v>0</v>
      </c>
      <c r="U1026">
        <v>0</v>
      </c>
      <c r="W1026" t="str">
        <f>IFERROR(VLOOKUP(CONCATENATE(A1026,"-",B1026),'Schedule C1'!AE:AE,1,FALSE),"Other")</f>
        <v>Other</v>
      </c>
    </row>
    <row r="1027" spans="1:23" x14ac:dyDescent="0.25">
      <c r="A1027" t="str">
        <f t="shared" si="15"/>
        <v>110</v>
      </c>
      <c r="B1027" t="str">
        <f t="shared" si="15"/>
        <v>P17110002</v>
      </c>
      <c r="C1027" s="77" t="s">
        <v>2063</v>
      </c>
      <c r="D1027" t="s">
        <v>3087</v>
      </c>
      <c r="H1027">
        <v>38.270000000000664</v>
      </c>
      <c r="N1027">
        <v>0</v>
      </c>
      <c r="T1027">
        <v>0</v>
      </c>
      <c r="U1027"/>
      <c r="W1027" t="str">
        <f>IFERROR(VLOOKUP(CONCATENATE(A1027,"-",B1027),'Schedule C1'!AE:AE,1,FALSE),"Other")</f>
        <v>Other</v>
      </c>
    </row>
    <row r="1028" spans="1:23" x14ac:dyDescent="0.25">
      <c r="A1028" t="str">
        <f t="shared" si="15"/>
        <v>110</v>
      </c>
      <c r="B1028" t="str">
        <f t="shared" si="15"/>
        <v>P17110003</v>
      </c>
      <c r="C1028" s="77" t="s">
        <v>2063</v>
      </c>
      <c r="D1028" t="s">
        <v>3088</v>
      </c>
      <c r="F1028">
        <v>-71.400000000000006</v>
      </c>
      <c r="L1028">
        <v>0</v>
      </c>
      <c r="R1028">
        <v>0</v>
      </c>
      <c r="U1028"/>
      <c r="W1028" t="str">
        <f>IFERROR(VLOOKUP(CONCATENATE(A1028,"-",B1028),'Schedule C1'!AE:AE,1,FALSE),"Other")</f>
        <v>Other</v>
      </c>
    </row>
    <row r="1029" spans="1:23" x14ac:dyDescent="0.25">
      <c r="A1029" t="str">
        <f t="shared" ref="A1029:B1092" si="16">LEFT(C1029,FIND(" ",C1029,1)-1)</f>
        <v>110</v>
      </c>
      <c r="B1029" t="str">
        <f t="shared" si="16"/>
        <v>P17110004</v>
      </c>
      <c r="C1029" s="77" t="s">
        <v>2063</v>
      </c>
      <c r="D1029" t="s">
        <v>3089</v>
      </c>
      <c r="E1029">
        <v>3.0699999999999994</v>
      </c>
      <c r="K1029">
        <v>0</v>
      </c>
      <c r="Q1029">
        <v>0</v>
      </c>
      <c r="U1029"/>
      <c r="W1029" t="str">
        <f>IFERROR(VLOOKUP(CONCATENATE(A1029,"-",B1029),'Schedule C1'!AE:AE,1,FALSE),"Other")</f>
        <v>Other</v>
      </c>
    </row>
    <row r="1030" spans="1:23" x14ac:dyDescent="0.25">
      <c r="A1030" t="str">
        <f t="shared" si="16"/>
        <v>110</v>
      </c>
      <c r="B1030" t="str">
        <f t="shared" si="16"/>
        <v>P17110005</v>
      </c>
      <c r="C1030" s="77" t="s">
        <v>2063</v>
      </c>
      <c r="D1030" t="s">
        <v>3090</v>
      </c>
      <c r="F1030">
        <v>2.8421709430404007E-14</v>
      </c>
      <c r="G1030">
        <v>145.18000000000009</v>
      </c>
      <c r="L1030">
        <v>0</v>
      </c>
      <c r="M1030">
        <v>0</v>
      </c>
      <c r="R1030">
        <v>0</v>
      </c>
      <c r="S1030">
        <v>0</v>
      </c>
      <c r="U1030"/>
      <c r="W1030" t="str">
        <f>IFERROR(VLOOKUP(CONCATENATE(A1030,"-",B1030),'Schedule C1'!AE:AE,1,FALSE),"Other")</f>
        <v>Other</v>
      </c>
    </row>
    <row r="1031" spans="1:23" x14ac:dyDescent="0.25">
      <c r="A1031" t="str">
        <f t="shared" si="16"/>
        <v>110</v>
      </c>
      <c r="B1031" t="str">
        <f t="shared" si="16"/>
        <v>P17113001</v>
      </c>
      <c r="C1031" s="77" t="s">
        <v>2063</v>
      </c>
      <c r="D1031" t="s">
        <v>3091</v>
      </c>
      <c r="G1031">
        <v>-76.320000000000007</v>
      </c>
      <c r="M1031">
        <v>0</v>
      </c>
      <c r="S1031">
        <v>0</v>
      </c>
      <c r="U1031"/>
      <c r="W1031" t="str">
        <f>IFERROR(VLOOKUP(CONCATENATE(A1031,"-",B1031),'Schedule C1'!AE:AE,1,FALSE),"Other")</f>
        <v>Other</v>
      </c>
    </row>
    <row r="1032" spans="1:23" x14ac:dyDescent="0.25">
      <c r="A1032" t="str">
        <f t="shared" si="16"/>
        <v>110</v>
      </c>
      <c r="B1032" t="str">
        <f t="shared" si="16"/>
        <v>P17113013</v>
      </c>
      <c r="C1032" s="77" t="s">
        <v>2063</v>
      </c>
      <c r="D1032" t="s">
        <v>3092</v>
      </c>
      <c r="H1032">
        <v>0</v>
      </c>
      <c r="N1032">
        <v>0</v>
      </c>
      <c r="T1032">
        <v>0</v>
      </c>
      <c r="U1032"/>
      <c r="W1032" t="str">
        <f>IFERROR(VLOOKUP(CONCATENATE(A1032,"-",B1032),'Schedule C1'!AE:AE,1,FALSE),"Other")</f>
        <v>Other</v>
      </c>
    </row>
    <row r="1033" spans="1:23" x14ac:dyDescent="0.25">
      <c r="A1033" t="str">
        <f t="shared" si="16"/>
        <v>110</v>
      </c>
      <c r="B1033" t="str">
        <f t="shared" si="16"/>
        <v>P17119015</v>
      </c>
      <c r="C1033" s="77" t="s">
        <v>2063</v>
      </c>
      <c r="D1033" t="s">
        <v>3093</v>
      </c>
      <c r="H1033">
        <v>0</v>
      </c>
      <c r="N1033">
        <v>0</v>
      </c>
      <c r="T1033">
        <v>0</v>
      </c>
      <c r="U1033"/>
      <c r="W1033" t="str">
        <f>IFERROR(VLOOKUP(CONCATENATE(A1033,"-",B1033),'Schedule C1'!AE:AE,1,FALSE),"Other")</f>
        <v>Other</v>
      </c>
    </row>
    <row r="1034" spans="1:23" x14ac:dyDescent="0.25">
      <c r="A1034" t="str">
        <f t="shared" si="16"/>
        <v>110</v>
      </c>
      <c r="B1034" t="str">
        <f t="shared" si="16"/>
        <v>P17225003</v>
      </c>
      <c r="C1034" s="77" t="s">
        <v>2063</v>
      </c>
      <c r="D1034" t="s">
        <v>3094</v>
      </c>
      <c r="E1034">
        <v>103.89000000000006</v>
      </c>
      <c r="F1034">
        <v>-0.26000000000000201</v>
      </c>
      <c r="K1034">
        <v>0</v>
      </c>
      <c r="L1034">
        <v>0</v>
      </c>
      <c r="Q1034">
        <v>0</v>
      </c>
      <c r="R1034">
        <v>0</v>
      </c>
      <c r="U1034"/>
      <c r="W1034" t="str">
        <f>IFERROR(VLOOKUP(CONCATENATE(A1034,"-",B1034),'Schedule C1'!AE:AE,1,FALSE),"Other")</f>
        <v>Other</v>
      </c>
    </row>
    <row r="1035" spans="1:23" x14ac:dyDescent="0.25">
      <c r="A1035" t="str">
        <f t="shared" si="16"/>
        <v>110</v>
      </c>
      <c r="B1035" t="str">
        <f t="shared" si="16"/>
        <v>P17225006</v>
      </c>
      <c r="C1035" s="77" t="s">
        <v>2063</v>
      </c>
      <c r="D1035" t="s">
        <v>3095</v>
      </c>
      <c r="E1035">
        <v>12359.119999999999</v>
      </c>
      <c r="F1035">
        <v>1389.8099999999997</v>
      </c>
      <c r="G1035">
        <v>615.7700000000001</v>
      </c>
      <c r="H1035">
        <v>-14740.160000000003</v>
      </c>
      <c r="I1035">
        <v>1312.7800000000002</v>
      </c>
      <c r="J1035">
        <v>-15956.900000000001</v>
      </c>
      <c r="K1035">
        <v>0</v>
      </c>
      <c r="L1035">
        <v>-242844.82699999996</v>
      </c>
      <c r="M1035">
        <v>713528.93900000013</v>
      </c>
      <c r="N1035">
        <v>0</v>
      </c>
      <c r="O1035" s="3">
        <v>0</v>
      </c>
      <c r="P1035">
        <v>0</v>
      </c>
      <c r="Q1035">
        <v>0</v>
      </c>
      <c r="R1035">
        <v>3243712.8620000007</v>
      </c>
      <c r="S1035">
        <v>2148111.7630000003</v>
      </c>
      <c r="T1035">
        <v>479.02400000000006</v>
      </c>
      <c r="U1035">
        <v>0</v>
      </c>
      <c r="V1035">
        <v>0</v>
      </c>
      <c r="W1035" t="str">
        <f>IFERROR(VLOOKUP(CONCATENATE(A1035,"-",B1035),'Schedule C1'!AE:AE,1,FALSE),"Other")</f>
        <v>Other</v>
      </c>
    </row>
    <row r="1036" spans="1:23" x14ac:dyDescent="0.25">
      <c r="A1036" t="str">
        <f t="shared" si="16"/>
        <v>110</v>
      </c>
      <c r="B1036" t="str">
        <f t="shared" si="16"/>
        <v>P17225007</v>
      </c>
      <c r="C1036" s="77" t="s">
        <v>2063</v>
      </c>
      <c r="D1036" t="s">
        <v>3096</v>
      </c>
      <c r="E1036">
        <v>51.31</v>
      </c>
      <c r="F1036">
        <v>53.37</v>
      </c>
      <c r="G1036">
        <v>45.95</v>
      </c>
      <c r="H1036">
        <v>-1177.47</v>
      </c>
      <c r="K1036">
        <v>0</v>
      </c>
      <c r="L1036">
        <v>-70956.026999999915</v>
      </c>
      <c r="M1036">
        <v>486219.81099999993</v>
      </c>
      <c r="N1036">
        <v>0</v>
      </c>
      <c r="Q1036">
        <v>0</v>
      </c>
      <c r="R1036">
        <v>1949045.3499999999</v>
      </c>
      <c r="S1036">
        <v>1360014.2010000004</v>
      </c>
      <c r="T1036">
        <v>38.561000000000021</v>
      </c>
      <c r="U1036"/>
      <c r="W1036" t="str">
        <f>IFERROR(VLOOKUP(CONCATENATE(A1036,"-",B1036),'Schedule C1'!AE:AE,1,FALSE),"Other")</f>
        <v>Other</v>
      </c>
    </row>
    <row r="1037" spans="1:23" x14ac:dyDescent="0.25">
      <c r="A1037" t="str">
        <f t="shared" si="16"/>
        <v>110</v>
      </c>
      <c r="B1037" t="str">
        <f t="shared" si="16"/>
        <v>P17225009</v>
      </c>
      <c r="C1037" s="77" t="s">
        <v>2063</v>
      </c>
      <c r="D1037" t="s">
        <v>3097</v>
      </c>
      <c r="F1037">
        <v>0</v>
      </c>
      <c r="G1037">
        <v>0</v>
      </c>
      <c r="L1037">
        <v>1954711.1379999998</v>
      </c>
      <c r="M1037">
        <v>0</v>
      </c>
      <c r="R1037">
        <v>2022152.2749999999</v>
      </c>
      <c r="S1037">
        <v>33340.572999999997</v>
      </c>
      <c r="U1037"/>
      <c r="W1037" t="str">
        <f>IFERROR(VLOOKUP(CONCATENATE(A1037,"-",B1037),'Schedule C1'!AE:AE,1,FALSE),"Other")</f>
        <v>Other</v>
      </c>
    </row>
    <row r="1038" spans="1:23" x14ac:dyDescent="0.25">
      <c r="A1038" t="str">
        <f t="shared" si="16"/>
        <v>110</v>
      </c>
      <c r="B1038" t="str">
        <f t="shared" si="16"/>
        <v>P17225010</v>
      </c>
      <c r="C1038" s="77" t="s">
        <v>2063</v>
      </c>
      <c r="D1038" t="s">
        <v>3098</v>
      </c>
      <c r="F1038">
        <v>0</v>
      </c>
      <c r="G1038">
        <v>0</v>
      </c>
      <c r="H1038">
        <v>0</v>
      </c>
      <c r="J1038">
        <v>0</v>
      </c>
      <c r="L1038">
        <v>-24373.929999999862</v>
      </c>
      <c r="M1038">
        <v>156164.807</v>
      </c>
      <c r="N1038">
        <v>0</v>
      </c>
      <c r="P1038">
        <v>0</v>
      </c>
      <c r="R1038">
        <v>1779150.706</v>
      </c>
      <c r="S1038">
        <v>1392285.3609999996</v>
      </c>
      <c r="T1038">
        <v>5.386000000000001</v>
      </c>
      <c r="U1038"/>
      <c r="V1038">
        <v>0</v>
      </c>
      <c r="W1038" t="str">
        <f>IFERROR(VLOOKUP(CONCATENATE(A1038,"-",B1038),'Schedule C1'!AE:AE,1,FALSE),"Other")</f>
        <v>Other</v>
      </c>
    </row>
    <row r="1039" spans="1:23" x14ac:dyDescent="0.25">
      <c r="A1039" t="str">
        <f t="shared" si="16"/>
        <v>110</v>
      </c>
      <c r="B1039" t="str">
        <f t="shared" si="16"/>
        <v>P17225011</v>
      </c>
      <c r="C1039" s="77" t="s">
        <v>2063</v>
      </c>
      <c r="D1039" t="s">
        <v>3099</v>
      </c>
      <c r="E1039">
        <v>27503.239999999998</v>
      </c>
      <c r="F1039">
        <v>-17503.240000000002</v>
      </c>
      <c r="G1039">
        <v>0</v>
      </c>
      <c r="H1039">
        <v>0</v>
      </c>
      <c r="K1039">
        <v>0</v>
      </c>
      <c r="L1039">
        <v>0</v>
      </c>
      <c r="M1039">
        <v>0</v>
      </c>
      <c r="N1039">
        <v>0</v>
      </c>
      <c r="Q1039">
        <v>0</v>
      </c>
      <c r="R1039">
        <v>484.82100000000003</v>
      </c>
      <c r="S1039">
        <v>1446.9960000000001</v>
      </c>
      <c r="T1039">
        <v>6.0000000000000001E-3</v>
      </c>
      <c r="U1039"/>
      <c r="W1039" t="str">
        <f>IFERROR(VLOOKUP(CONCATENATE(A1039,"-",B1039),'Schedule C1'!AE:AE,1,FALSE),"Other")</f>
        <v>Other</v>
      </c>
    </row>
    <row r="1040" spans="1:23" x14ac:dyDescent="0.25">
      <c r="A1040" t="str">
        <f t="shared" si="16"/>
        <v>110</v>
      </c>
      <c r="B1040" t="str">
        <f t="shared" si="16"/>
        <v>P17225026</v>
      </c>
      <c r="C1040" s="77" t="s">
        <v>2063</v>
      </c>
      <c r="D1040" t="s">
        <v>3100</v>
      </c>
      <c r="J1040">
        <v>0</v>
      </c>
      <c r="P1040">
        <v>0</v>
      </c>
      <c r="U1040"/>
      <c r="V1040">
        <v>0</v>
      </c>
      <c r="W1040" t="str">
        <f>IFERROR(VLOOKUP(CONCATENATE(A1040,"-",B1040),'Schedule C1'!AE:AE,1,FALSE),"Other")</f>
        <v>Other</v>
      </c>
    </row>
    <row r="1041" spans="1:23" x14ac:dyDescent="0.25">
      <c r="A1041" t="str">
        <f t="shared" si="16"/>
        <v>110</v>
      </c>
      <c r="B1041" t="str">
        <f t="shared" si="16"/>
        <v>P17CC1001</v>
      </c>
      <c r="C1041" s="77" t="s">
        <v>2063</v>
      </c>
      <c r="D1041" t="s">
        <v>3101</v>
      </c>
      <c r="G1041">
        <v>0</v>
      </c>
      <c r="H1041">
        <v>0</v>
      </c>
      <c r="J1041">
        <v>0</v>
      </c>
      <c r="M1041">
        <v>9.9999999999999655E-4</v>
      </c>
      <c r="N1041">
        <v>0</v>
      </c>
      <c r="P1041">
        <v>6860533.9909999976</v>
      </c>
      <c r="S1041">
        <v>6.000000000000001E-3</v>
      </c>
      <c r="T1041">
        <v>1.2709999999999999</v>
      </c>
      <c r="U1041"/>
      <c r="V1041">
        <v>0</v>
      </c>
      <c r="W1041" t="str">
        <f>IFERROR(VLOOKUP(CONCATENATE(A1041,"-",B1041),'Schedule C1'!AE:AE,1,FALSE),"Other")</f>
        <v>Other</v>
      </c>
    </row>
    <row r="1042" spans="1:23" x14ac:dyDescent="0.25">
      <c r="A1042" t="str">
        <f t="shared" si="16"/>
        <v>110</v>
      </c>
      <c r="B1042" t="str">
        <f t="shared" si="16"/>
        <v>P17CC1004</v>
      </c>
      <c r="C1042" s="77" t="s">
        <v>2063</v>
      </c>
      <c r="D1042" t="s">
        <v>3102</v>
      </c>
      <c r="F1042">
        <v>0</v>
      </c>
      <c r="H1042">
        <v>0</v>
      </c>
      <c r="J1042">
        <v>0</v>
      </c>
      <c r="L1042">
        <v>0</v>
      </c>
      <c r="N1042">
        <v>0</v>
      </c>
      <c r="P1042">
        <v>0</v>
      </c>
      <c r="R1042">
        <v>0</v>
      </c>
      <c r="T1042">
        <v>0</v>
      </c>
      <c r="U1042"/>
      <c r="V1042">
        <v>0</v>
      </c>
      <c r="W1042" t="str">
        <f>IFERROR(VLOOKUP(CONCATENATE(A1042,"-",B1042),'Schedule C1'!AE:AE,1,FALSE),"Other")</f>
        <v>Other</v>
      </c>
    </row>
    <row r="1043" spans="1:23" x14ac:dyDescent="0.25">
      <c r="A1043" t="str">
        <f t="shared" si="16"/>
        <v>110</v>
      </c>
      <c r="B1043" t="str">
        <f t="shared" si="16"/>
        <v>P17CC1007</v>
      </c>
      <c r="C1043" s="77" t="s">
        <v>2063</v>
      </c>
      <c r="D1043" t="s">
        <v>3103</v>
      </c>
      <c r="H1043">
        <v>0</v>
      </c>
      <c r="I1043">
        <v>0</v>
      </c>
      <c r="J1043">
        <v>0</v>
      </c>
      <c r="N1043">
        <v>0</v>
      </c>
      <c r="O1043" s="3">
        <v>0</v>
      </c>
      <c r="P1043">
        <v>0</v>
      </c>
      <c r="T1043">
        <v>0</v>
      </c>
      <c r="U1043">
        <v>0</v>
      </c>
      <c r="V1043">
        <v>0</v>
      </c>
      <c r="W1043" t="str">
        <f>IFERROR(VLOOKUP(CONCATENATE(A1043,"-",B1043),'Schedule C1'!AE:AE,1,FALSE),"Other")</f>
        <v>Other</v>
      </c>
    </row>
    <row r="1044" spans="1:23" x14ac:dyDescent="0.25">
      <c r="A1044" t="str">
        <f t="shared" si="16"/>
        <v>110</v>
      </c>
      <c r="B1044" t="str">
        <f t="shared" si="16"/>
        <v>P17CC1013</v>
      </c>
      <c r="C1044" s="77" t="s">
        <v>2063</v>
      </c>
      <c r="D1044" t="s">
        <v>3104</v>
      </c>
      <c r="H1044">
        <v>0</v>
      </c>
      <c r="I1044">
        <v>0</v>
      </c>
      <c r="J1044">
        <v>0</v>
      </c>
      <c r="N1044">
        <v>0</v>
      </c>
      <c r="O1044" s="3">
        <v>0</v>
      </c>
      <c r="P1044">
        <v>0</v>
      </c>
      <c r="T1044">
        <v>0</v>
      </c>
      <c r="U1044">
        <v>0</v>
      </c>
      <c r="V1044">
        <v>0</v>
      </c>
      <c r="W1044" t="str">
        <f>IFERROR(VLOOKUP(CONCATENATE(A1044,"-",B1044),'Schedule C1'!AE:AE,1,FALSE),"Other")</f>
        <v>Other</v>
      </c>
    </row>
    <row r="1045" spans="1:23" x14ac:dyDescent="0.25">
      <c r="A1045" t="str">
        <f t="shared" si="16"/>
        <v>110</v>
      </c>
      <c r="B1045" t="str">
        <f t="shared" si="16"/>
        <v>P17CC1016</v>
      </c>
      <c r="C1045" s="77" t="s">
        <v>2063</v>
      </c>
      <c r="D1045" t="s">
        <v>3105</v>
      </c>
      <c r="H1045">
        <v>0</v>
      </c>
      <c r="I1045">
        <v>0</v>
      </c>
      <c r="N1045">
        <v>0</v>
      </c>
      <c r="O1045" s="3">
        <v>0</v>
      </c>
      <c r="T1045">
        <v>0</v>
      </c>
      <c r="U1045">
        <v>0</v>
      </c>
      <c r="W1045" t="str">
        <f>IFERROR(VLOOKUP(CONCATENATE(A1045,"-",B1045),'Schedule C1'!AE:AE,1,FALSE),"Other")</f>
        <v>Other</v>
      </c>
    </row>
    <row r="1046" spans="1:23" x14ac:dyDescent="0.25">
      <c r="A1046" t="str">
        <f t="shared" si="16"/>
        <v>110</v>
      </c>
      <c r="B1046" t="str">
        <f t="shared" si="16"/>
        <v>P17CC1022</v>
      </c>
      <c r="C1046" s="77" t="s">
        <v>2063</v>
      </c>
      <c r="D1046" t="s">
        <v>3106</v>
      </c>
      <c r="I1046">
        <v>0</v>
      </c>
      <c r="O1046" s="3">
        <v>0</v>
      </c>
      <c r="U1046">
        <v>0</v>
      </c>
      <c r="W1046" t="str">
        <f>IFERROR(VLOOKUP(CONCATENATE(A1046,"-",B1046),'Schedule C1'!AE:AE,1,FALSE),"Other")</f>
        <v>Other</v>
      </c>
    </row>
    <row r="1047" spans="1:23" x14ac:dyDescent="0.25">
      <c r="A1047" t="str">
        <f t="shared" si="16"/>
        <v>110</v>
      </c>
      <c r="B1047" t="str">
        <f t="shared" si="16"/>
        <v>P17CC1028</v>
      </c>
      <c r="C1047" s="77" t="s">
        <v>2063</v>
      </c>
      <c r="D1047" t="s">
        <v>3107</v>
      </c>
      <c r="F1047">
        <v>0</v>
      </c>
      <c r="G1047">
        <v>0</v>
      </c>
      <c r="H1047">
        <v>0</v>
      </c>
      <c r="J1047">
        <v>0</v>
      </c>
      <c r="L1047">
        <v>-132421.37</v>
      </c>
      <c r="M1047">
        <v>-573110.41</v>
      </c>
      <c r="N1047">
        <v>0</v>
      </c>
      <c r="P1047">
        <v>-37613.710000000006</v>
      </c>
      <c r="R1047">
        <v>0</v>
      </c>
      <c r="S1047">
        <v>2915.741</v>
      </c>
      <c r="T1047">
        <v>0</v>
      </c>
      <c r="U1047"/>
      <c r="V1047">
        <v>-581560.65000000014</v>
      </c>
      <c r="W1047" t="str">
        <f>IFERROR(VLOOKUP(CONCATENATE(A1047,"-",B1047),'Schedule C1'!AE:AE,1,FALSE),"Other")</f>
        <v>Other</v>
      </c>
    </row>
    <row r="1048" spans="1:23" x14ac:dyDescent="0.25">
      <c r="A1048" t="str">
        <f t="shared" si="16"/>
        <v>110</v>
      </c>
      <c r="B1048" t="str">
        <f t="shared" si="16"/>
        <v>P17CC1031</v>
      </c>
      <c r="C1048" s="77" t="s">
        <v>2063</v>
      </c>
      <c r="D1048" t="s">
        <v>3108</v>
      </c>
      <c r="H1048">
        <v>0</v>
      </c>
      <c r="I1048">
        <v>0</v>
      </c>
      <c r="N1048">
        <v>0</v>
      </c>
      <c r="O1048" s="3">
        <v>0</v>
      </c>
      <c r="T1048">
        <v>0</v>
      </c>
      <c r="U1048">
        <v>0</v>
      </c>
      <c r="W1048" t="str">
        <f>IFERROR(VLOOKUP(CONCATENATE(A1048,"-",B1048),'Schedule C1'!AE:AE,1,FALSE),"Other")</f>
        <v>Other</v>
      </c>
    </row>
    <row r="1049" spans="1:23" x14ac:dyDescent="0.25">
      <c r="A1049" t="str">
        <f t="shared" si="16"/>
        <v>110</v>
      </c>
      <c r="B1049" t="str">
        <f t="shared" si="16"/>
        <v>P17CC1040</v>
      </c>
      <c r="C1049" s="77" t="s">
        <v>2063</v>
      </c>
      <c r="D1049" t="s">
        <v>3109</v>
      </c>
      <c r="J1049">
        <v>0</v>
      </c>
      <c r="P1049">
        <v>0</v>
      </c>
      <c r="U1049"/>
      <c r="V1049">
        <v>0</v>
      </c>
      <c r="W1049" t="str">
        <f>IFERROR(VLOOKUP(CONCATENATE(A1049,"-",B1049),'Schedule C1'!AE:AE,1,FALSE),"Other")</f>
        <v>Other</v>
      </c>
    </row>
    <row r="1050" spans="1:23" x14ac:dyDescent="0.25">
      <c r="A1050" t="str">
        <f t="shared" si="16"/>
        <v>110</v>
      </c>
      <c r="B1050" t="str">
        <f t="shared" si="16"/>
        <v>P17CC1070</v>
      </c>
      <c r="C1050" s="77" t="s">
        <v>2063</v>
      </c>
      <c r="D1050" t="s">
        <v>3110</v>
      </c>
      <c r="H1050">
        <v>0</v>
      </c>
      <c r="N1050">
        <v>0</v>
      </c>
      <c r="T1050">
        <v>0</v>
      </c>
      <c r="U1050"/>
      <c r="W1050" t="str">
        <f>IFERROR(VLOOKUP(CONCATENATE(A1050,"-",B1050),'Schedule C1'!AE:AE,1,FALSE),"Other")</f>
        <v>Other</v>
      </c>
    </row>
    <row r="1051" spans="1:23" x14ac:dyDescent="0.25">
      <c r="A1051" t="str">
        <f t="shared" si="16"/>
        <v>110</v>
      </c>
      <c r="B1051" t="str">
        <f t="shared" si="16"/>
        <v>P17CC1073</v>
      </c>
      <c r="C1051" s="77" t="s">
        <v>2063</v>
      </c>
      <c r="D1051" t="s">
        <v>3111</v>
      </c>
      <c r="H1051">
        <v>0</v>
      </c>
      <c r="N1051">
        <v>0</v>
      </c>
      <c r="T1051">
        <v>0</v>
      </c>
      <c r="U1051"/>
      <c r="W1051" t="str">
        <f>IFERROR(VLOOKUP(CONCATENATE(A1051,"-",B1051),'Schedule C1'!AE:AE,1,FALSE),"Other")</f>
        <v>Other</v>
      </c>
    </row>
    <row r="1052" spans="1:23" x14ac:dyDescent="0.25">
      <c r="A1052" t="str">
        <f t="shared" si="16"/>
        <v>110</v>
      </c>
      <c r="B1052" t="str">
        <f t="shared" si="16"/>
        <v>P17CC1088</v>
      </c>
      <c r="C1052" s="77" t="s">
        <v>2063</v>
      </c>
      <c r="D1052" t="s">
        <v>3112</v>
      </c>
      <c r="F1052">
        <v>0</v>
      </c>
      <c r="G1052">
        <v>0</v>
      </c>
      <c r="L1052">
        <v>0</v>
      </c>
      <c r="M1052">
        <v>0</v>
      </c>
      <c r="R1052">
        <v>0</v>
      </c>
      <c r="S1052">
        <v>-20.536000000000001</v>
      </c>
      <c r="U1052"/>
      <c r="W1052" t="str">
        <f>IFERROR(VLOOKUP(CONCATENATE(A1052,"-",B1052),'Schedule C1'!AE:AE,1,FALSE),"Other")</f>
        <v>Other</v>
      </c>
    </row>
    <row r="1053" spans="1:23" x14ac:dyDescent="0.25">
      <c r="A1053" t="str">
        <f t="shared" si="16"/>
        <v>110</v>
      </c>
      <c r="B1053" t="str">
        <f t="shared" si="16"/>
        <v>P18025001</v>
      </c>
      <c r="C1053" s="77" t="s">
        <v>2063</v>
      </c>
      <c r="D1053" t="s">
        <v>3113</v>
      </c>
      <c r="E1053">
        <v>470430.88999999996</v>
      </c>
      <c r="F1053">
        <v>2524893.6100000003</v>
      </c>
      <c r="G1053">
        <v>173563.48999999996</v>
      </c>
      <c r="H1053">
        <v>2959054.57</v>
      </c>
      <c r="I1053">
        <v>4038264.66</v>
      </c>
      <c r="J1053">
        <v>567138.38</v>
      </c>
      <c r="K1053">
        <v>380049</v>
      </c>
      <c r="L1053">
        <v>286157.9219999999</v>
      </c>
      <c r="M1053">
        <v>249108.45200000043</v>
      </c>
      <c r="N1053">
        <v>820952.48699999996</v>
      </c>
      <c r="O1053" s="3">
        <v>554306.63899999985</v>
      </c>
      <c r="P1053">
        <v>3453.1850000000122</v>
      </c>
      <c r="Q1053">
        <v>0</v>
      </c>
      <c r="R1053">
        <v>40.768000000000008</v>
      </c>
      <c r="S1053">
        <v>276411.58200000058</v>
      </c>
      <c r="T1053">
        <v>2357628.35</v>
      </c>
      <c r="U1053">
        <v>1593512.6079999993</v>
      </c>
      <c r="V1053">
        <v>1981499.0399999998</v>
      </c>
      <c r="W1053" t="str">
        <f>IFERROR(VLOOKUP(CONCATENATE(A1053,"-",B1053),'Schedule C1'!AE:AE,1,FALSE),"Other")</f>
        <v>Other</v>
      </c>
    </row>
    <row r="1054" spans="1:23" x14ac:dyDescent="0.25">
      <c r="A1054" t="str">
        <f t="shared" si="16"/>
        <v>110</v>
      </c>
      <c r="B1054" t="str">
        <f t="shared" si="16"/>
        <v>P18025002</v>
      </c>
      <c r="C1054" s="77" t="s">
        <v>2063</v>
      </c>
      <c r="D1054" t="s">
        <v>3114</v>
      </c>
      <c r="E1054">
        <v>103651.37999999999</v>
      </c>
      <c r="F1054">
        <v>2955.8</v>
      </c>
      <c r="G1054">
        <v>5409.71</v>
      </c>
      <c r="H1054">
        <v>185362.50000000003</v>
      </c>
      <c r="I1054">
        <v>6438.2500000000009</v>
      </c>
      <c r="J1054">
        <v>7037.15</v>
      </c>
      <c r="K1054">
        <v>0</v>
      </c>
      <c r="L1054">
        <v>0</v>
      </c>
      <c r="M1054">
        <v>0</v>
      </c>
      <c r="N1054">
        <v>0</v>
      </c>
      <c r="O1054" s="3">
        <v>0</v>
      </c>
      <c r="P1054">
        <v>0</v>
      </c>
      <c r="Q1054">
        <v>0</v>
      </c>
      <c r="R1054">
        <v>87.090999999999994</v>
      </c>
      <c r="S1054">
        <v>0</v>
      </c>
      <c r="T1054">
        <v>0</v>
      </c>
      <c r="U1054">
        <v>1817.279</v>
      </c>
      <c r="V1054">
        <v>0</v>
      </c>
      <c r="W1054" t="str">
        <f>IFERROR(VLOOKUP(CONCATENATE(A1054,"-",B1054),'Schedule C1'!AE:AE,1,FALSE),"Other")</f>
        <v>Other</v>
      </c>
    </row>
    <row r="1055" spans="1:23" x14ac:dyDescent="0.25">
      <c r="A1055" t="str">
        <f t="shared" si="16"/>
        <v>110</v>
      </c>
      <c r="B1055" t="str">
        <f t="shared" si="16"/>
        <v>P18025003</v>
      </c>
      <c r="C1055" s="77" t="s">
        <v>2063</v>
      </c>
      <c r="D1055" t="s">
        <v>3115</v>
      </c>
      <c r="E1055">
        <v>1124.25</v>
      </c>
      <c r="F1055">
        <v>6077.2900000000009</v>
      </c>
      <c r="G1055">
        <v>309.39</v>
      </c>
      <c r="H1055">
        <v>293.66000000000003</v>
      </c>
      <c r="I1055">
        <v>-7597.5499999999993</v>
      </c>
      <c r="K1055">
        <v>20000</v>
      </c>
      <c r="L1055">
        <v>25608.029999999992</v>
      </c>
      <c r="M1055">
        <v>11882.824999999997</v>
      </c>
      <c r="N1055">
        <v>0</v>
      </c>
      <c r="O1055" s="3">
        <v>0</v>
      </c>
      <c r="Q1055">
        <v>0</v>
      </c>
      <c r="R1055">
        <v>4.4470000000000001</v>
      </c>
      <c r="S1055">
        <v>12901.307000000015</v>
      </c>
      <c r="T1055">
        <v>345.16800000000001</v>
      </c>
      <c r="U1055">
        <v>0</v>
      </c>
      <c r="W1055" t="str">
        <f>IFERROR(VLOOKUP(CONCATENATE(A1055,"-",B1055),'Schedule C1'!AE:AE,1,FALSE),"Other")</f>
        <v>Other</v>
      </c>
    </row>
    <row r="1056" spans="1:23" x14ac:dyDescent="0.25">
      <c r="A1056" t="str">
        <f t="shared" si="16"/>
        <v>110</v>
      </c>
      <c r="B1056" t="str">
        <f t="shared" si="16"/>
        <v>P18025004</v>
      </c>
      <c r="C1056" s="77" t="s">
        <v>2063</v>
      </c>
      <c r="D1056" t="s">
        <v>3116</v>
      </c>
      <c r="E1056">
        <v>519.68999999999994</v>
      </c>
      <c r="F1056">
        <v>24.460000000000004</v>
      </c>
      <c r="G1056">
        <v>22.240000000000002</v>
      </c>
      <c r="H1056">
        <v>9.57</v>
      </c>
      <c r="I1056">
        <v>-559.87</v>
      </c>
      <c r="K1056">
        <v>0</v>
      </c>
      <c r="L1056">
        <v>0</v>
      </c>
      <c r="M1056">
        <v>3119.0680000000029</v>
      </c>
      <c r="N1056">
        <v>0</v>
      </c>
      <c r="O1056" s="3">
        <v>0</v>
      </c>
      <c r="Q1056">
        <v>0</v>
      </c>
      <c r="R1056">
        <v>2.4940000000000002</v>
      </c>
      <c r="S1056">
        <v>3415.7409999999995</v>
      </c>
      <c r="T1056">
        <v>24.349000000000004</v>
      </c>
      <c r="U1056">
        <v>0</v>
      </c>
      <c r="W1056" t="str">
        <f>IFERROR(VLOOKUP(CONCATENATE(A1056,"-",B1056),'Schedule C1'!AE:AE,1,FALSE),"Other")</f>
        <v>Other</v>
      </c>
    </row>
    <row r="1057" spans="1:23" x14ac:dyDescent="0.25">
      <c r="A1057" t="str">
        <f t="shared" si="16"/>
        <v>110</v>
      </c>
      <c r="B1057" t="str">
        <f t="shared" si="16"/>
        <v>P18025005</v>
      </c>
      <c r="C1057" s="77" t="s">
        <v>2063</v>
      </c>
      <c r="D1057" t="s">
        <v>3117</v>
      </c>
      <c r="H1057">
        <v>-4.4408920985006262E-15</v>
      </c>
      <c r="I1057">
        <v>0</v>
      </c>
      <c r="N1057">
        <v>0</v>
      </c>
      <c r="O1057" s="3">
        <v>0</v>
      </c>
      <c r="T1057">
        <v>0</v>
      </c>
      <c r="U1057">
        <v>0</v>
      </c>
      <c r="W1057" t="str">
        <f>IFERROR(VLOOKUP(CONCATENATE(A1057,"-",B1057),'Schedule C1'!AE:AE,1,FALSE),"Other")</f>
        <v>Other</v>
      </c>
    </row>
    <row r="1058" spans="1:23" x14ac:dyDescent="0.25">
      <c r="A1058" t="str">
        <f t="shared" si="16"/>
        <v>110</v>
      </c>
      <c r="B1058" t="str">
        <f t="shared" si="16"/>
        <v>P18025009</v>
      </c>
      <c r="C1058" s="77" t="s">
        <v>2063</v>
      </c>
      <c r="D1058" t="s">
        <v>3118</v>
      </c>
      <c r="J1058">
        <v>577.29999999999973</v>
      </c>
      <c r="P1058">
        <v>0</v>
      </c>
      <c r="U1058"/>
      <c r="V1058">
        <v>0</v>
      </c>
      <c r="W1058" t="str">
        <f>IFERROR(VLOOKUP(CONCATENATE(A1058,"-",B1058),'Schedule C1'!AE:AE,1,FALSE),"Other")</f>
        <v>Other</v>
      </c>
    </row>
    <row r="1059" spans="1:23" x14ac:dyDescent="0.25">
      <c r="A1059" t="str">
        <f t="shared" si="16"/>
        <v>110</v>
      </c>
      <c r="B1059" t="str">
        <f t="shared" si="16"/>
        <v>P18025010</v>
      </c>
      <c r="C1059" s="77" t="s">
        <v>2063</v>
      </c>
      <c r="D1059" t="s">
        <v>3119</v>
      </c>
      <c r="G1059">
        <v>-47.749999999999943</v>
      </c>
      <c r="H1059">
        <v>-6.5999999999999712</v>
      </c>
      <c r="M1059">
        <v>0</v>
      </c>
      <c r="N1059">
        <v>0</v>
      </c>
      <c r="S1059">
        <v>0</v>
      </c>
      <c r="T1059">
        <v>0</v>
      </c>
      <c r="U1059"/>
      <c r="W1059" t="str">
        <f>IFERROR(VLOOKUP(CONCATENATE(A1059,"-",B1059),'Schedule C1'!AE:AE,1,FALSE),"Other")</f>
        <v>Other</v>
      </c>
    </row>
    <row r="1060" spans="1:23" x14ac:dyDescent="0.25">
      <c r="A1060" t="str">
        <f t="shared" si="16"/>
        <v>110</v>
      </c>
      <c r="B1060" t="str">
        <f t="shared" si="16"/>
        <v>P18025011</v>
      </c>
      <c r="C1060" s="77" t="s">
        <v>2063</v>
      </c>
      <c r="D1060" t="s">
        <v>3120</v>
      </c>
      <c r="G1060">
        <v>0</v>
      </c>
      <c r="I1060">
        <v>0</v>
      </c>
      <c r="M1060">
        <v>0.96700000000000008</v>
      </c>
      <c r="O1060" s="3">
        <v>519552.86099999998</v>
      </c>
      <c r="S1060">
        <v>0.99500000000000011</v>
      </c>
      <c r="U1060">
        <v>180327.28500000003</v>
      </c>
      <c r="W1060" t="str">
        <f>IFERROR(VLOOKUP(CONCATENATE(A1060,"-",B1060),'Schedule C1'!AE:AE,1,FALSE),"Other")</f>
        <v>Other</v>
      </c>
    </row>
    <row r="1061" spans="1:23" x14ac:dyDescent="0.25">
      <c r="A1061" t="str">
        <f t="shared" si="16"/>
        <v>110</v>
      </c>
      <c r="B1061" t="str">
        <f t="shared" si="16"/>
        <v>P18025014</v>
      </c>
      <c r="C1061" s="77" t="s">
        <v>2063</v>
      </c>
      <c r="D1061" t="s">
        <v>3121</v>
      </c>
      <c r="I1061">
        <v>4478.1799999999976</v>
      </c>
      <c r="J1061">
        <v>732.05000000000018</v>
      </c>
      <c r="O1061" s="3">
        <v>0</v>
      </c>
      <c r="P1061">
        <v>0</v>
      </c>
      <c r="U1061">
        <v>0</v>
      </c>
      <c r="V1061">
        <v>0</v>
      </c>
      <c r="W1061" t="str">
        <f>IFERROR(VLOOKUP(CONCATENATE(A1061,"-",B1061),'Schedule C1'!AE:AE,1,FALSE),"Other")</f>
        <v>Other</v>
      </c>
    </row>
    <row r="1062" spans="1:23" x14ac:dyDescent="0.25">
      <c r="A1062" t="str">
        <f t="shared" si="16"/>
        <v>110</v>
      </c>
      <c r="B1062" t="str">
        <f t="shared" si="16"/>
        <v>P18025015</v>
      </c>
      <c r="C1062" s="77" t="s">
        <v>2063</v>
      </c>
      <c r="D1062" t="s">
        <v>3122</v>
      </c>
      <c r="I1062">
        <v>7.1054273576010019E-14</v>
      </c>
      <c r="O1062" s="3">
        <v>0</v>
      </c>
      <c r="U1062">
        <v>0</v>
      </c>
      <c r="W1062" t="str">
        <f>IFERROR(VLOOKUP(CONCATENATE(A1062,"-",B1062),'Schedule C1'!AE:AE,1,FALSE),"Other")</f>
        <v>Other</v>
      </c>
    </row>
    <row r="1063" spans="1:23" x14ac:dyDescent="0.25">
      <c r="A1063" t="str">
        <f t="shared" si="16"/>
        <v>110</v>
      </c>
      <c r="B1063" t="str">
        <f t="shared" si="16"/>
        <v>P18025018</v>
      </c>
      <c r="C1063" s="77" t="s">
        <v>2063</v>
      </c>
      <c r="D1063" t="s">
        <v>3123</v>
      </c>
      <c r="H1063">
        <v>1218734.2300000004</v>
      </c>
      <c r="I1063">
        <v>2528524.7200000002</v>
      </c>
      <c r="J1063">
        <v>242877.60000000003</v>
      </c>
      <c r="N1063">
        <v>0</v>
      </c>
      <c r="O1063" s="3">
        <v>399676.91400000005</v>
      </c>
      <c r="P1063">
        <v>0</v>
      </c>
      <c r="T1063">
        <v>0</v>
      </c>
      <c r="U1063">
        <v>-32897.67500000001</v>
      </c>
      <c r="V1063">
        <v>0</v>
      </c>
      <c r="W1063" t="str">
        <f>IFERROR(VLOOKUP(CONCATENATE(A1063,"-",B1063),'Schedule C1'!AE:AE,1,FALSE),"Other")</f>
        <v>Other</v>
      </c>
    </row>
    <row r="1064" spans="1:23" x14ac:dyDescent="0.25">
      <c r="A1064" t="str">
        <f t="shared" si="16"/>
        <v>110</v>
      </c>
      <c r="B1064" t="str">
        <f t="shared" si="16"/>
        <v>P18202026</v>
      </c>
      <c r="C1064" s="77" t="s">
        <v>2063</v>
      </c>
      <c r="D1064" t="s">
        <v>3124</v>
      </c>
      <c r="H1064">
        <v>11.669999999999987</v>
      </c>
      <c r="N1064">
        <v>0</v>
      </c>
      <c r="T1064">
        <v>0</v>
      </c>
      <c r="U1064"/>
      <c r="W1064" t="str">
        <f>IFERROR(VLOOKUP(CONCATENATE(A1064,"-",B1064),'Schedule C1'!AE:AE,1,FALSE),"Other")</f>
        <v>Other</v>
      </c>
    </row>
    <row r="1065" spans="1:23" x14ac:dyDescent="0.25">
      <c r="A1065" t="str">
        <f t="shared" si="16"/>
        <v>110</v>
      </c>
      <c r="B1065" t="str">
        <f t="shared" si="16"/>
        <v>P18216001</v>
      </c>
      <c r="C1065" s="77" t="s">
        <v>2063</v>
      </c>
      <c r="D1065" t="s">
        <v>3125</v>
      </c>
      <c r="F1065">
        <v>150297.63999999998</v>
      </c>
      <c r="G1065">
        <v>173877.69000000003</v>
      </c>
      <c r="H1065">
        <v>8709.49</v>
      </c>
      <c r="I1065">
        <v>93.1</v>
      </c>
      <c r="L1065">
        <v>0</v>
      </c>
      <c r="M1065">
        <v>0</v>
      </c>
      <c r="N1065">
        <v>0</v>
      </c>
      <c r="O1065" s="3">
        <v>0</v>
      </c>
      <c r="R1065">
        <v>0</v>
      </c>
      <c r="S1065">
        <v>0</v>
      </c>
      <c r="T1065">
        <v>0</v>
      </c>
      <c r="U1065">
        <v>0</v>
      </c>
      <c r="W1065" t="str">
        <f>IFERROR(VLOOKUP(CONCATENATE(A1065,"-",B1065),'Schedule C1'!AE:AE,1,FALSE),"Other")</f>
        <v>Other</v>
      </c>
    </row>
    <row r="1066" spans="1:23" x14ac:dyDescent="0.25">
      <c r="A1066" t="str">
        <f t="shared" si="16"/>
        <v>110</v>
      </c>
      <c r="B1066" t="str">
        <f t="shared" si="16"/>
        <v>P18221004</v>
      </c>
      <c r="C1066" s="77" t="s">
        <v>2063</v>
      </c>
      <c r="D1066" t="s">
        <v>3126</v>
      </c>
      <c r="J1066">
        <v>0</v>
      </c>
      <c r="P1066">
        <v>0</v>
      </c>
      <c r="U1066"/>
      <c r="V1066">
        <v>0</v>
      </c>
      <c r="W1066" t="str">
        <f>IFERROR(VLOOKUP(CONCATENATE(A1066,"-",B1066),'Schedule C1'!AE:AE,1,FALSE),"Other")</f>
        <v>Other</v>
      </c>
    </row>
    <row r="1067" spans="1:23" x14ac:dyDescent="0.25">
      <c r="A1067" t="str">
        <f t="shared" si="16"/>
        <v>110</v>
      </c>
      <c r="B1067" t="str">
        <f t="shared" si="16"/>
        <v>P18221005</v>
      </c>
      <c r="C1067" s="77" t="s">
        <v>2063</v>
      </c>
      <c r="D1067" t="s">
        <v>3127</v>
      </c>
      <c r="I1067">
        <v>-2.2737367544323206E-13</v>
      </c>
      <c r="O1067" s="3">
        <v>0</v>
      </c>
      <c r="U1067">
        <v>0</v>
      </c>
      <c r="W1067" t="str">
        <f>IFERROR(VLOOKUP(CONCATENATE(A1067,"-",B1067),'Schedule C1'!AE:AE,1,FALSE),"Other")</f>
        <v>Other</v>
      </c>
    </row>
    <row r="1068" spans="1:23" x14ac:dyDescent="0.25">
      <c r="A1068" t="str">
        <f t="shared" si="16"/>
        <v>110</v>
      </c>
      <c r="B1068" t="str">
        <f t="shared" si="16"/>
        <v>P18221011</v>
      </c>
      <c r="C1068" s="77" t="s">
        <v>2063</v>
      </c>
      <c r="D1068" t="s">
        <v>3128</v>
      </c>
      <c r="F1068">
        <v>8479.6400000000012</v>
      </c>
      <c r="G1068">
        <v>1510.3799999999999</v>
      </c>
      <c r="H1068">
        <v>7372.5000000000018</v>
      </c>
      <c r="I1068">
        <v>19479.259999999998</v>
      </c>
      <c r="J1068">
        <v>1384.9099999999999</v>
      </c>
      <c r="L1068">
        <v>0</v>
      </c>
      <c r="M1068">
        <v>0</v>
      </c>
      <c r="N1068">
        <v>51528.364999999998</v>
      </c>
      <c r="O1068" s="3">
        <v>90275.232000000004</v>
      </c>
      <c r="P1068">
        <v>-101752.444</v>
      </c>
      <c r="R1068">
        <v>0</v>
      </c>
      <c r="S1068">
        <v>195.29700000000003</v>
      </c>
      <c r="T1068">
        <v>21487.337999999989</v>
      </c>
      <c r="U1068">
        <v>71.611000000000004</v>
      </c>
      <c r="V1068">
        <v>-12749.04</v>
      </c>
      <c r="W1068" t="str">
        <f>IFERROR(VLOOKUP(CONCATENATE(A1068,"-",B1068),'Schedule C1'!AE:AE,1,FALSE),"Other")</f>
        <v>Other</v>
      </c>
    </row>
    <row r="1069" spans="1:23" x14ac:dyDescent="0.25">
      <c r="A1069" t="str">
        <f t="shared" si="16"/>
        <v>110</v>
      </c>
      <c r="B1069" t="str">
        <f t="shared" si="16"/>
        <v>P18221016</v>
      </c>
      <c r="C1069" s="77" t="s">
        <v>2063</v>
      </c>
      <c r="D1069" t="s">
        <v>3129</v>
      </c>
      <c r="F1069">
        <v>903.29000000000019</v>
      </c>
      <c r="G1069">
        <v>3341.9100000000008</v>
      </c>
      <c r="H1069">
        <v>-4323.6000000000004</v>
      </c>
      <c r="I1069">
        <v>0</v>
      </c>
      <c r="L1069">
        <v>0</v>
      </c>
      <c r="M1069">
        <v>0</v>
      </c>
      <c r="N1069">
        <v>1850250.5630000001</v>
      </c>
      <c r="O1069" s="3">
        <v>0</v>
      </c>
      <c r="R1069">
        <v>0</v>
      </c>
      <c r="S1069">
        <v>0</v>
      </c>
      <c r="T1069">
        <v>1890541.3780000003</v>
      </c>
      <c r="U1069">
        <v>-13.587999999999999</v>
      </c>
      <c r="W1069" t="str">
        <f>IFERROR(VLOOKUP(CONCATENATE(A1069,"-",B1069),'Schedule C1'!AE:AE,1,FALSE),"Other")</f>
        <v>Other</v>
      </c>
    </row>
    <row r="1070" spans="1:23" x14ac:dyDescent="0.25">
      <c r="A1070" t="str">
        <f t="shared" si="16"/>
        <v>110</v>
      </c>
      <c r="B1070" t="str">
        <f t="shared" si="16"/>
        <v>P19036002</v>
      </c>
      <c r="C1070" s="77" t="s">
        <v>2063</v>
      </c>
      <c r="D1070" t="s">
        <v>3130</v>
      </c>
      <c r="G1070">
        <v>13530.43</v>
      </c>
      <c r="H1070">
        <v>5191.95</v>
      </c>
      <c r="I1070">
        <v>1540.7500000000002</v>
      </c>
      <c r="J1070">
        <v>300.04000000000002</v>
      </c>
      <c r="M1070">
        <v>0</v>
      </c>
      <c r="N1070">
        <v>0</v>
      </c>
      <c r="O1070" s="3">
        <v>0</v>
      </c>
      <c r="P1070">
        <v>0</v>
      </c>
      <c r="S1070">
        <v>0</v>
      </c>
      <c r="T1070">
        <v>0</v>
      </c>
      <c r="U1070">
        <v>211.46800000000002</v>
      </c>
      <c r="V1070">
        <v>0</v>
      </c>
      <c r="W1070" t="str">
        <f>IFERROR(VLOOKUP(CONCATENATE(A1070,"-",B1070),'Schedule C1'!AE:AE,1,FALSE),"Other")</f>
        <v>Other</v>
      </c>
    </row>
    <row r="1071" spans="1:23" x14ac:dyDescent="0.25">
      <c r="A1071" t="str">
        <f t="shared" si="16"/>
        <v>110</v>
      </c>
      <c r="B1071" t="str">
        <f t="shared" si="16"/>
        <v>P19036005</v>
      </c>
      <c r="C1071" s="77" t="s">
        <v>2063</v>
      </c>
      <c r="D1071" t="s">
        <v>3131</v>
      </c>
      <c r="G1071">
        <v>21992.44</v>
      </c>
      <c r="H1071">
        <v>475896.23000000004</v>
      </c>
      <c r="I1071">
        <v>2570774.9499999997</v>
      </c>
      <c r="J1071">
        <v>1062105.6199999999</v>
      </c>
      <c r="M1071">
        <v>0</v>
      </c>
      <c r="N1071">
        <v>795706.522</v>
      </c>
      <c r="O1071" s="3">
        <v>1764795.0379999997</v>
      </c>
      <c r="P1071">
        <v>17738.196000000025</v>
      </c>
      <c r="S1071">
        <v>0</v>
      </c>
      <c r="T1071">
        <v>10.117000000000001</v>
      </c>
      <c r="U1071">
        <v>71658.709000000003</v>
      </c>
      <c r="V1071">
        <v>634429.80000000016</v>
      </c>
      <c r="W1071" t="str">
        <f>IFERROR(VLOOKUP(CONCATENATE(A1071,"-",B1071),'Schedule C1'!AE:AE,1,FALSE),"Other")</f>
        <v>Other</v>
      </c>
    </row>
    <row r="1072" spans="1:23" x14ac:dyDescent="0.25">
      <c r="A1072" t="str">
        <f t="shared" si="16"/>
        <v>110</v>
      </c>
      <c r="B1072" t="str">
        <f t="shared" si="16"/>
        <v>P19036011</v>
      </c>
      <c r="C1072" s="77" t="s">
        <v>2063</v>
      </c>
      <c r="D1072" t="s">
        <v>3132</v>
      </c>
      <c r="G1072">
        <v>2392.1799999999998</v>
      </c>
      <c r="H1072">
        <v>399968.79</v>
      </c>
      <c r="I1072">
        <v>401171.7</v>
      </c>
      <c r="J1072">
        <v>11387.44</v>
      </c>
      <c r="M1072">
        <v>0</v>
      </c>
      <c r="N1072">
        <v>0</v>
      </c>
      <c r="O1072" s="3">
        <v>0</v>
      </c>
      <c r="P1072">
        <v>0</v>
      </c>
      <c r="S1072">
        <v>0</v>
      </c>
      <c r="T1072">
        <v>37.668999999999997</v>
      </c>
      <c r="U1072">
        <v>270.21100000000001</v>
      </c>
      <c r="V1072">
        <v>0</v>
      </c>
      <c r="W1072" t="str">
        <f>IFERROR(VLOOKUP(CONCATENATE(A1072,"-",B1072),'Schedule C1'!AE:AE,1,FALSE),"Other")</f>
        <v>Other</v>
      </c>
    </row>
    <row r="1073" spans="1:23" x14ac:dyDescent="0.25">
      <c r="A1073" t="str">
        <f t="shared" si="16"/>
        <v>110</v>
      </c>
      <c r="B1073" t="str">
        <f t="shared" si="16"/>
        <v>P19036012</v>
      </c>
      <c r="C1073" s="77" t="s">
        <v>2063</v>
      </c>
      <c r="D1073" t="s">
        <v>3133</v>
      </c>
      <c r="H1073">
        <v>128150.82000000002</v>
      </c>
      <c r="I1073">
        <v>191736.50999999998</v>
      </c>
      <c r="J1073">
        <v>146366.33999999997</v>
      </c>
      <c r="N1073">
        <v>0</v>
      </c>
      <c r="O1073" s="3">
        <v>5853.4790000000012</v>
      </c>
      <c r="P1073">
        <v>0</v>
      </c>
      <c r="T1073">
        <v>0</v>
      </c>
      <c r="U1073">
        <v>1670.0629999999999</v>
      </c>
      <c r="V1073">
        <v>0</v>
      </c>
      <c r="W1073" t="str">
        <f>IFERROR(VLOOKUP(CONCATENATE(A1073,"-",B1073),'Schedule C1'!AE:AE,1,FALSE),"Other")</f>
        <v>Other</v>
      </c>
    </row>
    <row r="1074" spans="1:23" x14ac:dyDescent="0.25">
      <c r="A1074" t="str">
        <f t="shared" si="16"/>
        <v>110</v>
      </c>
      <c r="B1074" t="str">
        <f t="shared" si="16"/>
        <v>P19037003</v>
      </c>
      <c r="C1074" s="77" t="s">
        <v>2063</v>
      </c>
      <c r="D1074" t="s">
        <v>3134</v>
      </c>
      <c r="H1074">
        <v>425</v>
      </c>
      <c r="I1074">
        <v>10166.06</v>
      </c>
      <c r="J1074">
        <v>3072.1400000000003</v>
      </c>
      <c r="N1074">
        <v>0</v>
      </c>
      <c r="O1074" s="3">
        <v>0</v>
      </c>
      <c r="P1074">
        <v>0</v>
      </c>
      <c r="T1074">
        <v>0</v>
      </c>
      <c r="U1074">
        <v>0</v>
      </c>
      <c r="V1074">
        <v>0</v>
      </c>
      <c r="W1074" t="str">
        <f>IFERROR(VLOOKUP(CONCATENATE(A1074,"-",B1074),'Schedule C1'!AE:AE,1,FALSE),"Other")</f>
        <v>Other</v>
      </c>
    </row>
    <row r="1075" spans="1:23" x14ac:dyDescent="0.25">
      <c r="A1075" t="str">
        <f t="shared" si="16"/>
        <v>110</v>
      </c>
      <c r="B1075" t="str">
        <f t="shared" si="16"/>
        <v>P19037008</v>
      </c>
      <c r="C1075" s="77" t="s">
        <v>2063</v>
      </c>
      <c r="D1075" t="s">
        <v>3135</v>
      </c>
      <c r="J1075">
        <v>1069.4100000000003</v>
      </c>
      <c r="P1075">
        <v>0</v>
      </c>
      <c r="U1075"/>
      <c r="V1075">
        <v>0</v>
      </c>
      <c r="W1075" t="str">
        <f>IFERROR(VLOOKUP(CONCATENATE(A1075,"-",B1075),'Schedule C1'!AE:AE,1,FALSE),"Other")</f>
        <v>Other</v>
      </c>
    </row>
    <row r="1076" spans="1:23" x14ac:dyDescent="0.25">
      <c r="A1076" t="str">
        <f t="shared" si="16"/>
        <v>110</v>
      </c>
      <c r="B1076" t="str">
        <f t="shared" si="16"/>
        <v>P19037016</v>
      </c>
      <c r="C1076" s="77" t="s">
        <v>2063</v>
      </c>
      <c r="D1076" t="s">
        <v>3136</v>
      </c>
      <c r="H1076">
        <v>6470.07</v>
      </c>
      <c r="I1076">
        <v>27867.709999999992</v>
      </c>
      <c r="J1076">
        <v>13973.430000000002</v>
      </c>
      <c r="N1076">
        <v>0</v>
      </c>
      <c r="O1076" s="3">
        <v>0</v>
      </c>
      <c r="P1076">
        <v>0</v>
      </c>
      <c r="T1076">
        <v>0</v>
      </c>
      <c r="U1076">
        <v>0</v>
      </c>
      <c r="V1076">
        <v>0</v>
      </c>
      <c r="W1076" t="str">
        <f>IFERROR(VLOOKUP(CONCATENATE(A1076,"-",B1076),'Schedule C1'!AE:AE,1,FALSE),"Other")</f>
        <v>Other</v>
      </c>
    </row>
    <row r="1077" spans="1:23" x14ac:dyDescent="0.25">
      <c r="A1077" t="str">
        <f t="shared" si="16"/>
        <v>110</v>
      </c>
      <c r="B1077" t="str">
        <f t="shared" si="16"/>
        <v>P19037017</v>
      </c>
      <c r="C1077" s="77" t="s">
        <v>2063</v>
      </c>
      <c r="D1077" t="s">
        <v>3137</v>
      </c>
      <c r="I1077">
        <v>6907.4400000000005</v>
      </c>
      <c r="J1077">
        <v>4595.1400000000003</v>
      </c>
      <c r="O1077" s="3">
        <v>0</v>
      </c>
      <c r="P1077">
        <v>0</v>
      </c>
      <c r="U1077">
        <v>0</v>
      </c>
      <c r="V1077">
        <v>0</v>
      </c>
      <c r="W1077" t="str">
        <f>IFERROR(VLOOKUP(CONCATENATE(A1077,"-",B1077),'Schedule C1'!AE:AE,1,FALSE),"Other")</f>
        <v>Other</v>
      </c>
    </row>
    <row r="1078" spans="1:23" x14ac:dyDescent="0.25">
      <c r="A1078" t="str">
        <f t="shared" si="16"/>
        <v>110</v>
      </c>
      <c r="B1078" t="str">
        <f t="shared" si="16"/>
        <v>P19073018</v>
      </c>
      <c r="C1078" s="77" t="s">
        <v>2063</v>
      </c>
      <c r="D1078" t="s">
        <v>3138</v>
      </c>
      <c r="J1078">
        <v>0</v>
      </c>
      <c r="P1078">
        <v>0</v>
      </c>
      <c r="U1078"/>
      <c r="V1078">
        <v>0</v>
      </c>
      <c r="W1078" t="str">
        <f>IFERROR(VLOOKUP(CONCATENATE(A1078,"-",B1078),'Schedule C1'!AE:AE,1,FALSE),"Other")</f>
        <v>Other</v>
      </c>
    </row>
    <row r="1079" spans="1:23" x14ac:dyDescent="0.25">
      <c r="A1079" t="str">
        <f t="shared" si="16"/>
        <v>110</v>
      </c>
      <c r="B1079" t="str">
        <f t="shared" si="16"/>
        <v>P19091002</v>
      </c>
      <c r="C1079" s="77" t="s">
        <v>2063</v>
      </c>
      <c r="D1079" t="s">
        <v>3139</v>
      </c>
      <c r="F1079">
        <v>55481.03</v>
      </c>
      <c r="G1079">
        <v>-43967.94000000001</v>
      </c>
      <c r="H1079">
        <v>-12677.78</v>
      </c>
      <c r="I1079">
        <v>-454.32</v>
      </c>
      <c r="L1079">
        <v>0</v>
      </c>
      <c r="M1079">
        <v>0</v>
      </c>
      <c r="N1079">
        <v>0</v>
      </c>
      <c r="O1079" s="3">
        <v>0</v>
      </c>
      <c r="R1079">
        <v>0</v>
      </c>
      <c r="S1079">
        <v>624.255</v>
      </c>
      <c r="T1079">
        <v>391.00900000000001</v>
      </c>
      <c r="U1079">
        <v>0</v>
      </c>
      <c r="W1079" t="str">
        <f>IFERROR(VLOOKUP(CONCATENATE(A1079,"-",B1079),'Schedule C1'!AE:AE,1,FALSE),"Other")</f>
        <v>Other</v>
      </c>
    </row>
    <row r="1080" spans="1:23" x14ac:dyDescent="0.25">
      <c r="A1080" t="str">
        <f t="shared" si="16"/>
        <v>110</v>
      </c>
      <c r="B1080" t="str">
        <f t="shared" si="16"/>
        <v>P19091007</v>
      </c>
      <c r="C1080" s="77" t="s">
        <v>2063</v>
      </c>
      <c r="D1080" t="s">
        <v>3140</v>
      </c>
      <c r="F1080">
        <v>-1146.2300000000005</v>
      </c>
      <c r="G1080">
        <v>1146.2299999999996</v>
      </c>
      <c r="L1080">
        <v>0</v>
      </c>
      <c r="M1080">
        <v>0</v>
      </c>
      <c r="R1080">
        <v>0</v>
      </c>
      <c r="S1080">
        <v>0</v>
      </c>
      <c r="U1080"/>
      <c r="W1080" t="str">
        <f>IFERROR(VLOOKUP(CONCATENATE(A1080,"-",B1080),'Schedule C1'!AE:AE,1,FALSE),"Other")</f>
        <v>Other</v>
      </c>
    </row>
    <row r="1081" spans="1:23" x14ac:dyDescent="0.25">
      <c r="A1081" t="str">
        <f t="shared" si="16"/>
        <v>110</v>
      </c>
      <c r="B1081" t="str">
        <f t="shared" si="16"/>
        <v>P19091009</v>
      </c>
      <c r="C1081" s="77" t="s">
        <v>2063</v>
      </c>
      <c r="D1081" t="s">
        <v>3141</v>
      </c>
      <c r="F1081">
        <v>38447.200000000004</v>
      </c>
      <c r="G1081">
        <v>-45556</v>
      </c>
      <c r="H1081">
        <v>0</v>
      </c>
      <c r="L1081">
        <v>0</v>
      </c>
      <c r="M1081">
        <v>0</v>
      </c>
      <c r="N1081">
        <v>0</v>
      </c>
      <c r="R1081">
        <v>0</v>
      </c>
      <c r="S1081">
        <v>16.582999999999998</v>
      </c>
      <c r="T1081">
        <v>502.42699999999996</v>
      </c>
      <c r="U1081"/>
      <c r="W1081" t="str">
        <f>IFERROR(VLOOKUP(CONCATENATE(A1081,"-",B1081),'Schedule C1'!AE:AE,1,FALSE),"Other")</f>
        <v>Other</v>
      </c>
    </row>
    <row r="1082" spans="1:23" x14ac:dyDescent="0.25">
      <c r="A1082" t="str">
        <f t="shared" si="16"/>
        <v>110</v>
      </c>
      <c r="B1082" t="str">
        <f t="shared" si="16"/>
        <v>P19092002</v>
      </c>
      <c r="C1082" s="77" t="s">
        <v>2063</v>
      </c>
      <c r="D1082" t="s">
        <v>3142</v>
      </c>
      <c r="F1082">
        <v>13962.86</v>
      </c>
      <c r="G1082">
        <v>17447.710000000003</v>
      </c>
      <c r="H1082">
        <v>14181.269999999999</v>
      </c>
      <c r="I1082">
        <v>590132.86</v>
      </c>
      <c r="J1082">
        <v>591615.69000000006</v>
      </c>
      <c r="L1082">
        <v>0</v>
      </c>
      <c r="M1082">
        <v>6115.9509999999718</v>
      </c>
      <c r="N1082">
        <v>0</v>
      </c>
      <c r="O1082" s="3">
        <v>237157.51800000001</v>
      </c>
      <c r="P1082">
        <v>0</v>
      </c>
      <c r="R1082">
        <v>0</v>
      </c>
      <c r="S1082">
        <v>6381.1409999999742</v>
      </c>
      <c r="T1082">
        <v>973.86900000000003</v>
      </c>
      <c r="U1082">
        <v>75374.893999999971</v>
      </c>
      <c r="V1082">
        <v>0</v>
      </c>
      <c r="W1082" t="str">
        <f>IFERROR(VLOOKUP(CONCATENATE(A1082,"-",B1082),'Schedule C1'!AE:AE,1,FALSE),"Other")</f>
        <v>Other</v>
      </c>
    </row>
    <row r="1083" spans="1:23" x14ac:dyDescent="0.25">
      <c r="A1083" t="str">
        <f t="shared" si="16"/>
        <v>110</v>
      </c>
      <c r="B1083" t="str">
        <f t="shared" si="16"/>
        <v>P19092014</v>
      </c>
      <c r="C1083" s="77" t="s">
        <v>2063</v>
      </c>
      <c r="D1083" t="s">
        <v>3143</v>
      </c>
      <c r="F1083">
        <v>1906.0200000000004</v>
      </c>
      <c r="G1083">
        <v>403.31</v>
      </c>
      <c r="H1083">
        <v>1969.8700000000001</v>
      </c>
      <c r="I1083">
        <v>15003.550000000003</v>
      </c>
      <c r="J1083">
        <v>139086.99999999997</v>
      </c>
      <c r="L1083">
        <v>0</v>
      </c>
      <c r="M1083">
        <v>0</v>
      </c>
      <c r="N1083">
        <v>0</v>
      </c>
      <c r="O1083" s="3">
        <v>146639.78599999999</v>
      </c>
      <c r="P1083">
        <v>0</v>
      </c>
      <c r="R1083">
        <v>0</v>
      </c>
      <c r="S1083">
        <v>39.376999999999995</v>
      </c>
      <c r="T1083">
        <v>77.11699999999999</v>
      </c>
      <c r="U1083">
        <v>38501.958999999995</v>
      </c>
      <c r="V1083">
        <v>0</v>
      </c>
      <c r="W1083" t="str">
        <f>IFERROR(VLOOKUP(CONCATENATE(A1083,"-",B1083),'Schedule C1'!AE:AE,1,FALSE),"Other")</f>
        <v>Other</v>
      </c>
    </row>
    <row r="1084" spans="1:23" x14ac:dyDescent="0.25">
      <c r="A1084" t="str">
        <f t="shared" si="16"/>
        <v>110</v>
      </c>
      <c r="B1084" t="str">
        <f t="shared" si="16"/>
        <v>P19092016</v>
      </c>
      <c r="C1084" s="77" t="s">
        <v>2063</v>
      </c>
      <c r="D1084" t="s">
        <v>3144</v>
      </c>
      <c r="F1084">
        <v>1498.47</v>
      </c>
      <c r="G1084">
        <v>467.34000000000009</v>
      </c>
      <c r="H1084">
        <v>3664.4199999999996</v>
      </c>
      <c r="I1084">
        <v>35043.670000000006</v>
      </c>
      <c r="J1084">
        <v>1044.26</v>
      </c>
      <c r="L1084">
        <v>0</v>
      </c>
      <c r="M1084">
        <v>0</v>
      </c>
      <c r="N1084">
        <v>0</v>
      </c>
      <c r="O1084" s="3">
        <v>73694.46100000001</v>
      </c>
      <c r="P1084">
        <v>-131039.84299999991</v>
      </c>
      <c r="R1084">
        <v>0</v>
      </c>
      <c r="S1084">
        <v>49.982999999999997</v>
      </c>
      <c r="T1084">
        <v>71.495000000000005</v>
      </c>
      <c r="U1084">
        <v>30276.946000000004</v>
      </c>
      <c r="V1084">
        <v>0</v>
      </c>
      <c r="W1084" t="str">
        <f>IFERROR(VLOOKUP(CONCATENATE(A1084,"-",B1084),'Schedule C1'!AE:AE,1,FALSE),"Other")</f>
        <v>Other</v>
      </c>
    </row>
    <row r="1085" spans="1:23" x14ac:dyDescent="0.25">
      <c r="A1085" t="str">
        <f t="shared" si="16"/>
        <v>110</v>
      </c>
      <c r="B1085" t="str">
        <f t="shared" si="16"/>
        <v>P19092022</v>
      </c>
      <c r="C1085" s="77" t="s">
        <v>2063</v>
      </c>
      <c r="D1085" t="s">
        <v>3145</v>
      </c>
      <c r="G1085">
        <v>3215.48</v>
      </c>
      <c r="H1085">
        <v>126117.53000000003</v>
      </c>
      <c r="I1085">
        <v>97193.810000000012</v>
      </c>
      <c r="J1085">
        <v>9879.7999999999993</v>
      </c>
      <c r="M1085">
        <v>573110.40999999992</v>
      </c>
      <c r="N1085">
        <v>334736.98000000004</v>
      </c>
      <c r="O1085" s="3">
        <v>219971.94700000004</v>
      </c>
      <c r="P1085">
        <v>-265657.30800000002</v>
      </c>
      <c r="S1085">
        <v>0</v>
      </c>
      <c r="T1085">
        <v>350872.06599999999</v>
      </c>
      <c r="U1085">
        <v>52478.718999999997</v>
      </c>
      <c r="V1085">
        <v>0</v>
      </c>
      <c r="W1085" t="str">
        <f>IFERROR(VLOOKUP(CONCATENATE(A1085,"-",B1085),'Schedule C1'!AE:AE,1,FALSE),"Other")</f>
        <v>Other</v>
      </c>
    </row>
    <row r="1086" spans="1:23" x14ac:dyDescent="0.25">
      <c r="A1086" t="str">
        <f t="shared" si="16"/>
        <v>110</v>
      </c>
      <c r="B1086" t="str">
        <f t="shared" si="16"/>
        <v>P19092023</v>
      </c>
      <c r="C1086" s="77" t="s">
        <v>2063</v>
      </c>
      <c r="D1086" t="s">
        <v>3146</v>
      </c>
      <c r="H1086">
        <v>326450.54000000004</v>
      </c>
      <c r="I1086">
        <v>2423125.3299999996</v>
      </c>
      <c r="J1086">
        <v>1370785.5000000002</v>
      </c>
      <c r="N1086">
        <v>409540.01799999998</v>
      </c>
      <c r="O1086" s="3">
        <v>2821016.24</v>
      </c>
      <c r="P1086">
        <v>-26002.778999999959</v>
      </c>
      <c r="T1086">
        <v>0</v>
      </c>
      <c r="U1086">
        <v>5353.5870000000014</v>
      </c>
      <c r="V1086">
        <v>-1475690.3999999997</v>
      </c>
      <c r="W1086" t="str">
        <f>IFERROR(VLOOKUP(CONCATENATE(A1086,"-",B1086),'Schedule C1'!AE:AE,1,FALSE),"Other")</f>
        <v>Other</v>
      </c>
    </row>
    <row r="1087" spans="1:23" x14ac:dyDescent="0.25">
      <c r="A1087" t="str">
        <f t="shared" si="16"/>
        <v>110</v>
      </c>
      <c r="B1087" t="str">
        <f t="shared" si="16"/>
        <v>P19104007</v>
      </c>
      <c r="C1087" s="77" t="s">
        <v>2063</v>
      </c>
      <c r="D1087" t="s">
        <v>3147</v>
      </c>
      <c r="H1087">
        <v>0</v>
      </c>
      <c r="N1087">
        <v>0</v>
      </c>
      <c r="T1087">
        <v>0</v>
      </c>
      <c r="U1087"/>
      <c r="W1087" t="str">
        <f>IFERROR(VLOOKUP(CONCATENATE(A1087,"-",B1087),'Schedule C1'!AE:AE,1,FALSE),"Other")</f>
        <v>Other</v>
      </c>
    </row>
    <row r="1088" spans="1:23" x14ac:dyDescent="0.25">
      <c r="A1088" t="str">
        <f t="shared" si="16"/>
        <v>110</v>
      </c>
      <c r="B1088" t="str">
        <f t="shared" si="16"/>
        <v>P19104010</v>
      </c>
      <c r="C1088" s="77" t="s">
        <v>2063</v>
      </c>
      <c r="D1088" t="s">
        <v>3148</v>
      </c>
      <c r="I1088">
        <v>31.070000000000476</v>
      </c>
      <c r="O1088" s="3">
        <v>0</v>
      </c>
      <c r="U1088">
        <v>0</v>
      </c>
      <c r="W1088" t="str">
        <f>IFERROR(VLOOKUP(CONCATENATE(A1088,"-",B1088),'Schedule C1'!AE:AE,1,FALSE),"Other")</f>
        <v>Other</v>
      </c>
    </row>
    <row r="1089" spans="1:23" x14ac:dyDescent="0.25">
      <c r="A1089" t="str">
        <f t="shared" si="16"/>
        <v>110</v>
      </c>
      <c r="B1089" t="str">
        <f t="shared" si="16"/>
        <v>P19104016</v>
      </c>
      <c r="C1089" s="77" t="s">
        <v>2063</v>
      </c>
      <c r="D1089" t="s">
        <v>3149</v>
      </c>
      <c r="I1089">
        <v>403.67000000000007</v>
      </c>
      <c r="O1089" s="3">
        <v>0</v>
      </c>
      <c r="U1089">
        <v>0</v>
      </c>
      <c r="W1089" t="str">
        <f>IFERROR(VLOOKUP(CONCATENATE(A1089,"-",B1089),'Schedule C1'!AE:AE,1,FALSE),"Other")</f>
        <v>Other</v>
      </c>
    </row>
    <row r="1090" spans="1:23" x14ac:dyDescent="0.25">
      <c r="A1090" t="str">
        <f t="shared" si="16"/>
        <v>110</v>
      </c>
      <c r="B1090" t="str">
        <f t="shared" si="16"/>
        <v>P19215003</v>
      </c>
      <c r="C1090" s="77" t="s">
        <v>2063</v>
      </c>
      <c r="D1090" t="s">
        <v>3150</v>
      </c>
      <c r="G1090">
        <v>6.9900000000001103</v>
      </c>
      <c r="H1090">
        <v>-748.71000000000049</v>
      </c>
      <c r="I1090">
        <v>-2.3869795029440866E-14</v>
      </c>
      <c r="M1090">
        <v>0</v>
      </c>
      <c r="N1090">
        <v>0</v>
      </c>
      <c r="O1090" s="3">
        <v>0</v>
      </c>
      <c r="S1090">
        <v>0</v>
      </c>
      <c r="T1090">
        <v>0</v>
      </c>
      <c r="U1090">
        <v>0</v>
      </c>
      <c r="W1090" t="str">
        <f>IFERROR(VLOOKUP(CONCATENATE(A1090,"-",B1090),'Schedule C1'!AE:AE,1,FALSE),"Other")</f>
        <v>Other</v>
      </c>
    </row>
    <row r="1091" spans="1:23" x14ac:dyDescent="0.25">
      <c r="A1091" t="str">
        <f t="shared" si="16"/>
        <v>110</v>
      </c>
      <c r="B1091" t="str">
        <f t="shared" si="16"/>
        <v>P19215015</v>
      </c>
      <c r="C1091" s="77" t="s">
        <v>2063</v>
      </c>
      <c r="D1091" t="s">
        <v>3151</v>
      </c>
      <c r="G1091">
        <v>16204.5</v>
      </c>
      <c r="H1091">
        <v>522876.41</v>
      </c>
      <c r="I1091">
        <v>12644.939999999999</v>
      </c>
      <c r="M1091">
        <v>9985.3680000000004</v>
      </c>
      <c r="N1091">
        <v>363564.97800000006</v>
      </c>
      <c r="O1091" s="3">
        <v>5382.1080000000011</v>
      </c>
      <c r="S1091">
        <v>0</v>
      </c>
      <c r="T1091">
        <v>224079.93400000004</v>
      </c>
      <c r="U1091">
        <v>5322.5890000000009</v>
      </c>
      <c r="W1091" t="str">
        <f>IFERROR(VLOOKUP(CONCATENATE(A1091,"-",B1091),'Schedule C1'!AE:AE,1,FALSE),"Other")</f>
        <v>Other</v>
      </c>
    </row>
    <row r="1092" spans="1:23" x14ac:dyDescent="0.25">
      <c r="A1092" t="str">
        <f t="shared" si="16"/>
        <v>110</v>
      </c>
      <c r="B1092" t="str">
        <f t="shared" si="16"/>
        <v>P19215016</v>
      </c>
      <c r="C1092" s="77" t="s">
        <v>2063</v>
      </c>
      <c r="D1092" t="s">
        <v>3152</v>
      </c>
      <c r="G1092">
        <v>7939.420000000001</v>
      </c>
      <c r="H1092">
        <v>82371.720000000016</v>
      </c>
      <c r="I1092">
        <v>-118.05</v>
      </c>
      <c r="M1092">
        <v>0</v>
      </c>
      <c r="N1092">
        <v>36225.475000000006</v>
      </c>
      <c r="O1092" s="3">
        <v>3422.8309999999997</v>
      </c>
      <c r="S1092">
        <v>0</v>
      </c>
      <c r="T1092">
        <v>37855.145999999993</v>
      </c>
      <c r="U1092">
        <v>3384.7560000000008</v>
      </c>
      <c r="W1092" t="str">
        <f>IFERROR(VLOOKUP(CONCATENATE(A1092,"-",B1092),'Schedule C1'!AE:AE,1,FALSE),"Other")</f>
        <v>Other</v>
      </c>
    </row>
    <row r="1093" spans="1:23" x14ac:dyDescent="0.25">
      <c r="A1093" t="str">
        <f t="shared" ref="A1093:B1156" si="17">LEFT(C1093,FIND(" ",C1093,1)-1)</f>
        <v>110</v>
      </c>
      <c r="B1093" t="str">
        <f t="shared" si="17"/>
        <v>P19294011</v>
      </c>
      <c r="C1093" s="77" t="s">
        <v>2063</v>
      </c>
      <c r="D1093" t="s">
        <v>3153</v>
      </c>
      <c r="I1093">
        <v>-2.7600000000000477</v>
      </c>
      <c r="O1093" s="3">
        <v>0</v>
      </c>
      <c r="U1093">
        <v>0</v>
      </c>
      <c r="W1093" t="str">
        <f>IFERROR(VLOOKUP(CONCATENATE(A1093,"-",B1093),'Schedule C1'!AE:AE,1,FALSE),"Other")</f>
        <v>Other</v>
      </c>
    </row>
    <row r="1094" spans="1:23" x14ac:dyDescent="0.25">
      <c r="A1094" t="str">
        <f t="shared" si="17"/>
        <v>110</v>
      </c>
      <c r="B1094" t="str">
        <f t="shared" si="17"/>
        <v>P19305013</v>
      </c>
      <c r="C1094" s="77" t="s">
        <v>2063</v>
      </c>
      <c r="D1094" t="s">
        <v>3154</v>
      </c>
      <c r="G1094">
        <v>14566.669999999998</v>
      </c>
      <c r="H1094">
        <v>125487.16000000003</v>
      </c>
      <c r="I1094">
        <v>253889.54000000004</v>
      </c>
      <c r="J1094">
        <v>357341.96000000008</v>
      </c>
      <c r="M1094">
        <v>0</v>
      </c>
      <c r="N1094">
        <v>303288.93399999995</v>
      </c>
      <c r="O1094" s="3">
        <v>1095518.3570000001</v>
      </c>
      <c r="P1094">
        <v>-80609.896000000008</v>
      </c>
      <c r="S1094">
        <v>0</v>
      </c>
      <c r="T1094">
        <v>312694.13300000003</v>
      </c>
      <c r="U1094">
        <v>5477.9880000000767</v>
      </c>
      <c r="V1094">
        <v>1352716.1999999997</v>
      </c>
      <c r="W1094" t="str">
        <f>IFERROR(VLOOKUP(CONCATENATE(A1094,"-",B1094),'Schedule C1'!AE:AE,1,FALSE),"Other")</f>
        <v>Other</v>
      </c>
    </row>
    <row r="1095" spans="1:23" x14ac:dyDescent="0.25">
      <c r="A1095" t="str">
        <f t="shared" si="17"/>
        <v>110</v>
      </c>
      <c r="B1095" t="str">
        <f t="shared" si="17"/>
        <v>P19305016</v>
      </c>
      <c r="C1095" s="77" t="s">
        <v>2063</v>
      </c>
      <c r="D1095" t="s">
        <v>3155</v>
      </c>
      <c r="H1095">
        <v>0</v>
      </c>
      <c r="N1095">
        <v>-395417.6590000001</v>
      </c>
      <c r="T1095">
        <v>0</v>
      </c>
      <c r="U1095"/>
      <c r="W1095" t="str">
        <f>IFERROR(VLOOKUP(CONCATENATE(A1095,"-",B1095),'Schedule C1'!AE:AE,1,FALSE),"Other")</f>
        <v>Other</v>
      </c>
    </row>
    <row r="1096" spans="1:23" x14ac:dyDescent="0.25">
      <c r="A1096" t="str">
        <f t="shared" si="17"/>
        <v>110</v>
      </c>
      <c r="B1096" t="str">
        <f t="shared" si="17"/>
        <v>P19305020</v>
      </c>
      <c r="C1096" s="77" t="s">
        <v>2063</v>
      </c>
      <c r="D1096" t="s">
        <v>3156</v>
      </c>
      <c r="H1096">
        <v>543472.30000000005</v>
      </c>
      <c r="I1096">
        <v>-2732.0800000000745</v>
      </c>
      <c r="J1096">
        <v>7549.61</v>
      </c>
      <c r="N1096">
        <v>0</v>
      </c>
      <c r="O1096" s="3">
        <v>948663.59300000023</v>
      </c>
      <c r="P1096">
        <v>0</v>
      </c>
      <c r="T1096">
        <v>0</v>
      </c>
      <c r="U1096">
        <v>-70323.884999999966</v>
      </c>
      <c r="V1096">
        <v>0</v>
      </c>
      <c r="W1096" t="str">
        <f>IFERROR(VLOOKUP(CONCATENATE(A1096,"-",B1096),'Schedule C1'!AE:AE,1,FALSE),"Other")</f>
        <v>Other</v>
      </c>
    </row>
    <row r="1097" spans="1:23" x14ac:dyDescent="0.25">
      <c r="A1097" t="str">
        <f t="shared" si="17"/>
        <v>110</v>
      </c>
      <c r="B1097" t="str">
        <f t="shared" si="17"/>
        <v>P19305022</v>
      </c>
      <c r="C1097" s="77" t="s">
        <v>2063</v>
      </c>
      <c r="D1097" t="s">
        <v>3157</v>
      </c>
      <c r="G1097">
        <v>124.13000000000002</v>
      </c>
      <c r="H1097">
        <v>85544.25</v>
      </c>
      <c r="I1097">
        <v>191827.98999999996</v>
      </c>
      <c r="J1097">
        <v>84132.6</v>
      </c>
      <c r="M1097">
        <v>0</v>
      </c>
      <c r="N1097">
        <v>0</v>
      </c>
      <c r="O1097" s="3">
        <v>654681.91099999985</v>
      </c>
      <c r="P1097">
        <v>0</v>
      </c>
      <c r="S1097">
        <v>0</v>
      </c>
      <c r="T1097">
        <v>4.8120000000000003</v>
      </c>
      <c r="U1097">
        <v>214984.81899999999</v>
      </c>
      <c r="V1097">
        <v>0</v>
      </c>
      <c r="W1097" t="str">
        <f>IFERROR(VLOOKUP(CONCATENATE(A1097,"-",B1097),'Schedule C1'!AE:AE,1,FALSE),"Other")</f>
        <v>Other</v>
      </c>
    </row>
    <row r="1098" spans="1:23" x14ac:dyDescent="0.25">
      <c r="A1098" t="str">
        <f t="shared" si="17"/>
        <v>110</v>
      </c>
      <c r="B1098" t="str">
        <f t="shared" si="17"/>
        <v>P20035005</v>
      </c>
      <c r="C1098" s="77" t="s">
        <v>2063</v>
      </c>
      <c r="D1098" t="s">
        <v>3158</v>
      </c>
      <c r="G1098">
        <v>106.64999999999999</v>
      </c>
      <c r="H1098">
        <v>3.75</v>
      </c>
      <c r="I1098">
        <v>3559.16</v>
      </c>
      <c r="J1098">
        <v>8765.2800000000025</v>
      </c>
      <c r="M1098">
        <v>0</v>
      </c>
      <c r="N1098">
        <v>0</v>
      </c>
      <c r="O1098" s="3">
        <v>5284.0789999999997</v>
      </c>
      <c r="P1098">
        <v>0</v>
      </c>
      <c r="S1098">
        <v>0</v>
      </c>
      <c r="T1098">
        <v>0</v>
      </c>
      <c r="U1098">
        <v>1752.2360000000003</v>
      </c>
      <c r="V1098">
        <v>0</v>
      </c>
      <c r="W1098" t="str">
        <f>IFERROR(VLOOKUP(CONCATENATE(A1098,"-",B1098),'Schedule C1'!AE:AE,1,FALSE),"Other")</f>
        <v>Other</v>
      </c>
    </row>
    <row r="1099" spans="1:23" x14ac:dyDescent="0.25">
      <c r="A1099" t="str">
        <f t="shared" si="17"/>
        <v>110</v>
      </c>
      <c r="B1099" t="str">
        <f t="shared" si="17"/>
        <v>P20035008</v>
      </c>
      <c r="C1099" s="77" t="s">
        <v>2063</v>
      </c>
      <c r="D1099" t="s">
        <v>3159</v>
      </c>
      <c r="G1099">
        <v>4271.1400000000003</v>
      </c>
      <c r="H1099">
        <v>960.02</v>
      </c>
      <c r="I1099">
        <v>2534.1800000000003</v>
      </c>
      <c r="J1099">
        <v>7690.72</v>
      </c>
      <c r="M1099">
        <v>0</v>
      </c>
      <c r="N1099">
        <v>0</v>
      </c>
      <c r="O1099" s="3">
        <v>9639.4559999999965</v>
      </c>
      <c r="P1099">
        <v>-35417.209000000003</v>
      </c>
      <c r="S1099">
        <v>0</v>
      </c>
      <c r="T1099">
        <v>38.359000000000002</v>
      </c>
      <c r="U1099">
        <v>1705.6820000000005</v>
      </c>
      <c r="V1099">
        <v>0</v>
      </c>
      <c r="W1099" t="str">
        <f>IFERROR(VLOOKUP(CONCATENATE(A1099,"-",B1099),'Schedule C1'!AE:AE,1,FALSE),"Other")</f>
        <v>Other</v>
      </c>
    </row>
    <row r="1100" spans="1:23" x14ac:dyDescent="0.25">
      <c r="A1100" t="str">
        <f t="shared" si="17"/>
        <v>110</v>
      </c>
      <c r="B1100" t="str">
        <f t="shared" si="17"/>
        <v>P21043005</v>
      </c>
      <c r="C1100" s="77" t="s">
        <v>2063</v>
      </c>
      <c r="D1100" t="s">
        <v>3160</v>
      </c>
      <c r="J1100">
        <v>17783.180000000004</v>
      </c>
      <c r="P1100">
        <v>-30865.996000000003</v>
      </c>
      <c r="U1100"/>
      <c r="V1100">
        <v>0</v>
      </c>
      <c r="W1100" t="str">
        <f>IFERROR(VLOOKUP(CONCATENATE(A1100,"-",B1100),'Schedule C1'!AE:AE,1,FALSE),"Other")</f>
        <v>Other</v>
      </c>
    </row>
    <row r="1101" spans="1:23" x14ac:dyDescent="0.25">
      <c r="A1101" t="str">
        <f t="shared" si="17"/>
        <v>110</v>
      </c>
      <c r="B1101" t="str">
        <f t="shared" si="17"/>
        <v>P21043006</v>
      </c>
      <c r="C1101" s="77" t="s">
        <v>2063</v>
      </c>
      <c r="D1101" t="s">
        <v>3161</v>
      </c>
      <c r="H1101">
        <v>16519.57</v>
      </c>
      <c r="I1101">
        <v>1211.9999999999998</v>
      </c>
      <c r="J1101">
        <v>16719.769999999997</v>
      </c>
      <c r="N1101">
        <v>0</v>
      </c>
      <c r="O1101" s="3">
        <v>0</v>
      </c>
      <c r="P1101">
        <v>0</v>
      </c>
      <c r="T1101">
        <v>0</v>
      </c>
      <c r="U1101">
        <v>87.289999999999992</v>
      </c>
      <c r="V1101">
        <v>0</v>
      </c>
      <c r="W1101" t="str">
        <f>IFERROR(VLOOKUP(CONCATENATE(A1101,"-",B1101),'Schedule C1'!AE:AE,1,FALSE),"Other")</f>
        <v>Other</v>
      </c>
    </row>
    <row r="1102" spans="1:23" x14ac:dyDescent="0.25">
      <c r="A1102" t="str">
        <f t="shared" si="17"/>
        <v>110</v>
      </c>
      <c r="B1102" t="str">
        <f t="shared" si="17"/>
        <v>P21720003</v>
      </c>
      <c r="C1102" s="77" t="s">
        <v>2063</v>
      </c>
      <c r="D1102" t="s">
        <v>3162</v>
      </c>
      <c r="I1102">
        <v>1959.37</v>
      </c>
      <c r="J1102">
        <v>9108.93</v>
      </c>
      <c r="O1102" s="3">
        <v>0</v>
      </c>
      <c r="P1102">
        <v>0</v>
      </c>
      <c r="U1102">
        <v>0</v>
      </c>
      <c r="V1102">
        <v>0</v>
      </c>
      <c r="W1102" t="str">
        <f>IFERROR(VLOOKUP(CONCATENATE(A1102,"-",B1102),'Schedule C1'!AE:AE,1,FALSE),"Other")</f>
        <v>Other</v>
      </c>
    </row>
    <row r="1103" spans="1:23" x14ac:dyDescent="0.25">
      <c r="A1103" t="str">
        <f t="shared" si="17"/>
        <v>110</v>
      </c>
      <c r="B1103" t="str">
        <f t="shared" si="17"/>
        <v>P21720007</v>
      </c>
      <c r="C1103" s="77" t="s">
        <v>2063</v>
      </c>
      <c r="D1103" t="s">
        <v>3163</v>
      </c>
      <c r="J1103">
        <v>19177.330000000002</v>
      </c>
      <c r="P1103">
        <v>0</v>
      </c>
      <c r="U1103"/>
      <c r="V1103">
        <v>0</v>
      </c>
      <c r="W1103" t="str">
        <f>IFERROR(VLOOKUP(CONCATENATE(A1103,"-",B1103),'Schedule C1'!AE:AE,1,FALSE),"Other")</f>
        <v>Other</v>
      </c>
    </row>
    <row r="1104" spans="1:23" x14ac:dyDescent="0.25">
      <c r="A1104" t="str">
        <f t="shared" si="17"/>
        <v>110</v>
      </c>
      <c r="B1104" t="str">
        <f t="shared" si="17"/>
        <v>P21753003</v>
      </c>
      <c r="C1104" s="77" t="s">
        <v>2063</v>
      </c>
      <c r="D1104" t="s">
        <v>3164</v>
      </c>
      <c r="I1104">
        <v>3069.7300000000009</v>
      </c>
      <c r="J1104">
        <v>636.47</v>
      </c>
      <c r="O1104" s="3">
        <v>0</v>
      </c>
      <c r="P1104">
        <v>0</v>
      </c>
      <c r="U1104">
        <v>0</v>
      </c>
      <c r="V1104">
        <v>0</v>
      </c>
      <c r="W1104" t="str">
        <f>IFERROR(VLOOKUP(CONCATENATE(A1104,"-",B1104),'Schedule C1'!AE:AE,1,FALSE),"Other")</f>
        <v>Other</v>
      </c>
    </row>
    <row r="1105" spans="1:23" x14ac:dyDescent="0.25">
      <c r="A1105" t="str">
        <f t="shared" si="17"/>
        <v>110</v>
      </c>
      <c r="B1105" t="str">
        <f t="shared" si="17"/>
        <v>P22005001</v>
      </c>
      <c r="C1105" s="77" t="s">
        <v>2063</v>
      </c>
      <c r="D1105" t="s">
        <v>3165</v>
      </c>
      <c r="I1105">
        <v>53427.280000000006</v>
      </c>
      <c r="J1105">
        <v>49456.740000000005</v>
      </c>
      <c r="O1105" s="3">
        <v>0</v>
      </c>
      <c r="P1105">
        <v>0</v>
      </c>
      <c r="U1105">
        <v>0</v>
      </c>
      <c r="V1105">
        <v>0</v>
      </c>
      <c r="W1105" t="str">
        <f>IFERROR(VLOOKUP(CONCATENATE(A1105,"-",B1105),'Schedule C1'!AE:AE,1,FALSE),"Other")</f>
        <v>Other</v>
      </c>
    </row>
    <row r="1106" spans="1:23" x14ac:dyDescent="0.25">
      <c r="A1106" t="str">
        <f t="shared" si="17"/>
        <v>110</v>
      </c>
      <c r="B1106" t="str">
        <f t="shared" si="17"/>
        <v>P22012001</v>
      </c>
      <c r="C1106" s="77" t="s">
        <v>2063</v>
      </c>
      <c r="D1106" t="s">
        <v>3166</v>
      </c>
      <c r="I1106">
        <v>11229.27</v>
      </c>
      <c r="J1106">
        <v>760.98</v>
      </c>
      <c r="O1106" s="3">
        <v>0</v>
      </c>
      <c r="P1106">
        <v>0</v>
      </c>
      <c r="U1106">
        <v>0</v>
      </c>
      <c r="V1106">
        <v>0</v>
      </c>
      <c r="W1106" t="str">
        <f>IFERROR(VLOOKUP(CONCATENATE(A1106,"-",B1106),'Schedule C1'!AE:AE,1,FALSE),"Other")</f>
        <v>Other</v>
      </c>
    </row>
    <row r="1107" spans="1:23" x14ac:dyDescent="0.25">
      <c r="A1107" t="str">
        <f t="shared" si="17"/>
        <v>110</v>
      </c>
      <c r="B1107" t="str">
        <f t="shared" si="17"/>
        <v>P22012002</v>
      </c>
      <c r="C1107" s="77" t="s">
        <v>2063</v>
      </c>
      <c r="D1107" t="s">
        <v>3167</v>
      </c>
      <c r="I1107">
        <v>30660.420000000002</v>
      </c>
      <c r="J1107">
        <v>2811.25</v>
      </c>
      <c r="O1107" s="3">
        <v>0</v>
      </c>
      <c r="P1107">
        <v>0</v>
      </c>
      <c r="U1107">
        <v>0</v>
      </c>
      <c r="V1107">
        <v>0</v>
      </c>
      <c r="W1107" t="str">
        <f>IFERROR(VLOOKUP(CONCATENATE(A1107,"-",B1107),'Schedule C1'!AE:AE,1,FALSE),"Other")</f>
        <v>Other</v>
      </c>
    </row>
    <row r="1108" spans="1:23" x14ac:dyDescent="0.25">
      <c r="A1108" t="str">
        <f t="shared" si="17"/>
        <v>110</v>
      </c>
      <c r="B1108" t="str">
        <f t="shared" si="17"/>
        <v>P22012033</v>
      </c>
      <c r="C1108" s="77" t="s">
        <v>2063</v>
      </c>
      <c r="D1108" t="s">
        <v>3168</v>
      </c>
      <c r="I1108">
        <v>-1012.4999999999999</v>
      </c>
      <c r="J1108">
        <v>-379.93</v>
      </c>
      <c r="O1108" s="3">
        <v>0</v>
      </c>
      <c r="P1108">
        <v>0</v>
      </c>
      <c r="U1108">
        <v>0</v>
      </c>
      <c r="V1108">
        <v>0</v>
      </c>
      <c r="W1108" t="str">
        <f>IFERROR(VLOOKUP(CONCATENATE(A1108,"-",B1108),'Schedule C1'!AE:AE,1,FALSE),"Other")</f>
        <v>Other</v>
      </c>
    </row>
    <row r="1109" spans="1:23" x14ac:dyDescent="0.25">
      <c r="A1109" t="str">
        <f t="shared" si="17"/>
        <v>110</v>
      </c>
      <c r="B1109" t="str">
        <f t="shared" si="17"/>
        <v>P22113002</v>
      </c>
      <c r="C1109" s="77" t="s">
        <v>2063</v>
      </c>
      <c r="D1109" t="s">
        <v>3169</v>
      </c>
      <c r="J1109">
        <v>0</v>
      </c>
      <c r="P1109">
        <v>0</v>
      </c>
      <c r="U1109"/>
      <c r="V1109">
        <v>0</v>
      </c>
      <c r="W1109" t="str">
        <f>IFERROR(VLOOKUP(CONCATENATE(A1109,"-",B1109),'Schedule C1'!AE:AE,1,FALSE),"Other")</f>
        <v>Other</v>
      </c>
    </row>
    <row r="1110" spans="1:23" x14ac:dyDescent="0.25">
      <c r="A1110" t="str">
        <f t="shared" si="17"/>
        <v>110</v>
      </c>
      <c r="B1110" t="str">
        <f t="shared" si="17"/>
        <v>REDEPLOY1</v>
      </c>
      <c r="C1110" s="77" t="s">
        <v>2063</v>
      </c>
      <c r="D1110" t="s">
        <v>3170</v>
      </c>
      <c r="E1110">
        <v>0</v>
      </c>
      <c r="F1110">
        <v>0</v>
      </c>
      <c r="G1110">
        <v>0</v>
      </c>
      <c r="H1110">
        <v>0</v>
      </c>
      <c r="I1110">
        <v>0</v>
      </c>
      <c r="J1110">
        <v>0</v>
      </c>
      <c r="K1110">
        <v>-1003699.615</v>
      </c>
      <c r="L1110">
        <v>2487.2110000000002</v>
      </c>
      <c r="M1110">
        <v>3491.9660000000003</v>
      </c>
      <c r="N1110">
        <v>8714.4930000000004</v>
      </c>
      <c r="O1110" s="3">
        <v>2563.4360000000001</v>
      </c>
      <c r="P1110">
        <v>3451.8510000000006</v>
      </c>
      <c r="Q1110">
        <v>3535.0119999999997</v>
      </c>
      <c r="R1110">
        <v>1553.8939999999996</v>
      </c>
      <c r="S1110">
        <v>4001.3870000000002</v>
      </c>
      <c r="T1110">
        <v>6703.2869999999994</v>
      </c>
      <c r="U1110">
        <v>944.60199999999986</v>
      </c>
      <c r="V1110">
        <v>0</v>
      </c>
      <c r="W1110" t="str">
        <f>IFERROR(VLOOKUP(CONCATENATE(A1110,"-",B1110),'Schedule C1'!AE:AE,1,FALSE),"Other")</f>
        <v>Other</v>
      </c>
    </row>
    <row r="1111" spans="1:23" x14ac:dyDescent="0.25">
      <c r="A1111" t="str">
        <f t="shared" si="17"/>
        <v>110</v>
      </c>
      <c r="B1111" t="str">
        <f t="shared" si="17"/>
        <v>RESEARCHD</v>
      </c>
      <c r="C1111" s="77" t="s">
        <v>2063</v>
      </c>
      <c r="D1111" t="s">
        <v>3171</v>
      </c>
      <c r="E1111">
        <v>0</v>
      </c>
      <c r="F1111">
        <v>0</v>
      </c>
      <c r="G1111">
        <v>0</v>
      </c>
      <c r="H1111">
        <v>0</v>
      </c>
      <c r="I1111">
        <v>0</v>
      </c>
      <c r="J1111">
        <v>0</v>
      </c>
      <c r="K1111">
        <v>514.37699999999995</v>
      </c>
      <c r="L1111">
        <v>251.50200000000018</v>
      </c>
      <c r="M1111">
        <v>-19.620999999999981</v>
      </c>
      <c r="N1111">
        <v>4.4250000000000682</v>
      </c>
      <c r="O1111" s="3">
        <v>1489.8379999999997</v>
      </c>
      <c r="P1111">
        <v>0</v>
      </c>
      <c r="Q1111">
        <v>532.94799999999998</v>
      </c>
      <c r="R1111">
        <v>229.02999999999989</v>
      </c>
      <c r="S1111">
        <v>-14.975000000000477</v>
      </c>
      <c r="T1111">
        <v>-0.4010000000000673</v>
      </c>
      <c r="U1111">
        <v>383.27300000000031</v>
      </c>
      <c r="V1111">
        <v>0</v>
      </c>
      <c r="W1111" t="str">
        <f>IFERROR(VLOOKUP(CONCATENATE(A1111,"-",B1111),'Schedule C1'!AE:AE,1,FALSE),"Other")</f>
        <v>Other</v>
      </c>
    </row>
    <row r="1112" spans="1:23" x14ac:dyDescent="0.25">
      <c r="A1112" t="str">
        <f t="shared" si="17"/>
        <v>110</v>
      </c>
      <c r="B1112" t="str">
        <f t="shared" si="17"/>
        <v>RKU002SCR</v>
      </c>
      <c r="C1112" s="77" t="s">
        <v>2063</v>
      </c>
      <c r="D1112" t="s">
        <v>3172</v>
      </c>
      <c r="E1112">
        <v>0</v>
      </c>
      <c r="K1112">
        <v>0</v>
      </c>
      <c r="Q1112">
        <v>0</v>
      </c>
      <c r="U1112"/>
      <c r="W1112" t="str">
        <f>IFERROR(VLOOKUP(CONCATENATE(A1112,"-",B1112),'Schedule C1'!AE:AE,1,FALSE),"Other")</f>
        <v>Other</v>
      </c>
    </row>
    <row r="1113" spans="1:23" x14ac:dyDescent="0.25">
      <c r="A1113" t="str">
        <f t="shared" si="17"/>
        <v>110</v>
      </c>
      <c r="B1113" t="str">
        <f t="shared" si="17"/>
        <v>S18000001</v>
      </c>
      <c r="C1113" s="77" t="s">
        <v>2063</v>
      </c>
      <c r="D1113" t="s">
        <v>3173</v>
      </c>
      <c r="F1113">
        <v>0</v>
      </c>
      <c r="L1113">
        <v>0</v>
      </c>
      <c r="R1113">
        <v>0</v>
      </c>
      <c r="U1113"/>
      <c r="W1113" t="str">
        <f>IFERROR(VLOOKUP(CONCATENATE(A1113,"-",B1113),'Schedule C1'!AE:AE,1,FALSE),"Other")</f>
        <v>Other</v>
      </c>
    </row>
    <row r="1114" spans="1:23" x14ac:dyDescent="0.25">
      <c r="A1114" t="str">
        <f t="shared" si="17"/>
        <v>110</v>
      </c>
      <c r="B1114" t="str">
        <f t="shared" si="17"/>
        <v>SI110KYRE</v>
      </c>
      <c r="C1114" s="77" t="s">
        <v>2063</v>
      </c>
      <c r="D1114" t="s">
        <v>3174</v>
      </c>
      <c r="E1114">
        <v>-10776.770000000004</v>
      </c>
      <c r="F1114">
        <v>1704.9</v>
      </c>
      <c r="G1114">
        <v>-28.2</v>
      </c>
      <c r="K1114">
        <v>0</v>
      </c>
      <c r="L1114">
        <v>0</v>
      </c>
      <c r="M1114">
        <v>0</v>
      </c>
      <c r="Q1114">
        <v>0</v>
      </c>
      <c r="R1114">
        <v>0</v>
      </c>
      <c r="S1114">
        <v>0</v>
      </c>
      <c r="U1114"/>
      <c r="W1114" t="str">
        <f>IFERROR(VLOOKUP(CONCATENATE(A1114,"-",B1114),'Schedule C1'!AE:AE,1,FALSE),"Other")</f>
        <v>Other</v>
      </c>
    </row>
    <row r="1115" spans="1:23" x14ac:dyDescent="0.25">
      <c r="A1115" t="str">
        <f t="shared" si="17"/>
        <v>110</v>
      </c>
      <c r="B1115" t="str">
        <f t="shared" si="17"/>
        <v>SMRTCRC</v>
      </c>
      <c r="C1115" s="77" t="s">
        <v>2063</v>
      </c>
      <c r="D1115" t="s">
        <v>3175</v>
      </c>
      <c r="E1115">
        <v>0</v>
      </c>
      <c r="F1115">
        <v>0</v>
      </c>
      <c r="G1115">
        <v>0</v>
      </c>
      <c r="H1115">
        <v>0</v>
      </c>
      <c r="I1115">
        <v>0</v>
      </c>
      <c r="J1115">
        <v>0</v>
      </c>
      <c r="K1115">
        <v>105856.12799999998</v>
      </c>
      <c r="L1115">
        <v>1159814.9870000002</v>
      </c>
      <c r="M1115">
        <v>2512516.4079999998</v>
      </c>
      <c r="N1115">
        <v>768213.02600000019</v>
      </c>
      <c r="O1115" s="3">
        <v>2375676.4690000005</v>
      </c>
      <c r="P1115">
        <v>5135682.2039999999</v>
      </c>
      <c r="Q1115">
        <v>107441.83399999999</v>
      </c>
      <c r="R1115">
        <v>7820550.5779999997</v>
      </c>
      <c r="S1115">
        <v>8409840.1840000022</v>
      </c>
      <c r="T1115">
        <v>2624799.3660000004</v>
      </c>
      <c r="U1115">
        <v>1254270.6939999999</v>
      </c>
      <c r="V1115">
        <v>0</v>
      </c>
      <c r="W1115" t="str">
        <f>IFERROR(VLOOKUP(CONCATENATE(A1115,"-",B1115),'Schedule C1'!AE:AE,1,FALSE),"Other")</f>
        <v>Other</v>
      </c>
    </row>
    <row r="1116" spans="1:23" x14ac:dyDescent="0.25">
      <c r="A1116" t="str">
        <f t="shared" si="17"/>
        <v>110</v>
      </c>
      <c r="B1116" t="str">
        <f t="shared" si="17"/>
        <v>SSGSNANDA</v>
      </c>
      <c r="C1116" s="77" t="s">
        <v>2063</v>
      </c>
      <c r="D1116" t="s">
        <v>3176</v>
      </c>
      <c r="E1116">
        <v>0</v>
      </c>
      <c r="F1116">
        <v>0</v>
      </c>
      <c r="G1116">
        <v>0</v>
      </c>
      <c r="H1116">
        <v>0</v>
      </c>
      <c r="I1116">
        <v>0</v>
      </c>
      <c r="J1116">
        <v>0</v>
      </c>
      <c r="K1116">
        <v>2095.6349999999998</v>
      </c>
      <c r="L1116">
        <v>-1.5229999999999109</v>
      </c>
      <c r="M1116">
        <v>747.55299999999806</v>
      </c>
      <c r="N1116">
        <v>-2.2737367544323206E-13</v>
      </c>
      <c r="O1116" s="3">
        <v>-3.446999999999548</v>
      </c>
      <c r="P1116">
        <v>-1284.7310000000002</v>
      </c>
      <c r="Q1116">
        <v>2269.6399999999994</v>
      </c>
      <c r="R1116">
        <v>-1.6930000000004384</v>
      </c>
      <c r="S1116">
        <v>1129.4359999999997</v>
      </c>
      <c r="T1116">
        <v>1.1368683772161603E-12</v>
      </c>
      <c r="U1116">
        <v>-2.9999999998344719E-3</v>
      </c>
      <c r="V1116">
        <v>0</v>
      </c>
      <c r="W1116" t="str">
        <f>IFERROR(VLOOKUP(CONCATENATE(A1116,"-",B1116),'Schedule C1'!AE:AE,1,FALSE),"Other")</f>
        <v>Other</v>
      </c>
    </row>
    <row r="1117" spans="1:23" x14ac:dyDescent="0.25">
      <c r="A1117" t="str">
        <f t="shared" si="17"/>
        <v>110</v>
      </c>
      <c r="B1117" t="str">
        <f t="shared" si="17"/>
        <v>SSHRNANDA</v>
      </c>
      <c r="C1117" s="77" t="s">
        <v>2063</v>
      </c>
      <c r="D1117" t="s">
        <v>3177</v>
      </c>
      <c r="J1117">
        <v>0</v>
      </c>
      <c r="P1117">
        <v>9.647000000000002</v>
      </c>
      <c r="U1117"/>
      <c r="V1117">
        <v>0</v>
      </c>
      <c r="W1117" t="str">
        <f>IFERROR(VLOOKUP(CONCATENATE(A1117,"-",B1117),'Schedule C1'!AE:AE,1,FALSE),"Other")</f>
        <v>Other</v>
      </c>
    </row>
    <row r="1118" spans="1:23" x14ac:dyDescent="0.25">
      <c r="A1118" t="str">
        <f t="shared" si="17"/>
        <v>110</v>
      </c>
      <c r="B1118" t="str">
        <f t="shared" si="17"/>
        <v>SSITNANDA</v>
      </c>
      <c r="C1118" s="77" t="s">
        <v>2063</v>
      </c>
      <c r="D1118" t="s">
        <v>3178</v>
      </c>
      <c r="E1118">
        <v>0</v>
      </c>
      <c r="F1118">
        <v>0</v>
      </c>
      <c r="G1118">
        <v>0</v>
      </c>
      <c r="H1118">
        <v>0</v>
      </c>
      <c r="I1118">
        <v>0</v>
      </c>
      <c r="J1118">
        <v>0</v>
      </c>
      <c r="K1118">
        <v>353.2530000000005</v>
      </c>
      <c r="L1118">
        <v>-3462.0829999999969</v>
      </c>
      <c r="M1118">
        <v>275.04099999999789</v>
      </c>
      <c r="N1118">
        <v>2437.2709999999997</v>
      </c>
      <c r="O1118" s="3">
        <v>3282.3460000000005</v>
      </c>
      <c r="P1118">
        <v>10099.995999999999</v>
      </c>
      <c r="Q1118">
        <v>358.32499999999902</v>
      </c>
      <c r="R1118">
        <v>-3530.4269999999992</v>
      </c>
      <c r="S1118">
        <v>36.743999999999232</v>
      </c>
      <c r="T1118">
        <v>2959.2669999999998</v>
      </c>
      <c r="U1118">
        <v>-3190.0819999999999</v>
      </c>
      <c r="V1118">
        <v>0</v>
      </c>
      <c r="W1118" t="str">
        <f>IFERROR(VLOOKUP(CONCATENATE(A1118,"-",B1118),'Schedule C1'!AE:AE,1,FALSE),"Other")</f>
        <v>Other</v>
      </c>
    </row>
    <row r="1119" spans="1:23" x14ac:dyDescent="0.25">
      <c r="A1119" t="str">
        <f t="shared" si="17"/>
        <v>110</v>
      </c>
      <c r="B1119" t="str">
        <f t="shared" si="17"/>
        <v>SSNANDA</v>
      </c>
      <c r="C1119" s="77" t="s">
        <v>2063</v>
      </c>
      <c r="D1119" t="s">
        <v>3179</v>
      </c>
      <c r="F1119">
        <v>0</v>
      </c>
      <c r="I1119">
        <v>0</v>
      </c>
      <c r="J1119">
        <v>0</v>
      </c>
      <c r="L1119">
        <v>454.23700000000002</v>
      </c>
      <c r="O1119" s="3">
        <v>13.243</v>
      </c>
      <c r="P1119">
        <v>1928.4439999999995</v>
      </c>
      <c r="R1119">
        <v>463.10400000000016</v>
      </c>
      <c r="U1119">
        <v>2.4449999999999998</v>
      </c>
      <c r="V1119">
        <v>0</v>
      </c>
      <c r="W1119" t="str">
        <f>IFERROR(VLOOKUP(CONCATENATE(A1119,"-",B1119),'Schedule C1'!AE:AE,1,FALSE),"Other")</f>
        <v>Other</v>
      </c>
    </row>
    <row r="1120" spans="1:23" x14ac:dyDescent="0.25">
      <c r="A1120" t="str">
        <f t="shared" si="17"/>
        <v>110</v>
      </c>
      <c r="B1120" t="str">
        <f t="shared" si="17"/>
        <v>TA1571013</v>
      </c>
      <c r="C1120" s="77" t="s">
        <v>2063</v>
      </c>
      <c r="D1120" t="s">
        <v>3180</v>
      </c>
      <c r="E1120">
        <v>0</v>
      </c>
      <c r="K1120">
        <v>0</v>
      </c>
      <c r="Q1120">
        <v>196.98999999999998</v>
      </c>
      <c r="U1120"/>
      <c r="W1120" t="str">
        <f>IFERROR(VLOOKUP(CONCATENATE(A1120,"-",B1120),'Schedule C1'!AE:AE,1,FALSE),"Other")</f>
        <v>Other</v>
      </c>
    </row>
    <row r="1121" spans="1:23" x14ac:dyDescent="0.25">
      <c r="A1121" t="str">
        <f t="shared" si="17"/>
        <v>110</v>
      </c>
      <c r="B1121" t="str">
        <f t="shared" si="17"/>
        <v>TA1692804</v>
      </c>
      <c r="C1121" s="77" t="s">
        <v>2063</v>
      </c>
      <c r="D1121" t="s">
        <v>3181</v>
      </c>
      <c r="E1121">
        <v>0</v>
      </c>
      <c r="F1121">
        <v>0</v>
      </c>
      <c r="G1121">
        <v>0</v>
      </c>
      <c r="H1121">
        <v>0</v>
      </c>
      <c r="I1121">
        <v>0</v>
      </c>
      <c r="J1121">
        <v>0</v>
      </c>
      <c r="K1121">
        <v>2135278.8969999999</v>
      </c>
      <c r="L1121">
        <v>44019.705000000009</v>
      </c>
      <c r="M1121">
        <v>1077185.8130000001</v>
      </c>
      <c r="N1121">
        <v>-919781.87399999984</v>
      </c>
      <c r="O1121" s="3">
        <v>-1460828.287</v>
      </c>
      <c r="P1121">
        <v>0</v>
      </c>
      <c r="Q1121">
        <v>2536755.1940000001</v>
      </c>
      <c r="R1121">
        <v>384357.723</v>
      </c>
      <c r="S1121">
        <v>1130015.6670000001</v>
      </c>
      <c r="T1121">
        <v>2201283.9409999992</v>
      </c>
      <c r="U1121">
        <v>943.11599999999999</v>
      </c>
      <c r="V1121">
        <v>0</v>
      </c>
      <c r="W1121" t="str">
        <f>IFERROR(VLOOKUP(CONCATENATE(A1121,"-",B1121),'Schedule C1'!AE:AE,1,FALSE),"Other")</f>
        <v>Other</v>
      </c>
    </row>
    <row r="1122" spans="1:23" x14ac:dyDescent="0.25">
      <c r="A1122" t="str">
        <f t="shared" si="17"/>
        <v>110</v>
      </c>
      <c r="B1122" t="str">
        <f t="shared" si="17"/>
        <v>TA1807113</v>
      </c>
      <c r="C1122" s="77" t="s">
        <v>2063</v>
      </c>
      <c r="D1122" t="s">
        <v>3182</v>
      </c>
      <c r="G1122">
        <v>0</v>
      </c>
      <c r="M1122">
        <v>0</v>
      </c>
      <c r="S1122">
        <v>0</v>
      </c>
      <c r="U1122"/>
      <c r="W1122" t="str">
        <f>IFERROR(VLOOKUP(CONCATENATE(A1122,"-",B1122),'Schedule C1'!AE:AE,1,FALSE),"Other")</f>
        <v>Other</v>
      </c>
    </row>
    <row r="1123" spans="1:23" x14ac:dyDescent="0.25">
      <c r="A1123" t="str">
        <f t="shared" si="17"/>
        <v>110</v>
      </c>
      <c r="B1123" t="str">
        <f t="shared" si="17"/>
        <v>TA1807312</v>
      </c>
      <c r="C1123" s="77" t="s">
        <v>2063</v>
      </c>
      <c r="D1123" t="s">
        <v>3183</v>
      </c>
      <c r="F1123">
        <v>98519.281999999948</v>
      </c>
      <c r="G1123">
        <v>150265.13999999998</v>
      </c>
      <c r="H1123">
        <v>2368.4599999999996</v>
      </c>
      <c r="L1123">
        <v>0</v>
      </c>
      <c r="M1123">
        <v>0</v>
      </c>
      <c r="N1123">
        <v>0</v>
      </c>
      <c r="R1123">
        <v>0</v>
      </c>
      <c r="S1123">
        <v>0</v>
      </c>
      <c r="T1123">
        <v>0</v>
      </c>
      <c r="U1123"/>
      <c r="W1123" t="str">
        <f>IFERROR(VLOOKUP(CONCATENATE(A1123,"-",B1123),'Schedule C1'!AE:AE,1,FALSE),"Other")</f>
        <v>Other</v>
      </c>
    </row>
    <row r="1124" spans="1:23" x14ac:dyDescent="0.25">
      <c r="A1124" t="str">
        <f t="shared" si="17"/>
        <v>110</v>
      </c>
      <c r="B1124" t="str">
        <f t="shared" si="17"/>
        <v>TA1975002</v>
      </c>
      <c r="C1124" s="77" t="s">
        <v>2063</v>
      </c>
      <c r="D1124" t="s">
        <v>3184</v>
      </c>
      <c r="F1124">
        <v>0</v>
      </c>
      <c r="G1124">
        <v>0</v>
      </c>
      <c r="H1124">
        <v>0</v>
      </c>
      <c r="I1124">
        <v>0</v>
      </c>
      <c r="L1124">
        <v>2953445.8360000001</v>
      </c>
      <c r="M1124">
        <v>1866002.388</v>
      </c>
      <c r="N1124">
        <v>-1059760.2390000001</v>
      </c>
      <c r="O1124" s="3">
        <v>0.14700000000000005</v>
      </c>
      <c r="R1124">
        <v>0</v>
      </c>
      <c r="S1124">
        <v>2137480.6149999998</v>
      </c>
      <c r="T1124">
        <v>511724.23200000002</v>
      </c>
      <c r="U1124">
        <v>8.0000000000000002E-3</v>
      </c>
      <c r="W1124" t="str">
        <f>IFERROR(VLOOKUP(CONCATENATE(A1124,"-",B1124),'Schedule C1'!AE:AE,1,FALSE),"Other")</f>
        <v>Other</v>
      </c>
    </row>
    <row r="1125" spans="1:23" x14ac:dyDescent="0.25">
      <c r="A1125" t="str">
        <f t="shared" si="17"/>
        <v>110</v>
      </c>
      <c r="B1125" t="str">
        <f t="shared" si="17"/>
        <v>TA2033211</v>
      </c>
      <c r="C1125" s="77" t="s">
        <v>2063</v>
      </c>
      <c r="D1125" t="s">
        <v>3185</v>
      </c>
      <c r="G1125">
        <v>0</v>
      </c>
      <c r="M1125">
        <v>106639.448</v>
      </c>
      <c r="S1125">
        <v>111930.74699999999</v>
      </c>
      <c r="U1125"/>
      <c r="W1125" t="str">
        <f>IFERROR(VLOOKUP(CONCATENATE(A1125,"-",B1125),'Schedule C1'!AE:AE,1,FALSE),"Other")</f>
        <v>Other</v>
      </c>
    </row>
    <row r="1126" spans="1:23" x14ac:dyDescent="0.25">
      <c r="A1126" t="str">
        <f t="shared" si="17"/>
        <v>110</v>
      </c>
      <c r="B1126" t="str">
        <f t="shared" si="17"/>
        <v>TA2175005</v>
      </c>
      <c r="C1126" s="77" t="s">
        <v>2063</v>
      </c>
      <c r="D1126" t="s">
        <v>3186</v>
      </c>
      <c r="H1126">
        <v>0</v>
      </c>
      <c r="I1126">
        <v>0</v>
      </c>
      <c r="J1126">
        <v>0</v>
      </c>
      <c r="N1126">
        <v>749749.57499999995</v>
      </c>
      <c r="O1126" s="3">
        <v>1380807.915</v>
      </c>
      <c r="P1126">
        <v>-5266120.5340000037</v>
      </c>
      <c r="T1126">
        <v>0</v>
      </c>
      <c r="U1126">
        <v>0</v>
      </c>
      <c r="V1126">
        <v>-1804687.5</v>
      </c>
      <c r="W1126" t="str">
        <f>IFERROR(VLOOKUP(CONCATENATE(A1126,"-",B1126),'Schedule C1'!AE:AE,1,FALSE),"Other")</f>
        <v>Other</v>
      </c>
    </row>
    <row r="1127" spans="1:23" x14ac:dyDescent="0.25">
      <c r="A1127" t="str">
        <f t="shared" si="17"/>
        <v>110</v>
      </c>
      <c r="B1127" t="str">
        <f t="shared" si="17"/>
        <v>TCDISTPRJ</v>
      </c>
      <c r="C1127" s="77" t="s">
        <v>2063</v>
      </c>
      <c r="D1127" t="s">
        <v>3187</v>
      </c>
      <c r="E1127">
        <v>0</v>
      </c>
      <c r="F1127">
        <v>0</v>
      </c>
      <c r="G1127">
        <v>0</v>
      </c>
      <c r="H1127">
        <v>0</v>
      </c>
      <c r="I1127">
        <v>0</v>
      </c>
      <c r="J1127">
        <v>0</v>
      </c>
      <c r="K1127">
        <v>33636.491999999998</v>
      </c>
      <c r="L1127">
        <v>35543.039999999994</v>
      </c>
      <c r="M1127">
        <v>31295.55699999999</v>
      </c>
      <c r="N1127">
        <v>34184.447</v>
      </c>
      <c r="O1127" s="3">
        <v>27128.856</v>
      </c>
      <c r="P1127">
        <v>0</v>
      </c>
      <c r="Q1127">
        <v>35660.437999999995</v>
      </c>
      <c r="R1127">
        <v>35689.056999999993</v>
      </c>
      <c r="S1127">
        <v>31773.218999999994</v>
      </c>
      <c r="T1127">
        <v>34295.857000000004</v>
      </c>
      <c r="U1127">
        <v>8436.7469999999976</v>
      </c>
      <c r="V1127">
        <v>0</v>
      </c>
      <c r="W1127" t="str">
        <f>IFERROR(VLOOKUP(CONCATENATE(A1127,"-",B1127),'Schedule C1'!AE:AE,1,FALSE),"Other")</f>
        <v>Other</v>
      </c>
    </row>
    <row r="1128" spans="1:23" x14ac:dyDescent="0.25">
      <c r="A1128" t="str">
        <f t="shared" si="17"/>
        <v>110</v>
      </c>
      <c r="B1128" t="str">
        <f t="shared" si="17"/>
        <v>TDOANDA</v>
      </c>
      <c r="C1128" s="77" t="s">
        <v>2063</v>
      </c>
      <c r="D1128" t="s">
        <v>3188</v>
      </c>
      <c r="I1128">
        <v>0</v>
      </c>
      <c r="J1128">
        <v>0</v>
      </c>
      <c r="O1128" s="3">
        <v>-7.0410000000000004</v>
      </c>
      <c r="P1128">
        <v>4.74</v>
      </c>
      <c r="U1128">
        <v>-1.0000000000042206E-3</v>
      </c>
      <c r="V1128">
        <v>0</v>
      </c>
      <c r="W1128" t="str">
        <f>IFERROR(VLOOKUP(CONCATENATE(A1128,"-",B1128),'Schedule C1'!AE:AE,1,FALSE),"Other")</f>
        <v>Other</v>
      </c>
    </row>
    <row r="1129" spans="1:23" x14ac:dyDescent="0.25">
      <c r="A1129" t="str">
        <f t="shared" si="17"/>
        <v>110</v>
      </c>
      <c r="B1129" t="str">
        <f t="shared" si="17"/>
        <v>TLSWEMERG</v>
      </c>
      <c r="C1129" s="77" t="s">
        <v>2063</v>
      </c>
      <c r="D1129" t="s">
        <v>3189</v>
      </c>
      <c r="E1129">
        <v>0</v>
      </c>
      <c r="F1129">
        <v>0</v>
      </c>
      <c r="G1129">
        <v>0</v>
      </c>
      <c r="H1129">
        <v>0</v>
      </c>
      <c r="I1129">
        <v>0</v>
      </c>
      <c r="J1129">
        <v>0</v>
      </c>
      <c r="K1129">
        <v>2009.8890000000001</v>
      </c>
      <c r="L1129">
        <v>2187.9100000000008</v>
      </c>
      <c r="M1129">
        <v>75209.694000000018</v>
      </c>
      <c r="N1129">
        <v>36965.659</v>
      </c>
      <c r="O1129" s="3">
        <v>2289.9250000000575</v>
      </c>
      <c r="P1129">
        <v>127327.571</v>
      </c>
      <c r="Q1129">
        <v>2126.6929999999998</v>
      </c>
      <c r="R1129">
        <v>1716.1299999999994</v>
      </c>
      <c r="S1129">
        <v>78486.114000000016</v>
      </c>
      <c r="T1129">
        <v>36416.867000000013</v>
      </c>
      <c r="U1129">
        <v>4935.542999999976</v>
      </c>
      <c r="V1129">
        <v>0</v>
      </c>
      <c r="W1129" t="str">
        <f>IFERROR(VLOOKUP(CONCATENATE(A1129,"-",B1129),'Schedule C1'!AE:AE,1,FALSE),"Other")</f>
        <v>Other</v>
      </c>
    </row>
    <row r="1130" spans="1:23" x14ac:dyDescent="0.25">
      <c r="A1130" t="str">
        <f t="shared" si="17"/>
        <v>110</v>
      </c>
      <c r="B1130" t="str">
        <f t="shared" si="17"/>
        <v>TP1403006</v>
      </c>
      <c r="C1130" s="77" t="s">
        <v>2063</v>
      </c>
      <c r="D1130" t="s">
        <v>3190</v>
      </c>
      <c r="I1130">
        <v>565063.46999999951</v>
      </c>
      <c r="J1130">
        <v>572789.48999999987</v>
      </c>
      <c r="O1130" s="3">
        <v>0</v>
      </c>
      <c r="P1130">
        <v>0</v>
      </c>
      <c r="U1130">
        <v>0</v>
      </c>
      <c r="V1130">
        <v>0</v>
      </c>
      <c r="W1130" t="str">
        <f>IFERROR(VLOOKUP(CONCATENATE(A1130,"-",B1130),'Schedule C1'!AE:AE,1,FALSE),"Other")</f>
        <v>Other</v>
      </c>
    </row>
    <row r="1131" spans="1:23" x14ac:dyDescent="0.25">
      <c r="A1131" t="str">
        <f t="shared" si="17"/>
        <v>110</v>
      </c>
      <c r="B1131" t="str">
        <f t="shared" si="17"/>
        <v>TP1708310</v>
      </c>
      <c r="C1131" s="77" t="s">
        <v>2063</v>
      </c>
      <c r="D1131" t="s">
        <v>3191</v>
      </c>
      <c r="I1131">
        <v>1772471.7800000019</v>
      </c>
      <c r="J1131">
        <v>2046352.5199999968</v>
      </c>
      <c r="O1131" s="3">
        <v>0</v>
      </c>
      <c r="P1131">
        <v>0</v>
      </c>
      <c r="U1131">
        <v>0</v>
      </c>
      <c r="V1131">
        <v>0</v>
      </c>
      <c r="W1131" t="str">
        <f>IFERROR(VLOOKUP(CONCATENATE(A1131,"-",B1131),'Schedule C1'!AE:AE,1,FALSE),"Other")</f>
        <v>Other</v>
      </c>
    </row>
    <row r="1132" spans="1:23" x14ac:dyDescent="0.25">
      <c r="A1132" t="str">
        <f t="shared" si="17"/>
        <v>110</v>
      </c>
      <c r="B1132" t="str">
        <f t="shared" si="17"/>
        <v>TP1802510</v>
      </c>
      <c r="C1132" s="77" t="s">
        <v>2063</v>
      </c>
      <c r="D1132" t="s">
        <v>3192</v>
      </c>
      <c r="F1132">
        <v>0</v>
      </c>
      <c r="I1132">
        <v>758193.74</v>
      </c>
      <c r="J1132">
        <v>372473.94</v>
      </c>
      <c r="L1132">
        <v>402265.14700000011</v>
      </c>
      <c r="O1132" s="3">
        <v>0</v>
      </c>
      <c r="P1132">
        <v>0</v>
      </c>
      <c r="R1132">
        <v>0</v>
      </c>
      <c r="U1132">
        <v>0</v>
      </c>
      <c r="V1132">
        <v>0</v>
      </c>
      <c r="W1132" t="str">
        <f>IFERROR(VLOOKUP(CONCATENATE(A1132,"-",B1132),'Schedule C1'!AE:AE,1,FALSE),"Other")</f>
        <v>Other</v>
      </c>
    </row>
    <row r="1133" spans="1:23" x14ac:dyDescent="0.25">
      <c r="A1133" t="str">
        <f t="shared" si="17"/>
        <v>110</v>
      </c>
      <c r="B1133" t="str">
        <f t="shared" si="17"/>
        <v>TP1822105</v>
      </c>
      <c r="C1133" s="77" t="s">
        <v>2063</v>
      </c>
      <c r="D1133" t="s">
        <v>3193</v>
      </c>
      <c r="H1133">
        <v>0</v>
      </c>
      <c r="I1133">
        <v>33529.310000000005</v>
      </c>
      <c r="J1133">
        <v>319.24</v>
      </c>
      <c r="N1133">
        <v>20622.705999999998</v>
      </c>
      <c r="O1133" s="3">
        <v>34169.362999999998</v>
      </c>
      <c r="P1133">
        <v>0</v>
      </c>
      <c r="T1133">
        <v>0</v>
      </c>
      <c r="U1133">
        <v>0</v>
      </c>
      <c r="V1133">
        <v>0</v>
      </c>
      <c r="W1133" t="str">
        <f>IFERROR(VLOOKUP(CONCATENATE(A1133,"-",B1133),'Schedule C1'!AE:AE,1,FALSE),"Other")</f>
        <v>Other</v>
      </c>
    </row>
    <row r="1134" spans="1:23" x14ac:dyDescent="0.25">
      <c r="A1134" t="str">
        <f t="shared" si="17"/>
        <v>110</v>
      </c>
      <c r="B1134" t="str">
        <f t="shared" si="17"/>
        <v>TP1903604</v>
      </c>
      <c r="C1134" s="77" t="s">
        <v>2063</v>
      </c>
      <c r="D1134" t="s">
        <v>3194</v>
      </c>
      <c r="I1134">
        <v>10314.789999999997</v>
      </c>
      <c r="J1134">
        <v>4140.78</v>
      </c>
      <c r="O1134" s="3">
        <v>0</v>
      </c>
      <c r="P1134">
        <v>0</v>
      </c>
      <c r="U1134">
        <v>0</v>
      </c>
      <c r="V1134">
        <v>0</v>
      </c>
      <c r="W1134" t="str">
        <f>IFERROR(VLOOKUP(CONCATENATE(A1134,"-",B1134),'Schedule C1'!AE:AE,1,FALSE),"Other")</f>
        <v>Other</v>
      </c>
    </row>
    <row r="1135" spans="1:23" x14ac:dyDescent="0.25">
      <c r="A1135" t="str">
        <f t="shared" si="17"/>
        <v>110</v>
      </c>
      <c r="B1135" t="str">
        <f t="shared" si="17"/>
        <v>TP1909210</v>
      </c>
      <c r="C1135" s="77" t="s">
        <v>2063</v>
      </c>
      <c r="D1135" t="s">
        <v>3195</v>
      </c>
      <c r="I1135">
        <v>6824.0899999999992</v>
      </c>
      <c r="O1135" s="3">
        <v>20093.012999999999</v>
      </c>
      <c r="U1135">
        <v>0</v>
      </c>
      <c r="W1135" t="str">
        <f>IFERROR(VLOOKUP(CONCATENATE(A1135,"-",B1135),'Schedule C1'!AE:AE,1,FALSE),"Other")</f>
        <v>Other</v>
      </c>
    </row>
    <row r="1136" spans="1:23" x14ac:dyDescent="0.25">
      <c r="A1136" t="str">
        <f t="shared" si="17"/>
        <v>110</v>
      </c>
      <c r="B1136" t="str">
        <f t="shared" si="17"/>
        <v>TP1910410</v>
      </c>
      <c r="C1136" s="77" t="s">
        <v>2063</v>
      </c>
      <c r="D1136" t="s">
        <v>3196</v>
      </c>
      <c r="I1136">
        <v>15666.809999999998</v>
      </c>
      <c r="O1136" s="3">
        <v>0</v>
      </c>
      <c r="U1136">
        <v>0</v>
      </c>
      <c r="W1136" t="str">
        <f>IFERROR(VLOOKUP(CONCATENATE(A1136,"-",B1136),'Schedule C1'!AE:AE,1,FALSE),"Other")</f>
        <v>Other</v>
      </c>
    </row>
    <row r="1137" spans="1:23" x14ac:dyDescent="0.25">
      <c r="A1137" t="str">
        <f t="shared" si="17"/>
        <v>110</v>
      </c>
      <c r="B1137" t="str">
        <f t="shared" si="17"/>
        <v>TREEREL18</v>
      </c>
      <c r="C1137" s="77" t="s">
        <v>2063</v>
      </c>
      <c r="D1137" t="s">
        <v>3197</v>
      </c>
      <c r="E1137">
        <v>4798814.8099999987</v>
      </c>
      <c r="F1137">
        <v>234161.20000000007</v>
      </c>
      <c r="G1137">
        <v>-8808.9000000000015</v>
      </c>
      <c r="K1137">
        <v>5923247.9679999985</v>
      </c>
      <c r="L1137">
        <v>0</v>
      </c>
      <c r="M1137">
        <v>0</v>
      </c>
      <c r="Q1137">
        <v>0</v>
      </c>
      <c r="R1137">
        <v>4115.2330000000002</v>
      </c>
      <c r="S1137">
        <v>0</v>
      </c>
      <c r="U1137"/>
      <c r="W1137" t="str">
        <f>IFERROR(VLOOKUP(CONCATENATE(A1137,"-",B1137),'Schedule C1'!AE:AE,1,FALSE),"Other")</f>
        <v>Other</v>
      </c>
    </row>
    <row r="1138" spans="1:23" x14ac:dyDescent="0.25">
      <c r="A1138" t="str">
        <f t="shared" si="17"/>
        <v>110</v>
      </c>
      <c r="B1138" t="str">
        <f t="shared" si="17"/>
        <v>TREEREL19</v>
      </c>
      <c r="C1138" s="77" t="s">
        <v>2063</v>
      </c>
      <c r="D1138" t="s">
        <v>3198</v>
      </c>
      <c r="F1138">
        <v>10792916.789999997</v>
      </c>
      <c r="G1138">
        <v>1091835.3799999999</v>
      </c>
      <c r="H1138">
        <v>0</v>
      </c>
      <c r="L1138">
        <v>14456947.910999998</v>
      </c>
      <c r="M1138">
        <v>0</v>
      </c>
      <c r="N1138">
        <v>-3.5000000000000003E-2</v>
      </c>
      <c r="R1138">
        <v>6861772.7259999998</v>
      </c>
      <c r="S1138">
        <v>6974704.5960000008</v>
      </c>
      <c r="T1138">
        <v>-3.2999999999999995E-2</v>
      </c>
      <c r="U1138"/>
      <c r="W1138" t="str">
        <f>IFERROR(VLOOKUP(CONCATENATE(A1138,"-",B1138),'Schedule C1'!AE:AE,1,FALSE),"Other")</f>
        <v>Other</v>
      </c>
    </row>
    <row r="1139" spans="1:23" x14ac:dyDescent="0.25">
      <c r="A1139" t="str">
        <f t="shared" si="17"/>
        <v>110</v>
      </c>
      <c r="B1139" t="str">
        <f t="shared" si="17"/>
        <v>TREEREL20</v>
      </c>
      <c r="C1139" s="77" t="s">
        <v>2063</v>
      </c>
      <c r="D1139" t="s">
        <v>3199</v>
      </c>
      <c r="G1139">
        <v>7206678.2500000009</v>
      </c>
      <c r="H1139">
        <v>-313722.28000000003</v>
      </c>
      <c r="M1139">
        <v>7877671.0219999999</v>
      </c>
      <c r="N1139">
        <v>0</v>
      </c>
      <c r="S1139">
        <v>0</v>
      </c>
      <c r="T1139">
        <v>433.779</v>
      </c>
      <c r="U1139"/>
      <c r="W1139" t="str">
        <f>IFERROR(VLOOKUP(CONCATENATE(A1139,"-",B1139),'Schedule C1'!AE:AE,1,FALSE),"Other")</f>
        <v>Other</v>
      </c>
    </row>
    <row r="1140" spans="1:23" x14ac:dyDescent="0.25">
      <c r="A1140" t="str">
        <f t="shared" si="17"/>
        <v>110</v>
      </c>
      <c r="B1140" t="str">
        <f t="shared" si="17"/>
        <v>TREEREL21</v>
      </c>
      <c r="C1140" s="77" t="s">
        <v>2063</v>
      </c>
      <c r="D1140" t="s">
        <v>3200</v>
      </c>
      <c r="H1140">
        <v>5661479.2399999984</v>
      </c>
      <c r="I1140">
        <v>6267339.060000007</v>
      </c>
      <c r="J1140">
        <v>60497.109999999775</v>
      </c>
      <c r="N1140">
        <v>6721435.6880000001</v>
      </c>
      <c r="O1140" s="3">
        <v>5123125.7109999992</v>
      </c>
      <c r="P1140">
        <v>1836104.5210000002</v>
      </c>
      <c r="T1140">
        <v>6755705.137000002</v>
      </c>
      <c r="U1140">
        <v>2323378.1239999998</v>
      </c>
      <c r="V1140">
        <v>0</v>
      </c>
      <c r="W1140" t="str">
        <f>IFERROR(VLOOKUP(CONCATENATE(A1140,"-",B1140),'Schedule C1'!AE:AE,1,FALSE),"Other")</f>
        <v>Other</v>
      </c>
    </row>
    <row r="1141" spans="1:23" x14ac:dyDescent="0.25">
      <c r="A1141" t="str">
        <f t="shared" si="17"/>
        <v>110</v>
      </c>
      <c r="B1141" t="str">
        <f t="shared" si="17"/>
        <v>TREEREL23</v>
      </c>
      <c r="C1141" s="77" t="s">
        <v>2063</v>
      </c>
      <c r="D1141" t="s">
        <v>3201</v>
      </c>
      <c r="J1141">
        <v>1633405.3800000004</v>
      </c>
      <c r="P1141">
        <v>6380291.6280000014</v>
      </c>
      <c r="U1141"/>
      <c r="V1141">
        <v>0</v>
      </c>
      <c r="W1141" t="str">
        <f>IFERROR(VLOOKUP(CONCATENATE(A1141,"-",B1141),'Schedule C1'!AE:AE,1,FALSE),"Other")</f>
        <v>Other</v>
      </c>
    </row>
    <row r="1142" spans="1:23" x14ac:dyDescent="0.25">
      <c r="A1142" t="str">
        <f t="shared" si="17"/>
        <v>110</v>
      </c>
      <c r="B1142" t="str">
        <f t="shared" si="17"/>
        <v>TTKY180NN</v>
      </c>
      <c r="C1142" s="77" t="s">
        <v>2063</v>
      </c>
      <c r="D1142" t="s">
        <v>3202</v>
      </c>
      <c r="H1142">
        <v>380797.31000000035</v>
      </c>
      <c r="I1142">
        <v>147983.31000000008</v>
      </c>
      <c r="J1142">
        <v>78258.329999999929</v>
      </c>
      <c r="N1142">
        <v>0</v>
      </c>
      <c r="O1142" s="3">
        <v>0</v>
      </c>
      <c r="P1142">
        <v>0</v>
      </c>
      <c r="T1142">
        <v>0</v>
      </c>
      <c r="U1142">
        <v>0</v>
      </c>
      <c r="V1142">
        <v>0</v>
      </c>
      <c r="W1142" t="str">
        <f>IFERROR(VLOOKUP(CONCATENATE(A1142,"-",B1142),'Schedule C1'!AE:AE,1,FALSE),"Other")</f>
        <v>Other</v>
      </c>
    </row>
    <row r="1143" spans="1:23" x14ac:dyDescent="0.25">
      <c r="A1143" t="str">
        <f t="shared" si="17"/>
        <v>110</v>
      </c>
      <c r="B1143" t="str">
        <f t="shared" si="17"/>
        <v>TTKY180NR</v>
      </c>
      <c r="C1143" s="77" t="s">
        <v>2063</v>
      </c>
      <c r="D1143" t="s">
        <v>3203</v>
      </c>
      <c r="I1143">
        <v>-1201.1199999999999</v>
      </c>
      <c r="O1143" s="3">
        <v>0</v>
      </c>
      <c r="U1143">
        <v>0</v>
      </c>
      <c r="W1143" t="str">
        <f>IFERROR(VLOOKUP(CONCATENATE(A1143,"-",B1143),'Schedule C1'!AE:AE,1,FALSE),"Other")</f>
        <v>Other</v>
      </c>
    </row>
    <row r="1144" spans="1:23" x14ac:dyDescent="0.25">
      <c r="A1144" t="str">
        <f t="shared" si="17"/>
        <v>110</v>
      </c>
      <c r="B1144" t="str">
        <f t="shared" si="17"/>
        <v>UIPLR2018</v>
      </c>
      <c r="C1144" s="77" t="s">
        <v>2063</v>
      </c>
      <c r="D1144" t="s">
        <v>3204</v>
      </c>
      <c r="E1144">
        <v>0</v>
      </c>
      <c r="F1144">
        <v>0</v>
      </c>
      <c r="K1144">
        <v>47775.997999999978</v>
      </c>
      <c r="L1144">
        <v>0</v>
      </c>
      <c r="Q1144">
        <v>0</v>
      </c>
      <c r="R1144">
        <v>27.606999999999999</v>
      </c>
      <c r="U1144"/>
      <c r="W1144" t="str">
        <f>IFERROR(VLOOKUP(CONCATENATE(A1144,"-",B1144),'Schedule C1'!AE:AE,1,FALSE),"Other")</f>
        <v>Other</v>
      </c>
    </row>
    <row r="1145" spans="1:23" x14ac:dyDescent="0.25">
      <c r="A1145" t="str">
        <f t="shared" si="17"/>
        <v>110</v>
      </c>
      <c r="B1145" t="str">
        <f t="shared" si="17"/>
        <v>UTILRESKP</v>
      </c>
      <c r="C1145" s="77" t="s">
        <v>2063</v>
      </c>
      <c r="D1145" t="s">
        <v>3205</v>
      </c>
      <c r="G1145">
        <v>0</v>
      </c>
      <c r="H1145">
        <v>0</v>
      </c>
      <c r="M1145">
        <v>-26125.113000000019</v>
      </c>
      <c r="N1145">
        <v>-112251.48800000001</v>
      </c>
      <c r="S1145">
        <v>0</v>
      </c>
      <c r="T1145">
        <v>1469638.5329999998</v>
      </c>
      <c r="U1145"/>
      <c r="W1145" t="str">
        <f>IFERROR(VLOOKUP(CONCATENATE(A1145,"-",B1145),'Schedule C1'!AE:AE,1,FALSE),"Other")</f>
        <v>Other</v>
      </c>
    </row>
    <row r="1146" spans="1:23" x14ac:dyDescent="0.25">
      <c r="A1146" t="str">
        <f t="shared" si="17"/>
        <v>110</v>
      </c>
      <c r="B1146" t="str">
        <f t="shared" si="17"/>
        <v>WSNANDA</v>
      </c>
      <c r="C1146" s="77" t="s">
        <v>2063</v>
      </c>
      <c r="D1146" t="s">
        <v>3206</v>
      </c>
      <c r="E1146">
        <v>0</v>
      </c>
      <c r="F1146">
        <v>0</v>
      </c>
      <c r="G1146">
        <v>0</v>
      </c>
      <c r="H1146">
        <v>0</v>
      </c>
      <c r="I1146">
        <v>0</v>
      </c>
      <c r="J1146">
        <v>0</v>
      </c>
      <c r="K1146">
        <v>-2.2737367544323206E-13</v>
      </c>
      <c r="L1146">
        <v>1688.2919999999999</v>
      </c>
      <c r="M1146">
        <v>2702.1400000000003</v>
      </c>
      <c r="N1146">
        <v>2494.4530000000004</v>
      </c>
      <c r="O1146" s="3">
        <v>897.72700000000009</v>
      </c>
      <c r="P1146">
        <v>-1185.4360000000004</v>
      </c>
      <c r="Q1146">
        <v>0</v>
      </c>
      <c r="R1146">
        <v>1686.7459999999996</v>
      </c>
      <c r="S1146">
        <v>2687.5330000000004</v>
      </c>
      <c r="T1146">
        <v>1944.788</v>
      </c>
      <c r="U1146">
        <v>-1102.0570000000002</v>
      </c>
      <c r="V1146">
        <v>0</v>
      </c>
      <c r="W1146" t="str">
        <f>IFERROR(VLOOKUP(CONCATENATE(A1146,"-",B1146),'Schedule C1'!AE:AE,1,FALSE),"Other")</f>
        <v>Other</v>
      </c>
    </row>
    <row r="1147" spans="1:23" x14ac:dyDescent="0.25">
      <c r="A1147" t="str">
        <f t="shared" si="17"/>
        <v>110</v>
      </c>
      <c r="B1147" t="str">
        <f t="shared" si="17"/>
        <v>X00000288</v>
      </c>
      <c r="C1147" s="77" t="s">
        <v>2063</v>
      </c>
      <c r="D1147" t="s">
        <v>3207</v>
      </c>
      <c r="G1147">
        <v>893.26</v>
      </c>
      <c r="H1147">
        <v>-1.5916157281026244E-12</v>
      </c>
      <c r="M1147">
        <v>0</v>
      </c>
      <c r="N1147">
        <v>0</v>
      </c>
      <c r="S1147">
        <v>0</v>
      </c>
      <c r="T1147">
        <v>0</v>
      </c>
      <c r="U1147"/>
      <c r="W1147" t="str">
        <f>IFERROR(VLOOKUP(CONCATENATE(A1147,"-",B1147),'Schedule C1'!AE:AE,1,FALSE),"Other")</f>
        <v>Other</v>
      </c>
    </row>
    <row r="1148" spans="1:23" x14ac:dyDescent="0.25">
      <c r="A1148" t="str">
        <f t="shared" si="17"/>
        <v>110</v>
      </c>
      <c r="B1148" t="str">
        <f t="shared" si="17"/>
        <v>X00000306</v>
      </c>
      <c r="C1148" s="77" t="s">
        <v>2063</v>
      </c>
      <c r="D1148" t="s">
        <v>3208</v>
      </c>
      <c r="G1148">
        <v>0</v>
      </c>
      <c r="H1148">
        <v>0</v>
      </c>
      <c r="M1148">
        <v>0</v>
      </c>
      <c r="N1148">
        <v>0</v>
      </c>
      <c r="S1148">
        <v>0</v>
      </c>
      <c r="T1148">
        <v>0</v>
      </c>
      <c r="U1148"/>
      <c r="W1148" t="str">
        <f>IFERROR(VLOOKUP(CONCATENATE(A1148,"-",B1148),'Schedule C1'!AE:AE,1,FALSE),"Other")</f>
        <v>Other</v>
      </c>
    </row>
    <row r="1149" spans="1:23" x14ac:dyDescent="0.25">
      <c r="A1149" t="str">
        <f t="shared" si="17"/>
        <v>110</v>
      </c>
      <c r="B1149" t="str">
        <f t="shared" si="17"/>
        <v>X00000317</v>
      </c>
      <c r="C1149" s="77" t="s">
        <v>2063</v>
      </c>
      <c r="D1149" t="s">
        <v>3209</v>
      </c>
      <c r="E1149">
        <v>-52437290.079999968</v>
      </c>
      <c r="F1149">
        <v>-73763379.837000012</v>
      </c>
      <c r="G1149">
        <v>-78000827.715000018</v>
      </c>
      <c r="H1149">
        <v>-82384434.974999711</v>
      </c>
      <c r="I1149">
        <v>-88427343.949999899</v>
      </c>
      <c r="J1149">
        <v>-32205010.400000006</v>
      </c>
      <c r="K1149">
        <v>0</v>
      </c>
      <c r="L1149">
        <v>0</v>
      </c>
      <c r="M1149">
        <v>0</v>
      </c>
      <c r="N1149">
        <v>0</v>
      </c>
      <c r="O1149" s="3">
        <v>0</v>
      </c>
      <c r="P1149">
        <v>0</v>
      </c>
      <c r="Q1149">
        <v>0</v>
      </c>
      <c r="R1149">
        <v>0</v>
      </c>
      <c r="S1149">
        <v>0</v>
      </c>
      <c r="T1149">
        <v>0</v>
      </c>
      <c r="U1149">
        <v>0</v>
      </c>
      <c r="V1149">
        <v>0</v>
      </c>
      <c r="W1149" t="str">
        <f>IFERROR(VLOOKUP(CONCATENATE(A1149,"-",B1149),'Schedule C1'!AE:AE,1,FALSE),"Other")</f>
        <v>Other</v>
      </c>
    </row>
    <row r="1150" spans="1:23" x14ac:dyDescent="0.25">
      <c r="A1150" t="str">
        <f t="shared" si="17"/>
        <v>110</v>
      </c>
      <c r="B1150" t="str">
        <f t="shared" si="17"/>
        <v>X00116805</v>
      </c>
      <c r="C1150" s="77" t="s">
        <v>2063</v>
      </c>
      <c r="D1150" t="s">
        <v>3210</v>
      </c>
      <c r="J1150">
        <v>0</v>
      </c>
      <c r="P1150">
        <v>126.29299999999999</v>
      </c>
      <c r="U1150"/>
      <c r="V1150">
        <v>0</v>
      </c>
      <c r="W1150" t="str">
        <f>IFERROR(VLOOKUP(CONCATENATE(A1150,"-",B1150),'Schedule C1'!AE:AE,1,FALSE),"Other")</f>
        <v>Other</v>
      </c>
    </row>
    <row r="1151" spans="1:23" x14ac:dyDescent="0.25">
      <c r="A1151" t="str">
        <f t="shared" si="17"/>
        <v>110</v>
      </c>
      <c r="B1151" t="str">
        <f t="shared" si="17"/>
        <v>XCELLENCE</v>
      </c>
      <c r="C1151" s="77" t="s">
        <v>2063</v>
      </c>
      <c r="D1151" t="s">
        <v>3211</v>
      </c>
      <c r="G1151">
        <v>0</v>
      </c>
      <c r="M1151">
        <v>0</v>
      </c>
      <c r="S1151">
        <v>0</v>
      </c>
      <c r="U1151"/>
      <c r="W1151" t="str">
        <f>IFERROR(VLOOKUP(CONCATENATE(A1151,"-",B1151),'Schedule C1'!AE:AE,1,FALSE),"Other")</f>
        <v>Other</v>
      </c>
    </row>
    <row r="1152" spans="1:23" x14ac:dyDescent="0.25">
      <c r="A1152" t="str">
        <f t="shared" si="17"/>
        <v>110</v>
      </c>
      <c r="B1152" t="str">
        <f t="shared" si="17"/>
        <v>XHWCAP103</v>
      </c>
      <c r="C1152" s="77" t="s">
        <v>2063</v>
      </c>
      <c r="D1152" t="s">
        <v>3212</v>
      </c>
      <c r="J1152">
        <v>0</v>
      </c>
      <c r="P1152">
        <v>19561.837</v>
      </c>
      <c r="U1152"/>
      <c r="V1152">
        <v>0</v>
      </c>
      <c r="W1152" t="str">
        <f>IFERROR(VLOOKUP(CONCATENATE(A1152,"-",B1152),'Schedule C1'!AE:AE,1,FALSE),"Other")</f>
        <v>Other</v>
      </c>
    </row>
    <row r="1153" spans="1:23" x14ac:dyDescent="0.25">
      <c r="A1153" t="str">
        <f t="shared" si="17"/>
        <v>110</v>
      </c>
      <c r="B1153" t="str">
        <f t="shared" si="17"/>
        <v>XHWCAP114</v>
      </c>
      <c r="C1153" s="77" t="s">
        <v>2063</v>
      </c>
      <c r="D1153" t="s">
        <v>3213</v>
      </c>
      <c r="J1153">
        <v>0</v>
      </c>
      <c r="P1153">
        <v>2160.9490000000001</v>
      </c>
      <c r="U1153"/>
      <c r="V1153">
        <v>0</v>
      </c>
      <c r="W1153" t="str">
        <f>IFERROR(VLOOKUP(CONCATENATE(A1153,"-",B1153),'Schedule C1'!AE:AE,1,FALSE),"Other")</f>
        <v>Other</v>
      </c>
    </row>
    <row r="1154" spans="1:23" x14ac:dyDescent="0.25">
      <c r="A1154" t="str">
        <f t="shared" si="17"/>
        <v>110</v>
      </c>
      <c r="B1154" t="str">
        <f t="shared" si="17"/>
        <v>XHWCAP120</v>
      </c>
      <c r="C1154" s="77" t="s">
        <v>2063</v>
      </c>
      <c r="D1154" t="s">
        <v>3214</v>
      </c>
      <c r="J1154">
        <v>0</v>
      </c>
      <c r="P1154">
        <v>2410.375</v>
      </c>
      <c r="U1154"/>
      <c r="V1154">
        <v>0</v>
      </c>
      <c r="W1154" t="str">
        <f>IFERROR(VLOOKUP(CONCATENATE(A1154,"-",B1154),'Schedule C1'!AE:AE,1,FALSE),"Other")</f>
        <v>Other</v>
      </c>
    </row>
    <row r="1155" spans="1:23" x14ac:dyDescent="0.25">
      <c r="A1155" t="str">
        <f t="shared" si="17"/>
        <v>110</v>
      </c>
      <c r="B1155" t="str">
        <f t="shared" si="17"/>
        <v>XHWCAP150</v>
      </c>
      <c r="C1155" s="77" t="s">
        <v>2063</v>
      </c>
      <c r="D1155" t="s">
        <v>3215</v>
      </c>
      <c r="J1155">
        <v>0</v>
      </c>
      <c r="P1155">
        <v>2739.5450000000001</v>
      </c>
      <c r="U1155"/>
      <c r="V1155">
        <v>0</v>
      </c>
      <c r="W1155" t="str">
        <f>IFERROR(VLOOKUP(CONCATENATE(A1155,"-",B1155),'Schedule C1'!AE:AE,1,FALSE),"Other")</f>
        <v>Other</v>
      </c>
    </row>
    <row r="1156" spans="1:23" x14ac:dyDescent="0.25">
      <c r="A1156" t="str">
        <f t="shared" si="17"/>
        <v>110</v>
      </c>
      <c r="B1156" t="str">
        <f t="shared" si="17"/>
        <v>XHWCAP160</v>
      </c>
      <c r="C1156" s="77" t="s">
        <v>2063</v>
      </c>
      <c r="D1156" t="s">
        <v>3216</v>
      </c>
      <c r="J1156">
        <v>0</v>
      </c>
      <c r="P1156">
        <v>3352.1729999999998</v>
      </c>
      <c r="U1156"/>
      <c r="V1156">
        <v>0</v>
      </c>
      <c r="W1156" t="str">
        <f>IFERROR(VLOOKUP(CONCATENATE(A1156,"-",B1156),'Schedule C1'!AE:AE,1,FALSE),"Other")</f>
        <v>Other</v>
      </c>
    </row>
    <row r="1157" spans="1:23" x14ac:dyDescent="0.25">
      <c r="A1157" t="str">
        <f t="shared" ref="A1157:B1220" si="18">LEFT(C1157,FIND(" ",C1157,1)-1)</f>
        <v>110</v>
      </c>
      <c r="B1157" t="str">
        <f t="shared" si="18"/>
        <v>XHWCAP169</v>
      </c>
      <c r="C1157" s="77" t="s">
        <v>2063</v>
      </c>
      <c r="D1157" t="s">
        <v>3217</v>
      </c>
      <c r="J1157">
        <v>0</v>
      </c>
      <c r="P1157">
        <v>2160.9539999999997</v>
      </c>
      <c r="U1157"/>
      <c r="V1157">
        <v>0</v>
      </c>
      <c r="W1157" t="str">
        <f>IFERROR(VLOOKUP(CONCATENATE(A1157,"-",B1157),'Schedule C1'!AE:AE,1,FALSE),"Other")</f>
        <v>Other</v>
      </c>
    </row>
    <row r="1158" spans="1:23" x14ac:dyDescent="0.25">
      <c r="A1158" t="str">
        <f t="shared" si="18"/>
        <v>110</v>
      </c>
      <c r="B1158" t="str">
        <f t="shared" si="18"/>
        <v>XHWCAP180</v>
      </c>
      <c r="C1158" s="77" t="s">
        <v>2063</v>
      </c>
      <c r="D1158" t="s">
        <v>3218</v>
      </c>
      <c r="J1158">
        <v>0</v>
      </c>
      <c r="P1158">
        <v>2545.0610000000001</v>
      </c>
      <c r="U1158"/>
      <c r="V1158">
        <v>0</v>
      </c>
      <c r="W1158" t="str">
        <f>IFERROR(VLOOKUP(CONCATENATE(A1158,"-",B1158),'Schedule C1'!AE:AE,1,FALSE),"Other")</f>
        <v>Other</v>
      </c>
    </row>
    <row r="1159" spans="1:23" x14ac:dyDescent="0.25">
      <c r="A1159" t="str">
        <f t="shared" si="18"/>
        <v>110</v>
      </c>
      <c r="B1159" t="str">
        <f t="shared" si="18"/>
        <v>XHWCAP190</v>
      </c>
      <c r="C1159" s="77" t="s">
        <v>2063</v>
      </c>
      <c r="D1159" t="s">
        <v>3219</v>
      </c>
      <c r="J1159">
        <v>0</v>
      </c>
      <c r="P1159">
        <v>327.245</v>
      </c>
      <c r="U1159"/>
      <c r="V1159">
        <v>0</v>
      </c>
      <c r="W1159" t="str">
        <f>IFERROR(VLOOKUP(CONCATENATE(A1159,"-",B1159),'Schedule C1'!AE:AE,1,FALSE),"Other")</f>
        <v>Other</v>
      </c>
    </row>
    <row r="1160" spans="1:23" x14ac:dyDescent="0.25">
      <c r="A1160" t="str">
        <f t="shared" si="18"/>
        <v>110</v>
      </c>
      <c r="B1160" t="str">
        <f t="shared" si="18"/>
        <v>XHWCAP192</v>
      </c>
      <c r="C1160" s="77" t="s">
        <v>2063</v>
      </c>
      <c r="D1160" t="s">
        <v>3220</v>
      </c>
      <c r="J1160">
        <v>0</v>
      </c>
      <c r="P1160">
        <v>2160.951</v>
      </c>
      <c r="U1160"/>
      <c r="V1160">
        <v>0</v>
      </c>
      <c r="W1160" t="str">
        <f>IFERROR(VLOOKUP(CONCATENATE(A1160,"-",B1160),'Schedule C1'!AE:AE,1,FALSE),"Other")</f>
        <v>Other</v>
      </c>
    </row>
    <row r="1161" spans="1:23" x14ac:dyDescent="0.25">
      <c r="A1161" t="str">
        <f t="shared" si="18"/>
        <v>110</v>
      </c>
      <c r="B1161" t="str">
        <f t="shared" si="18"/>
        <v>XHWCAP194</v>
      </c>
      <c r="C1161" s="77" t="s">
        <v>2063</v>
      </c>
      <c r="D1161" t="s">
        <v>3221</v>
      </c>
      <c r="J1161">
        <v>0</v>
      </c>
      <c r="P1161">
        <v>2160.9539999999997</v>
      </c>
      <c r="U1161"/>
      <c r="V1161">
        <v>0</v>
      </c>
      <c r="W1161" t="str">
        <f>IFERROR(VLOOKUP(CONCATENATE(A1161,"-",B1161),'Schedule C1'!AE:AE,1,FALSE),"Other")</f>
        <v>Other</v>
      </c>
    </row>
    <row r="1162" spans="1:23" x14ac:dyDescent="0.25">
      <c r="A1162" t="str">
        <f t="shared" si="18"/>
        <v>110</v>
      </c>
      <c r="B1162" t="str">
        <f t="shared" si="18"/>
        <v>XHWCAP200</v>
      </c>
      <c r="C1162" s="77" t="s">
        <v>2063</v>
      </c>
      <c r="D1162" t="s">
        <v>3222</v>
      </c>
      <c r="J1162">
        <v>0</v>
      </c>
      <c r="P1162">
        <v>175.036</v>
      </c>
      <c r="U1162"/>
      <c r="V1162">
        <v>0</v>
      </c>
      <c r="W1162" t="str">
        <f>IFERROR(VLOOKUP(CONCATENATE(A1162,"-",B1162),'Schedule C1'!AE:AE,1,FALSE),"Other")</f>
        <v>Other</v>
      </c>
    </row>
    <row r="1163" spans="1:23" x14ac:dyDescent="0.25">
      <c r="A1163" t="str">
        <f t="shared" si="18"/>
        <v>110</v>
      </c>
      <c r="B1163" t="str">
        <f t="shared" si="18"/>
        <v>XHWCAP250</v>
      </c>
      <c r="C1163" s="77" t="s">
        <v>2063</v>
      </c>
      <c r="D1163" t="s">
        <v>3223</v>
      </c>
      <c r="J1163">
        <v>0</v>
      </c>
      <c r="P1163">
        <v>1273.877</v>
      </c>
      <c r="U1163"/>
      <c r="V1163">
        <v>0</v>
      </c>
      <c r="W1163" t="str">
        <f>IFERROR(VLOOKUP(CONCATENATE(A1163,"-",B1163),'Schedule C1'!AE:AE,1,FALSE),"Other")</f>
        <v>Other</v>
      </c>
    </row>
    <row r="1164" spans="1:23" x14ac:dyDescent="0.25">
      <c r="A1164" t="str">
        <f t="shared" si="18"/>
        <v>110</v>
      </c>
      <c r="B1164" t="str">
        <f t="shared" si="18"/>
        <v>XHWCAP380</v>
      </c>
      <c r="C1164" s="77" t="s">
        <v>2063</v>
      </c>
      <c r="D1164" t="s">
        <v>3224</v>
      </c>
      <c r="J1164">
        <v>0</v>
      </c>
      <c r="P1164">
        <v>218.797</v>
      </c>
      <c r="U1164"/>
      <c r="V1164">
        <v>0</v>
      </c>
      <c r="W1164" t="str">
        <f>IFERROR(VLOOKUP(CONCATENATE(A1164,"-",B1164),'Schedule C1'!AE:AE,1,FALSE),"Other")</f>
        <v>Other</v>
      </c>
    </row>
    <row r="1165" spans="1:23" x14ac:dyDescent="0.25">
      <c r="A1165" t="str">
        <f t="shared" si="18"/>
        <v>110</v>
      </c>
      <c r="B1165" t="str">
        <f t="shared" si="18"/>
        <v>XHWCAP385</v>
      </c>
      <c r="C1165" s="78" t="s">
        <v>2063</v>
      </c>
      <c r="D1165" t="s">
        <v>3225</v>
      </c>
      <c r="J1165">
        <v>0</v>
      </c>
      <c r="P1165">
        <v>16.716999999999999</v>
      </c>
      <c r="U1165"/>
      <c r="V1165">
        <v>0</v>
      </c>
      <c r="W1165" t="str">
        <f>IFERROR(VLOOKUP(CONCATENATE(A1165,"-",B1165),'Schedule C1'!AE:AE,1,FALSE),"Other")</f>
        <v>Other</v>
      </c>
    </row>
    <row r="1166" spans="1:23" x14ac:dyDescent="0.25">
      <c r="A1166" t="str">
        <f t="shared" si="18"/>
        <v>117</v>
      </c>
      <c r="B1166" t="str">
        <f t="shared" si="18"/>
        <v>000001585</v>
      </c>
      <c r="C1166" s="77" t="s">
        <v>3226</v>
      </c>
      <c r="D1166" t="s">
        <v>2064</v>
      </c>
      <c r="F1166">
        <v>0</v>
      </c>
      <c r="G1166">
        <v>0</v>
      </c>
      <c r="H1166">
        <v>0</v>
      </c>
      <c r="I1166">
        <v>0</v>
      </c>
      <c r="J1166">
        <v>0</v>
      </c>
      <c r="L1166">
        <v>-803.87500000000023</v>
      </c>
      <c r="M1166">
        <v>0.19800000000000001</v>
      </c>
      <c r="N1166">
        <v>48.697999999997798</v>
      </c>
      <c r="O1166">
        <v>2.8421709430404007E-14</v>
      </c>
      <c r="P1166">
        <v>35.210000000000072</v>
      </c>
      <c r="R1166">
        <v>-803.26199999999994</v>
      </c>
      <c r="S1166">
        <v>0.20100000000000001</v>
      </c>
      <c r="T1166">
        <v>0</v>
      </c>
      <c r="U1166" s="3">
        <v>0</v>
      </c>
      <c r="V1166">
        <v>0</v>
      </c>
      <c r="W1166" t="str">
        <f>IFERROR(VLOOKUP(CONCATENATE(A1166,"-",B1166),'Schedule C1'!AE:AE,1,FALSE),"Other")</f>
        <v>Other</v>
      </c>
    </row>
    <row r="1167" spans="1:23" x14ac:dyDescent="0.25">
      <c r="A1167" t="str">
        <f t="shared" si="18"/>
        <v>117</v>
      </c>
      <c r="B1167" t="str">
        <f t="shared" si="18"/>
        <v>000001586</v>
      </c>
      <c r="C1167" s="77" t="s">
        <v>3226</v>
      </c>
      <c r="D1167" t="s">
        <v>2065</v>
      </c>
      <c r="E1167">
        <v>0</v>
      </c>
      <c r="F1167">
        <v>0</v>
      </c>
      <c r="G1167">
        <v>0</v>
      </c>
      <c r="H1167">
        <v>0</v>
      </c>
      <c r="I1167">
        <v>0</v>
      </c>
      <c r="J1167">
        <v>0</v>
      </c>
      <c r="K1167">
        <v>454891.97199999954</v>
      </c>
      <c r="L1167">
        <v>24604.476999999002</v>
      </c>
      <c r="M1167">
        <v>1156367.925999999</v>
      </c>
      <c r="N1167">
        <v>2257122.4119999991</v>
      </c>
      <c r="O1167">
        <v>2005359.1379999965</v>
      </c>
      <c r="P1167">
        <v>-158257.60200000001</v>
      </c>
      <c r="Q1167">
        <v>308775.88500000047</v>
      </c>
      <c r="R1167">
        <v>62224.471999999434</v>
      </c>
      <c r="S1167">
        <v>586817.59800000128</v>
      </c>
      <c r="T1167">
        <v>3131008.8070000005</v>
      </c>
      <c r="U1167" s="3">
        <v>1154310.5540000002</v>
      </c>
      <c r="V1167">
        <v>0</v>
      </c>
      <c r="W1167" t="str">
        <f>IFERROR(VLOOKUP(CONCATENATE(A1167,"-",B1167),'Schedule C1'!AE:AE,1,FALSE),"Other")</f>
        <v>Other</v>
      </c>
    </row>
    <row r="1168" spans="1:23" x14ac:dyDescent="0.25">
      <c r="A1168" t="str">
        <f t="shared" si="18"/>
        <v>117</v>
      </c>
      <c r="B1168" t="str">
        <f t="shared" si="18"/>
        <v>000005237</v>
      </c>
      <c r="C1168" s="77" t="s">
        <v>3226</v>
      </c>
      <c r="D1168" t="s">
        <v>3227</v>
      </c>
      <c r="E1168">
        <v>3951851.1999999997</v>
      </c>
      <c r="F1168">
        <v>2434703.0099999984</v>
      </c>
      <c r="G1168">
        <v>2895878.24</v>
      </c>
      <c r="H1168">
        <v>4103282.4300000006</v>
      </c>
      <c r="I1168">
        <v>2998268.3999999994</v>
      </c>
      <c r="J1168">
        <v>596340.81000000017</v>
      </c>
      <c r="K1168">
        <v>7511.6930000000002</v>
      </c>
      <c r="L1168">
        <v>0</v>
      </c>
      <c r="M1168">
        <v>0</v>
      </c>
      <c r="N1168">
        <v>380822.30900000001</v>
      </c>
      <c r="O1168">
        <v>1026292.8110000001</v>
      </c>
      <c r="P1168">
        <v>299180.41499999998</v>
      </c>
      <c r="Q1168">
        <v>7554.7669999999998</v>
      </c>
      <c r="R1168">
        <v>0</v>
      </c>
      <c r="S1168">
        <v>0</v>
      </c>
      <c r="T1168">
        <v>444423.467</v>
      </c>
      <c r="U1168" s="3">
        <v>142240.52199999997</v>
      </c>
      <c r="V1168">
        <v>0</v>
      </c>
      <c r="W1168" t="str">
        <f>IFERROR(VLOOKUP(CONCATENATE(A1168,"-",B1168),'Schedule C1'!AE:AE,1,FALSE),"Other")</f>
        <v>117-000005237</v>
      </c>
    </row>
    <row r="1169" spans="1:23" x14ac:dyDescent="0.25">
      <c r="A1169" t="str">
        <f t="shared" si="18"/>
        <v>117</v>
      </c>
      <c r="B1169" t="str">
        <f t="shared" si="18"/>
        <v>000005706</v>
      </c>
      <c r="C1169" s="77" t="s">
        <v>3226</v>
      </c>
      <c r="D1169" t="s">
        <v>2078</v>
      </c>
      <c r="H1169">
        <v>0</v>
      </c>
      <c r="I1169">
        <v>0</v>
      </c>
      <c r="J1169">
        <v>0</v>
      </c>
      <c r="N1169">
        <v>0</v>
      </c>
      <c r="O1169">
        <v>3.5527136788005009E-15</v>
      </c>
      <c r="P1169">
        <v>0.85699999999999998</v>
      </c>
      <c r="T1169">
        <v>0</v>
      </c>
      <c r="U1169" s="3">
        <v>1.7763568394002505E-15</v>
      </c>
      <c r="V1169">
        <v>0</v>
      </c>
      <c r="W1169" t="str">
        <f>IFERROR(VLOOKUP(CONCATENATE(A1169,"-",B1169),'Schedule C1'!AE:AE,1,FALSE),"Other")</f>
        <v>Other</v>
      </c>
    </row>
    <row r="1170" spans="1:23" x14ac:dyDescent="0.25">
      <c r="A1170" t="str">
        <f t="shared" si="18"/>
        <v>117</v>
      </c>
      <c r="B1170" t="str">
        <f t="shared" si="18"/>
        <v>000005707</v>
      </c>
      <c r="C1170" s="77" t="s">
        <v>3226</v>
      </c>
      <c r="D1170" t="s">
        <v>2079</v>
      </c>
      <c r="H1170">
        <v>0</v>
      </c>
      <c r="I1170">
        <v>0</v>
      </c>
      <c r="J1170">
        <v>0</v>
      </c>
      <c r="N1170">
        <v>-172.54499999999993</v>
      </c>
      <c r="O1170">
        <v>235.90300000000005</v>
      </c>
      <c r="P1170">
        <v>303.12800000000021</v>
      </c>
      <c r="T1170">
        <v>0</v>
      </c>
      <c r="U1170" s="3">
        <v>2.9999999999906777E-3</v>
      </c>
      <c r="V1170">
        <v>0</v>
      </c>
      <c r="W1170" t="str">
        <f>IFERROR(VLOOKUP(CONCATENATE(A1170,"-",B1170),'Schedule C1'!AE:AE,1,FALSE),"Other")</f>
        <v>Other</v>
      </c>
    </row>
    <row r="1171" spans="1:23" x14ac:dyDescent="0.25">
      <c r="A1171" t="str">
        <f t="shared" si="18"/>
        <v>117</v>
      </c>
      <c r="B1171" t="str">
        <f t="shared" si="18"/>
        <v>000005708</v>
      </c>
      <c r="C1171" s="77" t="s">
        <v>3226</v>
      </c>
      <c r="D1171" t="s">
        <v>2080</v>
      </c>
      <c r="H1171">
        <v>0</v>
      </c>
      <c r="I1171">
        <v>0</v>
      </c>
      <c r="J1171">
        <v>0</v>
      </c>
      <c r="N1171">
        <v>294.46300000000002</v>
      </c>
      <c r="O1171">
        <v>-58.189000000000021</v>
      </c>
      <c r="P1171">
        <v>1132.9279999999997</v>
      </c>
      <c r="T1171">
        <v>0</v>
      </c>
      <c r="U1171" s="3">
        <v>-1.9999999998958629E-3</v>
      </c>
      <c r="V1171">
        <v>0</v>
      </c>
      <c r="W1171" t="str">
        <f>IFERROR(VLOOKUP(CONCATENATE(A1171,"-",B1171),'Schedule C1'!AE:AE,1,FALSE),"Other")</f>
        <v>Other</v>
      </c>
    </row>
    <row r="1172" spans="1:23" x14ac:dyDescent="0.25">
      <c r="A1172" t="str">
        <f t="shared" si="18"/>
        <v>117</v>
      </c>
      <c r="B1172" t="str">
        <f t="shared" si="18"/>
        <v>000007562</v>
      </c>
      <c r="C1172" s="77" t="s">
        <v>3226</v>
      </c>
      <c r="D1172" t="s">
        <v>2086</v>
      </c>
      <c r="H1172">
        <v>0</v>
      </c>
      <c r="N1172">
        <v>-16.050999999999998</v>
      </c>
      <c r="O1172"/>
      <c r="T1172">
        <v>-17.444999999999997</v>
      </c>
      <c r="W1172" t="str">
        <f>IFERROR(VLOOKUP(CONCATENATE(A1172,"-",B1172),'Schedule C1'!AE:AE,1,FALSE),"Other")</f>
        <v>Other</v>
      </c>
    </row>
    <row r="1173" spans="1:23" x14ac:dyDescent="0.25">
      <c r="A1173" t="str">
        <f t="shared" si="18"/>
        <v>117</v>
      </c>
      <c r="B1173" t="str">
        <f t="shared" si="18"/>
        <v>000007652</v>
      </c>
      <c r="C1173" s="77" t="s">
        <v>3226</v>
      </c>
      <c r="D1173" t="s">
        <v>2096</v>
      </c>
      <c r="E1173">
        <v>0</v>
      </c>
      <c r="F1173">
        <v>0</v>
      </c>
      <c r="G1173">
        <v>0</v>
      </c>
      <c r="H1173">
        <v>0</v>
      </c>
      <c r="I1173">
        <v>0</v>
      </c>
      <c r="J1173">
        <v>0</v>
      </c>
      <c r="K1173">
        <v>23077.019000000008</v>
      </c>
      <c r="L1173">
        <v>39600.115999999987</v>
      </c>
      <c r="M1173">
        <v>46923.38</v>
      </c>
      <c r="N1173">
        <v>33156.497999999985</v>
      </c>
      <c r="O1173">
        <v>66624.82699999999</v>
      </c>
      <c r="P1173">
        <v>13410.197000000002</v>
      </c>
      <c r="Q1173">
        <v>41591.195000000014</v>
      </c>
      <c r="R1173">
        <v>42437.947</v>
      </c>
      <c r="S1173">
        <v>49492.965000000004</v>
      </c>
      <c r="T1173">
        <v>36215.129000000001</v>
      </c>
      <c r="U1173" s="3">
        <v>7067.3960000000006</v>
      </c>
      <c r="V1173">
        <v>0</v>
      </c>
      <c r="W1173" t="str">
        <f>IFERROR(VLOOKUP(CONCATENATE(A1173,"-",B1173),'Schedule C1'!AE:AE,1,FALSE),"Other")</f>
        <v>Other</v>
      </c>
    </row>
    <row r="1174" spans="1:23" x14ac:dyDescent="0.25">
      <c r="A1174" t="str">
        <f t="shared" si="18"/>
        <v>117</v>
      </c>
      <c r="B1174" t="str">
        <f t="shared" si="18"/>
        <v>000012736</v>
      </c>
      <c r="C1174" s="77" t="s">
        <v>3226</v>
      </c>
      <c r="D1174" t="s">
        <v>2111</v>
      </c>
      <c r="J1174">
        <v>0</v>
      </c>
      <c r="O1174"/>
      <c r="P1174">
        <v>0</v>
      </c>
      <c r="V1174">
        <v>0</v>
      </c>
      <c r="W1174" t="str">
        <f>IFERROR(VLOOKUP(CONCATENATE(A1174,"-",B1174),'Schedule C1'!AE:AE,1,FALSE),"Other")</f>
        <v>Other</v>
      </c>
    </row>
    <row r="1175" spans="1:23" x14ac:dyDescent="0.25">
      <c r="A1175" t="str">
        <f t="shared" si="18"/>
        <v>117</v>
      </c>
      <c r="B1175" t="str">
        <f t="shared" si="18"/>
        <v>000014351</v>
      </c>
      <c r="C1175" s="77" t="s">
        <v>3226</v>
      </c>
      <c r="D1175" t="s">
        <v>2115</v>
      </c>
      <c r="H1175">
        <v>0</v>
      </c>
      <c r="J1175">
        <v>0</v>
      </c>
      <c r="N1175">
        <v>125893.44500000001</v>
      </c>
      <c r="O1175"/>
      <c r="P1175">
        <v>11713.60999999999</v>
      </c>
      <c r="T1175">
        <v>0</v>
      </c>
      <c r="V1175">
        <v>0</v>
      </c>
      <c r="W1175" t="str">
        <f>IFERROR(VLOOKUP(CONCATENATE(A1175,"-",B1175),'Schedule C1'!AE:AE,1,FALSE),"Other")</f>
        <v>Other</v>
      </c>
    </row>
    <row r="1176" spans="1:23" x14ac:dyDescent="0.25">
      <c r="A1176" t="str">
        <f t="shared" si="18"/>
        <v>117</v>
      </c>
      <c r="B1176" t="str">
        <f t="shared" si="18"/>
        <v>000018412</v>
      </c>
      <c r="C1176" s="77" t="s">
        <v>3226</v>
      </c>
      <c r="D1176" t="s">
        <v>3228</v>
      </c>
      <c r="E1176">
        <v>0</v>
      </c>
      <c r="F1176">
        <v>0</v>
      </c>
      <c r="G1176">
        <v>0</v>
      </c>
      <c r="H1176">
        <v>0</v>
      </c>
      <c r="I1176">
        <v>0</v>
      </c>
      <c r="J1176">
        <v>0</v>
      </c>
      <c r="K1176">
        <v>50137.938999999991</v>
      </c>
      <c r="L1176">
        <v>62525.853999999978</v>
      </c>
      <c r="M1176">
        <v>25247.311999999998</v>
      </c>
      <c r="N1176">
        <v>-158866.35200000001</v>
      </c>
      <c r="O1176">
        <v>38995.068000000014</v>
      </c>
      <c r="P1176">
        <v>9576.2129999999997</v>
      </c>
      <c r="Q1176">
        <v>97797.22600000001</v>
      </c>
      <c r="R1176">
        <v>121979.51199999999</v>
      </c>
      <c r="S1176">
        <v>282119.55199999991</v>
      </c>
      <c r="T1176">
        <v>202749.76699999999</v>
      </c>
      <c r="U1176" s="3">
        <v>67358.614000000001</v>
      </c>
      <c r="V1176">
        <v>0</v>
      </c>
      <c r="W1176" t="str">
        <f>IFERROR(VLOOKUP(CONCATENATE(A1176,"-",B1176),'Schedule C1'!AE:AE,1,FALSE),"Other")</f>
        <v>Other</v>
      </c>
    </row>
    <row r="1177" spans="1:23" x14ac:dyDescent="0.25">
      <c r="A1177" t="str">
        <f t="shared" si="18"/>
        <v>117</v>
      </c>
      <c r="B1177" t="str">
        <f t="shared" si="18"/>
        <v>000020310</v>
      </c>
      <c r="C1177" s="77" t="s">
        <v>3226</v>
      </c>
      <c r="D1177" t="s">
        <v>2122</v>
      </c>
      <c r="E1177">
        <v>0</v>
      </c>
      <c r="F1177">
        <v>170487.51</v>
      </c>
      <c r="G1177">
        <v>1435483.0029999993</v>
      </c>
      <c r="H1177">
        <v>3175503.4499999988</v>
      </c>
      <c r="I1177">
        <v>343247.85699997324</v>
      </c>
      <c r="J1177">
        <v>0</v>
      </c>
      <c r="K1177">
        <v>0</v>
      </c>
      <c r="L1177">
        <v>788191.34400000004</v>
      </c>
      <c r="M1177">
        <v>1903483.4640000002</v>
      </c>
      <c r="N1177">
        <v>3501419.8499999992</v>
      </c>
      <c r="O1177">
        <v>-15005409.397999998</v>
      </c>
      <c r="P1177">
        <v>5980491.1639999999</v>
      </c>
      <c r="Q1177">
        <v>1790.5999999999997</v>
      </c>
      <c r="R1177">
        <v>334371.26699999993</v>
      </c>
      <c r="S1177">
        <v>644694.38299999968</v>
      </c>
      <c r="T1177">
        <v>8639925.8169999961</v>
      </c>
      <c r="U1177" s="3">
        <v>2721415.5739999996</v>
      </c>
      <c r="V1177">
        <v>0</v>
      </c>
      <c r="W1177" t="str">
        <f>IFERROR(VLOOKUP(CONCATENATE(A1177,"-",B1177),'Schedule C1'!AE:AE,1,FALSE),"Other")</f>
        <v>117-000020310</v>
      </c>
    </row>
    <row r="1178" spans="1:23" x14ac:dyDescent="0.25">
      <c r="A1178" t="str">
        <f t="shared" si="18"/>
        <v>117</v>
      </c>
      <c r="B1178" t="str">
        <f t="shared" si="18"/>
        <v>000021642</v>
      </c>
      <c r="C1178" s="77" t="s">
        <v>3226</v>
      </c>
      <c r="D1178" t="s">
        <v>3229</v>
      </c>
      <c r="E1178">
        <v>0</v>
      </c>
      <c r="F1178">
        <v>0</v>
      </c>
      <c r="G1178">
        <v>0</v>
      </c>
      <c r="H1178">
        <v>0</v>
      </c>
      <c r="K1178">
        <v>62139.824000000008</v>
      </c>
      <c r="L1178">
        <v>-75563.550000000017</v>
      </c>
      <c r="M1178">
        <v>98791.253999999914</v>
      </c>
      <c r="N1178">
        <v>0</v>
      </c>
      <c r="O1178"/>
      <c r="Q1178">
        <v>23009.799999999988</v>
      </c>
      <c r="R1178">
        <v>110670.46399999999</v>
      </c>
      <c r="S1178">
        <v>1091465.3189999997</v>
      </c>
      <c r="T1178">
        <v>736.15900000000011</v>
      </c>
      <c r="W1178" t="str">
        <f>IFERROR(VLOOKUP(CONCATENATE(A1178,"-",B1178),'Schedule C1'!AE:AE,1,FALSE),"Other")</f>
        <v>Other</v>
      </c>
    </row>
    <row r="1179" spans="1:23" x14ac:dyDescent="0.25">
      <c r="A1179" t="str">
        <f t="shared" si="18"/>
        <v>117</v>
      </c>
      <c r="B1179" t="str">
        <f t="shared" si="18"/>
        <v>000021737</v>
      </c>
      <c r="C1179" s="77" t="s">
        <v>3226</v>
      </c>
      <c r="D1179" t="s">
        <v>3230</v>
      </c>
      <c r="E1179">
        <v>697958.04000000015</v>
      </c>
      <c r="F1179">
        <v>5538669.2799999956</v>
      </c>
      <c r="G1179">
        <v>991372.5199999992</v>
      </c>
      <c r="H1179">
        <v>8707.6400000000012</v>
      </c>
      <c r="I1179">
        <v>-1982.59</v>
      </c>
      <c r="K1179">
        <v>1274553.824</v>
      </c>
      <c r="L1179">
        <v>4599841.4309999999</v>
      </c>
      <c r="M1179">
        <v>866635.29500000004</v>
      </c>
      <c r="N1179">
        <v>0</v>
      </c>
      <c r="O1179">
        <v>0</v>
      </c>
      <c r="Q1179">
        <v>2395889.9450000003</v>
      </c>
      <c r="R1179">
        <v>49805.208999999995</v>
      </c>
      <c r="S1179">
        <v>0</v>
      </c>
      <c r="T1179">
        <v>0</v>
      </c>
      <c r="U1179" s="3">
        <v>0</v>
      </c>
      <c r="W1179" t="str">
        <f>IFERROR(VLOOKUP(CONCATENATE(A1179,"-",B1179),'Schedule C1'!AE:AE,1,FALSE),"Other")</f>
        <v>117-000021737</v>
      </c>
    </row>
    <row r="1180" spans="1:23" x14ac:dyDescent="0.25">
      <c r="A1180" t="str">
        <f t="shared" si="18"/>
        <v>117</v>
      </c>
      <c r="B1180" t="str">
        <f t="shared" si="18"/>
        <v>000022308</v>
      </c>
      <c r="C1180" s="77" t="s">
        <v>3226</v>
      </c>
      <c r="D1180" t="s">
        <v>3231</v>
      </c>
      <c r="E1180">
        <v>83318.639999999985</v>
      </c>
      <c r="F1180">
        <v>2313869.899999999</v>
      </c>
      <c r="G1180">
        <v>602.79999999999995</v>
      </c>
      <c r="K1180">
        <v>-41879.063999999998</v>
      </c>
      <c r="L1180">
        <v>2334099.4400000013</v>
      </c>
      <c r="M1180">
        <v>0</v>
      </c>
      <c r="O1180"/>
      <c r="Q1180">
        <v>0</v>
      </c>
      <c r="R1180">
        <v>4165922.2930000001</v>
      </c>
      <c r="S1180">
        <v>0</v>
      </c>
      <c r="W1180" t="str">
        <f>IFERROR(VLOOKUP(CONCATENATE(A1180,"-",B1180),'Schedule C1'!AE:AE,1,FALSE),"Other")</f>
        <v>117-000022308</v>
      </c>
    </row>
    <row r="1181" spans="1:23" x14ac:dyDescent="0.25">
      <c r="A1181" t="str">
        <f t="shared" si="18"/>
        <v>117</v>
      </c>
      <c r="B1181" t="str">
        <f t="shared" si="18"/>
        <v>000022309</v>
      </c>
      <c r="C1181" s="77" t="s">
        <v>3226</v>
      </c>
      <c r="D1181" t="s">
        <v>3232</v>
      </c>
      <c r="E1181">
        <v>0</v>
      </c>
      <c r="F1181">
        <v>0</v>
      </c>
      <c r="G1181">
        <v>0</v>
      </c>
      <c r="H1181">
        <v>660247.5199999999</v>
      </c>
      <c r="I1181">
        <v>-997044.09999999951</v>
      </c>
      <c r="J1181">
        <v>0</v>
      </c>
      <c r="K1181">
        <v>0</v>
      </c>
      <c r="L1181">
        <v>-17877.099999999999</v>
      </c>
      <c r="M1181">
        <v>48329.423000000017</v>
      </c>
      <c r="N1181">
        <v>1460348.8329999994</v>
      </c>
      <c r="O1181">
        <v>-2537421.8749999995</v>
      </c>
      <c r="P1181">
        <v>136633.598</v>
      </c>
      <c r="Q1181">
        <v>0</v>
      </c>
      <c r="R1181">
        <v>39529.797999999988</v>
      </c>
      <c r="S1181">
        <v>548725.85900000005</v>
      </c>
      <c r="T1181">
        <v>51957.628000000033</v>
      </c>
      <c r="U1181" s="3">
        <v>1575721.7389999996</v>
      </c>
      <c r="V1181">
        <v>0</v>
      </c>
      <c r="W1181" t="str">
        <f>IFERROR(VLOOKUP(CONCATENATE(A1181,"-",B1181),'Schedule C1'!AE:AE,1,FALSE),"Other")</f>
        <v>Other</v>
      </c>
    </row>
    <row r="1182" spans="1:23" x14ac:dyDescent="0.25">
      <c r="A1182" t="str">
        <f t="shared" si="18"/>
        <v>117</v>
      </c>
      <c r="B1182" t="str">
        <f t="shared" si="18"/>
        <v>000022392</v>
      </c>
      <c r="C1182" s="77" t="s">
        <v>3226</v>
      </c>
      <c r="D1182" t="s">
        <v>3233</v>
      </c>
      <c r="E1182">
        <v>4927361.9800000107</v>
      </c>
      <c r="F1182">
        <v>2778756.4090000023</v>
      </c>
      <c r="G1182">
        <v>263185.7699999999</v>
      </c>
      <c r="H1182">
        <v>274855.12</v>
      </c>
      <c r="I1182">
        <v>11.320000000000007</v>
      </c>
      <c r="J1182">
        <v>0</v>
      </c>
      <c r="K1182">
        <v>747919.19899999886</v>
      </c>
      <c r="L1182">
        <v>2136367.0319999997</v>
      </c>
      <c r="M1182">
        <v>561847.99899999995</v>
      </c>
      <c r="N1182">
        <v>285064.83600000001</v>
      </c>
      <c r="O1182">
        <v>0</v>
      </c>
      <c r="P1182">
        <v>0</v>
      </c>
      <c r="Q1182">
        <v>6509281.0260000005</v>
      </c>
      <c r="R1182">
        <v>5707080.9270000001</v>
      </c>
      <c r="S1182">
        <v>679760.63600000017</v>
      </c>
      <c r="T1182">
        <v>279161.89400000009</v>
      </c>
      <c r="U1182" s="3">
        <v>0</v>
      </c>
      <c r="V1182">
        <v>0</v>
      </c>
      <c r="W1182" t="str">
        <f>IFERROR(VLOOKUP(CONCATENATE(A1182,"-",B1182),'Schedule C1'!AE:AE,1,FALSE),"Other")</f>
        <v>117-000022392</v>
      </c>
    </row>
    <row r="1183" spans="1:23" x14ac:dyDescent="0.25">
      <c r="A1183" t="str">
        <f t="shared" si="18"/>
        <v>117</v>
      </c>
      <c r="B1183" t="str">
        <f t="shared" si="18"/>
        <v>000022956</v>
      </c>
      <c r="C1183" s="77" t="s">
        <v>3226</v>
      </c>
      <c r="D1183" t="s">
        <v>3234</v>
      </c>
      <c r="E1183">
        <v>0</v>
      </c>
      <c r="F1183">
        <v>0</v>
      </c>
      <c r="G1183">
        <v>0</v>
      </c>
      <c r="H1183">
        <v>0</v>
      </c>
      <c r="K1183">
        <v>0</v>
      </c>
      <c r="L1183">
        <v>-140465.05899999975</v>
      </c>
      <c r="M1183">
        <v>170414.71700000009</v>
      </c>
      <c r="N1183">
        <v>0</v>
      </c>
      <c r="O1183"/>
      <c r="Q1183">
        <v>-892.91999999999985</v>
      </c>
      <c r="R1183">
        <v>186485.21200000003</v>
      </c>
      <c r="S1183">
        <v>451199.49300000031</v>
      </c>
      <c r="T1183">
        <v>1133.4320000000002</v>
      </c>
      <c r="W1183" t="str">
        <f>IFERROR(VLOOKUP(CONCATENATE(A1183,"-",B1183),'Schedule C1'!AE:AE,1,FALSE),"Other")</f>
        <v>Other</v>
      </c>
    </row>
    <row r="1184" spans="1:23" x14ac:dyDescent="0.25">
      <c r="A1184" t="str">
        <f t="shared" si="18"/>
        <v>117</v>
      </c>
      <c r="B1184" t="str">
        <f t="shared" si="18"/>
        <v>000023702</v>
      </c>
      <c r="C1184" s="77" t="s">
        <v>3226</v>
      </c>
      <c r="D1184" t="s">
        <v>2125</v>
      </c>
      <c r="E1184">
        <v>0</v>
      </c>
      <c r="F1184">
        <v>0</v>
      </c>
      <c r="K1184">
        <v>-61558.170000000006</v>
      </c>
      <c r="L1184">
        <v>0</v>
      </c>
      <c r="O1184"/>
      <c r="Q1184">
        <v>0</v>
      </c>
      <c r="R1184">
        <v>-690.41200000000003</v>
      </c>
      <c r="W1184" t="str">
        <f>IFERROR(VLOOKUP(CONCATENATE(A1184,"-",B1184),'Schedule C1'!AE:AE,1,FALSE),"Other")</f>
        <v>Other</v>
      </c>
    </row>
    <row r="1185" spans="1:23" x14ac:dyDescent="0.25">
      <c r="A1185" t="str">
        <f t="shared" si="18"/>
        <v>117</v>
      </c>
      <c r="B1185" t="str">
        <f t="shared" si="18"/>
        <v>000024097</v>
      </c>
      <c r="C1185" s="77" t="s">
        <v>3226</v>
      </c>
      <c r="D1185" t="s">
        <v>2126</v>
      </c>
      <c r="E1185">
        <v>0</v>
      </c>
      <c r="F1185">
        <v>0</v>
      </c>
      <c r="K1185">
        <v>6763.7299999999987</v>
      </c>
      <c r="L1185">
        <v>0</v>
      </c>
      <c r="O1185"/>
      <c r="Q1185">
        <v>0</v>
      </c>
      <c r="R1185">
        <v>-2.9350000000000001</v>
      </c>
      <c r="W1185" t="str">
        <f>IFERROR(VLOOKUP(CONCATENATE(A1185,"-",B1185),'Schedule C1'!AE:AE,1,FALSE),"Other")</f>
        <v>Other</v>
      </c>
    </row>
    <row r="1186" spans="1:23" x14ac:dyDescent="0.25">
      <c r="A1186" t="str">
        <f t="shared" si="18"/>
        <v>117</v>
      </c>
      <c r="B1186" t="str">
        <f t="shared" si="18"/>
        <v>000024205</v>
      </c>
      <c r="C1186" s="77" t="s">
        <v>3226</v>
      </c>
      <c r="D1186" t="s">
        <v>3235</v>
      </c>
      <c r="G1186">
        <v>0</v>
      </c>
      <c r="M1186">
        <v>0</v>
      </c>
      <c r="O1186"/>
      <c r="S1186">
        <v>0</v>
      </c>
      <c r="W1186" t="str">
        <f>IFERROR(VLOOKUP(CONCATENATE(A1186,"-",B1186),'Schedule C1'!AE:AE,1,FALSE),"Other")</f>
        <v>Other</v>
      </c>
    </row>
    <row r="1187" spans="1:23" x14ac:dyDescent="0.25">
      <c r="A1187" t="str">
        <f t="shared" si="18"/>
        <v>117</v>
      </c>
      <c r="B1187" t="str">
        <f t="shared" si="18"/>
        <v>000024641</v>
      </c>
      <c r="C1187" s="77" t="s">
        <v>3226</v>
      </c>
      <c r="D1187" t="s">
        <v>2128</v>
      </c>
      <c r="E1187">
        <v>0</v>
      </c>
      <c r="K1187">
        <v>-779.77100000000053</v>
      </c>
      <c r="O1187"/>
      <c r="Q1187">
        <v>0</v>
      </c>
      <c r="W1187" t="str">
        <f>IFERROR(VLOOKUP(CONCATENATE(A1187,"-",B1187),'Schedule C1'!AE:AE,1,FALSE),"Other")</f>
        <v>Other</v>
      </c>
    </row>
    <row r="1188" spans="1:23" x14ac:dyDescent="0.25">
      <c r="A1188" t="str">
        <f t="shared" si="18"/>
        <v>117</v>
      </c>
      <c r="B1188" t="str">
        <f t="shared" si="18"/>
        <v>000025026</v>
      </c>
      <c r="C1188" s="77" t="s">
        <v>3226</v>
      </c>
      <c r="D1188" t="s">
        <v>3236</v>
      </c>
      <c r="E1188">
        <v>130.68</v>
      </c>
      <c r="F1188">
        <v>2408.5699999999997</v>
      </c>
      <c r="G1188">
        <v>19.299999999999997</v>
      </c>
      <c r="H1188">
        <v>3131.45</v>
      </c>
      <c r="I1188">
        <v>-3131.45</v>
      </c>
      <c r="K1188">
        <v>0</v>
      </c>
      <c r="L1188">
        <v>0</v>
      </c>
      <c r="M1188">
        <v>0</v>
      </c>
      <c r="N1188">
        <v>0</v>
      </c>
      <c r="O1188">
        <v>0</v>
      </c>
      <c r="Q1188">
        <v>0</v>
      </c>
      <c r="R1188">
        <v>0</v>
      </c>
      <c r="S1188">
        <v>0</v>
      </c>
      <c r="T1188">
        <v>0</v>
      </c>
      <c r="U1188" s="3">
        <v>0</v>
      </c>
      <c r="W1188" t="str">
        <f>IFERROR(VLOOKUP(CONCATENATE(A1188,"-",B1188),'Schedule C1'!AE:AE,1,FALSE),"Other")</f>
        <v>117-000025026</v>
      </c>
    </row>
    <row r="1189" spans="1:23" x14ac:dyDescent="0.25">
      <c r="A1189" t="str">
        <f t="shared" si="18"/>
        <v>117</v>
      </c>
      <c r="B1189" t="str">
        <f t="shared" si="18"/>
        <v>000025074</v>
      </c>
      <c r="C1189" s="77" t="s">
        <v>3226</v>
      </c>
      <c r="D1189" t="s">
        <v>3237</v>
      </c>
      <c r="G1189">
        <v>0</v>
      </c>
      <c r="H1189">
        <v>78.950000000000017</v>
      </c>
      <c r="I1189">
        <v>-17.399999999999991</v>
      </c>
      <c r="M1189">
        <v>0</v>
      </c>
      <c r="N1189">
        <v>0</v>
      </c>
      <c r="O1189">
        <v>0</v>
      </c>
      <c r="S1189">
        <v>0</v>
      </c>
      <c r="T1189">
        <v>0</v>
      </c>
      <c r="U1189" s="3">
        <v>0</v>
      </c>
      <c r="W1189" t="str">
        <f>IFERROR(VLOOKUP(CONCATENATE(A1189,"-",B1189),'Schedule C1'!AE:AE,1,FALSE),"Other")</f>
        <v>Other</v>
      </c>
    </row>
    <row r="1190" spans="1:23" x14ac:dyDescent="0.25">
      <c r="A1190" t="str">
        <f t="shared" si="18"/>
        <v>117</v>
      </c>
      <c r="B1190" t="str">
        <f t="shared" si="18"/>
        <v>000025223</v>
      </c>
      <c r="C1190" s="77" t="s">
        <v>3226</v>
      </c>
      <c r="D1190" t="s">
        <v>2133</v>
      </c>
      <c r="E1190">
        <v>0</v>
      </c>
      <c r="F1190">
        <v>0</v>
      </c>
      <c r="K1190">
        <v>67476.72100000002</v>
      </c>
      <c r="L1190">
        <v>57202.659999999982</v>
      </c>
      <c r="O1190"/>
      <c r="Q1190">
        <v>0</v>
      </c>
      <c r="R1190">
        <v>60871.002999999997</v>
      </c>
      <c r="W1190" t="str">
        <f>IFERROR(VLOOKUP(CONCATENATE(A1190,"-",B1190),'Schedule C1'!AE:AE,1,FALSE),"Other")</f>
        <v>Other</v>
      </c>
    </row>
    <row r="1191" spans="1:23" x14ac:dyDescent="0.25">
      <c r="A1191" t="str">
        <f t="shared" si="18"/>
        <v>117</v>
      </c>
      <c r="B1191" t="str">
        <f t="shared" si="18"/>
        <v>000025231</v>
      </c>
      <c r="C1191" s="77" t="s">
        <v>3226</v>
      </c>
      <c r="D1191" t="s">
        <v>3238</v>
      </c>
      <c r="E1191">
        <v>40602.10000000002</v>
      </c>
      <c r="F1191">
        <v>65873.279999999999</v>
      </c>
      <c r="G1191">
        <v>39430.49</v>
      </c>
      <c r="H1191">
        <v>27614.149999999998</v>
      </c>
      <c r="I1191">
        <v>-4969.6399999999976</v>
      </c>
      <c r="K1191">
        <v>0</v>
      </c>
      <c r="L1191">
        <v>0</v>
      </c>
      <c r="M1191">
        <v>0</v>
      </c>
      <c r="N1191">
        <v>6062.8819999999987</v>
      </c>
      <c r="O1191">
        <v>0</v>
      </c>
      <c r="Q1191">
        <v>0</v>
      </c>
      <c r="R1191">
        <v>0</v>
      </c>
      <c r="S1191">
        <v>0</v>
      </c>
      <c r="T1191">
        <v>0</v>
      </c>
      <c r="U1191" s="3">
        <v>0</v>
      </c>
      <c r="W1191" t="str">
        <f>IFERROR(VLOOKUP(CONCATENATE(A1191,"-",B1191),'Schedule C1'!AE:AE,1,FALSE),"Other")</f>
        <v>117-000025231</v>
      </c>
    </row>
    <row r="1192" spans="1:23" x14ac:dyDescent="0.25">
      <c r="A1192" t="str">
        <f t="shared" si="18"/>
        <v>117</v>
      </c>
      <c r="B1192" t="str">
        <f t="shared" si="18"/>
        <v>000025241</v>
      </c>
      <c r="C1192" s="77" t="s">
        <v>3226</v>
      </c>
      <c r="D1192" t="s">
        <v>2137</v>
      </c>
      <c r="H1192">
        <v>0</v>
      </c>
      <c r="N1192">
        <v>-1818.673</v>
      </c>
      <c r="O1192"/>
      <c r="T1192">
        <v>0</v>
      </c>
      <c r="W1192" t="str">
        <f>IFERROR(VLOOKUP(CONCATENATE(A1192,"-",B1192),'Schedule C1'!AE:AE,1,FALSE),"Other")</f>
        <v>Other</v>
      </c>
    </row>
    <row r="1193" spans="1:23" x14ac:dyDescent="0.25">
      <c r="A1193" t="str">
        <f t="shared" si="18"/>
        <v>117</v>
      </c>
      <c r="B1193" t="str">
        <f t="shared" si="18"/>
        <v>000025384</v>
      </c>
      <c r="C1193" s="77" t="s">
        <v>3226</v>
      </c>
      <c r="D1193" t="s">
        <v>2138</v>
      </c>
      <c r="E1193">
        <v>0</v>
      </c>
      <c r="F1193">
        <v>0</v>
      </c>
      <c r="K1193">
        <v>62708.556000000011</v>
      </c>
      <c r="L1193">
        <v>43900.318999999996</v>
      </c>
      <c r="O1193"/>
      <c r="Q1193">
        <v>0</v>
      </c>
      <c r="R1193">
        <v>46176.619999999995</v>
      </c>
      <c r="W1193" t="str">
        <f>IFERROR(VLOOKUP(CONCATENATE(A1193,"-",B1193),'Schedule C1'!AE:AE,1,FALSE),"Other")</f>
        <v>Other</v>
      </c>
    </row>
    <row r="1194" spans="1:23" x14ac:dyDescent="0.25">
      <c r="A1194" t="str">
        <f t="shared" si="18"/>
        <v>117</v>
      </c>
      <c r="B1194" t="str">
        <f t="shared" si="18"/>
        <v>000025388</v>
      </c>
      <c r="C1194" s="77" t="s">
        <v>3226</v>
      </c>
      <c r="D1194" t="s">
        <v>2139</v>
      </c>
      <c r="E1194">
        <v>0</v>
      </c>
      <c r="K1194">
        <v>8383.0789999999997</v>
      </c>
      <c r="O1194"/>
      <c r="Q1194">
        <v>0</v>
      </c>
      <c r="W1194" t="str">
        <f>IFERROR(VLOOKUP(CONCATENATE(A1194,"-",B1194),'Schedule C1'!AE:AE,1,FALSE),"Other")</f>
        <v>Other</v>
      </c>
    </row>
    <row r="1195" spans="1:23" x14ac:dyDescent="0.25">
      <c r="A1195" t="str">
        <f t="shared" si="18"/>
        <v>117</v>
      </c>
      <c r="B1195" t="str">
        <f t="shared" si="18"/>
        <v>000025448</v>
      </c>
      <c r="C1195" s="77" t="s">
        <v>3226</v>
      </c>
      <c r="D1195" t="s">
        <v>2140</v>
      </c>
      <c r="E1195">
        <v>0</v>
      </c>
      <c r="K1195">
        <v>-3385.7299999999991</v>
      </c>
      <c r="O1195"/>
      <c r="Q1195">
        <v>0</v>
      </c>
      <c r="W1195" t="str">
        <f>IFERROR(VLOOKUP(CONCATENATE(A1195,"-",B1195),'Schedule C1'!AE:AE,1,FALSE),"Other")</f>
        <v>Other</v>
      </c>
    </row>
    <row r="1196" spans="1:23" x14ac:dyDescent="0.25">
      <c r="A1196" t="str">
        <f t="shared" si="18"/>
        <v>117</v>
      </c>
      <c r="B1196" t="str">
        <f t="shared" si="18"/>
        <v>000025467</v>
      </c>
      <c r="C1196" s="77" t="s">
        <v>3226</v>
      </c>
      <c r="D1196" t="s">
        <v>2141</v>
      </c>
      <c r="E1196">
        <v>0</v>
      </c>
      <c r="F1196">
        <v>0</v>
      </c>
      <c r="K1196">
        <v>55559.141000000018</v>
      </c>
      <c r="L1196">
        <v>240720.97800000006</v>
      </c>
      <c r="O1196"/>
      <c r="Q1196">
        <v>0</v>
      </c>
      <c r="R1196">
        <v>270067.935</v>
      </c>
      <c r="W1196" t="str">
        <f>IFERROR(VLOOKUP(CONCATENATE(A1196,"-",B1196),'Schedule C1'!AE:AE,1,FALSE),"Other")</f>
        <v>Other</v>
      </c>
    </row>
    <row r="1197" spans="1:23" x14ac:dyDescent="0.25">
      <c r="A1197" t="str">
        <f t="shared" si="18"/>
        <v>117</v>
      </c>
      <c r="B1197" t="str">
        <f t="shared" si="18"/>
        <v>000025623</v>
      </c>
      <c r="C1197" s="77" t="s">
        <v>3226</v>
      </c>
      <c r="D1197" t="s">
        <v>3239</v>
      </c>
      <c r="E1197">
        <v>0</v>
      </c>
      <c r="K1197">
        <v>24063.723999999998</v>
      </c>
      <c r="O1197"/>
      <c r="Q1197">
        <v>0</v>
      </c>
      <c r="W1197" t="str">
        <f>IFERROR(VLOOKUP(CONCATENATE(A1197,"-",B1197),'Schedule C1'!AE:AE,1,FALSE),"Other")</f>
        <v>Other</v>
      </c>
    </row>
    <row r="1198" spans="1:23" x14ac:dyDescent="0.25">
      <c r="A1198" t="str">
        <f t="shared" si="18"/>
        <v>117</v>
      </c>
      <c r="B1198" t="str">
        <f t="shared" si="18"/>
        <v>000025624</v>
      </c>
      <c r="C1198" s="77" t="s">
        <v>3226</v>
      </c>
      <c r="D1198" t="s">
        <v>3240</v>
      </c>
      <c r="E1198">
        <v>0</v>
      </c>
      <c r="F1198">
        <v>0</v>
      </c>
      <c r="G1198">
        <v>0</v>
      </c>
      <c r="H1198">
        <v>0</v>
      </c>
      <c r="I1198">
        <v>0</v>
      </c>
      <c r="J1198">
        <v>0</v>
      </c>
      <c r="K1198">
        <v>410963.24899999989</v>
      </c>
      <c r="L1198">
        <v>-204012.44599999982</v>
      </c>
      <c r="M1198">
        <v>-792542.28399999987</v>
      </c>
      <c r="N1198">
        <v>0</v>
      </c>
      <c r="O1198">
        <v>-388480.67399999994</v>
      </c>
      <c r="P1198">
        <v>0</v>
      </c>
      <c r="Q1198">
        <v>0</v>
      </c>
      <c r="R1198">
        <v>2244963.1729999995</v>
      </c>
      <c r="S1198">
        <v>2132448.2379999999</v>
      </c>
      <c r="T1198">
        <v>1390.4290000000001</v>
      </c>
      <c r="U1198" s="3">
        <v>109125.83299999998</v>
      </c>
      <c r="V1198">
        <v>0</v>
      </c>
      <c r="W1198" t="str">
        <f>IFERROR(VLOOKUP(CONCATENATE(A1198,"-",B1198),'Schedule C1'!AE:AE,1,FALSE),"Other")</f>
        <v>Other</v>
      </c>
    </row>
    <row r="1199" spans="1:23" x14ac:dyDescent="0.25">
      <c r="A1199" t="str">
        <f t="shared" si="18"/>
        <v>117</v>
      </c>
      <c r="B1199" t="str">
        <f t="shared" si="18"/>
        <v>000025681</v>
      </c>
      <c r="C1199" s="77" t="s">
        <v>3226</v>
      </c>
      <c r="D1199" t="s">
        <v>3241</v>
      </c>
      <c r="G1199">
        <v>0</v>
      </c>
      <c r="H1199">
        <v>0</v>
      </c>
      <c r="M1199">
        <v>0</v>
      </c>
      <c r="N1199">
        <v>0</v>
      </c>
      <c r="O1199"/>
      <c r="S1199">
        <v>0</v>
      </c>
      <c r="T1199">
        <v>0</v>
      </c>
      <c r="W1199" t="str">
        <f>IFERROR(VLOOKUP(CONCATENATE(A1199,"-",B1199),'Schedule C1'!AE:AE,1,FALSE),"Other")</f>
        <v>Other</v>
      </c>
    </row>
    <row r="1200" spans="1:23" x14ac:dyDescent="0.25">
      <c r="A1200" t="str">
        <f t="shared" si="18"/>
        <v>117</v>
      </c>
      <c r="B1200" t="str">
        <f t="shared" si="18"/>
        <v>000025700</v>
      </c>
      <c r="C1200" s="77" t="s">
        <v>3226</v>
      </c>
      <c r="D1200" t="s">
        <v>2152</v>
      </c>
      <c r="E1200">
        <v>0</v>
      </c>
      <c r="F1200">
        <v>0</v>
      </c>
      <c r="K1200">
        <v>49374.904999999999</v>
      </c>
      <c r="L1200">
        <v>0</v>
      </c>
      <c r="O1200"/>
      <c r="Q1200">
        <v>0</v>
      </c>
      <c r="R1200">
        <v>120.387</v>
      </c>
      <c r="W1200" t="str">
        <f>IFERROR(VLOOKUP(CONCATENATE(A1200,"-",B1200),'Schedule C1'!AE:AE,1,FALSE),"Other")</f>
        <v>Other</v>
      </c>
    </row>
    <row r="1201" spans="1:23" x14ac:dyDescent="0.25">
      <c r="A1201" t="str">
        <f t="shared" si="18"/>
        <v>117</v>
      </c>
      <c r="B1201" t="str">
        <f t="shared" si="18"/>
        <v>000025756</v>
      </c>
      <c r="C1201" s="77" t="s">
        <v>3226</v>
      </c>
      <c r="D1201" t="s">
        <v>3242</v>
      </c>
      <c r="G1201">
        <v>0</v>
      </c>
      <c r="H1201">
        <v>0</v>
      </c>
      <c r="M1201">
        <v>-50856.281999999977</v>
      </c>
      <c r="N1201">
        <v>0</v>
      </c>
      <c r="O1201"/>
      <c r="S1201">
        <v>371908.78399999993</v>
      </c>
      <c r="T1201">
        <v>977.26899999999989</v>
      </c>
      <c r="W1201" t="str">
        <f>IFERROR(VLOOKUP(CONCATENATE(A1201,"-",B1201),'Schedule C1'!AE:AE,1,FALSE),"Other")</f>
        <v>Other</v>
      </c>
    </row>
    <row r="1202" spans="1:23" x14ac:dyDescent="0.25">
      <c r="A1202" t="str">
        <f t="shared" si="18"/>
        <v>117</v>
      </c>
      <c r="B1202" t="str">
        <f t="shared" si="18"/>
        <v>000026033</v>
      </c>
      <c r="C1202" s="77" t="s">
        <v>3226</v>
      </c>
      <c r="D1202" t="s">
        <v>3243</v>
      </c>
      <c r="I1202">
        <v>0</v>
      </c>
      <c r="J1202">
        <v>0</v>
      </c>
      <c r="O1202">
        <v>3.66</v>
      </c>
      <c r="P1202">
        <v>0</v>
      </c>
      <c r="U1202" s="3">
        <v>0</v>
      </c>
      <c r="V1202">
        <v>0</v>
      </c>
      <c r="W1202" t="str">
        <f>IFERROR(VLOOKUP(CONCATENATE(A1202,"-",B1202),'Schedule C1'!AE:AE,1,FALSE),"Other")</f>
        <v>Other</v>
      </c>
    </row>
    <row r="1203" spans="1:23" x14ac:dyDescent="0.25">
      <c r="A1203" t="str">
        <f t="shared" si="18"/>
        <v>117</v>
      </c>
      <c r="B1203" t="str">
        <f t="shared" si="18"/>
        <v>000026195</v>
      </c>
      <c r="C1203" s="77" t="s">
        <v>3226</v>
      </c>
      <c r="D1203" t="s">
        <v>3244</v>
      </c>
      <c r="H1203">
        <v>104.84</v>
      </c>
      <c r="N1203">
        <v>0</v>
      </c>
      <c r="O1203"/>
      <c r="T1203">
        <v>0</v>
      </c>
      <c r="W1203" t="str">
        <f>IFERROR(VLOOKUP(CONCATENATE(A1203,"-",B1203),'Schedule C1'!AE:AE,1,FALSE),"Other")</f>
        <v>Other</v>
      </c>
    </row>
    <row r="1204" spans="1:23" x14ac:dyDescent="0.25">
      <c r="A1204" t="str">
        <f t="shared" si="18"/>
        <v>117</v>
      </c>
      <c r="B1204" t="str">
        <f t="shared" si="18"/>
        <v>000026265</v>
      </c>
      <c r="C1204" s="77" t="s">
        <v>3226</v>
      </c>
      <c r="D1204" t="s">
        <v>3245</v>
      </c>
      <c r="J1204">
        <v>0</v>
      </c>
      <c r="O1204"/>
      <c r="P1204">
        <v>197618.87799999997</v>
      </c>
      <c r="V1204">
        <v>0</v>
      </c>
      <c r="W1204" t="str">
        <f>IFERROR(VLOOKUP(CONCATENATE(A1204,"-",B1204),'Schedule C1'!AE:AE,1,FALSE),"Other")</f>
        <v>Other</v>
      </c>
    </row>
    <row r="1205" spans="1:23" x14ac:dyDescent="0.25">
      <c r="A1205" t="str">
        <f t="shared" si="18"/>
        <v>117</v>
      </c>
      <c r="B1205" t="str">
        <f t="shared" si="18"/>
        <v>000027036</v>
      </c>
      <c r="C1205" s="77" t="s">
        <v>3226</v>
      </c>
      <c r="D1205" t="s">
        <v>3246</v>
      </c>
      <c r="J1205">
        <v>491.67</v>
      </c>
      <c r="O1205"/>
      <c r="P1205">
        <v>0</v>
      </c>
      <c r="V1205">
        <v>0</v>
      </c>
      <c r="W1205" t="str">
        <f>IFERROR(VLOOKUP(CONCATENATE(A1205,"-",B1205),'Schedule C1'!AE:AE,1,FALSE),"Other")</f>
        <v>117-000027036</v>
      </c>
    </row>
    <row r="1206" spans="1:23" x14ac:dyDescent="0.25">
      <c r="A1206" t="str">
        <f t="shared" si="18"/>
        <v>117</v>
      </c>
      <c r="B1206" t="str">
        <f t="shared" si="18"/>
        <v>117KYLSBO</v>
      </c>
      <c r="C1206" s="77" t="s">
        <v>3226</v>
      </c>
      <c r="D1206" t="s">
        <v>2155</v>
      </c>
      <c r="I1206">
        <v>451756.11</v>
      </c>
      <c r="O1206">
        <v>0</v>
      </c>
      <c r="U1206" s="3">
        <v>0</v>
      </c>
      <c r="W1206" t="str">
        <f>IFERROR(VLOOKUP(CONCATENATE(A1206,"-",B1206),'Schedule C1'!AE:AE,1,FALSE),"Other")</f>
        <v>117-117KYLSBO</v>
      </c>
    </row>
    <row r="1207" spans="1:23" x14ac:dyDescent="0.25">
      <c r="A1207" t="str">
        <f t="shared" si="18"/>
        <v>117</v>
      </c>
      <c r="B1207" t="str">
        <f t="shared" si="18"/>
        <v>A15704091</v>
      </c>
      <c r="C1207" s="77" t="s">
        <v>3226</v>
      </c>
      <c r="D1207" t="s">
        <v>3247</v>
      </c>
      <c r="E1207">
        <v>0</v>
      </c>
      <c r="K1207">
        <v>0</v>
      </c>
      <c r="O1207"/>
      <c r="Q1207">
        <v>0</v>
      </c>
      <c r="W1207" t="str">
        <f>IFERROR(VLOOKUP(CONCATENATE(A1207,"-",B1207),'Schedule C1'!AE:AE,1,FALSE),"Other")</f>
        <v>Other</v>
      </c>
    </row>
    <row r="1208" spans="1:23" x14ac:dyDescent="0.25">
      <c r="A1208" t="str">
        <f t="shared" si="18"/>
        <v>117</v>
      </c>
      <c r="B1208" t="str">
        <f t="shared" si="18"/>
        <v>A18501003</v>
      </c>
      <c r="C1208" s="77" t="s">
        <v>3226</v>
      </c>
      <c r="D1208" t="s">
        <v>3248</v>
      </c>
      <c r="E1208">
        <v>-199.79999999999995</v>
      </c>
      <c r="F1208">
        <v>-381.77000000000004</v>
      </c>
      <c r="K1208">
        <v>0</v>
      </c>
      <c r="L1208">
        <v>0</v>
      </c>
      <c r="O1208"/>
      <c r="Q1208">
        <v>0</v>
      </c>
      <c r="R1208">
        <v>0</v>
      </c>
      <c r="W1208" t="str">
        <f>IFERROR(VLOOKUP(CONCATENATE(A1208,"-",B1208),'Schedule C1'!AE:AE,1,FALSE),"Other")</f>
        <v>Other</v>
      </c>
    </row>
    <row r="1209" spans="1:23" x14ac:dyDescent="0.25">
      <c r="A1209" t="str">
        <f t="shared" si="18"/>
        <v>117</v>
      </c>
      <c r="B1209" t="str">
        <f t="shared" si="18"/>
        <v>ACCTTAX</v>
      </c>
      <c r="C1209" s="77" t="s">
        <v>3226</v>
      </c>
      <c r="D1209" t="s">
        <v>2444</v>
      </c>
      <c r="F1209">
        <v>0</v>
      </c>
      <c r="G1209">
        <v>0</v>
      </c>
      <c r="H1209">
        <v>0</v>
      </c>
      <c r="I1209">
        <v>0</v>
      </c>
      <c r="J1209">
        <v>0</v>
      </c>
      <c r="L1209">
        <v>3028.7709999999997</v>
      </c>
      <c r="M1209">
        <v>903.92700000000002</v>
      </c>
      <c r="N1209">
        <v>2.2737367544323206E-13</v>
      </c>
      <c r="O1209">
        <v>5.470000000000141</v>
      </c>
      <c r="P1209">
        <v>525.65800000000013</v>
      </c>
      <c r="R1209">
        <v>0</v>
      </c>
      <c r="S1209">
        <v>903.92700000000025</v>
      </c>
      <c r="T1209">
        <v>2.2737367544323206E-13</v>
      </c>
      <c r="U1209" s="3">
        <v>0</v>
      </c>
      <c r="V1209">
        <v>0</v>
      </c>
      <c r="W1209" t="str">
        <f>IFERROR(VLOOKUP(CONCATENATE(A1209,"-",B1209),'Schedule C1'!AE:AE,1,FALSE),"Other")</f>
        <v>Other</v>
      </c>
    </row>
    <row r="1210" spans="1:23" x14ac:dyDescent="0.25">
      <c r="A1210" t="str">
        <f t="shared" si="18"/>
        <v>117</v>
      </c>
      <c r="B1210" t="str">
        <f t="shared" si="18"/>
        <v>AESAVINGS</v>
      </c>
      <c r="C1210" s="77" t="s">
        <v>3226</v>
      </c>
      <c r="D1210" t="s">
        <v>2445</v>
      </c>
      <c r="G1210">
        <v>0</v>
      </c>
      <c r="H1210">
        <v>0</v>
      </c>
      <c r="I1210">
        <v>0</v>
      </c>
      <c r="J1210">
        <v>0</v>
      </c>
      <c r="M1210">
        <v>-374.42599999999987</v>
      </c>
      <c r="N1210">
        <v>-1161.6370000000004</v>
      </c>
      <c r="O1210">
        <v>0</v>
      </c>
      <c r="P1210">
        <v>5.6843418860808015E-14</v>
      </c>
      <c r="S1210">
        <v>0</v>
      </c>
      <c r="T1210">
        <v>-1161.6379999999999</v>
      </c>
      <c r="U1210" s="3">
        <v>0</v>
      </c>
      <c r="V1210">
        <v>0</v>
      </c>
      <c r="W1210" t="str">
        <f>IFERROR(VLOOKUP(CONCATENATE(A1210,"-",B1210),'Schedule C1'!AE:AE,1,FALSE),"Other")</f>
        <v>Other</v>
      </c>
    </row>
    <row r="1211" spans="1:23" x14ac:dyDescent="0.25">
      <c r="A1211" t="str">
        <f t="shared" si="18"/>
        <v>117</v>
      </c>
      <c r="B1211" t="str">
        <f t="shared" si="18"/>
        <v>AGENX</v>
      </c>
      <c r="C1211" s="77" t="s">
        <v>3226</v>
      </c>
      <c r="D1211" t="s">
        <v>2446</v>
      </c>
      <c r="E1211">
        <v>0</v>
      </c>
      <c r="F1211">
        <v>0</v>
      </c>
      <c r="H1211">
        <v>0</v>
      </c>
      <c r="K1211">
        <v>71.927999999999997</v>
      </c>
      <c r="L1211">
        <v>2.8421709430404007E-14</v>
      </c>
      <c r="N1211">
        <v>45688.112999999998</v>
      </c>
      <c r="O1211"/>
      <c r="Q1211">
        <v>71.927999999999997</v>
      </c>
      <c r="R1211">
        <v>2.8421709430404007E-14</v>
      </c>
      <c r="T1211">
        <v>0</v>
      </c>
      <c r="W1211" t="str">
        <f>IFERROR(VLOOKUP(CONCATENATE(A1211,"-",B1211),'Schedule C1'!AE:AE,1,FALSE),"Other")</f>
        <v>Other</v>
      </c>
    </row>
    <row r="1212" spans="1:23" x14ac:dyDescent="0.25">
      <c r="A1212" t="str">
        <f t="shared" si="18"/>
        <v>117</v>
      </c>
      <c r="B1212" t="str">
        <f t="shared" si="18"/>
        <v>AM18EP142</v>
      </c>
      <c r="C1212" s="77" t="s">
        <v>3226</v>
      </c>
      <c r="D1212" t="s">
        <v>3249</v>
      </c>
      <c r="E1212">
        <v>-7.7715611723760958E-16</v>
      </c>
      <c r="K1212">
        <v>0</v>
      </c>
      <c r="O1212"/>
      <c r="Q1212">
        <v>0</v>
      </c>
      <c r="W1212" t="str">
        <f>IFERROR(VLOOKUP(CONCATENATE(A1212,"-",B1212),'Schedule C1'!AE:AE,1,FALSE),"Other")</f>
        <v>Other</v>
      </c>
    </row>
    <row r="1213" spans="1:23" x14ac:dyDescent="0.25">
      <c r="A1213" t="str">
        <f t="shared" si="18"/>
        <v>117</v>
      </c>
      <c r="B1213" t="str">
        <f t="shared" si="18"/>
        <v>AM19SP154</v>
      </c>
      <c r="C1213" s="77" t="s">
        <v>3226</v>
      </c>
      <c r="D1213" t="s">
        <v>3250</v>
      </c>
      <c r="G1213">
        <v>-69.569999999999951</v>
      </c>
      <c r="M1213">
        <v>0</v>
      </c>
      <c r="O1213"/>
      <c r="S1213">
        <v>0</v>
      </c>
      <c r="W1213" t="str">
        <f>IFERROR(VLOOKUP(CONCATENATE(A1213,"-",B1213),'Schedule C1'!AE:AE,1,FALSE),"Other")</f>
        <v>Other</v>
      </c>
    </row>
    <row r="1214" spans="1:23" x14ac:dyDescent="0.25">
      <c r="A1214" t="str">
        <f t="shared" si="18"/>
        <v>117</v>
      </c>
      <c r="B1214" t="str">
        <f t="shared" si="18"/>
        <v>AM20FD052</v>
      </c>
      <c r="C1214" s="77" t="s">
        <v>3226</v>
      </c>
      <c r="D1214" t="s">
        <v>3251</v>
      </c>
      <c r="G1214">
        <v>-12.330000000000291</v>
      </c>
      <c r="M1214">
        <v>0</v>
      </c>
      <c r="O1214"/>
      <c r="S1214">
        <v>0</v>
      </c>
      <c r="W1214" t="str">
        <f>IFERROR(VLOOKUP(CONCATENATE(A1214,"-",B1214),'Schedule C1'!AE:AE,1,FALSE),"Other")</f>
        <v>Other</v>
      </c>
    </row>
    <row r="1215" spans="1:23" x14ac:dyDescent="0.25">
      <c r="A1215" t="str">
        <f t="shared" si="18"/>
        <v>117</v>
      </c>
      <c r="B1215" t="str">
        <f t="shared" si="18"/>
        <v>AMCIU2008</v>
      </c>
      <c r="C1215" s="77" t="s">
        <v>3226</v>
      </c>
      <c r="D1215" t="s">
        <v>3252</v>
      </c>
      <c r="E1215">
        <v>-230.58999999999952</v>
      </c>
      <c r="K1215">
        <v>0</v>
      </c>
      <c r="O1215"/>
      <c r="Q1215">
        <v>0</v>
      </c>
      <c r="W1215" t="str">
        <f>IFERROR(VLOOKUP(CONCATENATE(A1215,"-",B1215),'Schedule C1'!AE:AE,1,FALSE),"Other")</f>
        <v>Other</v>
      </c>
    </row>
    <row r="1216" spans="1:23" x14ac:dyDescent="0.25">
      <c r="A1216" t="str">
        <f t="shared" si="18"/>
        <v>117</v>
      </c>
      <c r="B1216" t="str">
        <f t="shared" si="18"/>
        <v>AMCIU3228</v>
      </c>
      <c r="C1216" s="77" t="s">
        <v>3226</v>
      </c>
      <c r="D1216" t="s">
        <v>3253</v>
      </c>
      <c r="I1216">
        <v>2262.5500000000015</v>
      </c>
      <c r="O1216">
        <v>0</v>
      </c>
      <c r="U1216" s="3">
        <v>0</v>
      </c>
      <c r="W1216" t="str">
        <f>IFERROR(VLOOKUP(CONCATENATE(A1216,"-",B1216),'Schedule C1'!AE:AE,1,FALSE),"Other")</f>
        <v>Other</v>
      </c>
    </row>
    <row r="1217" spans="1:23" x14ac:dyDescent="0.25">
      <c r="A1217" t="str">
        <f t="shared" si="18"/>
        <v>117</v>
      </c>
      <c r="B1217" t="str">
        <f t="shared" si="18"/>
        <v>AMCIU3303</v>
      </c>
      <c r="C1217" s="77" t="s">
        <v>3226</v>
      </c>
      <c r="D1217" t="s">
        <v>3254</v>
      </c>
      <c r="F1217">
        <v>0</v>
      </c>
      <c r="L1217">
        <v>0</v>
      </c>
      <c r="O1217"/>
      <c r="R1217">
        <v>0</v>
      </c>
      <c r="W1217" t="str">
        <f>IFERROR(VLOOKUP(CONCATENATE(A1217,"-",B1217),'Schedule C1'!AE:AE,1,FALSE),"Other")</f>
        <v>Other</v>
      </c>
    </row>
    <row r="1218" spans="1:23" x14ac:dyDescent="0.25">
      <c r="A1218" t="str">
        <f t="shared" si="18"/>
        <v>117</v>
      </c>
      <c r="B1218" t="str">
        <f t="shared" si="18"/>
        <v>ARCFLA117</v>
      </c>
      <c r="C1218" s="77" t="s">
        <v>3226</v>
      </c>
      <c r="D1218" t="s">
        <v>3255</v>
      </c>
      <c r="E1218">
        <v>51538.760000000017</v>
      </c>
      <c r="F1218">
        <v>75462.799999999988</v>
      </c>
      <c r="K1218">
        <v>27738.36</v>
      </c>
      <c r="L1218">
        <v>0</v>
      </c>
      <c r="O1218"/>
      <c r="Q1218">
        <v>0</v>
      </c>
      <c r="R1218">
        <v>0</v>
      </c>
      <c r="W1218" t="str">
        <f>IFERROR(VLOOKUP(CONCATENATE(A1218,"-",B1218),'Schedule C1'!AE:AE,1,FALSE),"Other")</f>
        <v>Other</v>
      </c>
    </row>
    <row r="1219" spans="1:23" x14ac:dyDescent="0.25">
      <c r="A1219" t="str">
        <f t="shared" si="18"/>
        <v>117</v>
      </c>
      <c r="B1219" t="str">
        <f t="shared" si="18"/>
        <v>BCMPGMGOV</v>
      </c>
      <c r="C1219" s="77" t="s">
        <v>3226</v>
      </c>
      <c r="D1219" t="s">
        <v>2460</v>
      </c>
      <c r="E1219">
        <v>0</v>
      </c>
      <c r="K1219">
        <v>0</v>
      </c>
      <c r="O1219"/>
      <c r="Q1219">
        <v>0</v>
      </c>
      <c r="W1219" t="str">
        <f>IFERROR(VLOOKUP(CONCATENATE(A1219,"-",B1219),'Schedule C1'!AE:AE,1,FALSE),"Other")</f>
        <v>Other</v>
      </c>
    </row>
    <row r="1220" spans="1:23" x14ac:dyDescent="0.25">
      <c r="A1220" t="str">
        <f t="shared" si="18"/>
        <v>117</v>
      </c>
      <c r="B1220" t="str">
        <f t="shared" si="18"/>
        <v>BDLABSPRD</v>
      </c>
      <c r="C1220" s="77" t="s">
        <v>3226</v>
      </c>
      <c r="D1220" t="s">
        <v>2461</v>
      </c>
      <c r="E1220">
        <v>0</v>
      </c>
      <c r="F1220">
        <v>0</v>
      </c>
      <c r="G1220">
        <v>0</v>
      </c>
      <c r="H1220">
        <v>0</v>
      </c>
      <c r="I1220">
        <v>0</v>
      </c>
      <c r="J1220">
        <v>0</v>
      </c>
      <c r="K1220">
        <v>-2358.992999999999</v>
      </c>
      <c r="L1220">
        <v>-4006.2569999999978</v>
      </c>
      <c r="M1220">
        <v>1426.1229999999998</v>
      </c>
      <c r="N1220">
        <v>805.34700000000021</v>
      </c>
      <c r="O1220">
        <v>442.1480000000002</v>
      </c>
      <c r="P1220">
        <v>298.36300000000006</v>
      </c>
      <c r="Q1220">
        <v>-2396.7459999999987</v>
      </c>
      <c r="R1220">
        <v>-3972.9960000000015</v>
      </c>
      <c r="S1220">
        <v>2100.7119999999995</v>
      </c>
      <c r="T1220">
        <v>960.03899999999976</v>
      </c>
      <c r="U1220" s="3">
        <v>-2.9999999999859028E-3</v>
      </c>
      <c r="V1220">
        <v>0</v>
      </c>
      <c r="W1220" t="str">
        <f>IFERROR(VLOOKUP(CONCATENATE(A1220,"-",B1220),'Schedule C1'!AE:AE,1,FALSE),"Other")</f>
        <v>Other</v>
      </c>
    </row>
    <row r="1221" spans="1:23" x14ac:dyDescent="0.25">
      <c r="A1221" t="str">
        <f t="shared" ref="A1221:B1284" si="19">LEFT(C1221,FIND(" ",C1221,1)-1)</f>
        <v>117</v>
      </c>
      <c r="B1221" t="str">
        <f t="shared" si="19"/>
        <v>BLDCS</v>
      </c>
      <c r="C1221" s="77" t="s">
        <v>3226</v>
      </c>
      <c r="D1221" t="s">
        <v>2462</v>
      </c>
      <c r="E1221">
        <v>0</v>
      </c>
      <c r="F1221">
        <v>0</v>
      </c>
      <c r="G1221">
        <v>0</v>
      </c>
      <c r="H1221">
        <v>0</v>
      </c>
      <c r="I1221">
        <v>0</v>
      </c>
      <c r="J1221">
        <v>0</v>
      </c>
      <c r="K1221">
        <v>-14459.819999999996</v>
      </c>
      <c r="L1221">
        <v>53163.904000000002</v>
      </c>
      <c r="M1221">
        <v>99937.786000000007</v>
      </c>
      <c r="N1221">
        <v>77978.016000000003</v>
      </c>
      <c r="O1221">
        <v>102157.84099999997</v>
      </c>
      <c r="P1221">
        <v>24431.341</v>
      </c>
      <c r="Q1221">
        <v>0</v>
      </c>
      <c r="R1221">
        <v>56818.731000000007</v>
      </c>
      <c r="S1221">
        <v>92135.628999999972</v>
      </c>
      <c r="T1221">
        <v>63100.856000000014</v>
      </c>
      <c r="U1221" s="3">
        <v>15790.768999999998</v>
      </c>
      <c r="V1221">
        <v>0</v>
      </c>
      <c r="W1221" t="str">
        <f>IFERROR(VLOOKUP(CONCATENATE(A1221,"-",B1221),'Schedule C1'!AE:AE,1,FALSE),"Other")</f>
        <v>Other</v>
      </c>
    </row>
    <row r="1222" spans="1:23" x14ac:dyDescent="0.25">
      <c r="A1222" t="str">
        <f t="shared" si="19"/>
        <v>117</v>
      </c>
      <c r="B1222" t="str">
        <f t="shared" si="19"/>
        <v>BS0000038</v>
      </c>
      <c r="C1222" s="77" t="s">
        <v>3226</v>
      </c>
      <c r="D1222" t="s">
        <v>2463</v>
      </c>
      <c r="E1222">
        <v>3413375.96</v>
      </c>
      <c r="F1222">
        <v>0</v>
      </c>
      <c r="K1222">
        <v>2103149.9129999997</v>
      </c>
      <c r="L1222">
        <v>0</v>
      </c>
      <c r="O1222"/>
      <c r="Q1222">
        <v>2117803.537</v>
      </c>
      <c r="R1222">
        <v>1884.65</v>
      </c>
      <c r="W1222" t="str">
        <f>IFERROR(VLOOKUP(CONCATENATE(A1222,"-",B1222),'Schedule C1'!AE:AE,1,FALSE),"Other")</f>
        <v>Other</v>
      </c>
    </row>
    <row r="1223" spans="1:23" x14ac:dyDescent="0.25">
      <c r="A1223" t="str">
        <f t="shared" si="19"/>
        <v>117</v>
      </c>
      <c r="B1223" t="str">
        <f t="shared" si="19"/>
        <v>BS0000040</v>
      </c>
      <c r="C1223" s="77" t="s">
        <v>3226</v>
      </c>
      <c r="D1223" t="s">
        <v>3256</v>
      </c>
      <c r="I1223">
        <v>879416.48000000021</v>
      </c>
      <c r="J1223">
        <v>312724.52999999997</v>
      </c>
      <c r="O1223">
        <v>450741.27399999998</v>
      </c>
      <c r="P1223">
        <v>0</v>
      </c>
      <c r="U1223" s="3">
        <v>5.0000000000000001E-3</v>
      </c>
      <c r="V1223">
        <v>0</v>
      </c>
      <c r="W1223" t="str">
        <f>IFERROR(VLOOKUP(CONCATENATE(A1223,"-",B1223),'Schedule C1'!AE:AE,1,FALSE),"Other")</f>
        <v>117-BS0000040</v>
      </c>
    </row>
    <row r="1224" spans="1:23" x14ac:dyDescent="0.25">
      <c r="A1224" t="str">
        <f t="shared" si="19"/>
        <v>117</v>
      </c>
      <c r="B1224" t="str">
        <f t="shared" si="19"/>
        <v>BS2DCOM20</v>
      </c>
      <c r="C1224" s="77" t="s">
        <v>3226</v>
      </c>
      <c r="D1224" t="s">
        <v>2464</v>
      </c>
      <c r="E1224">
        <v>558806.67000000004</v>
      </c>
      <c r="F1224">
        <v>62.82</v>
      </c>
      <c r="K1224">
        <v>417751.93</v>
      </c>
      <c r="L1224">
        <v>0</v>
      </c>
      <c r="O1224"/>
      <c r="Q1224">
        <v>232328.63</v>
      </c>
      <c r="R1224">
        <v>0</v>
      </c>
      <c r="W1224" t="str">
        <f>IFERROR(VLOOKUP(CONCATENATE(A1224,"-",B1224),'Schedule C1'!AE:AE,1,FALSE),"Other")</f>
        <v>Other</v>
      </c>
    </row>
    <row r="1225" spans="1:23" x14ac:dyDescent="0.25">
      <c r="A1225" t="str">
        <f t="shared" si="19"/>
        <v>117</v>
      </c>
      <c r="B1225" t="str">
        <f t="shared" si="19"/>
        <v>BSP800MHZ</v>
      </c>
      <c r="C1225" s="77" t="s">
        <v>3226</v>
      </c>
      <c r="D1225" t="s">
        <v>3257</v>
      </c>
      <c r="G1225">
        <v>0</v>
      </c>
      <c r="H1225">
        <v>661.14</v>
      </c>
      <c r="I1225">
        <v>0.99</v>
      </c>
      <c r="M1225">
        <v>12206.798999999999</v>
      </c>
      <c r="N1225">
        <v>0</v>
      </c>
      <c r="O1225">
        <v>0</v>
      </c>
      <c r="S1225">
        <v>0</v>
      </c>
      <c r="T1225">
        <v>0</v>
      </c>
      <c r="U1225" s="3">
        <v>0</v>
      </c>
      <c r="W1225" t="str">
        <f>IFERROR(VLOOKUP(CONCATENATE(A1225,"-",B1225),'Schedule C1'!AE:AE,1,FALSE),"Other")</f>
        <v>117-BSP800MHZ</v>
      </c>
    </row>
    <row r="1226" spans="1:23" x14ac:dyDescent="0.25">
      <c r="A1226" t="str">
        <f t="shared" si="19"/>
        <v>117</v>
      </c>
      <c r="B1226" t="str">
        <f t="shared" si="19"/>
        <v>BSPBLABOR</v>
      </c>
      <c r="C1226" s="77" t="s">
        <v>3226</v>
      </c>
      <c r="D1226" t="s">
        <v>3258</v>
      </c>
      <c r="E1226">
        <v>0</v>
      </c>
      <c r="F1226">
        <v>0</v>
      </c>
      <c r="K1226">
        <v>173536.16899999991</v>
      </c>
      <c r="L1226">
        <v>58.096000000000096</v>
      </c>
      <c r="O1226"/>
      <c r="Q1226">
        <v>286512.12899999996</v>
      </c>
      <c r="R1226">
        <v>-50.478000000000129</v>
      </c>
      <c r="W1226" t="str">
        <f>IFERROR(VLOOKUP(CONCATENATE(A1226,"-",B1226),'Schedule C1'!AE:AE,1,FALSE),"Other")</f>
        <v>Other</v>
      </c>
    </row>
    <row r="1227" spans="1:23" x14ac:dyDescent="0.25">
      <c r="A1227" t="str">
        <f t="shared" si="19"/>
        <v>117</v>
      </c>
      <c r="B1227" t="str">
        <f t="shared" si="19"/>
        <v>BSPPB0002</v>
      </c>
      <c r="C1227" s="77" t="s">
        <v>3226</v>
      </c>
      <c r="D1227" t="s">
        <v>3259</v>
      </c>
      <c r="E1227">
        <v>226883.38999999996</v>
      </c>
      <c r="F1227">
        <v>107741.23000000003</v>
      </c>
      <c r="G1227">
        <v>-48938.64</v>
      </c>
      <c r="H1227">
        <v>12473.44</v>
      </c>
      <c r="I1227">
        <v>0</v>
      </c>
      <c r="J1227">
        <v>-29886.059999999998</v>
      </c>
      <c r="K1227">
        <v>-77750.671000000002</v>
      </c>
      <c r="L1227">
        <v>162464.27100000001</v>
      </c>
      <c r="M1227">
        <v>0</v>
      </c>
      <c r="N1227">
        <v>191580.96599999999</v>
      </c>
      <c r="O1227">
        <v>-117824.77599999998</v>
      </c>
      <c r="P1227">
        <v>121467.33399999999</v>
      </c>
      <c r="Q1227">
        <v>167583.01900000003</v>
      </c>
      <c r="R1227">
        <v>181501.96000000002</v>
      </c>
      <c r="S1227">
        <v>0</v>
      </c>
      <c r="T1227">
        <v>167224.212</v>
      </c>
      <c r="U1227" s="3">
        <v>102873.503</v>
      </c>
      <c r="V1227">
        <v>0</v>
      </c>
      <c r="W1227" t="str">
        <f>IFERROR(VLOOKUP(CONCATENATE(A1227,"-",B1227),'Schedule C1'!AE:AE,1,FALSE),"Other")</f>
        <v>117-BSPPB0002</v>
      </c>
    </row>
    <row r="1228" spans="1:23" x14ac:dyDescent="0.25">
      <c r="A1228" t="str">
        <f t="shared" si="19"/>
        <v>117</v>
      </c>
      <c r="B1228" t="str">
        <f t="shared" si="19"/>
        <v>BSPPB0003</v>
      </c>
      <c r="C1228" s="77" t="s">
        <v>3226</v>
      </c>
      <c r="D1228" t="s">
        <v>3260</v>
      </c>
      <c r="E1228">
        <v>3188.81</v>
      </c>
      <c r="F1228">
        <v>228.95</v>
      </c>
      <c r="G1228">
        <v>0</v>
      </c>
      <c r="H1228">
        <v>20780.86</v>
      </c>
      <c r="I1228">
        <v>2923.6299999999992</v>
      </c>
      <c r="J1228">
        <v>109572.16000000002</v>
      </c>
      <c r="K1228">
        <v>186758.617</v>
      </c>
      <c r="L1228">
        <v>0</v>
      </c>
      <c r="M1228">
        <v>0</v>
      </c>
      <c r="N1228">
        <v>0</v>
      </c>
      <c r="O1228">
        <v>164286.53</v>
      </c>
      <c r="P1228">
        <v>111806.30900000001</v>
      </c>
      <c r="Q1228">
        <v>174814.53899999999</v>
      </c>
      <c r="R1228">
        <v>0</v>
      </c>
      <c r="S1228">
        <v>171564.89099999997</v>
      </c>
      <c r="T1228">
        <v>0</v>
      </c>
      <c r="U1228" s="3">
        <v>3.0000000000000001E-3</v>
      </c>
      <c r="V1228">
        <v>0</v>
      </c>
      <c r="W1228" t="str">
        <f>IFERROR(VLOOKUP(CONCATENATE(A1228,"-",B1228),'Schedule C1'!AE:AE,1,FALSE),"Other")</f>
        <v>117-BSPPB0003</v>
      </c>
    </row>
    <row r="1229" spans="1:23" x14ac:dyDescent="0.25">
      <c r="A1229" t="str">
        <f t="shared" si="19"/>
        <v>117</v>
      </c>
      <c r="B1229" t="str">
        <f t="shared" si="19"/>
        <v>BSPPB0007</v>
      </c>
      <c r="C1229" s="77" t="s">
        <v>3226</v>
      </c>
      <c r="D1229" t="s">
        <v>3261</v>
      </c>
      <c r="F1229">
        <v>11328.59</v>
      </c>
      <c r="I1229">
        <v>28291.319999999996</v>
      </c>
      <c r="L1229">
        <v>0</v>
      </c>
      <c r="O1229">
        <v>0</v>
      </c>
      <c r="R1229">
        <v>0</v>
      </c>
      <c r="U1229" s="3">
        <v>0</v>
      </c>
      <c r="W1229" t="str">
        <f>IFERROR(VLOOKUP(CONCATENATE(A1229,"-",B1229),'Schedule C1'!AE:AE,1,FALSE),"Other")</f>
        <v>117-BSPPB0007</v>
      </c>
    </row>
    <row r="1230" spans="1:23" x14ac:dyDescent="0.25">
      <c r="A1230" t="str">
        <f t="shared" si="19"/>
        <v>117</v>
      </c>
      <c r="B1230" t="str">
        <f t="shared" si="19"/>
        <v>BSPPB0008</v>
      </c>
      <c r="C1230" s="77" t="s">
        <v>3226</v>
      </c>
      <c r="D1230" t="s">
        <v>3262</v>
      </c>
      <c r="E1230">
        <v>0</v>
      </c>
      <c r="K1230">
        <v>0</v>
      </c>
      <c r="O1230"/>
      <c r="Q1230">
        <v>0</v>
      </c>
      <c r="W1230" t="str">
        <f>IFERROR(VLOOKUP(CONCATENATE(A1230,"-",B1230),'Schedule C1'!AE:AE,1,FALSE),"Other")</f>
        <v>117-BSPPB0008</v>
      </c>
    </row>
    <row r="1231" spans="1:23" x14ac:dyDescent="0.25">
      <c r="A1231" t="str">
        <f t="shared" si="19"/>
        <v>117</v>
      </c>
      <c r="B1231" t="str">
        <f t="shared" si="19"/>
        <v>BSPPB0009</v>
      </c>
      <c r="C1231" s="77" t="s">
        <v>3226</v>
      </c>
      <c r="D1231" t="s">
        <v>3263</v>
      </c>
      <c r="G1231">
        <v>2372.86</v>
      </c>
      <c r="H1231">
        <v>17227.78</v>
      </c>
      <c r="I1231">
        <v>65226.169999999976</v>
      </c>
      <c r="J1231">
        <v>60837.55</v>
      </c>
      <c r="M1231">
        <v>0</v>
      </c>
      <c r="N1231">
        <v>0</v>
      </c>
      <c r="O1231">
        <v>0</v>
      </c>
      <c r="P1231">
        <v>0</v>
      </c>
      <c r="S1231">
        <v>0</v>
      </c>
      <c r="T1231">
        <v>0</v>
      </c>
      <c r="U1231" s="3">
        <v>0</v>
      </c>
      <c r="V1231">
        <v>0</v>
      </c>
      <c r="W1231" t="str">
        <f>IFERROR(VLOOKUP(CONCATENATE(A1231,"-",B1231),'Schedule C1'!AE:AE,1,FALSE),"Other")</f>
        <v>117-BSPPB0009</v>
      </c>
    </row>
    <row r="1232" spans="1:23" x14ac:dyDescent="0.25">
      <c r="A1232" t="str">
        <f t="shared" si="19"/>
        <v>117</v>
      </c>
      <c r="B1232" t="str">
        <f t="shared" si="19"/>
        <v>BSPPB0011</v>
      </c>
      <c r="C1232" s="77" t="s">
        <v>3226</v>
      </c>
      <c r="D1232" t="s">
        <v>3264</v>
      </c>
      <c r="E1232">
        <v>12324.74</v>
      </c>
      <c r="F1232">
        <v>0</v>
      </c>
      <c r="G1232">
        <v>7621.579999999999</v>
      </c>
      <c r="H1232">
        <v>13456.199999999995</v>
      </c>
      <c r="I1232">
        <v>10798.869999999999</v>
      </c>
      <c r="K1232">
        <v>0</v>
      </c>
      <c r="L1232">
        <v>0</v>
      </c>
      <c r="M1232">
        <v>0</v>
      </c>
      <c r="N1232">
        <v>0</v>
      </c>
      <c r="O1232">
        <v>0</v>
      </c>
      <c r="Q1232">
        <v>0</v>
      </c>
      <c r="R1232">
        <v>0</v>
      </c>
      <c r="S1232">
        <v>0</v>
      </c>
      <c r="T1232">
        <v>0</v>
      </c>
      <c r="U1232" s="3">
        <v>0</v>
      </c>
      <c r="W1232" t="str">
        <f>IFERROR(VLOOKUP(CONCATENATE(A1232,"-",B1232),'Schedule C1'!AE:AE,1,FALSE),"Other")</f>
        <v>117-BSPPB0011</v>
      </c>
    </row>
    <row r="1233" spans="1:23" x14ac:dyDescent="0.25">
      <c r="A1233" t="str">
        <f t="shared" si="19"/>
        <v>117</v>
      </c>
      <c r="B1233" t="str">
        <f t="shared" si="19"/>
        <v>BSPPB0013</v>
      </c>
      <c r="C1233" s="77" t="s">
        <v>3226</v>
      </c>
      <c r="D1233" t="s">
        <v>3265</v>
      </c>
      <c r="E1233">
        <v>745386.66</v>
      </c>
      <c r="F1233">
        <v>917000.48999999976</v>
      </c>
      <c r="G1233">
        <v>754222.5199999999</v>
      </c>
      <c r="H1233">
        <v>536320.96</v>
      </c>
      <c r="I1233">
        <v>570741.12000000046</v>
      </c>
      <c r="J1233">
        <v>1572449.5100000005</v>
      </c>
      <c r="K1233">
        <v>203014.391</v>
      </c>
      <c r="L1233">
        <v>35201.127999999997</v>
      </c>
      <c r="M1233">
        <v>114506.68400000001</v>
      </c>
      <c r="N1233">
        <v>738970.55800000008</v>
      </c>
      <c r="O1233">
        <v>156146.6810000001</v>
      </c>
      <c r="P1233">
        <v>130521.33100000003</v>
      </c>
      <c r="Q1233">
        <v>5577.6759999999995</v>
      </c>
      <c r="R1233">
        <v>38039.389000000003</v>
      </c>
      <c r="S1233">
        <v>356765.04000000004</v>
      </c>
      <c r="T1233">
        <v>37550.676999999996</v>
      </c>
      <c r="U1233" s="3">
        <v>45449.493999999999</v>
      </c>
      <c r="V1233">
        <v>0</v>
      </c>
      <c r="W1233" t="str">
        <f>IFERROR(VLOOKUP(CONCATENATE(A1233,"-",B1233),'Schedule C1'!AE:AE,1,FALSE),"Other")</f>
        <v>117-BSPPB0013</v>
      </c>
    </row>
    <row r="1234" spans="1:23" x14ac:dyDescent="0.25">
      <c r="A1234" t="str">
        <f t="shared" si="19"/>
        <v>117</v>
      </c>
      <c r="B1234" t="str">
        <f t="shared" si="19"/>
        <v>BSPPB0016</v>
      </c>
      <c r="C1234" s="77" t="s">
        <v>3226</v>
      </c>
      <c r="D1234" t="s">
        <v>3266</v>
      </c>
      <c r="E1234">
        <v>113389.93</v>
      </c>
      <c r="F1234">
        <v>0</v>
      </c>
      <c r="J1234">
        <v>13755.300000000001</v>
      </c>
      <c r="K1234">
        <v>0</v>
      </c>
      <c r="L1234">
        <v>0</v>
      </c>
      <c r="O1234"/>
      <c r="P1234">
        <v>0</v>
      </c>
      <c r="Q1234">
        <v>0</v>
      </c>
      <c r="R1234">
        <v>0</v>
      </c>
      <c r="V1234">
        <v>0</v>
      </c>
      <c r="W1234" t="str">
        <f>IFERROR(VLOOKUP(CONCATENATE(A1234,"-",B1234),'Schedule C1'!AE:AE,1,FALSE),"Other")</f>
        <v>117-BSPPB0016</v>
      </c>
    </row>
    <row r="1235" spans="1:23" x14ac:dyDescent="0.25">
      <c r="A1235" t="str">
        <f t="shared" si="19"/>
        <v>117</v>
      </c>
      <c r="B1235" t="str">
        <f t="shared" si="19"/>
        <v>BSPPB0017</v>
      </c>
      <c r="C1235" s="77" t="s">
        <v>3226</v>
      </c>
      <c r="D1235" t="s">
        <v>3267</v>
      </c>
      <c r="E1235">
        <v>2346.4500000000003</v>
      </c>
      <c r="K1235">
        <v>0</v>
      </c>
      <c r="O1235"/>
      <c r="Q1235">
        <v>0</v>
      </c>
      <c r="W1235" t="str">
        <f>IFERROR(VLOOKUP(CONCATENATE(A1235,"-",B1235),'Schedule C1'!AE:AE,1,FALSE),"Other")</f>
        <v>Other</v>
      </c>
    </row>
    <row r="1236" spans="1:23" x14ac:dyDescent="0.25">
      <c r="A1236" t="str">
        <f t="shared" si="19"/>
        <v>117</v>
      </c>
      <c r="B1236" t="str">
        <f t="shared" si="19"/>
        <v>BSPPBENVR</v>
      </c>
      <c r="C1236" s="77" t="s">
        <v>3226</v>
      </c>
      <c r="D1236" t="s">
        <v>3268</v>
      </c>
      <c r="E1236">
        <v>0</v>
      </c>
      <c r="F1236">
        <v>0</v>
      </c>
      <c r="G1236">
        <v>0</v>
      </c>
      <c r="I1236">
        <v>0</v>
      </c>
      <c r="J1236">
        <v>0</v>
      </c>
      <c r="K1236">
        <v>-74730.277000000002</v>
      </c>
      <c r="L1236">
        <v>84486.971000000005</v>
      </c>
      <c r="M1236">
        <v>3388.1689999999999</v>
      </c>
      <c r="O1236">
        <v>176640.24799999999</v>
      </c>
      <c r="P1236">
        <v>53409.531000000003</v>
      </c>
      <c r="Q1236">
        <v>121153.755</v>
      </c>
      <c r="R1236">
        <v>91624.44</v>
      </c>
      <c r="S1236">
        <v>56384.340999999993</v>
      </c>
      <c r="U1236" s="3">
        <v>7004.598</v>
      </c>
      <c r="V1236">
        <v>0</v>
      </c>
      <c r="W1236" t="str">
        <f>IFERROR(VLOOKUP(CONCATENATE(A1236,"-",B1236),'Schedule C1'!AE:AE,1,FALSE),"Other")</f>
        <v>Other</v>
      </c>
    </row>
    <row r="1237" spans="1:23" x14ac:dyDescent="0.25">
      <c r="A1237" t="str">
        <f t="shared" si="19"/>
        <v>117</v>
      </c>
      <c r="B1237" t="str">
        <f t="shared" si="19"/>
        <v>BSPPBOUT1</v>
      </c>
      <c r="C1237" s="77" t="s">
        <v>3226</v>
      </c>
      <c r="D1237" t="s">
        <v>3269</v>
      </c>
      <c r="E1237">
        <v>579919.35000000033</v>
      </c>
      <c r="F1237">
        <v>-2594.48</v>
      </c>
      <c r="G1237">
        <v>743288.24300000013</v>
      </c>
      <c r="H1237">
        <v>4561.7100000000009</v>
      </c>
      <c r="I1237">
        <v>124848.58000000002</v>
      </c>
      <c r="J1237">
        <v>790.87</v>
      </c>
      <c r="K1237">
        <v>-2061352.7769999993</v>
      </c>
      <c r="L1237">
        <v>517450.79500000004</v>
      </c>
      <c r="M1237">
        <v>890648.22100000002</v>
      </c>
      <c r="N1237">
        <v>-8530.9230000000189</v>
      </c>
      <c r="O1237">
        <v>343164.23900000006</v>
      </c>
      <c r="P1237">
        <v>516031.40400000004</v>
      </c>
      <c r="Q1237">
        <v>949407.4789999997</v>
      </c>
      <c r="R1237">
        <v>689519.09399999992</v>
      </c>
      <c r="S1237">
        <v>910475.57899999991</v>
      </c>
      <c r="T1237">
        <v>512419.54599999997</v>
      </c>
      <c r="U1237" s="3">
        <v>-1.2E-2</v>
      </c>
      <c r="V1237">
        <v>0</v>
      </c>
      <c r="W1237" t="str">
        <f>IFERROR(VLOOKUP(CONCATENATE(A1237,"-",B1237),'Schedule C1'!AE:AE,1,FALSE),"Other")</f>
        <v>117-BSPPBOUT1</v>
      </c>
    </row>
    <row r="1238" spans="1:23" x14ac:dyDescent="0.25">
      <c r="A1238" t="str">
        <f t="shared" si="19"/>
        <v>117</v>
      </c>
      <c r="B1238" t="str">
        <f t="shared" si="19"/>
        <v>BSPPBS318</v>
      </c>
      <c r="C1238" s="77" t="s">
        <v>3226</v>
      </c>
      <c r="D1238" t="s">
        <v>3270</v>
      </c>
      <c r="G1238">
        <v>0</v>
      </c>
      <c r="H1238">
        <v>0</v>
      </c>
      <c r="M1238">
        <v>196894.32199999999</v>
      </c>
      <c r="N1238">
        <v>0</v>
      </c>
      <c r="O1238"/>
      <c r="S1238">
        <v>150570.59600000002</v>
      </c>
      <c r="T1238">
        <v>4.0220000000000002</v>
      </c>
      <c r="W1238" t="str">
        <f>IFERROR(VLOOKUP(CONCATENATE(A1238,"-",B1238),'Schedule C1'!AE:AE,1,FALSE),"Other")</f>
        <v>Other</v>
      </c>
    </row>
    <row r="1239" spans="1:23" x14ac:dyDescent="0.25">
      <c r="A1239" t="str">
        <f t="shared" si="19"/>
        <v>117</v>
      </c>
      <c r="B1239" t="str">
        <f t="shared" si="19"/>
        <v>BSPPBS326</v>
      </c>
      <c r="C1239" s="77" t="s">
        <v>3226</v>
      </c>
      <c r="D1239" t="s">
        <v>3271</v>
      </c>
      <c r="E1239">
        <v>0</v>
      </c>
      <c r="K1239">
        <v>0</v>
      </c>
      <c r="O1239"/>
      <c r="Q1239">
        <v>0</v>
      </c>
      <c r="W1239" t="str">
        <f>IFERROR(VLOOKUP(CONCATENATE(A1239,"-",B1239),'Schedule C1'!AE:AE,1,FALSE),"Other")</f>
        <v>Other</v>
      </c>
    </row>
    <row r="1240" spans="1:23" x14ac:dyDescent="0.25">
      <c r="A1240" t="str">
        <f t="shared" si="19"/>
        <v>117</v>
      </c>
      <c r="B1240" t="str">
        <f t="shared" si="19"/>
        <v>BSPPBS332</v>
      </c>
      <c r="C1240" s="77" t="s">
        <v>3226</v>
      </c>
      <c r="D1240" t="s">
        <v>3272</v>
      </c>
      <c r="E1240">
        <v>0</v>
      </c>
      <c r="K1240">
        <v>0</v>
      </c>
      <c r="O1240"/>
      <c r="Q1240">
        <v>0</v>
      </c>
      <c r="W1240" t="str">
        <f>IFERROR(VLOOKUP(CONCATENATE(A1240,"-",B1240),'Schedule C1'!AE:AE,1,FALSE),"Other")</f>
        <v>Other</v>
      </c>
    </row>
    <row r="1241" spans="1:23" x14ac:dyDescent="0.25">
      <c r="A1241" t="str">
        <f t="shared" si="19"/>
        <v>117</v>
      </c>
      <c r="B1241" t="str">
        <f t="shared" si="19"/>
        <v>BSPPBS333</v>
      </c>
      <c r="C1241" s="77" t="s">
        <v>3226</v>
      </c>
      <c r="D1241" t="s">
        <v>3273</v>
      </c>
      <c r="E1241">
        <v>-19.490000000000009</v>
      </c>
      <c r="K1241">
        <v>0</v>
      </c>
      <c r="O1241"/>
      <c r="Q1241">
        <v>0</v>
      </c>
      <c r="W1241" t="str">
        <f>IFERROR(VLOOKUP(CONCATENATE(A1241,"-",B1241),'Schedule C1'!AE:AE,1,FALSE),"Other")</f>
        <v>Other</v>
      </c>
    </row>
    <row r="1242" spans="1:23" x14ac:dyDescent="0.25">
      <c r="A1242" t="str">
        <f t="shared" si="19"/>
        <v>117</v>
      </c>
      <c r="B1242" t="str">
        <f t="shared" si="19"/>
        <v>BSPPBS334</v>
      </c>
      <c r="C1242" s="77" t="s">
        <v>3226</v>
      </c>
      <c r="D1242" t="s">
        <v>3274</v>
      </c>
      <c r="E1242">
        <v>0</v>
      </c>
      <c r="K1242">
        <v>272141.41700000002</v>
      </c>
      <c r="O1242"/>
      <c r="Q1242">
        <v>254967.08299999998</v>
      </c>
      <c r="W1242" t="str">
        <f>IFERROR(VLOOKUP(CONCATENATE(A1242,"-",B1242),'Schedule C1'!AE:AE,1,FALSE),"Other")</f>
        <v>Other</v>
      </c>
    </row>
    <row r="1243" spans="1:23" x14ac:dyDescent="0.25">
      <c r="A1243" t="str">
        <f t="shared" si="19"/>
        <v>117</v>
      </c>
      <c r="B1243" t="str">
        <f t="shared" si="19"/>
        <v>BSPPBS335</v>
      </c>
      <c r="C1243" s="77" t="s">
        <v>3226</v>
      </c>
      <c r="D1243" t="s">
        <v>3275</v>
      </c>
      <c r="E1243">
        <v>0</v>
      </c>
      <c r="F1243">
        <v>0</v>
      </c>
      <c r="K1243">
        <v>69146.664999999994</v>
      </c>
      <c r="L1243">
        <v>84796.896000000008</v>
      </c>
      <c r="O1243"/>
      <c r="Q1243">
        <v>64967.327000000005</v>
      </c>
      <c r="R1243">
        <v>91210.831999999995</v>
      </c>
      <c r="W1243" t="str">
        <f>IFERROR(VLOOKUP(CONCATENATE(A1243,"-",B1243),'Schedule C1'!AE:AE,1,FALSE),"Other")</f>
        <v>Other</v>
      </c>
    </row>
    <row r="1244" spans="1:23" x14ac:dyDescent="0.25">
      <c r="A1244" t="str">
        <f t="shared" si="19"/>
        <v>117</v>
      </c>
      <c r="B1244" t="str">
        <f t="shared" si="19"/>
        <v>BSPPBS338</v>
      </c>
      <c r="C1244" s="77" t="s">
        <v>3226</v>
      </c>
      <c r="D1244" t="s">
        <v>3276</v>
      </c>
      <c r="E1244">
        <v>144665.67000000004</v>
      </c>
      <c r="F1244">
        <v>0</v>
      </c>
      <c r="K1244">
        <v>0</v>
      </c>
      <c r="L1244">
        <v>0</v>
      </c>
      <c r="O1244"/>
      <c r="Q1244">
        <v>0</v>
      </c>
      <c r="R1244">
        <v>0</v>
      </c>
      <c r="W1244" t="str">
        <f>IFERROR(VLOOKUP(CONCATENATE(A1244,"-",B1244),'Schedule C1'!AE:AE,1,FALSE),"Other")</f>
        <v>Other</v>
      </c>
    </row>
    <row r="1245" spans="1:23" x14ac:dyDescent="0.25">
      <c r="A1245" t="str">
        <f t="shared" si="19"/>
        <v>117</v>
      </c>
      <c r="B1245" t="str">
        <f t="shared" si="19"/>
        <v>BSPPBS339</v>
      </c>
      <c r="C1245" s="77" t="s">
        <v>3226</v>
      </c>
      <c r="D1245" t="s">
        <v>3277</v>
      </c>
      <c r="E1245">
        <v>179.19999999999996</v>
      </c>
      <c r="F1245">
        <v>-225.39999999999995</v>
      </c>
      <c r="G1245">
        <v>0</v>
      </c>
      <c r="I1245">
        <v>179375.22999999995</v>
      </c>
      <c r="J1245">
        <v>361588.32</v>
      </c>
      <c r="K1245">
        <v>0</v>
      </c>
      <c r="L1245">
        <v>0</v>
      </c>
      <c r="M1245">
        <v>0</v>
      </c>
      <c r="O1245">
        <v>41162.387000000017</v>
      </c>
      <c r="P1245">
        <v>332747.01900000003</v>
      </c>
      <c r="Q1245">
        <v>0</v>
      </c>
      <c r="R1245">
        <v>0</v>
      </c>
      <c r="S1245">
        <v>719972.50300000003</v>
      </c>
      <c r="U1245" s="3">
        <v>0</v>
      </c>
      <c r="V1245">
        <v>0</v>
      </c>
      <c r="W1245" t="str">
        <f>IFERROR(VLOOKUP(CONCATENATE(A1245,"-",B1245),'Schedule C1'!AE:AE,1,FALSE),"Other")</f>
        <v>117-BSPPBS339</v>
      </c>
    </row>
    <row r="1246" spans="1:23" x14ac:dyDescent="0.25">
      <c r="A1246" t="str">
        <f t="shared" si="19"/>
        <v>117</v>
      </c>
      <c r="B1246" t="str">
        <f t="shared" si="19"/>
        <v>BSPPBS340</v>
      </c>
      <c r="C1246" s="77" t="s">
        <v>3226</v>
      </c>
      <c r="D1246" t="s">
        <v>3278</v>
      </c>
      <c r="E1246">
        <v>300.3</v>
      </c>
      <c r="F1246">
        <v>-339.2700000000001</v>
      </c>
      <c r="G1246">
        <v>0</v>
      </c>
      <c r="I1246">
        <v>177695</v>
      </c>
      <c r="J1246">
        <v>417792.68</v>
      </c>
      <c r="K1246">
        <v>0</v>
      </c>
      <c r="L1246">
        <v>0</v>
      </c>
      <c r="M1246">
        <v>0</v>
      </c>
      <c r="O1246">
        <v>-52587.613000000041</v>
      </c>
      <c r="P1246">
        <v>332747.01899999997</v>
      </c>
      <c r="Q1246">
        <v>0</v>
      </c>
      <c r="R1246">
        <v>0</v>
      </c>
      <c r="S1246">
        <v>607151.85400000005</v>
      </c>
      <c r="U1246" s="3">
        <v>0</v>
      </c>
      <c r="V1246">
        <v>0</v>
      </c>
      <c r="W1246" t="str">
        <f>IFERROR(VLOOKUP(CONCATENATE(A1246,"-",B1246),'Schedule C1'!AE:AE,1,FALSE),"Other")</f>
        <v>117-BSPPBS340</v>
      </c>
    </row>
    <row r="1247" spans="1:23" x14ac:dyDescent="0.25">
      <c r="A1247" t="str">
        <f t="shared" si="19"/>
        <v>117</v>
      </c>
      <c r="B1247" t="str">
        <f t="shared" si="19"/>
        <v>BSPPBS341</v>
      </c>
      <c r="C1247" s="77" t="s">
        <v>3226</v>
      </c>
      <c r="D1247" t="s">
        <v>3279</v>
      </c>
      <c r="E1247">
        <v>278148.8299999999</v>
      </c>
      <c r="F1247">
        <v>5852.5199999999995</v>
      </c>
      <c r="K1247">
        <v>0</v>
      </c>
      <c r="L1247">
        <v>0</v>
      </c>
      <c r="O1247"/>
      <c r="Q1247">
        <v>0</v>
      </c>
      <c r="R1247">
        <v>0</v>
      </c>
      <c r="W1247" t="str">
        <f>IFERROR(VLOOKUP(CONCATENATE(A1247,"-",B1247),'Schedule C1'!AE:AE,1,FALSE),"Other")</f>
        <v>Other</v>
      </c>
    </row>
    <row r="1248" spans="1:23" x14ac:dyDescent="0.25">
      <c r="A1248" t="str">
        <f t="shared" si="19"/>
        <v>117</v>
      </c>
      <c r="B1248" t="str">
        <f t="shared" si="19"/>
        <v>BSPPBS342</v>
      </c>
      <c r="C1248" s="77" t="s">
        <v>3226</v>
      </c>
      <c r="D1248" t="s">
        <v>3280</v>
      </c>
      <c r="E1248">
        <v>141803.55999999994</v>
      </c>
      <c r="F1248">
        <v>0</v>
      </c>
      <c r="K1248">
        <v>0</v>
      </c>
      <c r="L1248">
        <v>0</v>
      </c>
      <c r="O1248"/>
      <c r="Q1248">
        <v>0</v>
      </c>
      <c r="R1248">
        <v>0</v>
      </c>
      <c r="W1248" t="str">
        <f>IFERROR(VLOOKUP(CONCATENATE(A1248,"-",B1248),'Schedule C1'!AE:AE,1,FALSE),"Other")</f>
        <v>Other</v>
      </c>
    </row>
    <row r="1249" spans="1:23" x14ac:dyDescent="0.25">
      <c r="A1249" t="str">
        <f t="shared" si="19"/>
        <v>117</v>
      </c>
      <c r="B1249" t="str">
        <f t="shared" si="19"/>
        <v>BSPPBS345</v>
      </c>
      <c r="C1249" s="77" t="s">
        <v>3226</v>
      </c>
      <c r="D1249" t="s">
        <v>3281</v>
      </c>
      <c r="G1249">
        <v>0</v>
      </c>
      <c r="M1249">
        <v>0</v>
      </c>
      <c r="O1249"/>
      <c r="S1249">
        <v>274147.29200000002</v>
      </c>
      <c r="W1249" t="str">
        <f>IFERROR(VLOOKUP(CONCATENATE(A1249,"-",B1249),'Schedule C1'!AE:AE,1,FALSE),"Other")</f>
        <v>Other</v>
      </c>
    </row>
    <row r="1250" spans="1:23" x14ac:dyDescent="0.25">
      <c r="A1250" t="str">
        <f t="shared" si="19"/>
        <v>117</v>
      </c>
      <c r="B1250" t="str">
        <f t="shared" si="19"/>
        <v>BSPPBS347</v>
      </c>
      <c r="C1250" s="77" t="s">
        <v>3226</v>
      </c>
      <c r="D1250" t="s">
        <v>3282</v>
      </c>
      <c r="E1250">
        <v>289920.02999999997</v>
      </c>
      <c r="F1250">
        <v>69633.549999999974</v>
      </c>
      <c r="K1250">
        <v>365000</v>
      </c>
      <c r="L1250">
        <v>0</v>
      </c>
      <c r="O1250"/>
      <c r="Q1250">
        <v>0</v>
      </c>
      <c r="R1250">
        <v>0</v>
      </c>
      <c r="W1250" t="str">
        <f>IFERROR(VLOOKUP(CONCATENATE(A1250,"-",B1250),'Schedule C1'!AE:AE,1,FALSE),"Other")</f>
        <v>117-BSPPBS347</v>
      </c>
    </row>
    <row r="1251" spans="1:23" x14ac:dyDescent="0.25">
      <c r="A1251" t="str">
        <f t="shared" si="19"/>
        <v>117</v>
      </c>
      <c r="B1251" t="str">
        <f t="shared" si="19"/>
        <v>BSPPBS348</v>
      </c>
      <c r="C1251" s="77" t="s">
        <v>3226</v>
      </c>
      <c r="D1251" t="s">
        <v>3283</v>
      </c>
      <c r="F1251">
        <v>204404.20000000007</v>
      </c>
      <c r="G1251">
        <v>421.81</v>
      </c>
      <c r="L1251">
        <v>214952.823</v>
      </c>
      <c r="M1251">
        <v>0</v>
      </c>
      <c r="O1251"/>
      <c r="R1251">
        <v>0</v>
      </c>
      <c r="S1251">
        <v>0</v>
      </c>
      <c r="W1251" t="str">
        <f>IFERROR(VLOOKUP(CONCATENATE(A1251,"-",B1251),'Schedule C1'!AE:AE,1,FALSE),"Other")</f>
        <v>117-BSPPBS348</v>
      </c>
    </row>
    <row r="1252" spans="1:23" x14ac:dyDescent="0.25">
      <c r="A1252" t="str">
        <f t="shared" si="19"/>
        <v>117</v>
      </c>
      <c r="B1252" t="str">
        <f t="shared" si="19"/>
        <v>BSPPBS349</v>
      </c>
      <c r="C1252" s="77" t="s">
        <v>3226</v>
      </c>
      <c r="D1252" t="s">
        <v>3284</v>
      </c>
      <c r="G1252">
        <v>0</v>
      </c>
      <c r="M1252">
        <v>181978.42299999998</v>
      </c>
      <c r="O1252"/>
      <c r="S1252">
        <v>200598.95400000003</v>
      </c>
      <c r="W1252" t="str">
        <f>IFERROR(VLOOKUP(CONCATENATE(A1252,"-",B1252),'Schedule C1'!AE:AE,1,FALSE),"Other")</f>
        <v>Other</v>
      </c>
    </row>
    <row r="1253" spans="1:23" x14ac:dyDescent="0.25">
      <c r="A1253" t="str">
        <f t="shared" si="19"/>
        <v>117</v>
      </c>
      <c r="B1253" t="str">
        <f t="shared" si="19"/>
        <v>BSPPBS350</v>
      </c>
      <c r="C1253" s="77" t="s">
        <v>3226</v>
      </c>
      <c r="D1253" t="s">
        <v>3285</v>
      </c>
      <c r="G1253">
        <v>0</v>
      </c>
      <c r="M1253">
        <v>0</v>
      </c>
      <c r="O1253"/>
      <c r="S1253">
        <v>401197.90400000004</v>
      </c>
      <c r="W1253" t="str">
        <f>IFERROR(VLOOKUP(CONCATENATE(A1253,"-",B1253),'Schedule C1'!AE:AE,1,FALSE),"Other")</f>
        <v>Other</v>
      </c>
    </row>
    <row r="1254" spans="1:23" x14ac:dyDescent="0.25">
      <c r="A1254" t="str">
        <f t="shared" si="19"/>
        <v>117</v>
      </c>
      <c r="B1254" t="str">
        <f t="shared" si="19"/>
        <v>BSPPBS351</v>
      </c>
      <c r="C1254" s="77" t="s">
        <v>3226</v>
      </c>
      <c r="D1254" t="s">
        <v>3286</v>
      </c>
      <c r="F1254">
        <v>91823.97</v>
      </c>
      <c r="G1254">
        <v>524729.47</v>
      </c>
      <c r="H1254">
        <v>19354.810000000001</v>
      </c>
      <c r="L1254">
        <v>87976.133000000002</v>
      </c>
      <c r="M1254">
        <v>273677.02899999998</v>
      </c>
      <c r="N1254">
        <v>0</v>
      </c>
      <c r="O1254"/>
      <c r="R1254">
        <v>0</v>
      </c>
      <c r="S1254">
        <v>260805.52799999999</v>
      </c>
      <c r="T1254">
        <v>0</v>
      </c>
      <c r="W1254" t="str">
        <f>IFERROR(VLOOKUP(CONCATENATE(A1254,"-",B1254),'Schedule C1'!AE:AE,1,FALSE),"Other")</f>
        <v>117-BSPPBS351</v>
      </c>
    </row>
    <row r="1255" spans="1:23" x14ac:dyDescent="0.25">
      <c r="A1255" t="str">
        <f t="shared" si="19"/>
        <v>117</v>
      </c>
      <c r="B1255" t="str">
        <f t="shared" si="19"/>
        <v>BSPPBS352</v>
      </c>
      <c r="C1255" s="77" t="s">
        <v>3226</v>
      </c>
      <c r="D1255" t="s">
        <v>3287</v>
      </c>
      <c r="J1255">
        <v>0</v>
      </c>
      <c r="O1255"/>
      <c r="P1255">
        <v>0</v>
      </c>
      <c r="V1255">
        <v>0</v>
      </c>
      <c r="W1255" t="str">
        <f>IFERROR(VLOOKUP(CONCATENATE(A1255,"-",B1255),'Schedule C1'!AE:AE,1,FALSE),"Other")</f>
        <v>Other</v>
      </c>
    </row>
    <row r="1256" spans="1:23" x14ac:dyDescent="0.25">
      <c r="A1256" t="str">
        <f t="shared" si="19"/>
        <v>117</v>
      </c>
      <c r="B1256" t="str">
        <f t="shared" si="19"/>
        <v>BSPPBS358</v>
      </c>
      <c r="C1256" s="77" t="s">
        <v>3226</v>
      </c>
      <c r="D1256" t="s">
        <v>3288</v>
      </c>
      <c r="G1256">
        <v>0</v>
      </c>
      <c r="I1256">
        <v>39059.919999999998</v>
      </c>
      <c r="J1256">
        <v>-4067.26</v>
      </c>
      <c r="M1256">
        <v>0</v>
      </c>
      <c r="O1256">
        <v>368543.06200000003</v>
      </c>
      <c r="P1256">
        <v>15428.585999999998</v>
      </c>
      <c r="S1256">
        <v>106972.92300000001</v>
      </c>
      <c r="U1256" s="3">
        <v>9.0000000000000011E-3</v>
      </c>
      <c r="V1256">
        <v>0</v>
      </c>
      <c r="W1256" t="str">
        <f>IFERROR(VLOOKUP(CONCATENATE(A1256,"-",B1256),'Schedule C1'!AE:AE,1,FALSE),"Other")</f>
        <v>117-BSPPBS358</v>
      </c>
    </row>
    <row r="1257" spans="1:23" x14ac:dyDescent="0.25">
      <c r="A1257" t="str">
        <f t="shared" si="19"/>
        <v>117</v>
      </c>
      <c r="B1257" t="str">
        <f t="shared" si="19"/>
        <v>BSPPBS359</v>
      </c>
      <c r="C1257" s="77" t="s">
        <v>3226</v>
      </c>
      <c r="D1257" t="s">
        <v>3289</v>
      </c>
      <c r="G1257">
        <v>0</v>
      </c>
      <c r="I1257">
        <v>0</v>
      </c>
      <c r="M1257">
        <v>89806.888000000006</v>
      </c>
      <c r="O1257">
        <v>65190.392999999996</v>
      </c>
      <c r="S1257">
        <v>102655.541</v>
      </c>
      <c r="U1257" s="3">
        <v>-1E-3</v>
      </c>
      <c r="W1257" t="str">
        <f>IFERROR(VLOOKUP(CONCATENATE(A1257,"-",B1257),'Schedule C1'!AE:AE,1,FALSE),"Other")</f>
        <v>Other</v>
      </c>
    </row>
    <row r="1258" spans="1:23" x14ac:dyDescent="0.25">
      <c r="A1258" t="str">
        <f t="shared" si="19"/>
        <v>117</v>
      </c>
      <c r="B1258" t="str">
        <f t="shared" si="19"/>
        <v>BSPPBS363</v>
      </c>
      <c r="C1258" s="77" t="s">
        <v>3226</v>
      </c>
      <c r="D1258" t="s">
        <v>3290</v>
      </c>
      <c r="F1258">
        <v>87715.37</v>
      </c>
      <c r="G1258">
        <v>85683.630000000019</v>
      </c>
      <c r="H1258">
        <v>-66730.34</v>
      </c>
      <c r="L1258">
        <v>118242.542</v>
      </c>
      <c r="M1258">
        <v>0</v>
      </c>
      <c r="N1258">
        <v>0</v>
      </c>
      <c r="O1258"/>
      <c r="R1258">
        <v>0</v>
      </c>
      <c r="S1258">
        <v>0</v>
      </c>
      <c r="T1258">
        <v>0</v>
      </c>
      <c r="W1258" t="str">
        <f>IFERROR(VLOOKUP(CONCATENATE(A1258,"-",B1258),'Schedule C1'!AE:AE,1,FALSE),"Other")</f>
        <v>117-BSPPBS363</v>
      </c>
    </row>
    <row r="1259" spans="1:23" x14ac:dyDescent="0.25">
      <c r="A1259" t="str">
        <f t="shared" si="19"/>
        <v>117</v>
      </c>
      <c r="B1259" t="str">
        <f t="shared" si="19"/>
        <v>BSPPBS367</v>
      </c>
      <c r="C1259" s="77" t="s">
        <v>3226</v>
      </c>
      <c r="D1259" t="s">
        <v>3291</v>
      </c>
      <c r="G1259">
        <v>313531.46999999997</v>
      </c>
      <c r="H1259">
        <v>170844.7</v>
      </c>
      <c r="I1259">
        <v>21864.85</v>
      </c>
      <c r="M1259">
        <v>323396.30099999998</v>
      </c>
      <c r="N1259">
        <v>436444.495</v>
      </c>
      <c r="O1259">
        <v>0</v>
      </c>
      <c r="S1259">
        <v>0</v>
      </c>
      <c r="T1259">
        <v>0</v>
      </c>
      <c r="U1259" s="3">
        <v>0</v>
      </c>
      <c r="W1259" t="str">
        <f>IFERROR(VLOOKUP(CONCATENATE(A1259,"-",B1259),'Schedule C1'!AE:AE,1,FALSE),"Other")</f>
        <v>117-BSPPBS367</v>
      </c>
    </row>
    <row r="1260" spans="1:23" x14ac:dyDescent="0.25">
      <c r="A1260" t="str">
        <f t="shared" si="19"/>
        <v>117</v>
      </c>
      <c r="B1260" t="str">
        <f t="shared" si="19"/>
        <v>BSPPBS368</v>
      </c>
      <c r="C1260" s="77" t="s">
        <v>3226</v>
      </c>
      <c r="D1260" t="s">
        <v>3292</v>
      </c>
      <c r="I1260">
        <v>0</v>
      </c>
      <c r="J1260">
        <v>0</v>
      </c>
      <c r="O1260">
        <v>1198827.8609999998</v>
      </c>
      <c r="P1260">
        <v>0</v>
      </c>
      <c r="U1260" s="3">
        <v>52908.839000000007</v>
      </c>
      <c r="V1260">
        <v>0</v>
      </c>
      <c r="W1260" t="str">
        <f>IFERROR(VLOOKUP(CONCATENATE(A1260,"-",B1260),'Schedule C1'!AE:AE,1,FALSE),"Other")</f>
        <v>117-BSPPBS368</v>
      </c>
    </row>
    <row r="1261" spans="1:23" x14ac:dyDescent="0.25">
      <c r="A1261" t="str">
        <f t="shared" si="19"/>
        <v>117</v>
      </c>
      <c r="B1261" t="str">
        <f t="shared" si="19"/>
        <v>BSPPBS369</v>
      </c>
      <c r="C1261" s="77" t="s">
        <v>3226</v>
      </c>
      <c r="D1261" t="s">
        <v>3293</v>
      </c>
      <c r="H1261">
        <v>160833.84000000005</v>
      </c>
      <c r="I1261">
        <v>15945.550000000003</v>
      </c>
      <c r="N1261">
        <v>0</v>
      </c>
      <c r="O1261">
        <v>0</v>
      </c>
      <c r="T1261">
        <v>0</v>
      </c>
      <c r="U1261" s="3">
        <v>0</v>
      </c>
      <c r="W1261" t="str">
        <f>IFERROR(VLOOKUP(CONCATENATE(A1261,"-",B1261),'Schedule C1'!AE:AE,1,FALSE),"Other")</f>
        <v>117-BSPPBS369</v>
      </c>
    </row>
    <row r="1262" spans="1:23" x14ac:dyDescent="0.25">
      <c r="A1262" t="str">
        <f t="shared" si="19"/>
        <v>117</v>
      </c>
      <c r="B1262" t="str">
        <f t="shared" si="19"/>
        <v>BSU1CI005</v>
      </c>
      <c r="C1262" s="77" t="s">
        <v>3226</v>
      </c>
      <c r="D1262" t="s">
        <v>3294</v>
      </c>
      <c r="E1262">
        <v>0</v>
      </c>
      <c r="K1262">
        <v>1138418.0829999999</v>
      </c>
      <c r="O1262"/>
      <c r="Q1262">
        <v>38944.216000000015</v>
      </c>
      <c r="W1262" t="str">
        <f>IFERROR(VLOOKUP(CONCATENATE(A1262,"-",B1262),'Schedule C1'!AE:AE,1,FALSE),"Other")</f>
        <v>Other</v>
      </c>
    </row>
    <row r="1263" spans="1:23" x14ac:dyDescent="0.25">
      <c r="A1263" t="str">
        <f t="shared" si="19"/>
        <v>117</v>
      </c>
      <c r="B1263" t="str">
        <f t="shared" si="19"/>
        <v>BUDGETADJ</v>
      </c>
      <c r="C1263" s="77" t="s">
        <v>3226</v>
      </c>
      <c r="D1263" t="s">
        <v>2465</v>
      </c>
      <c r="E1263">
        <v>0</v>
      </c>
      <c r="H1263">
        <v>0</v>
      </c>
      <c r="I1263">
        <v>0</v>
      </c>
      <c r="J1263">
        <v>0</v>
      </c>
      <c r="K1263">
        <v>0</v>
      </c>
      <c r="N1263">
        <v>234197.05800000005</v>
      </c>
      <c r="O1263">
        <v>165479.07800000001</v>
      </c>
      <c r="P1263">
        <v>0</v>
      </c>
      <c r="Q1263">
        <v>-185.04</v>
      </c>
      <c r="T1263">
        <v>0</v>
      </c>
      <c r="U1263" s="3">
        <v>22256.978999999996</v>
      </c>
      <c r="V1263">
        <v>0</v>
      </c>
      <c r="W1263" t="str">
        <f>IFERROR(VLOOKUP(CONCATENATE(A1263,"-",B1263),'Schedule C1'!AE:AE,1,FALSE),"Other")</f>
        <v>Other</v>
      </c>
    </row>
    <row r="1264" spans="1:23" x14ac:dyDescent="0.25">
      <c r="A1264" t="str">
        <f t="shared" si="19"/>
        <v>117</v>
      </c>
      <c r="B1264" t="str">
        <f t="shared" si="19"/>
        <v>BUDOFFSET</v>
      </c>
      <c r="C1264" s="77" t="s">
        <v>3226</v>
      </c>
      <c r="D1264" t="s">
        <v>2466</v>
      </c>
      <c r="E1264">
        <v>0</v>
      </c>
      <c r="F1264">
        <v>0</v>
      </c>
      <c r="G1264">
        <v>0</v>
      </c>
      <c r="H1264">
        <v>0</v>
      </c>
      <c r="I1264">
        <v>0</v>
      </c>
      <c r="J1264">
        <v>0</v>
      </c>
      <c r="K1264">
        <v>53847.350000000006</v>
      </c>
      <c r="L1264">
        <v>2191.7719999999999</v>
      </c>
      <c r="M1264">
        <v>-43429.270000000004</v>
      </c>
      <c r="N1264">
        <v>0</v>
      </c>
      <c r="O1264">
        <v>0</v>
      </c>
      <c r="P1264">
        <v>0</v>
      </c>
      <c r="Q1264">
        <v>0</v>
      </c>
      <c r="R1264">
        <v>2272.7689999999998</v>
      </c>
      <c r="S1264">
        <v>-227.148</v>
      </c>
      <c r="T1264">
        <v>0</v>
      </c>
      <c r="U1264" s="3">
        <v>-86.623999999999995</v>
      </c>
      <c r="V1264">
        <v>0</v>
      </c>
      <c r="W1264" t="str">
        <f>IFERROR(VLOOKUP(CONCATENATE(A1264,"-",B1264),'Schedule C1'!AE:AE,1,FALSE),"Other")</f>
        <v>Other</v>
      </c>
    </row>
    <row r="1265" spans="1:23" x14ac:dyDescent="0.25">
      <c r="A1265" t="str">
        <f t="shared" si="19"/>
        <v>117</v>
      </c>
      <c r="B1265" t="str">
        <f t="shared" si="19"/>
        <v>BUDTRKTBD</v>
      </c>
      <c r="C1265" s="77" t="s">
        <v>3226</v>
      </c>
      <c r="D1265" t="s">
        <v>2467</v>
      </c>
      <c r="E1265">
        <v>0</v>
      </c>
      <c r="F1265">
        <v>0</v>
      </c>
      <c r="G1265">
        <v>0</v>
      </c>
      <c r="H1265">
        <v>0</v>
      </c>
      <c r="I1265">
        <v>0</v>
      </c>
      <c r="J1265">
        <v>0</v>
      </c>
      <c r="K1265">
        <v>413773.9250000001</v>
      </c>
      <c r="L1265">
        <v>-904.24599999999737</v>
      </c>
      <c r="M1265">
        <v>-6237.2429999999949</v>
      </c>
      <c r="N1265">
        <v>374867.85699999996</v>
      </c>
      <c r="O1265">
        <v>-118341.17499999996</v>
      </c>
      <c r="P1265">
        <v>11983.576999999997</v>
      </c>
      <c r="Q1265">
        <v>-1979.7809999999988</v>
      </c>
      <c r="R1265">
        <v>-662.8950000000001</v>
      </c>
      <c r="S1265">
        <v>4839.362000000001</v>
      </c>
      <c r="T1265">
        <v>390845.35700000002</v>
      </c>
      <c r="U1265" s="3">
        <v>-114908.70699999999</v>
      </c>
      <c r="V1265">
        <v>0</v>
      </c>
      <c r="W1265" t="str">
        <f>IFERROR(VLOOKUP(CONCATENATE(A1265,"-",B1265),'Schedule C1'!AE:AE,1,FALSE),"Other")</f>
        <v>Other</v>
      </c>
    </row>
    <row r="1266" spans="1:23" x14ac:dyDescent="0.25">
      <c r="A1266" t="str">
        <f t="shared" si="19"/>
        <v>117</v>
      </c>
      <c r="B1266" t="str">
        <f t="shared" si="19"/>
        <v>CDNANDA</v>
      </c>
      <c r="C1266" s="77" t="s">
        <v>3226</v>
      </c>
      <c r="D1266" t="s">
        <v>2468</v>
      </c>
      <c r="F1266">
        <v>0</v>
      </c>
      <c r="G1266">
        <v>0</v>
      </c>
      <c r="H1266">
        <v>0</v>
      </c>
      <c r="I1266">
        <v>0</v>
      </c>
      <c r="J1266">
        <v>0</v>
      </c>
      <c r="L1266">
        <v>22.33</v>
      </c>
      <c r="M1266">
        <v>235.36500000000004</v>
      </c>
      <c r="N1266">
        <v>0</v>
      </c>
      <c r="O1266">
        <v>-19.513000000000019</v>
      </c>
      <c r="P1266">
        <v>-6.4869999999999974</v>
      </c>
      <c r="R1266">
        <v>22.33</v>
      </c>
      <c r="S1266">
        <v>43.484999999999999</v>
      </c>
      <c r="T1266">
        <v>0</v>
      </c>
      <c r="U1266" s="3">
        <v>-3.0000000000001137E-3</v>
      </c>
      <c r="V1266">
        <v>0</v>
      </c>
      <c r="W1266" t="str">
        <f>IFERROR(VLOOKUP(CONCATENATE(A1266,"-",B1266),'Schedule C1'!AE:AE,1,FALSE),"Other")</f>
        <v>Other</v>
      </c>
    </row>
    <row r="1267" spans="1:23" x14ac:dyDescent="0.25">
      <c r="A1267" t="str">
        <f t="shared" si="19"/>
        <v>117</v>
      </c>
      <c r="B1267" t="str">
        <f t="shared" si="19"/>
        <v>CEPCT4CIC</v>
      </c>
      <c r="C1267" s="77" t="s">
        <v>3226</v>
      </c>
      <c r="D1267" t="s">
        <v>3295</v>
      </c>
      <c r="E1267">
        <v>22.690000000000055</v>
      </c>
      <c r="K1267">
        <v>0</v>
      </c>
      <c r="O1267"/>
      <c r="Q1267">
        <v>0</v>
      </c>
      <c r="W1267" t="str">
        <f>IFERROR(VLOOKUP(CONCATENATE(A1267,"-",B1267),'Schedule C1'!AE:AE,1,FALSE),"Other")</f>
        <v>Other</v>
      </c>
    </row>
    <row r="1268" spans="1:23" x14ac:dyDescent="0.25">
      <c r="A1268" t="str">
        <f t="shared" si="19"/>
        <v>117</v>
      </c>
      <c r="B1268" t="str">
        <f t="shared" si="19"/>
        <v>CFOCAPPRJ</v>
      </c>
      <c r="C1268" s="77" t="s">
        <v>3226</v>
      </c>
      <c r="D1268" t="s">
        <v>2470</v>
      </c>
      <c r="E1268">
        <v>0</v>
      </c>
      <c r="F1268">
        <v>0</v>
      </c>
      <c r="G1268">
        <v>0</v>
      </c>
      <c r="H1268">
        <v>0</v>
      </c>
      <c r="I1268">
        <v>0</v>
      </c>
      <c r="J1268">
        <v>0</v>
      </c>
      <c r="K1268">
        <v>58012.607000000004</v>
      </c>
      <c r="L1268">
        <v>58257.713999999993</v>
      </c>
      <c r="M1268">
        <v>132533.633</v>
      </c>
      <c r="N1268">
        <v>62099.580999999998</v>
      </c>
      <c r="O1268">
        <v>7645.512999999999</v>
      </c>
      <c r="P1268">
        <v>290645.13799999998</v>
      </c>
      <c r="Q1268">
        <v>105795.95200000002</v>
      </c>
      <c r="R1268">
        <v>93219.239999999962</v>
      </c>
      <c r="S1268">
        <v>126256.79899999998</v>
      </c>
      <c r="T1268">
        <v>88416.139999999985</v>
      </c>
      <c r="U1268" s="3">
        <v>2556.681</v>
      </c>
      <c r="V1268">
        <v>0</v>
      </c>
      <c r="W1268" t="str">
        <f>IFERROR(VLOOKUP(CONCATENATE(A1268,"-",B1268),'Schedule C1'!AE:AE,1,FALSE),"Other")</f>
        <v>Other</v>
      </c>
    </row>
    <row r="1269" spans="1:23" x14ac:dyDescent="0.25">
      <c r="A1269" t="str">
        <f t="shared" si="19"/>
        <v>117</v>
      </c>
      <c r="B1269" t="str">
        <f t="shared" si="19"/>
        <v>CHNANDA</v>
      </c>
      <c r="C1269" s="77" t="s">
        <v>3226</v>
      </c>
      <c r="D1269" t="s">
        <v>2471</v>
      </c>
      <c r="E1269">
        <v>0</v>
      </c>
      <c r="F1269">
        <v>0</v>
      </c>
      <c r="G1269">
        <v>0</v>
      </c>
      <c r="H1269">
        <v>0</v>
      </c>
      <c r="I1269">
        <v>0</v>
      </c>
      <c r="J1269">
        <v>0</v>
      </c>
      <c r="K1269">
        <v>3203.4609999999984</v>
      </c>
      <c r="L1269">
        <v>4837.4829999999974</v>
      </c>
      <c r="M1269">
        <v>12403.2</v>
      </c>
      <c r="N1269">
        <v>3.74899999999991</v>
      </c>
      <c r="O1269">
        <v>-4.5474735088646412E-13</v>
      </c>
      <c r="P1269">
        <v>-46.860000000000014</v>
      </c>
      <c r="Q1269">
        <v>1476.6130000000007</v>
      </c>
      <c r="R1269">
        <v>4255.3109999999997</v>
      </c>
      <c r="S1269">
        <v>572.37100000000009</v>
      </c>
      <c r="T1269">
        <v>-15.199999999999989</v>
      </c>
      <c r="U1269" s="3">
        <v>-1.9917921478818101E-13</v>
      </c>
      <c r="V1269">
        <v>0</v>
      </c>
      <c r="W1269" t="str">
        <f>IFERROR(VLOOKUP(CONCATENATE(A1269,"-",B1269),'Schedule C1'!AE:AE,1,FALSE),"Other")</f>
        <v>Other</v>
      </c>
    </row>
    <row r="1270" spans="1:23" x14ac:dyDescent="0.25">
      <c r="A1270" t="str">
        <f t="shared" si="19"/>
        <v>117</v>
      </c>
      <c r="B1270" t="str">
        <f t="shared" si="19"/>
        <v>CORPR117G</v>
      </c>
      <c r="C1270" s="77" t="s">
        <v>3226</v>
      </c>
      <c r="D1270" t="s">
        <v>3296</v>
      </c>
      <c r="G1270">
        <v>0</v>
      </c>
      <c r="M1270">
        <v>0</v>
      </c>
      <c r="O1270"/>
      <c r="S1270">
        <v>0</v>
      </c>
      <c r="W1270" t="str">
        <f>IFERROR(VLOOKUP(CONCATENATE(A1270,"-",B1270),'Schedule C1'!AE:AE,1,FALSE),"Other")</f>
        <v>Other</v>
      </c>
    </row>
    <row r="1271" spans="1:23" x14ac:dyDescent="0.25">
      <c r="A1271" t="str">
        <f t="shared" si="19"/>
        <v>117</v>
      </c>
      <c r="B1271" t="str">
        <f t="shared" si="19"/>
        <v>CORPRESER</v>
      </c>
      <c r="C1271" s="77" t="s">
        <v>3226</v>
      </c>
      <c r="D1271" t="s">
        <v>2474</v>
      </c>
      <c r="I1271">
        <v>0</v>
      </c>
      <c r="O1271">
        <v>-436.0440000000001</v>
      </c>
      <c r="U1271" s="3">
        <v>0</v>
      </c>
      <c r="W1271" t="str">
        <f>IFERROR(VLOOKUP(CONCATENATE(A1271,"-",B1271),'Schedule C1'!AE:AE,1,FALSE),"Other")</f>
        <v>Other</v>
      </c>
    </row>
    <row r="1272" spans="1:23" x14ac:dyDescent="0.25">
      <c r="A1272" t="str">
        <f t="shared" si="19"/>
        <v>117</v>
      </c>
      <c r="B1272" t="str">
        <f t="shared" si="19"/>
        <v>CRPTARGET</v>
      </c>
      <c r="C1272" s="77" t="s">
        <v>3226</v>
      </c>
      <c r="D1272" t="s">
        <v>2475</v>
      </c>
      <c r="F1272">
        <v>0</v>
      </c>
      <c r="G1272">
        <v>0</v>
      </c>
      <c r="H1272">
        <v>0</v>
      </c>
      <c r="I1272">
        <v>0</v>
      </c>
      <c r="J1272">
        <v>0</v>
      </c>
      <c r="L1272">
        <v>0</v>
      </c>
      <c r="M1272">
        <v>5.6843418860808015E-14</v>
      </c>
      <c r="N1272">
        <v>-327.89800000000002</v>
      </c>
      <c r="O1272">
        <v>5.2029999999940628</v>
      </c>
      <c r="P1272">
        <v>-332.05200000000002</v>
      </c>
      <c r="R1272">
        <v>0</v>
      </c>
      <c r="S1272">
        <v>5.6843418860808015E-14</v>
      </c>
      <c r="T1272">
        <v>-327.89800000000002</v>
      </c>
      <c r="U1272" s="3">
        <v>-5869.1259999999993</v>
      </c>
      <c r="V1272">
        <v>0</v>
      </c>
      <c r="W1272" t="str">
        <f>IFERROR(VLOOKUP(CONCATENATE(A1272,"-",B1272),'Schedule C1'!AE:AE,1,FALSE),"Other")</f>
        <v>Other</v>
      </c>
    </row>
    <row r="1273" spans="1:23" x14ac:dyDescent="0.25">
      <c r="A1273" t="str">
        <f t="shared" si="19"/>
        <v>117</v>
      </c>
      <c r="B1273" t="str">
        <f t="shared" si="19"/>
        <v>DIGITAHUB</v>
      </c>
      <c r="C1273" s="77" t="s">
        <v>3226</v>
      </c>
      <c r="D1273" t="s">
        <v>2480</v>
      </c>
      <c r="E1273">
        <v>0</v>
      </c>
      <c r="F1273">
        <v>0</v>
      </c>
      <c r="G1273">
        <v>0</v>
      </c>
      <c r="H1273">
        <v>0</v>
      </c>
      <c r="I1273">
        <v>0</v>
      </c>
      <c r="J1273">
        <v>0</v>
      </c>
      <c r="K1273">
        <v>132729.84600000002</v>
      </c>
      <c r="L1273">
        <v>372780.63099999999</v>
      </c>
      <c r="M1273">
        <v>465571.13799999998</v>
      </c>
      <c r="N1273">
        <v>221054.44900000002</v>
      </c>
      <c r="O1273">
        <v>616706.75199999998</v>
      </c>
      <c r="P1273">
        <v>19254.534</v>
      </c>
      <c r="Q1273">
        <v>0</v>
      </c>
      <c r="R1273">
        <v>455642.81300000008</v>
      </c>
      <c r="S1273">
        <v>834127.22699999996</v>
      </c>
      <c r="T1273">
        <v>289377.87800000003</v>
      </c>
      <c r="U1273" s="3">
        <v>86483.54</v>
      </c>
      <c r="V1273">
        <v>0</v>
      </c>
      <c r="W1273" t="str">
        <f>IFERROR(VLOOKUP(CONCATENATE(A1273,"-",B1273),'Schedule C1'!AE:AE,1,FALSE),"Other")</f>
        <v>Other</v>
      </c>
    </row>
    <row r="1274" spans="1:23" x14ac:dyDescent="0.25">
      <c r="A1274" t="str">
        <f t="shared" si="19"/>
        <v>117</v>
      </c>
      <c r="B1274" t="str">
        <f t="shared" si="19"/>
        <v>DISTARGET</v>
      </c>
      <c r="C1274" s="77" t="s">
        <v>3226</v>
      </c>
      <c r="D1274" t="s">
        <v>2481</v>
      </c>
      <c r="I1274">
        <v>0</v>
      </c>
      <c r="J1274">
        <v>0</v>
      </c>
      <c r="O1274">
        <v>13.516999999999999</v>
      </c>
      <c r="P1274">
        <v>4.6260000000000012</v>
      </c>
      <c r="U1274" s="3">
        <v>0</v>
      </c>
      <c r="V1274">
        <v>0</v>
      </c>
      <c r="W1274" t="str">
        <f>IFERROR(VLOOKUP(CONCATENATE(A1274,"-",B1274),'Schedule C1'!AE:AE,1,FALSE),"Other")</f>
        <v>Other</v>
      </c>
    </row>
    <row r="1275" spans="1:23" x14ac:dyDescent="0.25">
      <c r="A1275" t="str">
        <f t="shared" si="19"/>
        <v>117</v>
      </c>
      <c r="B1275" t="str">
        <f t="shared" si="19"/>
        <v>ECNANDA</v>
      </c>
      <c r="C1275" s="77" t="s">
        <v>3226</v>
      </c>
      <c r="D1275" t="s">
        <v>2635</v>
      </c>
      <c r="E1275">
        <v>0</v>
      </c>
      <c r="F1275">
        <v>0</v>
      </c>
      <c r="G1275">
        <v>0</v>
      </c>
      <c r="H1275">
        <v>0</v>
      </c>
      <c r="I1275">
        <v>0</v>
      </c>
      <c r="J1275">
        <v>0</v>
      </c>
      <c r="K1275">
        <v>-41388.5</v>
      </c>
      <c r="L1275">
        <v>8223.4540000000034</v>
      </c>
      <c r="M1275">
        <v>-31248.309000000001</v>
      </c>
      <c r="N1275">
        <v>-135.19999999999891</v>
      </c>
      <c r="O1275">
        <v>-14557.448999999995</v>
      </c>
      <c r="P1275">
        <v>-177.41599999999994</v>
      </c>
      <c r="Q1275">
        <v>-41388.5</v>
      </c>
      <c r="R1275">
        <v>8223.4540000000034</v>
      </c>
      <c r="S1275">
        <v>-31248.309000000001</v>
      </c>
      <c r="T1275">
        <v>-161.09399999998823</v>
      </c>
      <c r="U1275" s="3">
        <v>4.6000000000276486E-2</v>
      </c>
      <c r="V1275">
        <v>0</v>
      </c>
      <c r="W1275" t="str">
        <f>IFERROR(VLOOKUP(CONCATENATE(A1275,"-",B1275),'Schedule C1'!AE:AE,1,FALSE),"Other")</f>
        <v>Other</v>
      </c>
    </row>
    <row r="1276" spans="1:23" x14ac:dyDescent="0.25">
      <c r="A1276" t="str">
        <f t="shared" si="19"/>
        <v>117</v>
      </c>
      <c r="B1276" t="str">
        <f t="shared" si="19"/>
        <v>EDN103172</v>
      </c>
      <c r="C1276" s="77" t="s">
        <v>3226</v>
      </c>
      <c r="D1276" t="s">
        <v>2667</v>
      </c>
      <c r="H1276">
        <v>0</v>
      </c>
      <c r="I1276">
        <v>0</v>
      </c>
      <c r="J1276">
        <v>0</v>
      </c>
      <c r="N1276">
        <v>232.49600000000004</v>
      </c>
      <c r="O1276">
        <v>293.66800000000001</v>
      </c>
      <c r="P1276">
        <v>-20.848999999999993</v>
      </c>
      <c r="T1276">
        <v>0</v>
      </c>
      <c r="U1276" s="3">
        <v>131.684</v>
      </c>
      <c r="V1276">
        <v>0</v>
      </c>
      <c r="W1276" t="str">
        <f>IFERROR(VLOOKUP(CONCATENATE(A1276,"-",B1276),'Schedule C1'!AE:AE,1,FALSE),"Other")</f>
        <v>Other</v>
      </c>
    </row>
    <row r="1277" spans="1:23" x14ac:dyDescent="0.25">
      <c r="A1277" t="str">
        <f t="shared" si="19"/>
        <v>117</v>
      </c>
      <c r="B1277" t="str">
        <f t="shared" si="19"/>
        <v>EDN103175</v>
      </c>
      <c r="C1277" s="77" t="s">
        <v>3226</v>
      </c>
      <c r="D1277" t="s">
        <v>2668</v>
      </c>
      <c r="H1277">
        <v>0</v>
      </c>
      <c r="I1277">
        <v>0</v>
      </c>
      <c r="J1277">
        <v>0</v>
      </c>
      <c r="N1277">
        <v>507.82799999999986</v>
      </c>
      <c r="O1277">
        <v>-13.535000000000309</v>
      </c>
      <c r="P1277">
        <v>716.45800000000008</v>
      </c>
      <c r="T1277">
        <v>0</v>
      </c>
      <c r="U1277" s="3">
        <v>-11.511999999999887</v>
      </c>
      <c r="V1277">
        <v>0</v>
      </c>
      <c r="W1277" t="str">
        <f>IFERROR(VLOOKUP(CONCATENATE(A1277,"-",B1277),'Schedule C1'!AE:AE,1,FALSE),"Other")</f>
        <v>Other</v>
      </c>
    </row>
    <row r="1278" spans="1:23" x14ac:dyDescent="0.25">
      <c r="A1278" t="str">
        <f t="shared" si="19"/>
        <v>117</v>
      </c>
      <c r="B1278" t="str">
        <f t="shared" si="19"/>
        <v>EDN103177</v>
      </c>
      <c r="C1278" s="77" t="s">
        <v>3226</v>
      </c>
      <c r="D1278" t="s">
        <v>2669</v>
      </c>
      <c r="H1278">
        <v>-10.919999999999892</v>
      </c>
      <c r="I1278">
        <v>188.0200000000001</v>
      </c>
      <c r="J1278">
        <v>0</v>
      </c>
      <c r="N1278">
        <v>800.43299999999954</v>
      </c>
      <c r="O1278">
        <v>787.39299999999957</v>
      </c>
      <c r="P1278">
        <v>-8.5265128291212022E-14</v>
      </c>
      <c r="T1278">
        <v>0</v>
      </c>
      <c r="U1278" s="3">
        <v>7.1890000000000782</v>
      </c>
      <c r="V1278">
        <v>0</v>
      </c>
      <c r="W1278" t="str">
        <f>IFERROR(VLOOKUP(CONCATENATE(A1278,"-",B1278),'Schedule C1'!AE:AE,1,FALSE),"Other")</f>
        <v>Other</v>
      </c>
    </row>
    <row r="1279" spans="1:23" x14ac:dyDescent="0.25">
      <c r="A1279" t="str">
        <f t="shared" si="19"/>
        <v>117</v>
      </c>
      <c r="B1279" t="str">
        <f t="shared" si="19"/>
        <v>EDN103178</v>
      </c>
      <c r="C1279" s="77" t="s">
        <v>3226</v>
      </c>
      <c r="D1279" t="s">
        <v>2670</v>
      </c>
      <c r="H1279">
        <v>0</v>
      </c>
      <c r="I1279">
        <v>0</v>
      </c>
      <c r="J1279">
        <v>0</v>
      </c>
      <c r="N1279">
        <v>3.5527136788005009E-15</v>
      </c>
      <c r="O1279">
        <v>17.246000000000002</v>
      </c>
      <c r="P1279">
        <v>3.2489999999999997</v>
      </c>
      <c r="T1279">
        <v>0</v>
      </c>
      <c r="U1279" s="3">
        <v>8.6259999999999994</v>
      </c>
      <c r="V1279">
        <v>0</v>
      </c>
      <c r="W1279" t="str">
        <f>IFERROR(VLOOKUP(CONCATENATE(A1279,"-",B1279),'Schedule C1'!AE:AE,1,FALSE),"Other")</f>
        <v>Other</v>
      </c>
    </row>
    <row r="1280" spans="1:23" x14ac:dyDescent="0.25">
      <c r="A1280" t="str">
        <f t="shared" si="19"/>
        <v>117</v>
      </c>
      <c r="B1280" t="str">
        <f t="shared" si="19"/>
        <v>EDN103180</v>
      </c>
      <c r="C1280" s="77" t="s">
        <v>3226</v>
      </c>
      <c r="D1280" t="s">
        <v>2671</v>
      </c>
      <c r="H1280">
        <v>0</v>
      </c>
      <c r="I1280">
        <v>0</v>
      </c>
      <c r="J1280">
        <v>0</v>
      </c>
      <c r="N1280">
        <v>-1.1368683772161603E-13</v>
      </c>
      <c r="O1280">
        <v>288.39099999999991</v>
      </c>
      <c r="P1280">
        <v>58.814000000000021</v>
      </c>
      <c r="T1280">
        <v>0</v>
      </c>
      <c r="U1280" s="3">
        <v>-7.0000000000381988E-3</v>
      </c>
      <c r="V1280">
        <v>0</v>
      </c>
      <c r="W1280" t="str">
        <f>IFERROR(VLOOKUP(CONCATENATE(A1280,"-",B1280),'Schedule C1'!AE:AE,1,FALSE),"Other")</f>
        <v>Other</v>
      </c>
    </row>
    <row r="1281" spans="1:23" x14ac:dyDescent="0.25">
      <c r="A1281" t="str">
        <f t="shared" si="19"/>
        <v>117</v>
      </c>
      <c r="B1281" t="str">
        <f t="shared" si="19"/>
        <v>EDNANDA</v>
      </c>
      <c r="C1281" s="77" t="s">
        <v>3226</v>
      </c>
      <c r="D1281" t="s">
        <v>2673</v>
      </c>
      <c r="E1281">
        <v>0</v>
      </c>
      <c r="F1281">
        <v>0</v>
      </c>
      <c r="G1281">
        <v>0</v>
      </c>
      <c r="H1281">
        <v>0</v>
      </c>
      <c r="I1281">
        <v>0</v>
      </c>
      <c r="J1281">
        <v>0</v>
      </c>
      <c r="K1281">
        <v>713.6509999999962</v>
      </c>
      <c r="L1281">
        <v>11849.817999999999</v>
      </c>
      <c r="M1281">
        <v>6460.2110000000002</v>
      </c>
      <c r="N1281">
        <v>5517.0910000000022</v>
      </c>
      <c r="O1281">
        <v>-3719.8939999999984</v>
      </c>
      <c r="P1281">
        <v>664.75799999999958</v>
      </c>
      <c r="Q1281">
        <v>710.31199999999853</v>
      </c>
      <c r="R1281">
        <v>11660.527000000016</v>
      </c>
      <c r="S1281">
        <v>7579.1349999999966</v>
      </c>
      <c r="T1281">
        <v>4651.0610000000033</v>
      </c>
      <c r="U1281" s="3">
        <v>243.1490000000008</v>
      </c>
      <c r="V1281">
        <v>0</v>
      </c>
      <c r="W1281" t="str">
        <f>IFERROR(VLOOKUP(CONCATENATE(A1281,"-",B1281),'Schedule C1'!AE:AE,1,FALSE),"Other")</f>
        <v>Other</v>
      </c>
    </row>
    <row r="1282" spans="1:23" x14ac:dyDescent="0.25">
      <c r="A1282" t="str">
        <f t="shared" si="19"/>
        <v>117</v>
      </c>
      <c r="B1282" t="str">
        <f t="shared" si="19"/>
        <v>EON011324</v>
      </c>
      <c r="C1282" s="77" t="s">
        <v>3226</v>
      </c>
      <c r="D1282" t="s">
        <v>2674</v>
      </c>
      <c r="H1282">
        <v>0</v>
      </c>
      <c r="I1282">
        <v>0</v>
      </c>
      <c r="J1282">
        <v>0</v>
      </c>
      <c r="N1282">
        <v>1418.1590000000001</v>
      </c>
      <c r="O1282">
        <v>7649.4049999999988</v>
      </c>
      <c r="P1282">
        <v>2528.9870000000001</v>
      </c>
      <c r="T1282">
        <v>0</v>
      </c>
      <c r="U1282" s="3">
        <v>576.47199999999998</v>
      </c>
      <c r="V1282">
        <v>0</v>
      </c>
      <c r="W1282" t="str">
        <f>IFERROR(VLOOKUP(CONCATENATE(A1282,"-",B1282),'Schedule C1'!AE:AE,1,FALSE),"Other")</f>
        <v>Other</v>
      </c>
    </row>
    <row r="1283" spans="1:23" x14ac:dyDescent="0.25">
      <c r="A1283" t="str">
        <f t="shared" si="19"/>
        <v>117</v>
      </c>
      <c r="B1283" t="str">
        <f t="shared" si="19"/>
        <v>ETNANDA</v>
      </c>
      <c r="C1283" s="77" t="s">
        <v>3226</v>
      </c>
      <c r="D1283" t="s">
        <v>2682</v>
      </c>
      <c r="E1283">
        <v>0</v>
      </c>
      <c r="F1283">
        <v>0</v>
      </c>
      <c r="G1283">
        <v>0</v>
      </c>
      <c r="H1283">
        <v>0</v>
      </c>
      <c r="I1283">
        <v>0</v>
      </c>
      <c r="J1283">
        <v>0</v>
      </c>
      <c r="K1283">
        <v>9.1159999999999961</v>
      </c>
      <c r="L1283">
        <v>17.281999999999996</v>
      </c>
      <c r="M1283">
        <v>3418.7000000000012</v>
      </c>
      <c r="N1283">
        <v>4470.876000000002</v>
      </c>
      <c r="O1283">
        <v>11075.057000000001</v>
      </c>
      <c r="P1283">
        <v>113.923</v>
      </c>
      <c r="Q1283">
        <v>9.1660000000000004</v>
      </c>
      <c r="R1283">
        <v>17.281999999999996</v>
      </c>
      <c r="S1283">
        <v>3800.4409999999998</v>
      </c>
      <c r="T1283">
        <v>3854.6600000000008</v>
      </c>
      <c r="U1283" s="3">
        <v>3839.0219999999995</v>
      </c>
      <c r="V1283">
        <v>0</v>
      </c>
      <c r="W1283" t="str">
        <f>IFERROR(VLOOKUP(CONCATENATE(A1283,"-",B1283),'Schedule C1'!AE:AE,1,FALSE),"Other")</f>
        <v>Other</v>
      </c>
    </row>
    <row r="1284" spans="1:23" x14ac:dyDescent="0.25">
      <c r="A1284" t="str">
        <f t="shared" si="19"/>
        <v>117</v>
      </c>
      <c r="B1284" t="str">
        <f t="shared" si="19"/>
        <v>EVNCBK117</v>
      </c>
      <c r="C1284" s="77" t="s">
        <v>3226</v>
      </c>
      <c r="D1284" t="s">
        <v>3297</v>
      </c>
      <c r="H1284">
        <v>0</v>
      </c>
      <c r="J1284">
        <v>0</v>
      </c>
      <c r="N1284">
        <v>0</v>
      </c>
      <c r="O1284"/>
      <c r="P1284">
        <v>0</v>
      </c>
      <c r="T1284">
        <v>2.4550000000000001</v>
      </c>
      <c r="V1284">
        <v>0</v>
      </c>
      <c r="W1284" t="str">
        <f>IFERROR(VLOOKUP(CONCATENATE(A1284,"-",B1284),'Schedule C1'!AE:AE,1,FALSE),"Other")</f>
        <v>Other</v>
      </c>
    </row>
    <row r="1285" spans="1:23" x14ac:dyDescent="0.25">
      <c r="A1285" t="str">
        <f t="shared" ref="A1285:B1348" si="20">LEFT(C1285,FIND(" ",C1285,1)-1)</f>
        <v>117</v>
      </c>
      <c r="B1285" t="str">
        <f t="shared" si="20"/>
        <v>EVNCBW413</v>
      </c>
      <c r="C1285" s="77" t="s">
        <v>3226</v>
      </c>
      <c r="D1285" t="s">
        <v>3298</v>
      </c>
      <c r="J1285">
        <v>0</v>
      </c>
      <c r="O1285"/>
      <c r="P1285">
        <v>0</v>
      </c>
      <c r="V1285">
        <v>0</v>
      </c>
      <c r="W1285" t="str">
        <f>IFERROR(VLOOKUP(CONCATENATE(A1285,"-",B1285),'Schedule C1'!AE:AE,1,FALSE),"Other")</f>
        <v>Other</v>
      </c>
    </row>
    <row r="1286" spans="1:23" x14ac:dyDescent="0.25">
      <c r="A1286" t="str">
        <f t="shared" si="20"/>
        <v>117</v>
      </c>
      <c r="B1286" t="str">
        <f t="shared" si="20"/>
        <v>EVRCB</v>
      </c>
      <c r="C1286" s="77" t="s">
        <v>3226</v>
      </c>
      <c r="D1286" t="s">
        <v>3299</v>
      </c>
      <c r="F1286">
        <v>0</v>
      </c>
      <c r="G1286">
        <v>0</v>
      </c>
      <c r="J1286">
        <v>0</v>
      </c>
      <c r="L1286">
        <v>0</v>
      </c>
      <c r="M1286">
        <v>0</v>
      </c>
      <c r="O1286"/>
      <c r="P1286">
        <v>0</v>
      </c>
      <c r="R1286">
        <v>0</v>
      </c>
      <c r="S1286">
        <v>128.55600000000001</v>
      </c>
      <c r="V1286">
        <v>0</v>
      </c>
      <c r="W1286" t="str">
        <f>IFERROR(VLOOKUP(CONCATENATE(A1286,"-",B1286),'Schedule C1'!AE:AE,1,FALSE),"Other")</f>
        <v>Other</v>
      </c>
    </row>
    <row r="1287" spans="1:23" x14ac:dyDescent="0.25">
      <c r="A1287" t="str">
        <f t="shared" si="20"/>
        <v>117</v>
      </c>
      <c r="B1287" t="str">
        <f t="shared" si="20"/>
        <v>EVRCS</v>
      </c>
      <c r="C1287" s="77" t="s">
        <v>3226</v>
      </c>
      <c r="D1287" t="s">
        <v>3300</v>
      </c>
      <c r="F1287">
        <v>0</v>
      </c>
      <c r="H1287">
        <v>0</v>
      </c>
      <c r="L1287">
        <v>0</v>
      </c>
      <c r="N1287">
        <v>0</v>
      </c>
      <c r="O1287"/>
      <c r="R1287">
        <v>0</v>
      </c>
      <c r="T1287">
        <v>0</v>
      </c>
      <c r="W1287" t="str">
        <f>IFERROR(VLOOKUP(CONCATENATE(A1287,"-",B1287),'Schedule C1'!AE:AE,1,FALSE),"Other")</f>
        <v>Other</v>
      </c>
    </row>
    <row r="1288" spans="1:23" x14ac:dyDescent="0.25">
      <c r="A1288" t="str">
        <f t="shared" si="20"/>
        <v>117</v>
      </c>
      <c r="B1288" t="str">
        <f t="shared" si="20"/>
        <v>FANANDA</v>
      </c>
      <c r="C1288" s="77" t="s">
        <v>3226</v>
      </c>
      <c r="D1288" t="s">
        <v>2684</v>
      </c>
      <c r="E1288">
        <v>0</v>
      </c>
      <c r="F1288">
        <v>0</v>
      </c>
      <c r="G1288">
        <v>0</v>
      </c>
      <c r="H1288">
        <v>0</v>
      </c>
      <c r="I1288">
        <v>0</v>
      </c>
      <c r="J1288">
        <v>0</v>
      </c>
      <c r="K1288">
        <v>4094.5969999999979</v>
      </c>
      <c r="L1288">
        <v>2429.8929999999982</v>
      </c>
      <c r="M1288">
        <v>13083.000999999998</v>
      </c>
      <c r="N1288">
        <v>5905.9669999999942</v>
      </c>
      <c r="O1288">
        <v>4149.2420000000002</v>
      </c>
      <c r="P1288">
        <v>3141.1869999999994</v>
      </c>
      <c r="Q1288">
        <v>4134.2009999999973</v>
      </c>
      <c r="R1288">
        <v>15649.118999999999</v>
      </c>
      <c r="S1288">
        <v>13104.178000000004</v>
      </c>
      <c r="T1288">
        <v>1549.5420000000015</v>
      </c>
      <c r="U1288" s="3">
        <v>4099.9789999999957</v>
      </c>
      <c r="V1288">
        <v>0</v>
      </c>
      <c r="W1288" t="str">
        <f>IFERROR(VLOOKUP(CONCATENATE(A1288,"-",B1288),'Schedule C1'!AE:AE,1,FALSE),"Other")</f>
        <v>Other</v>
      </c>
    </row>
    <row r="1289" spans="1:23" x14ac:dyDescent="0.25">
      <c r="A1289" t="str">
        <f t="shared" si="20"/>
        <v>117</v>
      </c>
      <c r="B1289" t="str">
        <f t="shared" si="20"/>
        <v>FHGCAPCUT</v>
      </c>
      <c r="C1289" s="77" t="s">
        <v>3226</v>
      </c>
      <c r="D1289" t="s">
        <v>3301</v>
      </c>
      <c r="E1289">
        <v>0</v>
      </c>
      <c r="H1289">
        <v>0</v>
      </c>
      <c r="I1289">
        <v>0</v>
      </c>
      <c r="K1289">
        <v>0</v>
      </c>
      <c r="N1289">
        <v>0</v>
      </c>
      <c r="O1289">
        <v>21200.031000000003</v>
      </c>
      <c r="Q1289">
        <v>3614.4600000000005</v>
      </c>
      <c r="T1289">
        <v>2491824.5429999996</v>
      </c>
      <c r="U1289" s="3">
        <v>33456.596000000005</v>
      </c>
      <c r="W1289" t="str">
        <f>IFERROR(VLOOKUP(CONCATENATE(A1289,"-",B1289),'Schedule C1'!AE:AE,1,FALSE),"Other")</f>
        <v>Other</v>
      </c>
    </row>
    <row r="1290" spans="1:23" x14ac:dyDescent="0.25">
      <c r="A1290" t="str">
        <f t="shared" si="20"/>
        <v>117</v>
      </c>
      <c r="B1290" t="str">
        <f t="shared" si="20"/>
        <v>FHGCUTCAP</v>
      </c>
      <c r="C1290" s="77" t="s">
        <v>3226</v>
      </c>
      <c r="D1290" t="s">
        <v>3302</v>
      </c>
      <c r="E1290">
        <v>0</v>
      </c>
      <c r="K1290">
        <v>0</v>
      </c>
      <c r="O1290"/>
      <c r="Q1290">
        <v>10.55</v>
      </c>
      <c r="W1290" t="str">
        <f>IFERROR(VLOOKUP(CONCATENATE(A1290,"-",B1290),'Schedule C1'!AE:AE,1,FALSE),"Other")</f>
        <v>Other</v>
      </c>
    </row>
    <row r="1291" spans="1:23" x14ac:dyDescent="0.25">
      <c r="A1291" t="str">
        <f t="shared" si="20"/>
        <v>117</v>
      </c>
      <c r="B1291" t="str">
        <f t="shared" si="20"/>
        <v>FHGINCASK</v>
      </c>
      <c r="C1291" s="77" t="s">
        <v>3226</v>
      </c>
      <c r="D1291" t="s">
        <v>3303</v>
      </c>
      <c r="G1291">
        <v>0</v>
      </c>
      <c r="M1291">
        <v>-470000</v>
      </c>
      <c r="O1291"/>
      <c r="S1291">
        <v>0</v>
      </c>
      <c r="W1291" t="str">
        <f>IFERROR(VLOOKUP(CONCATENATE(A1291,"-",B1291),'Schedule C1'!AE:AE,1,FALSE),"Other")</f>
        <v>Other</v>
      </c>
    </row>
    <row r="1292" spans="1:23" x14ac:dyDescent="0.25">
      <c r="A1292" t="str">
        <f t="shared" si="20"/>
        <v>117</v>
      </c>
      <c r="B1292" t="str">
        <f t="shared" si="20"/>
        <v>FHGTARGET</v>
      </c>
      <c r="C1292" s="77" t="s">
        <v>3226</v>
      </c>
      <c r="D1292" t="s">
        <v>3304</v>
      </c>
      <c r="G1292">
        <v>0</v>
      </c>
      <c r="H1292">
        <v>0</v>
      </c>
      <c r="I1292">
        <v>0</v>
      </c>
      <c r="J1292">
        <v>0</v>
      </c>
      <c r="M1292">
        <v>0</v>
      </c>
      <c r="N1292">
        <v>2.9000000000000008E-2</v>
      </c>
      <c r="O1292">
        <v>0</v>
      </c>
      <c r="P1292">
        <v>0</v>
      </c>
      <c r="S1292">
        <v>0</v>
      </c>
      <c r="T1292">
        <v>-343033.44000000006</v>
      </c>
      <c r="U1292" s="3">
        <v>-8.6736173798840355E-19</v>
      </c>
      <c r="V1292">
        <v>0</v>
      </c>
      <c r="W1292" t="str">
        <f>IFERROR(VLOOKUP(CONCATENATE(A1292,"-",B1292),'Schedule C1'!AE:AE,1,FALSE),"Other")</f>
        <v>Other</v>
      </c>
    </row>
    <row r="1293" spans="1:23" x14ac:dyDescent="0.25">
      <c r="A1293" t="str">
        <f t="shared" si="20"/>
        <v>117</v>
      </c>
      <c r="B1293" t="str">
        <f t="shared" si="20"/>
        <v>GENREB117</v>
      </c>
      <c r="C1293" s="77" t="s">
        <v>3226</v>
      </c>
      <c r="D1293" t="s">
        <v>3305</v>
      </c>
      <c r="E1293">
        <v>-1292.95</v>
      </c>
      <c r="K1293">
        <v>0</v>
      </c>
      <c r="O1293"/>
      <c r="Q1293">
        <v>0</v>
      </c>
      <c r="W1293" t="str">
        <f>IFERROR(VLOOKUP(CONCATENATE(A1293,"-",B1293),'Schedule C1'!AE:AE,1,FALSE),"Other")</f>
        <v>Other</v>
      </c>
    </row>
    <row r="1294" spans="1:23" x14ac:dyDescent="0.25">
      <c r="A1294" t="str">
        <f t="shared" si="20"/>
        <v>117</v>
      </c>
      <c r="B1294" t="str">
        <f t="shared" si="20"/>
        <v>GLNANDA</v>
      </c>
      <c r="C1294" s="77" t="s">
        <v>3226</v>
      </c>
      <c r="D1294" t="s">
        <v>2685</v>
      </c>
      <c r="E1294">
        <v>0</v>
      </c>
      <c r="F1294">
        <v>0</v>
      </c>
      <c r="G1294">
        <v>0</v>
      </c>
      <c r="H1294">
        <v>0</v>
      </c>
      <c r="I1294">
        <v>0</v>
      </c>
      <c r="J1294">
        <v>0</v>
      </c>
      <c r="K1294">
        <v>1496.12</v>
      </c>
      <c r="L1294">
        <v>429.68100000000084</v>
      </c>
      <c r="M1294">
        <v>-4647.5439999999817</v>
      </c>
      <c r="N1294">
        <v>8232.9350000000086</v>
      </c>
      <c r="O1294">
        <v>-1540.6600000000096</v>
      </c>
      <c r="P1294">
        <v>-558.03099999999972</v>
      </c>
      <c r="Q1294">
        <v>1510.0920000000001</v>
      </c>
      <c r="R1294">
        <v>582.95500000000379</v>
      </c>
      <c r="S1294">
        <v>403.04900000000885</v>
      </c>
      <c r="T1294">
        <v>-5078.0940000000192</v>
      </c>
      <c r="U1294" s="3">
        <v>-1552.3820000000028</v>
      </c>
      <c r="V1294">
        <v>0</v>
      </c>
      <c r="W1294" t="str">
        <f>IFERROR(VLOOKUP(CONCATENATE(A1294,"-",B1294),'Schedule C1'!AE:AE,1,FALSE),"Other")</f>
        <v>Other</v>
      </c>
    </row>
    <row r="1295" spans="1:23" x14ac:dyDescent="0.25">
      <c r="A1295" t="str">
        <f t="shared" si="20"/>
        <v>117</v>
      </c>
      <c r="B1295" t="str">
        <f t="shared" si="20"/>
        <v>GWSCB</v>
      </c>
      <c r="C1295" s="77" t="s">
        <v>3226</v>
      </c>
      <c r="D1295" t="s">
        <v>2686</v>
      </c>
      <c r="F1295">
        <v>0</v>
      </c>
      <c r="G1295">
        <v>0</v>
      </c>
      <c r="H1295">
        <v>0</v>
      </c>
      <c r="I1295">
        <v>0</v>
      </c>
      <c r="J1295">
        <v>0</v>
      </c>
      <c r="L1295">
        <v>0</v>
      </c>
      <c r="M1295">
        <v>0</v>
      </c>
      <c r="N1295">
        <v>-32.934999999999995</v>
      </c>
      <c r="O1295">
        <v>0</v>
      </c>
      <c r="P1295">
        <v>0</v>
      </c>
      <c r="R1295">
        <v>0</v>
      </c>
      <c r="S1295">
        <v>368.53399999999999</v>
      </c>
      <c r="T1295">
        <v>-43.277000000000015</v>
      </c>
      <c r="U1295" s="3">
        <v>0</v>
      </c>
      <c r="V1295">
        <v>0</v>
      </c>
      <c r="W1295" t="str">
        <f>IFERROR(VLOOKUP(CONCATENATE(A1295,"-",B1295),'Schedule C1'!AE:AE,1,FALSE),"Other")</f>
        <v>Other</v>
      </c>
    </row>
    <row r="1296" spans="1:23" x14ac:dyDescent="0.25">
      <c r="A1296" t="str">
        <f t="shared" si="20"/>
        <v>117</v>
      </c>
      <c r="B1296" t="str">
        <f t="shared" si="20"/>
        <v>GWSCBA215</v>
      </c>
      <c r="C1296" s="77" t="s">
        <v>3226</v>
      </c>
      <c r="D1296" t="s">
        <v>3306</v>
      </c>
      <c r="H1296">
        <v>0</v>
      </c>
      <c r="J1296">
        <v>0</v>
      </c>
      <c r="N1296">
        <v>0</v>
      </c>
      <c r="O1296"/>
      <c r="P1296">
        <v>0</v>
      </c>
      <c r="T1296">
        <v>7.1780000000000008</v>
      </c>
      <c r="V1296">
        <v>0</v>
      </c>
      <c r="W1296" t="str">
        <f>IFERROR(VLOOKUP(CONCATENATE(A1296,"-",B1296),'Schedule C1'!AE:AE,1,FALSE),"Other")</f>
        <v>Other</v>
      </c>
    </row>
    <row r="1297" spans="1:23" x14ac:dyDescent="0.25">
      <c r="A1297" t="str">
        <f t="shared" si="20"/>
        <v>117</v>
      </c>
      <c r="B1297" t="str">
        <f t="shared" si="20"/>
        <v>GWSCBK117</v>
      </c>
      <c r="C1297" s="77" t="s">
        <v>3226</v>
      </c>
      <c r="D1297" t="s">
        <v>3307</v>
      </c>
      <c r="E1297">
        <v>0</v>
      </c>
      <c r="F1297">
        <v>0</v>
      </c>
      <c r="H1297">
        <v>0</v>
      </c>
      <c r="J1297">
        <v>0</v>
      </c>
      <c r="K1297">
        <v>2744901.6510000001</v>
      </c>
      <c r="L1297">
        <v>0</v>
      </c>
      <c r="N1297">
        <v>0</v>
      </c>
      <c r="O1297"/>
      <c r="P1297">
        <v>0</v>
      </c>
      <c r="Q1297">
        <v>-1072.56</v>
      </c>
      <c r="R1297">
        <v>2952.252</v>
      </c>
      <c r="T1297">
        <v>57.543999999999997</v>
      </c>
      <c r="V1297">
        <v>0</v>
      </c>
      <c r="W1297" t="str">
        <f>IFERROR(VLOOKUP(CONCATENATE(A1297,"-",B1297),'Schedule C1'!AE:AE,1,FALSE),"Other")</f>
        <v>Other</v>
      </c>
    </row>
    <row r="1298" spans="1:23" x14ac:dyDescent="0.25">
      <c r="A1298" t="str">
        <f t="shared" si="20"/>
        <v>117</v>
      </c>
      <c r="B1298" t="str">
        <f t="shared" si="20"/>
        <v>GWSCBW413</v>
      </c>
      <c r="C1298" s="77" t="s">
        <v>3226</v>
      </c>
      <c r="D1298" t="s">
        <v>3308</v>
      </c>
      <c r="J1298">
        <v>0</v>
      </c>
      <c r="O1298"/>
      <c r="P1298">
        <v>0</v>
      </c>
      <c r="V1298">
        <v>0</v>
      </c>
      <c r="W1298" t="str">
        <f>IFERROR(VLOOKUP(CONCATENATE(A1298,"-",B1298),'Schedule C1'!AE:AE,1,FALSE),"Other")</f>
        <v>Other</v>
      </c>
    </row>
    <row r="1299" spans="1:23" x14ac:dyDescent="0.25">
      <c r="A1299" t="str">
        <f t="shared" si="20"/>
        <v>117</v>
      </c>
      <c r="B1299" t="str">
        <f t="shared" si="20"/>
        <v>GWSCS</v>
      </c>
      <c r="C1299" s="77" t="s">
        <v>3226</v>
      </c>
      <c r="D1299" t="s">
        <v>2687</v>
      </c>
      <c r="F1299">
        <v>0</v>
      </c>
      <c r="H1299">
        <v>0</v>
      </c>
      <c r="I1299">
        <v>0</v>
      </c>
      <c r="J1299">
        <v>0</v>
      </c>
      <c r="L1299">
        <v>0</v>
      </c>
      <c r="N1299">
        <v>0</v>
      </c>
      <c r="O1299">
        <v>0</v>
      </c>
      <c r="P1299">
        <v>0</v>
      </c>
      <c r="R1299">
        <v>0</v>
      </c>
      <c r="T1299">
        <v>0</v>
      </c>
      <c r="U1299" s="3">
        <v>0</v>
      </c>
      <c r="V1299">
        <v>0</v>
      </c>
      <c r="W1299" t="str">
        <f>IFERROR(VLOOKUP(CONCATENATE(A1299,"-",B1299),'Schedule C1'!AE:AE,1,FALSE),"Other")</f>
        <v>Other</v>
      </c>
    </row>
    <row r="1300" spans="1:23" x14ac:dyDescent="0.25">
      <c r="A1300" t="str">
        <f t="shared" si="20"/>
        <v>117</v>
      </c>
      <c r="B1300" t="str">
        <f t="shared" si="20"/>
        <v>INCCAPINV</v>
      </c>
      <c r="C1300" s="77" t="s">
        <v>3226</v>
      </c>
      <c r="D1300" t="s">
        <v>3309</v>
      </c>
      <c r="E1300">
        <v>0</v>
      </c>
      <c r="F1300">
        <v>0</v>
      </c>
      <c r="G1300">
        <v>0</v>
      </c>
      <c r="H1300">
        <v>0</v>
      </c>
      <c r="I1300">
        <v>0</v>
      </c>
      <c r="J1300">
        <v>0</v>
      </c>
      <c r="K1300">
        <v>100800.40799999954</v>
      </c>
      <c r="L1300">
        <v>-378687.50799999957</v>
      </c>
      <c r="M1300">
        <v>2277017.3680000007</v>
      </c>
      <c r="N1300">
        <v>4241003.2009999994</v>
      </c>
      <c r="O1300">
        <v>-7229522.1629999978</v>
      </c>
      <c r="P1300">
        <v>45514.251999999899</v>
      </c>
      <c r="Q1300">
        <v>2218181.7019999996</v>
      </c>
      <c r="R1300">
        <v>2438500.7720000003</v>
      </c>
      <c r="S1300">
        <v>-416667.99899999978</v>
      </c>
      <c r="T1300">
        <v>1019107.736</v>
      </c>
      <c r="U1300" s="3">
        <v>-157173.05900000004</v>
      </c>
      <c r="V1300">
        <v>0</v>
      </c>
      <c r="W1300" t="str">
        <f>IFERROR(VLOOKUP(CONCATENATE(A1300,"-",B1300),'Schedule C1'!AE:AE,1,FALSE),"Other")</f>
        <v>Other</v>
      </c>
    </row>
    <row r="1301" spans="1:23" x14ac:dyDescent="0.25">
      <c r="A1301" t="str">
        <f t="shared" si="20"/>
        <v>117</v>
      </c>
      <c r="B1301" t="str">
        <f t="shared" si="20"/>
        <v>INCICPADJ</v>
      </c>
      <c r="C1301" s="77" t="s">
        <v>3226</v>
      </c>
      <c r="D1301" t="s">
        <v>2689</v>
      </c>
      <c r="G1301">
        <v>0</v>
      </c>
      <c r="M1301">
        <v>-1337.0760000001264</v>
      </c>
      <c r="O1301"/>
      <c r="S1301">
        <v>0</v>
      </c>
      <c r="W1301" t="str">
        <f>IFERROR(VLOOKUP(CONCATENATE(A1301,"-",B1301),'Schedule C1'!AE:AE,1,FALSE),"Other")</f>
        <v>Other</v>
      </c>
    </row>
    <row r="1302" spans="1:23" x14ac:dyDescent="0.25">
      <c r="A1302" t="str">
        <f t="shared" si="20"/>
        <v>117</v>
      </c>
      <c r="B1302" t="str">
        <f t="shared" si="20"/>
        <v>IT1171421</v>
      </c>
      <c r="C1302" s="77" t="s">
        <v>3226</v>
      </c>
      <c r="D1302" t="s">
        <v>3310</v>
      </c>
      <c r="E1302">
        <v>1374787.8510000012</v>
      </c>
      <c r="F1302">
        <v>1439910.1400000004</v>
      </c>
      <c r="G1302">
        <v>22678</v>
      </c>
      <c r="K1302">
        <v>0</v>
      </c>
      <c r="L1302">
        <v>0</v>
      </c>
      <c r="M1302">
        <v>0</v>
      </c>
      <c r="O1302"/>
      <c r="Q1302">
        <v>0</v>
      </c>
      <c r="R1302">
        <v>0</v>
      </c>
      <c r="S1302">
        <v>3458.04</v>
      </c>
      <c r="W1302" t="str">
        <f>IFERROR(VLOOKUP(CONCATENATE(A1302,"-",B1302),'Schedule C1'!AE:AE,1,FALSE),"Other")</f>
        <v>117-IT1171421</v>
      </c>
    </row>
    <row r="1303" spans="1:23" x14ac:dyDescent="0.25">
      <c r="A1303" t="str">
        <f t="shared" si="20"/>
        <v>117</v>
      </c>
      <c r="B1303" t="str">
        <f t="shared" si="20"/>
        <v>IT117BILL</v>
      </c>
      <c r="C1303" s="77" t="s">
        <v>3226</v>
      </c>
      <c r="D1303" t="s">
        <v>3311</v>
      </c>
      <c r="E1303">
        <v>457878.61</v>
      </c>
      <c r="F1303">
        <v>1189647.92</v>
      </c>
      <c r="G1303">
        <v>86361.299999999988</v>
      </c>
      <c r="K1303">
        <v>0</v>
      </c>
      <c r="L1303">
        <v>0</v>
      </c>
      <c r="M1303">
        <v>0</v>
      </c>
      <c r="O1303"/>
      <c r="Q1303">
        <v>0</v>
      </c>
      <c r="R1303">
        <v>0</v>
      </c>
      <c r="S1303">
        <v>0</v>
      </c>
      <c r="W1303" t="str">
        <f>IFERROR(VLOOKUP(CONCATENATE(A1303,"-",B1303),'Schedule C1'!AE:AE,1,FALSE),"Other")</f>
        <v>117-IT117BILL</v>
      </c>
    </row>
    <row r="1304" spans="1:23" x14ac:dyDescent="0.25">
      <c r="A1304" t="str">
        <f t="shared" si="20"/>
        <v>117</v>
      </c>
      <c r="B1304" t="str">
        <f t="shared" si="20"/>
        <v>IT117CCIC</v>
      </c>
      <c r="C1304" s="77" t="s">
        <v>3226</v>
      </c>
      <c r="D1304" t="s">
        <v>3312</v>
      </c>
      <c r="G1304">
        <v>52536.790000000008</v>
      </c>
      <c r="H1304">
        <v>59371.129999999983</v>
      </c>
      <c r="I1304">
        <v>77415.749999999985</v>
      </c>
      <c r="J1304">
        <v>49542.759999999995</v>
      </c>
      <c r="M1304">
        <v>0</v>
      </c>
      <c r="N1304">
        <v>0</v>
      </c>
      <c r="O1304">
        <v>0</v>
      </c>
      <c r="P1304">
        <v>0</v>
      </c>
      <c r="S1304">
        <v>0</v>
      </c>
      <c r="T1304">
        <v>0</v>
      </c>
      <c r="U1304" s="3">
        <v>0</v>
      </c>
      <c r="V1304">
        <v>0</v>
      </c>
      <c r="W1304" t="str">
        <f>IFERROR(VLOOKUP(CONCATENATE(A1304,"-",B1304),'Schedule C1'!AE:AE,1,FALSE),"Other")</f>
        <v>117-IT117CCIC</v>
      </c>
    </row>
    <row r="1305" spans="1:23" x14ac:dyDescent="0.25">
      <c r="A1305" t="str">
        <f t="shared" si="20"/>
        <v>117</v>
      </c>
      <c r="B1305" t="str">
        <f t="shared" si="20"/>
        <v>ITCAPPROJ</v>
      </c>
      <c r="C1305" s="77" t="s">
        <v>3226</v>
      </c>
      <c r="D1305" t="s">
        <v>2699</v>
      </c>
      <c r="E1305">
        <v>0</v>
      </c>
      <c r="F1305">
        <v>0</v>
      </c>
      <c r="G1305">
        <v>0</v>
      </c>
      <c r="H1305">
        <v>0</v>
      </c>
      <c r="I1305">
        <v>0</v>
      </c>
      <c r="J1305">
        <v>0</v>
      </c>
      <c r="K1305">
        <v>9075653.8789999988</v>
      </c>
      <c r="L1305">
        <v>164578.465</v>
      </c>
      <c r="M1305">
        <v>343196.95699999999</v>
      </c>
      <c r="N1305">
        <v>2076515.4649999996</v>
      </c>
      <c r="O1305">
        <v>812218.42899999977</v>
      </c>
      <c r="P1305">
        <v>703650.79899999988</v>
      </c>
      <c r="Q1305">
        <v>3828701.4590000003</v>
      </c>
      <c r="R1305">
        <v>272406.22999999986</v>
      </c>
      <c r="S1305">
        <v>352730.8870000001</v>
      </c>
      <c r="T1305">
        <v>596560.27899999998</v>
      </c>
      <c r="U1305" s="3">
        <v>136692.09800000003</v>
      </c>
      <c r="V1305">
        <v>0</v>
      </c>
      <c r="W1305" t="str">
        <f>IFERROR(VLOOKUP(CONCATENATE(A1305,"-",B1305),'Schedule C1'!AE:AE,1,FALSE),"Other")</f>
        <v>Other</v>
      </c>
    </row>
    <row r="1306" spans="1:23" x14ac:dyDescent="0.25">
      <c r="A1306" t="str">
        <f t="shared" si="20"/>
        <v>117</v>
      </c>
      <c r="B1306" t="str">
        <f t="shared" si="20"/>
        <v>ITCB10300</v>
      </c>
      <c r="C1306" s="77" t="s">
        <v>3226</v>
      </c>
      <c r="D1306" t="s">
        <v>2700</v>
      </c>
      <c r="E1306">
        <v>0</v>
      </c>
      <c r="G1306">
        <v>0</v>
      </c>
      <c r="H1306">
        <v>0</v>
      </c>
      <c r="J1306">
        <v>0</v>
      </c>
      <c r="K1306">
        <v>-5635.8370000000004</v>
      </c>
      <c r="M1306">
        <v>148418.71799999999</v>
      </c>
      <c r="N1306">
        <v>-1829.0160000000001</v>
      </c>
      <c r="O1306"/>
      <c r="P1306">
        <v>7635.0610000000052</v>
      </c>
      <c r="Q1306">
        <v>0</v>
      </c>
      <c r="S1306">
        <v>0</v>
      </c>
      <c r="T1306">
        <v>-1990.7480000000007</v>
      </c>
      <c r="V1306">
        <v>0</v>
      </c>
      <c r="W1306" t="str">
        <f>IFERROR(VLOOKUP(CONCATENATE(A1306,"-",B1306),'Schedule C1'!AE:AE,1,FALSE),"Other")</f>
        <v>Other</v>
      </c>
    </row>
    <row r="1307" spans="1:23" x14ac:dyDescent="0.25">
      <c r="A1307" t="str">
        <f t="shared" si="20"/>
        <v>117</v>
      </c>
      <c r="B1307" t="str">
        <f t="shared" si="20"/>
        <v>ITCB11700</v>
      </c>
      <c r="C1307" s="77" t="s">
        <v>3226</v>
      </c>
      <c r="D1307" t="s">
        <v>2702</v>
      </c>
      <c r="E1307">
        <v>4738.43</v>
      </c>
      <c r="F1307">
        <v>615.42999999999995</v>
      </c>
      <c r="H1307">
        <v>51190.97999999996</v>
      </c>
      <c r="I1307">
        <v>-31120.57999999998</v>
      </c>
      <c r="J1307">
        <v>28539.590000000004</v>
      </c>
      <c r="K1307">
        <v>0</v>
      </c>
      <c r="L1307">
        <v>0</v>
      </c>
      <c r="N1307">
        <v>0</v>
      </c>
      <c r="O1307">
        <v>44835.061000000002</v>
      </c>
      <c r="P1307">
        <v>0</v>
      </c>
      <c r="Q1307">
        <v>0</v>
      </c>
      <c r="R1307">
        <v>0</v>
      </c>
      <c r="T1307">
        <v>0</v>
      </c>
      <c r="U1307" s="3">
        <v>0</v>
      </c>
      <c r="V1307">
        <v>0</v>
      </c>
      <c r="W1307" t="str">
        <f>IFERROR(VLOOKUP(CONCATENATE(A1307,"-",B1307),'Schedule C1'!AE:AE,1,FALSE),"Other")</f>
        <v>117-ITCB11700</v>
      </c>
    </row>
    <row r="1308" spans="1:23" x14ac:dyDescent="0.25">
      <c r="A1308" t="str">
        <f t="shared" si="20"/>
        <v>117</v>
      </c>
      <c r="B1308" t="str">
        <f t="shared" si="20"/>
        <v>ITCB11701</v>
      </c>
      <c r="C1308" s="77" t="s">
        <v>3226</v>
      </c>
      <c r="D1308" t="s">
        <v>2703</v>
      </c>
      <c r="E1308">
        <v>4588.17</v>
      </c>
      <c r="F1308">
        <v>894.34999999999991</v>
      </c>
      <c r="I1308">
        <v>16059.699999999955</v>
      </c>
      <c r="K1308">
        <v>0</v>
      </c>
      <c r="L1308">
        <v>0</v>
      </c>
      <c r="O1308">
        <v>0</v>
      </c>
      <c r="Q1308">
        <v>0</v>
      </c>
      <c r="R1308">
        <v>0</v>
      </c>
      <c r="U1308" s="3">
        <v>0</v>
      </c>
      <c r="W1308" t="str">
        <f>IFERROR(VLOOKUP(CONCATENATE(A1308,"-",B1308),'Schedule C1'!AE:AE,1,FALSE),"Other")</f>
        <v>117-ITCB11701</v>
      </c>
    </row>
    <row r="1309" spans="1:23" x14ac:dyDescent="0.25">
      <c r="A1309" t="str">
        <f t="shared" si="20"/>
        <v>117</v>
      </c>
      <c r="B1309" t="str">
        <f t="shared" si="20"/>
        <v>ITCB21500</v>
      </c>
      <c r="C1309" s="77" t="s">
        <v>3226</v>
      </c>
      <c r="D1309" t="s">
        <v>2707</v>
      </c>
      <c r="F1309">
        <v>115.12</v>
      </c>
      <c r="L1309">
        <v>0</v>
      </c>
      <c r="O1309"/>
      <c r="R1309">
        <v>0</v>
      </c>
      <c r="W1309" t="str">
        <f>IFERROR(VLOOKUP(CONCATENATE(A1309,"-",B1309),'Schedule C1'!AE:AE,1,FALSE),"Other")</f>
        <v>Other</v>
      </c>
    </row>
    <row r="1310" spans="1:23" x14ac:dyDescent="0.25">
      <c r="A1310" t="str">
        <f t="shared" si="20"/>
        <v>117</v>
      </c>
      <c r="B1310" t="str">
        <f t="shared" si="20"/>
        <v>ITCBLBRTY</v>
      </c>
      <c r="C1310" s="77" t="s">
        <v>3226</v>
      </c>
      <c r="D1310" t="s">
        <v>3313</v>
      </c>
      <c r="I1310">
        <v>37145.360000000001</v>
      </c>
      <c r="J1310">
        <v>4286.8700000000008</v>
      </c>
      <c r="O1310">
        <v>0</v>
      </c>
      <c r="P1310">
        <v>0</v>
      </c>
      <c r="U1310" s="3">
        <v>0</v>
      </c>
      <c r="V1310">
        <v>0</v>
      </c>
      <c r="W1310" t="str">
        <f>IFERROR(VLOOKUP(CONCATENATE(A1310,"-",B1310),'Schedule C1'!AE:AE,1,FALSE),"Other")</f>
        <v>117-ITCBLBRTY</v>
      </c>
    </row>
    <row r="1311" spans="1:23" x14ac:dyDescent="0.25">
      <c r="A1311" t="str">
        <f t="shared" si="20"/>
        <v>117</v>
      </c>
      <c r="B1311" t="str">
        <f t="shared" si="20"/>
        <v>ITCHR0001</v>
      </c>
      <c r="C1311" s="77" t="s">
        <v>3226</v>
      </c>
      <c r="D1311" t="s">
        <v>2711</v>
      </c>
      <c r="E1311">
        <v>0</v>
      </c>
      <c r="F1311">
        <v>0</v>
      </c>
      <c r="G1311">
        <v>0</v>
      </c>
      <c r="H1311">
        <v>0</v>
      </c>
      <c r="I1311">
        <v>0</v>
      </c>
      <c r="J1311">
        <v>0</v>
      </c>
      <c r="K1311">
        <v>11969.697000000006</v>
      </c>
      <c r="L1311">
        <v>17495.018000000004</v>
      </c>
      <c r="M1311">
        <v>28382.996999999999</v>
      </c>
      <c r="N1311">
        <v>13123.627000000002</v>
      </c>
      <c r="O1311">
        <v>34794.347000000002</v>
      </c>
      <c r="P1311">
        <v>7738.7580000000016</v>
      </c>
      <c r="Q1311">
        <v>21399.764000000006</v>
      </c>
      <c r="R1311">
        <v>18857.662000000004</v>
      </c>
      <c r="S1311">
        <v>27110.046000000002</v>
      </c>
      <c r="T1311">
        <v>15477.725999999999</v>
      </c>
      <c r="U1311" s="3">
        <v>3629.3830000000003</v>
      </c>
      <c r="V1311">
        <v>0</v>
      </c>
      <c r="W1311" t="str">
        <f>IFERROR(VLOOKUP(CONCATENATE(A1311,"-",B1311),'Schedule C1'!AE:AE,1,FALSE),"Other")</f>
        <v>Other</v>
      </c>
    </row>
    <row r="1312" spans="1:23" x14ac:dyDescent="0.25">
      <c r="A1312" t="str">
        <f t="shared" si="20"/>
        <v>117</v>
      </c>
      <c r="B1312" t="str">
        <f t="shared" si="20"/>
        <v>ITCHR1473</v>
      </c>
      <c r="C1312" s="77" t="s">
        <v>3226</v>
      </c>
      <c r="D1312" t="s">
        <v>2712</v>
      </c>
      <c r="E1312">
        <v>0</v>
      </c>
      <c r="K1312">
        <v>6399.7150000000001</v>
      </c>
      <c r="O1312"/>
      <c r="Q1312">
        <v>25519.777999999998</v>
      </c>
      <c r="W1312" t="str">
        <f>IFERROR(VLOOKUP(CONCATENATE(A1312,"-",B1312),'Schedule C1'!AE:AE,1,FALSE),"Other")</f>
        <v>Other</v>
      </c>
    </row>
    <row r="1313" spans="1:23" x14ac:dyDescent="0.25">
      <c r="A1313" t="str">
        <f t="shared" si="20"/>
        <v>117</v>
      </c>
      <c r="B1313" t="str">
        <f t="shared" si="20"/>
        <v>ITCHR1557</v>
      </c>
      <c r="C1313" s="77" t="s">
        <v>3226</v>
      </c>
      <c r="D1313" t="s">
        <v>2713</v>
      </c>
      <c r="E1313">
        <v>0</v>
      </c>
      <c r="F1313">
        <v>0</v>
      </c>
      <c r="K1313">
        <v>25153.309000000001</v>
      </c>
      <c r="L1313">
        <v>291.55200000000002</v>
      </c>
      <c r="O1313"/>
      <c r="Q1313">
        <v>4224.3589999999995</v>
      </c>
      <c r="R1313">
        <v>289.33</v>
      </c>
      <c r="W1313" t="str">
        <f>IFERROR(VLOOKUP(CONCATENATE(A1313,"-",B1313),'Schedule C1'!AE:AE,1,FALSE),"Other")</f>
        <v>Other</v>
      </c>
    </row>
    <row r="1314" spans="1:23" x14ac:dyDescent="0.25">
      <c r="A1314" t="str">
        <f t="shared" si="20"/>
        <v>117</v>
      </c>
      <c r="B1314" t="str">
        <f t="shared" si="20"/>
        <v>ITCOP0001</v>
      </c>
      <c r="C1314" s="77" t="s">
        <v>3226</v>
      </c>
      <c r="D1314" t="s">
        <v>3314</v>
      </c>
      <c r="E1314">
        <v>0</v>
      </c>
      <c r="F1314">
        <v>0</v>
      </c>
      <c r="G1314">
        <v>0</v>
      </c>
      <c r="H1314">
        <v>0</v>
      </c>
      <c r="I1314">
        <v>0</v>
      </c>
      <c r="J1314">
        <v>0</v>
      </c>
      <c r="K1314">
        <v>104627.26000000001</v>
      </c>
      <c r="L1314">
        <v>165364.91700000002</v>
      </c>
      <c r="M1314">
        <v>155511.23299999998</v>
      </c>
      <c r="N1314">
        <v>101798.345</v>
      </c>
      <c r="O1314">
        <v>190786.07500000001</v>
      </c>
      <c r="P1314">
        <v>51955.164000000012</v>
      </c>
      <c r="Q1314">
        <v>169475.57200000004</v>
      </c>
      <c r="R1314">
        <v>175448.61000000007</v>
      </c>
      <c r="S1314">
        <v>175201.07799999992</v>
      </c>
      <c r="T1314">
        <v>112804.91800000003</v>
      </c>
      <c r="U1314" s="3">
        <v>29461.82699999999</v>
      </c>
      <c r="V1314">
        <v>0</v>
      </c>
      <c r="W1314" t="str">
        <f>IFERROR(VLOOKUP(CONCATENATE(A1314,"-",B1314),'Schedule C1'!AE:AE,1,FALSE),"Other")</f>
        <v>Other</v>
      </c>
    </row>
    <row r="1315" spans="1:23" x14ac:dyDescent="0.25">
      <c r="A1315" t="str">
        <f t="shared" si="20"/>
        <v>117</v>
      </c>
      <c r="B1315" t="str">
        <f t="shared" si="20"/>
        <v>ITCOP1509</v>
      </c>
      <c r="C1315" s="77" t="s">
        <v>3226</v>
      </c>
      <c r="D1315" t="s">
        <v>3315</v>
      </c>
      <c r="E1315">
        <v>0</v>
      </c>
      <c r="F1315">
        <v>0</v>
      </c>
      <c r="K1315">
        <v>21562.850999999999</v>
      </c>
      <c r="L1315">
        <v>0</v>
      </c>
      <c r="O1315"/>
      <c r="Q1315">
        <v>43209.039000000012</v>
      </c>
      <c r="R1315">
        <v>3.9750000000000001</v>
      </c>
      <c r="W1315" t="str">
        <f>IFERROR(VLOOKUP(CONCATENATE(A1315,"-",B1315),'Schedule C1'!AE:AE,1,FALSE),"Other")</f>
        <v>Other</v>
      </c>
    </row>
    <row r="1316" spans="1:23" x14ac:dyDescent="0.25">
      <c r="A1316" t="str">
        <f t="shared" si="20"/>
        <v>117</v>
      </c>
      <c r="B1316" t="str">
        <f t="shared" si="20"/>
        <v>ITCOP1530</v>
      </c>
      <c r="C1316" s="77" t="s">
        <v>3226</v>
      </c>
      <c r="D1316" t="s">
        <v>3316</v>
      </c>
      <c r="E1316">
        <v>0</v>
      </c>
      <c r="K1316">
        <v>-20001.817999999999</v>
      </c>
      <c r="O1316"/>
      <c r="Q1316">
        <v>55245.784999999996</v>
      </c>
      <c r="W1316" t="str">
        <f>IFERROR(VLOOKUP(CONCATENATE(A1316,"-",B1316),'Schedule C1'!AE:AE,1,FALSE),"Other")</f>
        <v>Other</v>
      </c>
    </row>
    <row r="1317" spans="1:23" x14ac:dyDescent="0.25">
      <c r="A1317" t="str">
        <f t="shared" si="20"/>
        <v>117</v>
      </c>
      <c r="B1317" t="str">
        <f t="shared" si="20"/>
        <v>ITCOP1599</v>
      </c>
      <c r="C1317" s="77" t="s">
        <v>3226</v>
      </c>
      <c r="D1317" t="s">
        <v>2714</v>
      </c>
      <c r="E1317">
        <v>0</v>
      </c>
      <c r="F1317">
        <v>0</v>
      </c>
      <c r="K1317">
        <v>4680.6650000000009</v>
      </c>
      <c r="L1317">
        <v>27361.110000000004</v>
      </c>
      <c r="O1317"/>
      <c r="Q1317">
        <v>8.52</v>
      </c>
      <c r="R1317">
        <v>0</v>
      </c>
      <c r="W1317" t="str">
        <f>IFERROR(VLOOKUP(CONCATENATE(A1317,"-",B1317),'Schedule C1'!AE:AE,1,FALSE),"Other")</f>
        <v>Other</v>
      </c>
    </row>
    <row r="1318" spans="1:23" x14ac:dyDescent="0.25">
      <c r="A1318" t="str">
        <f t="shared" si="20"/>
        <v>117</v>
      </c>
      <c r="B1318" t="str">
        <f t="shared" si="20"/>
        <v>ITCOP1644</v>
      </c>
      <c r="C1318" s="77" t="s">
        <v>3226</v>
      </c>
      <c r="D1318" t="s">
        <v>2715</v>
      </c>
      <c r="E1318">
        <v>0</v>
      </c>
      <c r="F1318">
        <v>0</v>
      </c>
      <c r="G1318">
        <v>0</v>
      </c>
      <c r="H1318">
        <v>0</v>
      </c>
      <c r="I1318">
        <v>0</v>
      </c>
      <c r="K1318">
        <v>54120.465000000004</v>
      </c>
      <c r="L1318">
        <v>23746.681000000004</v>
      </c>
      <c r="M1318">
        <v>8660.1710000000003</v>
      </c>
      <c r="N1318">
        <v>3533.0039999999995</v>
      </c>
      <c r="O1318">
        <v>0</v>
      </c>
      <c r="Q1318">
        <v>0</v>
      </c>
      <c r="R1318">
        <v>14071.102000000001</v>
      </c>
      <c r="S1318">
        <v>8897.6080000000002</v>
      </c>
      <c r="T1318">
        <v>4428.8919999999989</v>
      </c>
      <c r="U1318" s="3">
        <v>1.252</v>
      </c>
      <c r="W1318" t="str">
        <f>IFERROR(VLOOKUP(CONCATENATE(A1318,"-",B1318),'Schedule C1'!AE:AE,1,FALSE),"Other")</f>
        <v>Other</v>
      </c>
    </row>
    <row r="1319" spans="1:23" x14ac:dyDescent="0.25">
      <c r="A1319" t="str">
        <f t="shared" si="20"/>
        <v>117</v>
      </c>
      <c r="B1319" t="str">
        <f t="shared" si="20"/>
        <v>ITCOP1807</v>
      </c>
      <c r="C1319" s="77" t="s">
        <v>3226</v>
      </c>
      <c r="D1319" t="s">
        <v>2716</v>
      </c>
      <c r="G1319">
        <v>0</v>
      </c>
      <c r="H1319">
        <v>0</v>
      </c>
      <c r="I1319">
        <v>0</v>
      </c>
      <c r="M1319">
        <v>6873.322000000001</v>
      </c>
      <c r="N1319">
        <v>52411.454999999987</v>
      </c>
      <c r="O1319">
        <v>0</v>
      </c>
      <c r="S1319">
        <v>0</v>
      </c>
      <c r="T1319">
        <v>59631.946999999993</v>
      </c>
      <c r="U1319" s="3">
        <v>8.245000000000001</v>
      </c>
      <c r="W1319" t="str">
        <f>IFERROR(VLOOKUP(CONCATENATE(A1319,"-",B1319),'Schedule C1'!AE:AE,1,FALSE),"Other")</f>
        <v>Other</v>
      </c>
    </row>
    <row r="1320" spans="1:23" x14ac:dyDescent="0.25">
      <c r="A1320" t="str">
        <f t="shared" si="20"/>
        <v>117</v>
      </c>
      <c r="B1320" t="str">
        <f t="shared" si="20"/>
        <v>ITCT10304</v>
      </c>
      <c r="C1320" s="77" t="s">
        <v>3226</v>
      </c>
      <c r="D1320" t="s">
        <v>2717</v>
      </c>
      <c r="I1320">
        <v>0</v>
      </c>
      <c r="J1320">
        <v>0.34</v>
      </c>
      <c r="O1320">
        <v>0</v>
      </c>
      <c r="P1320">
        <v>0</v>
      </c>
      <c r="U1320" s="3">
        <v>0</v>
      </c>
      <c r="V1320">
        <v>0</v>
      </c>
      <c r="W1320" t="str">
        <f>IFERROR(VLOOKUP(CONCATENATE(A1320,"-",B1320),'Schedule C1'!AE:AE,1,FALSE),"Other")</f>
        <v>Other</v>
      </c>
    </row>
    <row r="1321" spans="1:23" x14ac:dyDescent="0.25">
      <c r="A1321" t="str">
        <f t="shared" si="20"/>
        <v>117</v>
      </c>
      <c r="B1321" t="str">
        <f t="shared" si="20"/>
        <v>ITCUS1782</v>
      </c>
      <c r="C1321" s="77" t="s">
        <v>3226</v>
      </c>
      <c r="D1321" t="s">
        <v>2735</v>
      </c>
      <c r="G1321">
        <v>0</v>
      </c>
      <c r="H1321">
        <v>0</v>
      </c>
      <c r="M1321">
        <v>104087.66500000002</v>
      </c>
      <c r="N1321">
        <v>0</v>
      </c>
      <c r="O1321"/>
      <c r="S1321">
        <v>0</v>
      </c>
      <c r="T1321">
        <v>3.7050000000000001</v>
      </c>
      <c r="W1321" t="str">
        <f>IFERROR(VLOOKUP(CONCATENATE(A1321,"-",B1321),'Schedule C1'!AE:AE,1,FALSE),"Other")</f>
        <v>Other</v>
      </c>
    </row>
    <row r="1322" spans="1:23" x14ac:dyDescent="0.25">
      <c r="A1322" t="str">
        <f t="shared" si="20"/>
        <v>117</v>
      </c>
      <c r="B1322" t="str">
        <f t="shared" si="20"/>
        <v>ITCUS1858</v>
      </c>
      <c r="C1322" s="77" t="s">
        <v>3226</v>
      </c>
      <c r="D1322" t="s">
        <v>2737</v>
      </c>
      <c r="H1322">
        <v>0</v>
      </c>
      <c r="I1322">
        <v>0</v>
      </c>
      <c r="N1322">
        <v>55525.668999999994</v>
      </c>
      <c r="O1322">
        <v>0</v>
      </c>
      <c r="T1322">
        <v>0</v>
      </c>
      <c r="U1322" s="3">
        <v>11.207000000000001</v>
      </c>
      <c r="W1322" t="str">
        <f>IFERROR(VLOOKUP(CONCATENATE(A1322,"-",B1322),'Schedule C1'!AE:AE,1,FALSE),"Other")</f>
        <v>Other</v>
      </c>
    </row>
    <row r="1323" spans="1:23" x14ac:dyDescent="0.25">
      <c r="A1323" t="str">
        <f t="shared" si="20"/>
        <v>117</v>
      </c>
      <c r="B1323" t="str">
        <f t="shared" si="20"/>
        <v>ITCUS1957</v>
      </c>
      <c r="C1323" s="77" t="s">
        <v>3226</v>
      </c>
      <c r="D1323" t="s">
        <v>2740</v>
      </c>
      <c r="J1323">
        <v>0</v>
      </c>
      <c r="O1323"/>
      <c r="P1323">
        <v>4050.0610000000006</v>
      </c>
      <c r="V1323">
        <v>0</v>
      </c>
      <c r="W1323" t="str">
        <f>IFERROR(VLOOKUP(CONCATENATE(A1323,"-",B1323),'Schedule C1'!AE:AE,1,FALSE),"Other")</f>
        <v>Other</v>
      </c>
    </row>
    <row r="1324" spans="1:23" x14ac:dyDescent="0.25">
      <c r="A1324" t="str">
        <f t="shared" si="20"/>
        <v>117</v>
      </c>
      <c r="B1324" t="str">
        <f t="shared" si="20"/>
        <v>ITCW11702</v>
      </c>
      <c r="C1324" s="77" t="s">
        <v>3226</v>
      </c>
      <c r="D1324" t="s">
        <v>3317</v>
      </c>
      <c r="G1324">
        <v>0</v>
      </c>
      <c r="M1324">
        <v>60193.128000000012</v>
      </c>
      <c r="O1324"/>
      <c r="S1324">
        <v>55305.702000000019</v>
      </c>
      <c r="W1324" t="str">
        <f>IFERROR(VLOOKUP(CONCATENATE(A1324,"-",B1324),'Schedule C1'!AE:AE,1,FALSE),"Other")</f>
        <v>Other</v>
      </c>
    </row>
    <row r="1325" spans="1:23" x14ac:dyDescent="0.25">
      <c r="A1325" t="str">
        <f t="shared" si="20"/>
        <v>117</v>
      </c>
      <c r="B1325" t="str">
        <f t="shared" si="20"/>
        <v>ITDIG1684</v>
      </c>
      <c r="C1325" s="77" t="s">
        <v>3226</v>
      </c>
      <c r="D1325" t="s">
        <v>3318</v>
      </c>
      <c r="F1325">
        <v>0</v>
      </c>
      <c r="L1325">
        <v>0</v>
      </c>
      <c r="O1325"/>
      <c r="R1325">
        <v>0</v>
      </c>
      <c r="W1325" t="str">
        <f>IFERROR(VLOOKUP(CONCATENATE(A1325,"-",B1325),'Schedule C1'!AE:AE,1,FALSE),"Other")</f>
        <v>Other</v>
      </c>
    </row>
    <row r="1326" spans="1:23" x14ac:dyDescent="0.25">
      <c r="A1326" t="str">
        <f t="shared" si="20"/>
        <v>117</v>
      </c>
      <c r="B1326" t="str">
        <f t="shared" si="20"/>
        <v>ITDIG1892</v>
      </c>
      <c r="C1326" s="77" t="s">
        <v>3226</v>
      </c>
      <c r="D1326" t="s">
        <v>2750</v>
      </c>
      <c r="H1326">
        <v>0</v>
      </c>
      <c r="I1326">
        <v>0</v>
      </c>
      <c r="N1326">
        <v>110307.236</v>
      </c>
      <c r="O1326">
        <v>28841.046999999999</v>
      </c>
      <c r="T1326">
        <v>0</v>
      </c>
      <c r="U1326" s="3">
        <v>0</v>
      </c>
      <c r="W1326" t="str">
        <f>IFERROR(VLOOKUP(CONCATENATE(A1326,"-",B1326),'Schedule C1'!AE:AE,1,FALSE),"Other")</f>
        <v>Other</v>
      </c>
    </row>
    <row r="1327" spans="1:23" x14ac:dyDescent="0.25">
      <c r="A1327" t="str">
        <f t="shared" si="20"/>
        <v>117</v>
      </c>
      <c r="B1327" t="str">
        <f t="shared" si="20"/>
        <v>ITDIS1952</v>
      </c>
      <c r="C1327" s="77" t="s">
        <v>3226</v>
      </c>
      <c r="D1327" t="s">
        <v>2757</v>
      </c>
      <c r="I1327">
        <v>0</v>
      </c>
      <c r="J1327">
        <v>0</v>
      </c>
      <c r="O1327">
        <v>31540.165000000001</v>
      </c>
      <c r="P1327">
        <v>6508.6889999999985</v>
      </c>
      <c r="U1327" s="3">
        <v>0</v>
      </c>
      <c r="V1327">
        <v>0</v>
      </c>
      <c r="W1327" t="str">
        <f>IFERROR(VLOOKUP(CONCATENATE(A1327,"-",B1327),'Schedule C1'!AE:AE,1,FALSE),"Other")</f>
        <v>Other</v>
      </c>
    </row>
    <row r="1328" spans="1:23" x14ac:dyDescent="0.25">
      <c r="A1328" t="str">
        <f t="shared" si="20"/>
        <v>117</v>
      </c>
      <c r="B1328" t="str">
        <f t="shared" si="20"/>
        <v>ITDIS1987</v>
      </c>
      <c r="C1328" s="77" t="s">
        <v>3226</v>
      </c>
      <c r="D1328" t="s">
        <v>2759</v>
      </c>
      <c r="I1328">
        <v>0</v>
      </c>
      <c r="J1328">
        <v>0</v>
      </c>
      <c r="O1328">
        <v>2548.3809999999999</v>
      </c>
      <c r="P1328">
        <v>2079.77</v>
      </c>
      <c r="U1328" s="3">
        <v>0</v>
      </c>
      <c r="V1328">
        <v>0</v>
      </c>
      <c r="W1328" t="str">
        <f>IFERROR(VLOOKUP(CONCATENATE(A1328,"-",B1328),'Schedule C1'!AE:AE,1,FALSE),"Other")</f>
        <v>Other</v>
      </c>
    </row>
    <row r="1329" spans="1:23" x14ac:dyDescent="0.25">
      <c r="A1329" t="str">
        <f t="shared" si="20"/>
        <v>117</v>
      </c>
      <c r="B1329" t="str">
        <f t="shared" si="20"/>
        <v>ITDIS1988</v>
      </c>
      <c r="C1329" s="77" t="s">
        <v>3226</v>
      </c>
      <c r="D1329" t="s">
        <v>2760</v>
      </c>
      <c r="I1329">
        <v>0</v>
      </c>
      <c r="J1329">
        <v>0</v>
      </c>
      <c r="O1329">
        <v>16513.500999999997</v>
      </c>
      <c r="P1329">
        <v>2403.212</v>
      </c>
      <c r="U1329" s="3">
        <v>0</v>
      </c>
      <c r="V1329">
        <v>0</v>
      </c>
      <c r="W1329" t="str">
        <f>IFERROR(VLOOKUP(CONCATENATE(A1329,"-",B1329),'Schedule C1'!AE:AE,1,FALSE),"Other")</f>
        <v>Other</v>
      </c>
    </row>
    <row r="1330" spans="1:23" x14ac:dyDescent="0.25">
      <c r="A1330" t="str">
        <f t="shared" si="20"/>
        <v>117</v>
      </c>
      <c r="B1330" t="str">
        <f t="shared" si="20"/>
        <v>ITDIS2004</v>
      </c>
      <c r="C1330" s="77" t="s">
        <v>3226</v>
      </c>
      <c r="D1330" t="s">
        <v>2761</v>
      </c>
      <c r="I1330">
        <v>0</v>
      </c>
      <c r="J1330">
        <v>0</v>
      </c>
      <c r="O1330">
        <v>187026.03399999999</v>
      </c>
      <c r="P1330">
        <v>10.375000000000005</v>
      </c>
      <c r="U1330" s="3">
        <v>0</v>
      </c>
      <c r="V1330">
        <v>0</v>
      </c>
      <c r="W1330" t="str">
        <f>IFERROR(VLOOKUP(CONCATENATE(A1330,"-",B1330),'Schedule C1'!AE:AE,1,FALSE),"Other")</f>
        <v>Other</v>
      </c>
    </row>
    <row r="1331" spans="1:23" x14ac:dyDescent="0.25">
      <c r="A1331" t="str">
        <f t="shared" si="20"/>
        <v>117</v>
      </c>
      <c r="B1331" t="str">
        <f t="shared" si="20"/>
        <v>ITGEN0004</v>
      </c>
      <c r="C1331" s="77" t="s">
        <v>3226</v>
      </c>
      <c r="D1331" t="s">
        <v>2763</v>
      </c>
      <c r="E1331">
        <v>0</v>
      </c>
      <c r="F1331">
        <v>0</v>
      </c>
      <c r="G1331">
        <v>0</v>
      </c>
      <c r="H1331">
        <v>0</v>
      </c>
      <c r="I1331">
        <v>0</v>
      </c>
      <c r="J1331">
        <v>11.110000000000001</v>
      </c>
      <c r="K1331">
        <v>63786.217999999979</v>
      </c>
      <c r="L1331">
        <v>125696.18</v>
      </c>
      <c r="M1331">
        <v>111460.44399999994</v>
      </c>
      <c r="N1331">
        <v>97289.35</v>
      </c>
      <c r="O1331">
        <v>303760.21799999999</v>
      </c>
      <c r="P1331">
        <v>34728.517999999989</v>
      </c>
      <c r="Q1331">
        <v>121777.14300000001</v>
      </c>
      <c r="R1331">
        <v>133537.96399999998</v>
      </c>
      <c r="S1331">
        <v>170720.70800000001</v>
      </c>
      <c r="T1331">
        <v>118583.25300000001</v>
      </c>
      <c r="U1331" s="3">
        <v>43054.875</v>
      </c>
      <c r="V1331">
        <v>0</v>
      </c>
      <c r="W1331" t="str">
        <f>IFERROR(VLOOKUP(CONCATENATE(A1331,"-",B1331),'Schedule C1'!AE:AE,1,FALSE),"Other")</f>
        <v>Other</v>
      </c>
    </row>
    <row r="1332" spans="1:23" x14ac:dyDescent="0.25">
      <c r="A1332" t="str">
        <f t="shared" si="20"/>
        <v>117</v>
      </c>
      <c r="B1332" t="str">
        <f t="shared" si="20"/>
        <v>ITGEN1475</v>
      </c>
      <c r="C1332" s="77" t="s">
        <v>3226</v>
      </c>
      <c r="D1332" t="s">
        <v>3319</v>
      </c>
      <c r="E1332">
        <v>0</v>
      </c>
      <c r="K1332">
        <v>0</v>
      </c>
      <c r="O1332"/>
      <c r="Q1332">
        <v>32.94</v>
      </c>
      <c r="W1332" t="str">
        <f>IFERROR(VLOOKUP(CONCATENATE(A1332,"-",B1332),'Schedule C1'!AE:AE,1,FALSE),"Other")</f>
        <v>Other</v>
      </c>
    </row>
    <row r="1333" spans="1:23" x14ac:dyDescent="0.25">
      <c r="A1333" t="str">
        <f t="shared" si="20"/>
        <v>117</v>
      </c>
      <c r="B1333" t="str">
        <f t="shared" si="20"/>
        <v>ITGEN1490</v>
      </c>
      <c r="C1333" s="77" t="s">
        <v>3226</v>
      </c>
      <c r="D1333" t="s">
        <v>2764</v>
      </c>
      <c r="E1333">
        <v>0</v>
      </c>
      <c r="F1333">
        <v>0</v>
      </c>
      <c r="K1333">
        <v>30350.949000000001</v>
      </c>
      <c r="L1333">
        <v>0</v>
      </c>
      <c r="O1333"/>
      <c r="Q1333">
        <v>0</v>
      </c>
      <c r="R1333">
        <v>24.158999999999999</v>
      </c>
      <c r="W1333" t="str">
        <f>IFERROR(VLOOKUP(CONCATENATE(A1333,"-",B1333),'Schedule C1'!AE:AE,1,FALSE),"Other")</f>
        <v>Other</v>
      </c>
    </row>
    <row r="1334" spans="1:23" x14ac:dyDescent="0.25">
      <c r="A1334" t="str">
        <f t="shared" si="20"/>
        <v>117</v>
      </c>
      <c r="B1334" t="str">
        <f t="shared" si="20"/>
        <v>ITGEN1610</v>
      </c>
      <c r="C1334" s="77" t="s">
        <v>3226</v>
      </c>
      <c r="D1334" t="s">
        <v>3320</v>
      </c>
      <c r="E1334">
        <v>0</v>
      </c>
      <c r="F1334">
        <v>0</v>
      </c>
      <c r="G1334">
        <v>0</v>
      </c>
      <c r="K1334">
        <v>27233.381000000001</v>
      </c>
      <c r="L1334">
        <v>10998.671000000002</v>
      </c>
      <c r="M1334">
        <v>0</v>
      </c>
      <c r="O1334"/>
      <c r="Q1334">
        <v>115.97</v>
      </c>
      <c r="R1334">
        <v>11868.060000000005</v>
      </c>
      <c r="S1334">
        <v>2.0709999999999997</v>
      </c>
      <c r="W1334" t="str">
        <f>IFERROR(VLOOKUP(CONCATENATE(A1334,"-",B1334),'Schedule C1'!AE:AE,1,FALSE),"Other")</f>
        <v>Other</v>
      </c>
    </row>
    <row r="1335" spans="1:23" x14ac:dyDescent="0.25">
      <c r="A1335" t="str">
        <f t="shared" si="20"/>
        <v>117</v>
      </c>
      <c r="B1335" t="str">
        <f t="shared" si="20"/>
        <v>ITGEN1666</v>
      </c>
      <c r="C1335" s="77" t="s">
        <v>3226</v>
      </c>
      <c r="D1335" t="s">
        <v>3321</v>
      </c>
      <c r="F1335">
        <v>3.4106051316484809E-13</v>
      </c>
      <c r="L1335">
        <v>0</v>
      </c>
      <c r="O1335"/>
      <c r="R1335">
        <v>0</v>
      </c>
      <c r="W1335" t="str">
        <f>IFERROR(VLOOKUP(CONCATENATE(A1335,"-",B1335),'Schedule C1'!AE:AE,1,FALSE),"Other")</f>
        <v>Other</v>
      </c>
    </row>
    <row r="1336" spans="1:23" x14ac:dyDescent="0.25">
      <c r="A1336" t="str">
        <f t="shared" si="20"/>
        <v>117</v>
      </c>
      <c r="B1336" t="str">
        <f t="shared" si="20"/>
        <v>ITGEN1758</v>
      </c>
      <c r="C1336" s="77" t="s">
        <v>3226</v>
      </c>
      <c r="D1336" t="s">
        <v>2765</v>
      </c>
      <c r="G1336">
        <v>0</v>
      </c>
      <c r="H1336">
        <v>0</v>
      </c>
      <c r="M1336">
        <v>166807.45699999999</v>
      </c>
      <c r="N1336">
        <v>31383.514999999999</v>
      </c>
      <c r="O1336"/>
      <c r="S1336">
        <v>0</v>
      </c>
      <c r="T1336">
        <v>24215.471999999998</v>
      </c>
      <c r="W1336" t="str">
        <f>IFERROR(VLOOKUP(CONCATENATE(A1336,"-",B1336),'Schedule C1'!AE:AE,1,FALSE),"Other")</f>
        <v>Other</v>
      </c>
    </row>
    <row r="1337" spans="1:23" x14ac:dyDescent="0.25">
      <c r="A1337" t="str">
        <f t="shared" si="20"/>
        <v>117</v>
      </c>
      <c r="B1337" t="str">
        <f t="shared" si="20"/>
        <v>ITGEN1785</v>
      </c>
      <c r="C1337" s="77" t="s">
        <v>3226</v>
      </c>
      <c r="D1337" t="s">
        <v>3322</v>
      </c>
      <c r="H1337">
        <v>0</v>
      </c>
      <c r="I1337">
        <v>0</v>
      </c>
      <c r="N1337">
        <v>84932.445000000022</v>
      </c>
      <c r="O1337">
        <v>21860.911</v>
      </c>
      <c r="T1337">
        <v>0</v>
      </c>
      <c r="U1337" s="3">
        <v>2963.7560000000003</v>
      </c>
      <c r="W1337" t="str">
        <f>IFERROR(VLOOKUP(CONCATENATE(A1337,"-",B1337),'Schedule C1'!AE:AE,1,FALSE),"Other")</f>
        <v>Other</v>
      </c>
    </row>
    <row r="1338" spans="1:23" x14ac:dyDescent="0.25">
      <c r="A1338" t="str">
        <f t="shared" si="20"/>
        <v>117</v>
      </c>
      <c r="B1338" t="str">
        <f t="shared" si="20"/>
        <v>ITGEN2000</v>
      </c>
      <c r="C1338" s="77" t="s">
        <v>3226</v>
      </c>
      <c r="D1338" t="s">
        <v>3323</v>
      </c>
      <c r="I1338">
        <v>0</v>
      </c>
      <c r="J1338">
        <v>589.32000000000005</v>
      </c>
      <c r="O1338">
        <v>0</v>
      </c>
      <c r="P1338">
        <v>41301.112000000008</v>
      </c>
      <c r="U1338" s="3">
        <v>0</v>
      </c>
      <c r="V1338">
        <v>0</v>
      </c>
      <c r="W1338" t="str">
        <f>IFERROR(VLOOKUP(CONCATENATE(A1338,"-",B1338),'Schedule C1'!AE:AE,1,FALSE),"Other")</f>
        <v>Other</v>
      </c>
    </row>
    <row r="1339" spans="1:23" x14ac:dyDescent="0.25">
      <c r="A1339" t="str">
        <f t="shared" si="20"/>
        <v>117</v>
      </c>
      <c r="B1339" t="str">
        <f t="shared" si="20"/>
        <v>ITGEN2001</v>
      </c>
      <c r="C1339" s="77" t="s">
        <v>3226</v>
      </c>
      <c r="D1339" t="s">
        <v>2766</v>
      </c>
      <c r="J1339">
        <v>7.1300000000000008</v>
      </c>
      <c r="O1339"/>
      <c r="P1339">
        <v>10027.502</v>
      </c>
      <c r="V1339">
        <v>0</v>
      </c>
      <c r="W1339" t="str">
        <f>IFERROR(VLOOKUP(CONCATENATE(A1339,"-",B1339),'Schedule C1'!AE:AE,1,FALSE),"Other")</f>
        <v>Other</v>
      </c>
    </row>
    <row r="1340" spans="1:23" x14ac:dyDescent="0.25">
      <c r="A1340" t="str">
        <f t="shared" si="20"/>
        <v>117</v>
      </c>
      <c r="B1340" t="str">
        <f t="shared" si="20"/>
        <v>ITPCLC117</v>
      </c>
      <c r="C1340" s="77" t="s">
        <v>3226</v>
      </c>
      <c r="D1340" t="s">
        <v>3324</v>
      </c>
      <c r="J1340">
        <v>1531.82</v>
      </c>
      <c r="O1340"/>
      <c r="P1340">
        <v>19651.268000000004</v>
      </c>
      <c r="V1340">
        <v>0</v>
      </c>
      <c r="W1340" t="str">
        <f>IFERROR(VLOOKUP(CONCATENATE(A1340,"-",B1340),'Schedule C1'!AE:AE,1,FALSE),"Other")</f>
        <v>117-ITPCLC117</v>
      </c>
    </row>
    <row r="1341" spans="1:23" x14ac:dyDescent="0.25">
      <c r="A1341" t="str">
        <f t="shared" si="20"/>
        <v>117</v>
      </c>
      <c r="B1341" t="str">
        <f t="shared" si="20"/>
        <v>ITPFP0002</v>
      </c>
      <c r="C1341" s="77" t="s">
        <v>3226</v>
      </c>
      <c r="D1341" t="s">
        <v>2769</v>
      </c>
      <c r="E1341">
        <v>0</v>
      </c>
      <c r="F1341">
        <v>0</v>
      </c>
      <c r="G1341">
        <v>0</v>
      </c>
      <c r="H1341">
        <v>0</v>
      </c>
      <c r="I1341">
        <v>0</v>
      </c>
      <c r="J1341">
        <v>0</v>
      </c>
      <c r="K1341">
        <v>13803.798000000006</v>
      </c>
      <c r="L1341">
        <v>28165.941000000006</v>
      </c>
      <c r="M1341">
        <v>37362.881999999998</v>
      </c>
      <c r="N1341">
        <v>32543.557000000001</v>
      </c>
      <c r="O1341">
        <v>50965.918000000012</v>
      </c>
      <c r="P1341">
        <v>10703.18</v>
      </c>
      <c r="Q1341">
        <v>27112.107000000004</v>
      </c>
      <c r="R1341">
        <v>30014.495000000014</v>
      </c>
      <c r="S1341">
        <v>37341.341000000008</v>
      </c>
      <c r="T1341">
        <v>24006.236000000001</v>
      </c>
      <c r="U1341" s="3">
        <v>6899.5709999999972</v>
      </c>
      <c r="V1341">
        <v>0</v>
      </c>
      <c r="W1341" t="str">
        <f>IFERROR(VLOOKUP(CONCATENATE(A1341,"-",B1341),'Schedule C1'!AE:AE,1,FALSE),"Other")</f>
        <v>Other</v>
      </c>
    </row>
    <row r="1342" spans="1:23" x14ac:dyDescent="0.25">
      <c r="A1342" t="str">
        <f t="shared" si="20"/>
        <v>117</v>
      </c>
      <c r="B1342" t="str">
        <f t="shared" si="20"/>
        <v>ITPFP1331</v>
      </c>
      <c r="C1342" s="77" t="s">
        <v>3226</v>
      </c>
      <c r="D1342" t="s">
        <v>2770</v>
      </c>
      <c r="E1342">
        <v>0</v>
      </c>
      <c r="F1342">
        <v>0</v>
      </c>
      <c r="G1342">
        <v>0</v>
      </c>
      <c r="H1342">
        <v>0</v>
      </c>
      <c r="I1342">
        <v>0</v>
      </c>
      <c r="K1342">
        <v>90144.108000000022</v>
      </c>
      <c r="L1342">
        <v>87768.930999999997</v>
      </c>
      <c r="M1342">
        <v>16086.467000000004</v>
      </c>
      <c r="N1342">
        <v>351.101</v>
      </c>
      <c r="O1342">
        <v>89.87299999999999</v>
      </c>
      <c r="Q1342">
        <v>152812.88699999999</v>
      </c>
      <c r="R1342">
        <v>93746.981000000014</v>
      </c>
      <c r="S1342">
        <v>15375.078000000001</v>
      </c>
      <c r="T1342">
        <v>388.20299999999997</v>
      </c>
      <c r="U1342" s="3">
        <v>9.8450000000000024</v>
      </c>
      <c r="W1342" t="str">
        <f>IFERROR(VLOOKUP(CONCATENATE(A1342,"-",B1342),'Schedule C1'!AE:AE,1,FALSE),"Other")</f>
        <v>Other</v>
      </c>
    </row>
    <row r="1343" spans="1:23" x14ac:dyDescent="0.25">
      <c r="A1343" t="str">
        <f t="shared" si="20"/>
        <v>117</v>
      </c>
      <c r="B1343" t="str">
        <f t="shared" si="20"/>
        <v>ITPFP1406</v>
      </c>
      <c r="C1343" s="77" t="s">
        <v>3226</v>
      </c>
      <c r="D1343" t="s">
        <v>2771</v>
      </c>
      <c r="E1343">
        <v>0</v>
      </c>
      <c r="F1343">
        <v>0</v>
      </c>
      <c r="K1343">
        <v>87672.181000000011</v>
      </c>
      <c r="L1343">
        <v>0</v>
      </c>
      <c r="O1343"/>
      <c r="Q1343">
        <v>15207.179999999964</v>
      </c>
      <c r="R1343">
        <v>-34.247</v>
      </c>
      <c r="W1343" t="str">
        <f>IFERROR(VLOOKUP(CONCATENATE(A1343,"-",B1343),'Schedule C1'!AE:AE,1,FALSE),"Other")</f>
        <v>Other</v>
      </c>
    </row>
    <row r="1344" spans="1:23" x14ac:dyDescent="0.25">
      <c r="A1344" t="str">
        <f t="shared" si="20"/>
        <v>117</v>
      </c>
      <c r="B1344" t="str">
        <f t="shared" si="20"/>
        <v>ITPFP1421</v>
      </c>
      <c r="C1344" s="77" t="s">
        <v>3226</v>
      </c>
      <c r="D1344" t="s">
        <v>2772</v>
      </c>
      <c r="E1344">
        <v>0</v>
      </c>
      <c r="F1344">
        <v>0</v>
      </c>
      <c r="G1344">
        <v>0</v>
      </c>
      <c r="K1344">
        <v>441794.08500000008</v>
      </c>
      <c r="L1344">
        <v>1289659.6609999998</v>
      </c>
      <c r="M1344">
        <v>36723.836000000003</v>
      </c>
      <c r="O1344"/>
      <c r="Q1344">
        <v>905430.78799999994</v>
      </c>
      <c r="R1344">
        <v>339963.51900000003</v>
      </c>
      <c r="S1344">
        <v>35811.584999999999</v>
      </c>
      <c r="W1344" t="str">
        <f>IFERROR(VLOOKUP(CONCATENATE(A1344,"-",B1344),'Schedule C1'!AE:AE,1,FALSE),"Other")</f>
        <v>Other</v>
      </c>
    </row>
    <row r="1345" spans="1:23" x14ac:dyDescent="0.25">
      <c r="A1345" t="str">
        <f t="shared" si="20"/>
        <v>117</v>
      </c>
      <c r="B1345" t="str">
        <f t="shared" si="20"/>
        <v>ITPFP1627</v>
      </c>
      <c r="C1345" s="77" t="s">
        <v>3226</v>
      </c>
      <c r="D1345" t="s">
        <v>2773</v>
      </c>
      <c r="E1345">
        <v>0</v>
      </c>
      <c r="F1345">
        <v>0</v>
      </c>
      <c r="K1345">
        <v>14834.66</v>
      </c>
      <c r="L1345">
        <v>0</v>
      </c>
      <c r="O1345"/>
      <c r="Q1345">
        <v>0</v>
      </c>
      <c r="R1345">
        <v>5.6300000000000008</v>
      </c>
      <c r="W1345" t="str">
        <f>IFERROR(VLOOKUP(CONCATENATE(A1345,"-",B1345),'Schedule C1'!AE:AE,1,FALSE),"Other")</f>
        <v>Other</v>
      </c>
    </row>
    <row r="1346" spans="1:23" x14ac:dyDescent="0.25">
      <c r="A1346" t="str">
        <f t="shared" si="20"/>
        <v>117</v>
      </c>
      <c r="B1346" t="str">
        <f t="shared" si="20"/>
        <v>ITPFP1742</v>
      </c>
      <c r="C1346" s="77" t="s">
        <v>3226</v>
      </c>
      <c r="D1346" t="s">
        <v>2774</v>
      </c>
      <c r="G1346">
        <v>0</v>
      </c>
      <c r="H1346">
        <v>0</v>
      </c>
      <c r="I1346">
        <v>0</v>
      </c>
      <c r="J1346">
        <v>0</v>
      </c>
      <c r="M1346">
        <v>4524.3169999999991</v>
      </c>
      <c r="N1346">
        <v>165354.728</v>
      </c>
      <c r="O1346">
        <v>220639.01700000005</v>
      </c>
      <c r="P1346">
        <v>1027.1830000000002</v>
      </c>
      <c r="S1346">
        <v>0</v>
      </c>
      <c r="T1346">
        <v>0</v>
      </c>
      <c r="U1346" s="3">
        <v>39911.9</v>
      </c>
      <c r="V1346">
        <v>0</v>
      </c>
      <c r="W1346" t="str">
        <f>IFERROR(VLOOKUP(CONCATENATE(A1346,"-",B1346),'Schedule C1'!AE:AE,1,FALSE),"Other")</f>
        <v>Other</v>
      </c>
    </row>
    <row r="1347" spans="1:23" x14ac:dyDescent="0.25">
      <c r="A1347" t="str">
        <f t="shared" si="20"/>
        <v>117</v>
      </c>
      <c r="B1347" t="str">
        <f t="shared" si="20"/>
        <v>ITPFP1866</v>
      </c>
      <c r="C1347" s="77" t="s">
        <v>3226</v>
      </c>
      <c r="D1347" t="s">
        <v>2775</v>
      </c>
      <c r="H1347">
        <v>0</v>
      </c>
      <c r="I1347">
        <v>0</v>
      </c>
      <c r="N1347">
        <v>31587.523000000008</v>
      </c>
      <c r="O1347">
        <v>24077.746000000003</v>
      </c>
      <c r="T1347">
        <v>0</v>
      </c>
      <c r="U1347" s="3">
        <v>3318.6660000000006</v>
      </c>
      <c r="W1347" t="str">
        <f>IFERROR(VLOOKUP(CONCATENATE(A1347,"-",B1347),'Schedule C1'!AE:AE,1,FALSE),"Other")</f>
        <v>Other</v>
      </c>
    </row>
    <row r="1348" spans="1:23" x14ac:dyDescent="0.25">
      <c r="A1348" t="str">
        <f t="shared" si="20"/>
        <v>117</v>
      </c>
      <c r="B1348" t="str">
        <f t="shared" si="20"/>
        <v>ITPFP1924</v>
      </c>
      <c r="C1348" s="77" t="s">
        <v>3226</v>
      </c>
      <c r="D1348" t="s">
        <v>2776</v>
      </c>
      <c r="H1348">
        <v>0</v>
      </c>
      <c r="I1348">
        <v>0</v>
      </c>
      <c r="J1348">
        <v>0</v>
      </c>
      <c r="N1348">
        <v>95.899000000000001</v>
      </c>
      <c r="O1348">
        <v>90249.038999999975</v>
      </c>
      <c r="P1348">
        <v>5527.3660000000018</v>
      </c>
      <c r="T1348">
        <v>0</v>
      </c>
      <c r="U1348" s="3">
        <v>0</v>
      </c>
      <c r="V1348">
        <v>0</v>
      </c>
      <c r="W1348" t="str">
        <f>IFERROR(VLOOKUP(CONCATENATE(A1348,"-",B1348),'Schedule C1'!AE:AE,1,FALSE),"Other")</f>
        <v>Other</v>
      </c>
    </row>
    <row r="1349" spans="1:23" x14ac:dyDescent="0.25">
      <c r="A1349" t="str">
        <f t="shared" ref="A1349:B1412" si="21">LEFT(C1349,FIND(" ",C1349,1)-1)</f>
        <v>117</v>
      </c>
      <c r="B1349" t="str">
        <f t="shared" si="21"/>
        <v>ITPFP1978</v>
      </c>
      <c r="C1349" s="77" t="s">
        <v>3226</v>
      </c>
      <c r="D1349" t="s">
        <v>2777</v>
      </c>
      <c r="I1349">
        <v>0</v>
      </c>
      <c r="J1349">
        <v>0</v>
      </c>
      <c r="O1349">
        <v>28658.15</v>
      </c>
      <c r="P1349">
        <v>28729.453999999998</v>
      </c>
      <c r="U1349" s="3">
        <v>0</v>
      </c>
      <c r="V1349">
        <v>0</v>
      </c>
      <c r="W1349" t="str">
        <f>IFERROR(VLOOKUP(CONCATENATE(A1349,"-",B1349),'Schedule C1'!AE:AE,1,FALSE),"Other")</f>
        <v>Other</v>
      </c>
    </row>
    <row r="1350" spans="1:23" x14ac:dyDescent="0.25">
      <c r="A1350" t="str">
        <f t="shared" si="21"/>
        <v>117</v>
      </c>
      <c r="B1350" t="str">
        <f t="shared" si="21"/>
        <v>ITPFP1986</v>
      </c>
      <c r="C1350" s="77" t="s">
        <v>3226</v>
      </c>
      <c r="D1350" t="s">
        <v>2778</v>
      </c>
      <c r="J1350">
        <v>3.44</v>
      </c>
      <c r="O1350"/>
      <c r="P1350">
        <v>0</v>
      </c>
      <c r="V1350">
        <v>0</v>
      </c>
      <c r="W1350" t="str">
        <f>IFERROR(VLOOKUP(CONCATENATE(A1350,"-",B1350),'Schedule C1'!AE:AE,1,FALSE),"Other")</f>
        <v>Other</v>
      </c>
    </row>
    <row r="1351" spans="1:23" x14ac:dyDescent="0.25">
      <c r="A1351" t="str">
        <f t="shared" si="21"/>
        <v>117</v>
      </c>
      <c r="B1351" t="str">
        <f t="shared" si="21"/>
        <v>ITPFP2007</v>
      </c>
      <c r="C1351" s="77" t="s">
        <v>3226</v>
      </c>
      <c r="D1351" t="s">
        <v>2779</v>
      </c>
      <c r="J1351">
        <v>0</v>
      </c>
      <c r="O1351"/>
      <c r="P1351">
        <v>28955.309999999998</v>
      </c>
      <c r="V1351">
        <v>0</v>
      </c>
      <c r="W1351" t="str">
        <f>IFERROR(VLOOKUP(CONCATENATE(A1351,"-",B1351),'Schedule C1'!AE:AE,1,FALSE),"Other")</f>
        <v>Other</v>
      </c>
    </row>
    <row r="1352" spans="1:23" x14ac:dyDescent="0.25">
      <c r="A1352" t="str">
        <f t="shared" si="21"/>
        <v>117</v>
      </c>
      <c r="B1352" t="str">
        <f t="shared" si="21"/>
        <v>ITSEC1436</v>
      </c>
      <c r="C1352" s="77" t="s">
        <v>3226</v>
      </c>
      <c r="D1352" t="s">
        <v>2780</v>
      </c>
      <c r="E1352">
        <v>0</v>
      </c>
      <c r="F1352">
        <v>0</v>
      </c>
      <c r="G1352">
        <v>0</v>
      </c>
      <c r="H1352">
        <v>0</v>
      </c>
      <c r="I1352">
        <v>0</v>
      </c>
      <c r="J1352">
        <v>0</v>
      </c>
      <c r="K1352">
        <v>22584.262999999999</v>
      </c>
      <c r="L1352">
        <v>104333.98000000003</v>
      </c>
      <c r="M1352">
        <v>-44816.986000000004</v>
      </c>
      <c r="N1352">
        <v>-154919.31699999992</v>
      </c>
      <c r="O1352">
        <v>412256.40700000012</v>
      </c>
      <c r="P1352">
        <v>79803.376999999993</v>
      </c>
      <c r="Q1352">
        <v>0</v>
      </c>
      <c r="R1352">
        <v>516616.56699999992</v>
      </c>
      <c r="S1352">
        <v>459376.30800000008</v>
      </c>
      <c r="T1352">
        <v>325126.03800000006</v>
      </c>
      <c r="U1352" s="3">
        <v>99932.668000000034</v>
      </c>
      <c r="V1352">
        <v>0</v>
      </c>
      <c r="W1352" t="str">
        <f>IFERROR(VLOOKUP(CONCATENATE(A1352,"-",B1352),'Schedule C1'!AE:AE,1,FALSE),"Other")</f>
        <v>Other</v>
      </c>
    </row>
    <row r="1353" spans="1:23" x14ac:dyDescent="0.25">
      <c r="A1353" t="str">
        <f t="shared" si="21"/>
        <v>117</v>
      </c>
      <c r="B1353" t="str">
        <f t="shared" si="21"/>
        <v>ITSEC1449</v>
      </c>
      <c r="C1353" s="77" t="s">
        <v>3226</v>
      </c>
      <c r="D1353" t="s">
        <v>2781</v>
      </c>
      <c r="E1353">
        <v>0</v>
      </c>
      <c r="K1353">
        <v>0</v>
      </c>
      <c r="O1353"/>
      <c r="Q1353">
        <v>15.790000000000001</v>
      </c>
      <c r="W1353" t="str">
        <f>IFERROR(VLOOKUP(CONCATENATE(A1353,"-",B1353),'Schedule C1'!AE:AE,1,FALSE),"Other")</f>
        <v>Other</v>
      </c>
    </row>
    <row r="1354" spans="1:23" x14ac:dyDescent="0.25">
      <c r="A1354" t="str">
        <f t="shared" si="21"/>
        <v>117</v>
      </c>
      <c r="B1354" t="str">
        <f t="shared" si="21"/>
        <v>ITSEC1472</v>
      </c>
      <c r="C1354" s="77" t="s">
        <v>3226</v>
      </c>
      <c r="D1354" t="s">
        <v>2782</v>
      </c>
      <c r="E1354">
        <v>0</v>
      </c>
      <c r="K1354">
        <v>13198.275000000001</v>
      </c>
      <c r="O1354"/>
      <c r="Q1354">
        <v>29442.244000000002</v>
      </c>
      <c r="W1354" t="str">
        <f>IFERROR(VLOOKUP(CONCATENATE(A1354,"-",B1354),'Schedule C1'!AE:AE,1,FALSE),"Other")</f>
        <v>Other</v>
      </c>
    </row>
    <row r="1355" spans="1:23" x14ac:dyDescent="0.25">
      <c r="A1355" t="str">
        <f t="shared" si="21"/>
        <v>117</v>
      </c>
      <c r="B1355" t="str">
        <f t="shared" si="21"/>
        <v>ITSEC1478</v>
      </c>
      <c r="C1355" s="77" t="s">
        <v>3226</v>
      </c>
      <c r="D1355" t="s">
        <v>2783</v>
      </c>
      <c r="E1355">
        <v>0</v>
      </c>
      <c r="K1355">
        <v>0</v>
      </c>
      <c r="O1355"/>
      <c r="Q1355">
        <v>57.67</v>
      </c>
      <c r="W1355" t="str">
        <f>IFERROR(VLOOKUP(CONCATENATE(A1355,"-",B1355),'Schedule C1'!AE:AE,1,FALSE),"Other")</f>
        <v>Other</v>
      </c>
    </row>
    <row r="1356" spans="1:23" x14ac:dyDescent="0.25">
      <c r="A1356" t="str">
        <f t="shared" si="21"/>
        <v>117</v>
      </c>
      <c r="B1356" t="str">
        <f t="shared" si="21"/>
        <v>ITSEC1500</v>
      </c>
      <c r="C1356" s="77" t="s">
        <v>3226</v>
      </c>
      <c r="D1356" t="s">
        <v>2784</v>
      </c>
      <c r="E1356">
        <v>0</v>
      </c>
      <c r="K1356">
        <v>4522.45</v>
      </c>
      <c r="O1356"/>
      <c r="Q1356">
        <v>4766.3639999999996</v>
      </c>
      <c r="W1356" t="str">
        <f>IFERROR(VLOOKUP(CONCATENATE(A1356,"-",B1356),'Schedule C1'!AE:AE,1,FALSE),"Other")</f>
        <v>Other</v>
      </c>
    </row>
    <row r="1357" spans="1:23" x14ac:dyDescent="0.25">
      <c r="A1357" t="str">
        <f t="shared" si="21"/>
        <v>117</v>
      </c>
      <c r="B1357" t="str">
        <f t="shared" si="21"/>
        <v>ITSEC1516</v>
      </c>
      <c r="C1357" s="77" t="s">
        <v>3226</v>
      </c>
      <c r="D1357" t="s">
        <v>2785</v>
      </c>
      <c r="E1357">
        <v>0</v>
      </c>
      <c r="K1357">
        <v>0</v>
      </c>
      <c r="O1357"/>
      <c r="Q1357">
        <v>10.469999999999999</v>
      </c>
      <c r="W1357" t="str">
        <f>IFERROR(VLOOKUP(CONCATENATE(A1357,"-",B1357),'Schedule C1'!AE:AE,1,FALSE),"Other")</f>
        <v>Other</v>
      </c>
    </row>
    <row r="1358" spans="1:23" x14ac:dyDescent="0.25">
      <c r="A1358" t="str">
        <f t="shared" si="21"/>
        <v>117</v>
      </c>
      <c r="B1358" t="str">
        <f t="shared" si="21"/>
        <v>ITSEC1518</v>
      </c>
      <c r="C1358" s="77" t="s">
        <v>3226</v>
      </c>
      <c r="D1358" t="s">
        <v>2786</v>
      </c>
      <c r="E1358">
        <v>0</v>
      </c>
      <c r="K1358">
        <v>0</v>
      </c>
      <c r="O1358"/>
      <c r="Q1358">
        <v>22.25</v>
      </c>
      <c r="W1358" t="str">
        <f>IFERROR(VLOOKUP(CONCATENATE(A1358,"-",B1358),'Schedule C1'!AE:AE,1,FALSE),"Other")</f>
        <v>Other</v>
      </c>
    </row>
    <row r="1359" spans="1:23" x14ac:dyDescent="0.25">
      <c r="A1359" t="str">
        <f t="shared" si="21"/>
        <v>117</v>
      </c>
      <c r="B1359" t="str">
        <f t="shared" si="21"/>
        <v>ITSEC1528</v>
      </c>
      <c r="C1359" s="77" t="s">
        <v>3226</v>
      </c>
      <c r="D1359" t="s">
        <v>2787</v>
      </c>
      <c r="E1359">
        <v>0</v>
      </c>
      <c r="F1359">
        <v>0</v>
      </c>
      <c r="K1359">
        <v>23300.717000000001</v>
      </c>
      <c r="L1359">
        <v>3279.8090000000002</v>
      </c>
      <c r="O1359"/>
      <c r="Q1359">
        <v>39960.688000000002</v>
      </c>
      <c r="R1359">
        <v>3043.3539999999998</v>
      </c>
      <c r="W1359" t="str">
        <f>IFERROR(VLOOKUP(CONCATENATE(A1359,"-",B1359),'Schedule C1'!AE:AE,1,FALSE),"Other")</f>
        <v>Other</v>
      </c>
    </row>
    <row r="1360" spans="1:23" x14ac:dyDescent="0.25">
      <c r="A1360" t="str">
        <f t="shared" si="21"/>
        <v>117</v>
      </c>
      <c r="B1360" t="str">
        <f t="shared" si="21"/>
        <v>ITSEC1529</v>
      </c>
      <c r="C1360" s="77" t="s">
        <v>3226</v>
      </c>
      <c r="D1360" t="s">
        <v>2788</v>
      </c>
      <c r="E1360">
        <v>0</v>
      </c>
      <c r="F1360">
        <v>0</v>
      </c>
      <c r="G1360">
        <v>0</v>
      </c>
      <c r="K1360">
        <v>9875.3319999999949</v>
      </c>
      <c r="L1360">
        <v>7648.2710000000006</v>
      </c>
      <c r="M1360">
        <v>3040.1170000000002</v>
      </c>
      <c r="O1360"/>
      <c r="Q1360">
        <v>17587.505000000001</v>
      </c>
      <c r="R1360">
        <v>8117.9430000000002</v>
      </c>
      <c r="S1360">
        <v>3587.9040000000005</v>
      </c>
      <c r="W1360" t="str">
        <f>IFERROR(VLOOKUP(CONCATENATE(A1360,"-",B1360),'Schedule C1'!AE:AE,1,FALSE),"Other")</f>
        <v>Other</v>
      </c>
    </row>
    <row r="1361" spans="1:23" x14ac:dyDescent="0.25">
      <c r="A1361" t="str">
        <f t="shared" si="21"/>
        <v>117</v>
      </c>
      <c r="B1361" t="str">
        <f t="shared" si="21"/>
        <v>ITSEC1541</v>
      </c>
      <c r="C1361" s="77" t="s">
        <v>3226</v>
      </c>
      <c r="D1361" t="s">
        <v>2789</v>
      </c>
      <c r="E1361">
        <v>0</v>
      </c>
      <c r="K1361">
        <v>488.04700000000003</v>
      </c>
      <c r="O1361"/>
      <c r="Q1361">
        <v>549.6640000000001</v>
      </c>
      <c r="W1361" t="str">
        <f>IFERROR(VLOOKUP(CONCATENATE(A1361,"-",B1361),'Schedule C1'!AE:AE,1,FALSE),"Other")</f>
        <v>Other</v>
      </c>
    </row>
    <row r="1362" spans="1:23" x14ac:dyDescent="0.25">
      <c r="A1362" t="str">
        <f t="shared" si="21"/>
        <v>117</v>
      </c>
      <c r="B1362" t="str">
        <f t="shared" si="21"/>
        <v>ITSEC1546</v>
      </c>
      <c r="C1362" s="77" t="s">
        <v>3226</v>
      </c>
      <c r="D1362" t="s">
        <v>2790</v>
      </c>
      <c r="E1362">
        <v>0</v>
      </c>
      <c r="K1362">
        <v>1731.0120000000006</v>
      </c>
      <c r="O1362"/>
      <c r="Q1362">
        <v>2950.8090000000007</v>
      </c>
      <c r="W1362" t="str">
        <f>IFERROR(VLOOKUP(CONCATENATE(A1362,"-",B1362),'Schedule C1'!AE:AE,1,FALSE),"Other")</f>
        <v>Other</v>
      </c>
    </row>
    <row r="1363" spans="1:23" x14ac:dyDescent="0.25">
      <c r="A1363" t="str">
        <f t="shared" si="21"/>
        <v>117</v>
      </c>
      <c r="B1363" t="str">
        <f t="shared" si="21"/>
        <v>ITSEC1547</v>
      </c>
      <c r="C1363" s="77" t="s">
        <v>3226</v>
      </c>
      <c r="D1363" t="s">
        <v>2791</v>
      </c>
      <c r="E1363">
        <v>0</v>
      </c>
      <c r="K1363">
        <v>0</v>
      </c>
      <c r="O1363"/>
      <c r="Q1363">
        <v>22.930000000000003</v>
      </c>
      <c r="W1363" t="str">
        <f>IFERROR(VLOOKUP(CONCATENATE(A1363,"-",B1363),'Schedule C1'!AE:AE,1,FALSE),"Other")</f>
        <v>Other</v>
      </c>
    </row>
    <row r="1364" spans="1:23" x14ac:dyDescent="0.25">
      <c r="A1364" t="str">
        <f t="shared" si="21"/>
        <v>117</v>
      </c>
      <c r="B1364" t="str">
        <f t="shared" si="21"/>
        <v>ITSEC1556</v>
      </c>
      <c r="C1364" s="77" t="s">
        <v>3226</v>
      </c>
      <c r="D1364" t="s">
        <v>2792</v>
      </c>
      <c r="E1364">
        <v>0</v>
      </c>
      <c r="F1364">
        <v>0</v>
      </c>
      <c r="G1364">
        <v>0</v>
      </c>
      <c r="H1364">
        <v>0</v>
      </c>
      <c r="I1364">
        <v>0</v>
      </c>
      <c r="K1364">
        <v>195330.26999999996</v>
      </c>
      <c r="L1364">
        <v>49104.323000000004</v>
      </c>
      <c r="M1364">
        <v>67884.14499999999</v>
      </c>
      <c r="N1364">
        <v>10341.156999999999</v>
      </c>
      <c r="O1364">
        <v>0</v>
      </c>
      <c r="Q1364">
        <v>63186.289000000019</v>
      </c>
      <c r="R1364">
        <v>53241.224000000024</v>
      </c>
      <c r="S1364">
        <v>64638.138999999988</v>
      </c>
      <c r="T1364">
        <v>7629.0110000000022</v>
      </c>
      <c r="U1364" s="3">
        <v>2.9370000000000003</v>
      </c>
      <c r="W1364" t="str">
        <f>IFERROR(VLOOKUP(CONCATENATE(A1364,"-",B1364),'Schedule C1'!AE:AE,1,FALSE),"Other")</f>
        <v>Other</v>
      </c>
    </row>
    <row r="1365" spans="1:23" x14ac:dyDescent="0.25">
      <c r="A1365" t="str">
        <f t="shared" si="21"/>
        <v>117</v>
      </c>
      <c r="B1365" t="str">
        <f t="shared" si="21"/>
        <v>ITSEC1567</v>
      </c>
      <c r="C1365" s="77" t="s">
        <v>3226</v>
      </c>
      <c r="D1365" t="s">
        <v>2793</v>
      </c>
      <c r="E1365">
        <v>0</v>
      </c>
      <c r="F1365">
        <v>0</v>
      </c>
      <c r="G1365">
        <v>0</v>
      </c>
      <c r="H1365">
        <v>0</v>
      </c>
      <c r="I1365">
        <v>0</v>
      </c>
      <c r="K1365">
        <v>38553.909999999996</v>
      </c>
      <c r="L1365">
        <v>32913.64</v>
      </c>
      <c r="M1365">
        <v>25424.515000000003</v>
      </c>
      <c r="N1365">
        <v>15466.986999999999</v>
      </c>
      <c r="O1365">
        <v>0</v>
      </c>
      <c r="Q1365">
        <v>47036.337999999982</v>
      </c>
      <c r="R1365">
        <v>30568.832999999995</v>
      </c>
      <c r="S1365">
        <v>24286.895000000004</v>
      </c>
      <c r="T1365">
        <v>17048.781999999999</v>
      </c>
      <c r="U1365" s="3">
        <v>6.5439999999999996</v>
      </c>
      <c r="W1365" t="str">
        <f>IFERROR(VLOOKUP(CONCATENATE(A1365,"-",B1365),'Schedule C1'!AE:AE,1,FALSE),"Other")</f>
        <v>Other</v>
      </c>
    </row>
    <row r="1366" spans="1:23" x14ac:dyDescent="0.25">
      <c r="A1366" t="str">
        <f t="shared" si="21"/>
        <v>117</v>
      </c>
      <c r="B1366" t="str">
        <f t="shared" si="21"/>
        <v>ITSEC1621</v>
      </c>
      <c r="C1366" s="77" t="s">
        <v>3226</v>
      </c>
      <c r="D1366" t="s">
        <v>2794</v>
      </c>
      <c r="E1366">
        <v>0</v>
      </c>
      <c r="F1366">
        <v>0</v>
      </c>
      <c r="K1366">
        <v>15092.140999999992</v>
      </c>
      <c r="L1366">
        <v>0</v>
      </c>
      <c r="O1366"/>
      <c r="Q1366">
        <v>0</v>
      </c>
      <c r="R1366">
        <v>4.242</v>
      </c>
      <c r="W1366" t="str">
        <f>IFERROR(VLOOKUP(CONCATENATE(A1366,"-",B1366),'Schedule C1'!AE:AE,1,FALSE),"Other")</f>
        <v>Other</v>
      </c>
    </row>
    <row r="1367" spans="1:23" x14ac:dyDescent="0.25">
      <c r="A1367" t="str">
        <f t="shared" si="21"/>
        <v>117</v>
      </c>
      <c r="B1367" t="str">
        <f t="shared" si="21"/>
        <v>ITSEC1623</v>
      </c>
      <c r="C1367" s="77" t="s">
        <v>3226</v>
      </c>
      <c r="D1367" t="s">
        <v>2795</v>
      </c>
      <c r="E1367">
        <v>0</v>
      </c>
      <c r="F1367">
        <v>0</v>
      </c>
      <c r="K1367">
        <v>6212.2790000000014</v>
      </c>
      <c r="L1367">
        <v>0</v>
      </c>
      <c r="O1367"/>
      <c r="Q1367">
        <v>0</v>
      </c>
      <c r="R1367">
        <v>2.8150000000000004</v>
      </c>
      <c r="W1367" t="str">
        <f>IFERROR(VLOOKUP(CONCATENATE(A1367,"-",B1367),'Schedule C1'!AE:AE,1,FALSE),"Other")</f>
        <v>Other</v>
      </c>
    </row>
    <row r="1368" spans="1:23" x14ac:dyDescent="0.25">
      <c r="A1368" t="str">
        <f t="shared" si="21"/>
        <v>117</v>
      </c>
      <c r="B1368" t="str">
        <f t="shared" si="21"/>
        <v>ITSEC1630</v>
      </c>
      <c r="C1368" s="77" t="s">
        <v>3226</v>
      </c>
      <c r="D1368" t="s">
        <v>2796</v>
      </c>
      <c r="E1368">
        <v>0</v>
      </c>
      <c r="F1368">
        <v>0</v>
      </c>
      <c r="K1368">
        <v>49728.108999999997</v>
      </c>
      <c r="L1368">
        <v>0</v>
      </c>
      <c r="O1368"/>
      <c r="Q1368">
        <v>0</v>
      </c>
      <c r="R1368">
        <v>10.606</v>
      </c>
      <c r="W1368" t="str">
        <f>IFERROR(VLOOKUP(CONCATENATE(A1368,"-",B1368),'Schedule C1'!AE:AE,1,FALSE),"Other")</f>
        <v>Other</v>
      </c>
    </row>
    <row r="1369" spans="1:23" x14ac:dyDescent="0.25">
      <c r="A1369" t="str">
        <f t="shared" si="21"/>
        <v>117</v>
      </c>
      <c r="B1369" t="str">
        <f t="shared" si="21"/>
        <v>ITSEC1636</v>
      </c>
      <c r="C1369" s="77" t="s">
        <v>3226</v>
      </c>
      <c r="D1369" t="s">
        <v>2797</v>
      </c>
      <c r="E1369">
        <v>0</v>
      </c>
      <c r="F1369">
        <v>0</v>
      </c>
      <c r="G1369">
        <v>0</v>
      </c>
      <c r="K1369">
        <v>69291.200000000055</v>
      </c>
      <c r="L1369">
        <v>30338.658999999992</v>
      </c>
      <c r="M1369">
        <v>10084.634999999997</v>
      </c>
      <c r="O1369"/>
      <c r="Q1369">
        <v>0</v>
      </c>
      <c r="R1369">
        <v>814.1819999999999</v>
      </c>
      <c r="S1369">
        <v>9629.1189999999988</v>
      </c>
      <c r="W1369" t="str">
        <f>IFERROR(VLOOKUP(CONCATENATE(A1369,"-",B1369),'Schedule C1'!AE:AE,1,FALSE),"Other")</f>
        <v>Other</v>
      </c>
    </row>
    <row r="1370" spans="1:23" x14ac:dyDescent="0.25">
      <c r="A1370" t="str">
        <f t="shared" si="21"/>
        <v>117</v>
      </c>
      <c r="B1370" t="str">
        <f t="shared" si="21"/>
        <v>ITSEC1656</v>
      </c>
      <c r="C1370" s="77" t="s">
        <v>3226</v>
      </c>
      <c r="D1370" t="s">
        <v>2798</v>
      </c>
      <c r="E1370">
        <v>0</v>
      </c>
      <c r="F1370">
        <v>0</v>
      </c>
      <c r="K1370">
        <v>84049.116000000009</v>
      </c>
      <c r="L1370">
        <v>0</v>
      </c>
      <c r="O1370"/>
      <c r="Q1370">
        <v>0</v>
      </c>
      <c r="R1370">
        <v>80.263000000000005</v>
      </c>
      <c r="W1370" t="str">
        <f>IFERROR(VLOOKUP(CONCATENATE(A1370,"-",B1370),'Schedule C1'!AE:AE,1,FALSE),"Other")</f>
        <v>Other</v>
      </c>
    </row>
    <row r="1371" spans="1:23" x14ac:dyDescent="0.25">
      <c r="A1371" t="str">
        <f t="shared" si="21"/>
        <v>117</v>
      </c>
      <c r="B1371" t="str">
        <f t="shared" si="21"/>
        <v>ITSEC1657</v>
      </c>
      <c r="C1371" s="77" t="s">
        <v>3226</v>
      </c>
      <c r="D1371" t="s">
        <v>2799</v>
      </c>
      <c r="F1371">
        <v>0</v>
      </c>
      <c r="L1371">
        <v>1938.8349999999996</v>
      </c>
      <c r="O1371"/>
      <c r="R1371">
        <v>0</v>
      </c>
      <c r="W1371" t="str">
        <f>IFERROR(VLOOKUP(CONCATENATE(A1371,"-",B1371),'Schedule C1'!AE:AE,1,FALSE),"Other")</f>
        <v>Other</v>
      </c>
    </row>
    <row r="1372" spans="1:23" x14ac:dyDescent="0.25">
      <c r="A1372" t="str">
        <f t="shared" si="21"/>
        <v>117</v>
      </c>
      <c r="B1372" t="str">
        <f t="shared" si="21"/>
        <v>ITSEC1663</v>
      </c>
      <c r="C1372" s="77" t="s">
        <v>3226</v>
      </c>
      <c r="D1372" t="s">
        <v>2800</v>
      </c>
      <c r="E1372">
        <v>0</v>
      </c>
      <c r="F1372">
        <v>0</v>
      </c>
      <c r="G1372">
        <v>0</v>
      </c>
      <c r="K1372">
        <v>25133.473000000002</v>
      </c>
      <c r="L1372">
        <v>15898.794000000004</v>
      </c>
      <c r="M1372">
        <v>0</v>
      </c>
      <c r="O1372"/>
      <c r="Q1372">
        <v>0</v>
      </c>
      <c r="R1372">
        <v>17332.929</v>
      </c>
      <c r="S1372">
        <v>3.4710000000000001</v>
      </c>
      <c r="W1372" t="str">
        <f>IFERROR(VLOOKUP(CONCATENATE(A1372,"-",B1372),'Schedule C1'!AE:AE,1,FALSE),"Other")</f>
        <v>Other</v>
      </c>
    </row>
    <row r="1373" spans="1:23" x14ac:dyDescent="0.25">
      <c r="A1373" t="str">
        <f t="shared" si="21"/>
        <v>117</v>
      </c>
      <c r="B1373" t="str">
        <f t="shared" si="21"/>
        <v>ITSEC1678</v>
      </c>
      <c r="C1373" s="77" t="s">
        <v>3226</v>
      </c>
      <c r="D1373" t="s">
        <v>2801</v>
      </c>
      <c r="F1373">
        <v>0</v>
      </c>
      <c r="G1373">
        <v>0</v>
      </c>
      <c r="H1373">
        <v>0</v>
      </c>
      <c r="L1373">
        <v>56800.815000000002</v>
      </c>
      <c r="M1373">
        <v>80033.725999999995</v>
      </c>
      <c r="N1373">
        <v>5083.5039999999999</v>
      </c>
      <c r="O1373"/>
      <c r="R1373">
        <v>0</v>
      </c>
      <c r="S1373">
        <v>7841.2210000000005</v>
      </c>
      <c r="T1373">
        <v>3929.8670000000006</v>
      </c>
      <c r="W1373" t="str">
        <f>IFERROR(VLOOKUP(CONCATENATE(A1373,"-",B1373),'Schedule C1'!AE:AE,1,FALSE),"Other")</f>
        <v>Other</v>
      </c>
    </row>
    <row r="1374" spans="1:23" x14ac:dyDescent="0.25">
      <c r="A1374" t="str">
        <f t="shared" si="21"/>
        <v>117</v>
      </c>
      <c r="B1374" t="str">
        <f t="shared" si="21"/>
        <v>ITSEC1717</v>
      </c>
      <c r="C1374" s="77" t="s">
        <v>3226</v>
      </c>
      <c r="D1374" t="s">
        <v>2802</v>
      </c>
      <c r="F1374">
        <v>0</v>
      </c>
      <c r="G1374">
        <v>0</v>
      </c>
      <c r="L1374">
        <v>118240.92200000002</v>
      </c>
      <c r="M1374">
        <v>0</v>
      </c>
      <c r="O1374"/>
      <c r="R1374">
        <v>0</v>
      </c>
      <c r="S1374">
        <v>49.786999999999999</v>
      </c>
      <c r="W1374" t="str">
        <f>IFERROR(VLOOKUP(CONCATENATE(A1374,"-",B1374),'Schedule C1'!AE:AE,1,FALSE),"Other")</f>
        <v>Other</v>
      </c>
    </row>
    <row r="1375" spans="1:23" x14ac:dyDescent="0.25">
      <c r="A1375" t="str">
        <f t="shared" si="21"/>
        <v>117</v>
      </c>
      <c r="B1375" t="str">
        <f t="shared" si="21"/>
        <v>ITSEC1720</v>
      </c>
      <c r="C1375" s="77" t="s">
        <v>3226</v>
      </c>
      <c r="D1375" t="s">
        <v>2803</v>
      </c>
      <c r="F1375">
        <v>0</v>
      </c>
      <c r="G1375">
        <v>0</v>
      </c>
      <c r="H1375">
        <v>0</v>
      </c>
      <c r="I1375">
        <v>0</v>
      </c>
      <c r="L1375">
        <v>56894.774000000005</v>
      </c>
      <c r="M1375">
        <v>63872.808999999994</v>
      </c>
      <c r="N1375">
        <v>9206.0850000000028</v>
      </c>
      <c r="O1375">
        <v>0</v>
      </c>
      <c r="R1375">
        <v>0</v>
      </c>
      <c r="S1375">
        <v>60693.898000000001</v>
      </c>
      <c r="T1375">
        <v>10059.935000000001</v>
      </c>
      <c r="U1375" s="3">
        <v>0.8919999999999999</v>
      </c>
      <c r="W1375" t="str">
        <f>IFERROR(VLOOKUP(CONCATENATE(A1375,"-",B1375),'Schedule C1'!AE:AE,1,FALSE),"Other")</f>
        <v>Other</v>
      </c>
    </row>
    <row r="1376" spans="1:23" x14ac:dyDescent="0.25">
      <c r="A1376" t="str">
        <f t="shared" si="21"/>
        <v>117</v>
      </c>
      <c r="B1376" t="str">
        <f t="shared" si="21"/>
        <v>ITSEC1732</v>
      </c>
      <c r="C1376" s="77" t="s">
        <v>3226</v>
      </c>
      <c r="D1376" t="s">
        <v>2804</v>
      </c>
      <c r="F1376">
        <v>0</v>
      </c>
      <c r="G1376">
        <v>0</v>
      </c>
      <c r="L1376">
        <v>39422.704999999994</v>
      </c>
      <c r="M1376">
        <v>3114.9850000000006</v>
      </c>
      <c r="O1376"/>
      <c r="R1376">
        <v>0</v>
      </c>
      <c r="S1376">
        <v>2924.5680000000007</v>
      </c>
      <c r="W1376" t="str">
        <f>IFERROR(VLOOKUP(CONCATENATE(A1376,"-",B1376),'Schedule C1'!AE:AE,1,FALSE),"Other")</f>
        <v>Other</v>
      </c>
    </row>
    <row r="1377" spans="1:23" x14ac:dyDescent="0.25">
      <c r="A1377" t="str">
        <f t="shared" si="21"/>
        <v>117</v>
      </c>
      <c r="B1377" t="str">
        <f t="shared" si="21"/>
        <v>ITSEC1737</v>
      </c>
      <c r="C1377" s="77" t="s">
        <v>3226</v>
      </c>
      <c r="D1377" t="s">
        <v>2805</v>
      </c>
      <c r="G1377">
        <v>0</v>
      </c>
      <c r="H1377">
        <v>0</v>
      </c>
      <c r="I1377">
        <v>0</v>
      </c>
      <c r="M1377">
        <v>18468.802999999996</v>
      </c>
      <c r="N1377">
        <v>12309.015999999998</v>
      </c>
      <c r="O1377">
        <v>14048.786000000006</v>
      </c>
      <c r="S1377">
        <v>0</v>
      </c>
      <c r="T1377">
        <v>13459.686999999994</v>
      </c>
      <c r="U1377" s="3">
        <v>1884.6869999999994</v>
      </c>
      <c r="W1377" t="str">
        <f>IFERROR(VLOOKUP(CONCATENATE(A1377,"-",B1377),'Schedule C1'!AE:AE,1,FALSE),"Other")</f>
        <v>Other</v>
      </c>
    </row>
    <row r="1378" spans="1:23" x14ac:dyDescent="0.25">
      <c r="A1378" t="str">
        <f t="shared" si="21"/>
        <v>117</v>
      </c>
      <c r="B1378" t="str">
        <f t="shared" si="21"/>
        <v>ITSEC1752</v>
      </c>
      <c r="C1378" s="77" t="s">
        <v>3226</v>
      </c>
      <c r="D1378" t="s">
        <v>2806</v>
      </c>
      <c r="G1378">
        <v>0</v>
      </c>
      <c r="H1378">
        <v>0</v>
      </c>
      <c r="I1378">
        <v>0</v>
      </c>
      <c r="M1378">
        <v>9546.8930000000018</v>
      </c>
      <c r="N1378">
        <v>6330.1020000000017</v>
      </c>
      <c r="O1378">
        <v>11957.376999999995</v>
      </c>
      <c r="S1378">
        <v>0</v>
      </c>
      <c r="T1378">
        <v>6920.3550000000005</v>
      </c>
      <c r="U1378" s="3">
        <v>1287.4619999999995</v>
      </c>
      <c r="W1378" t="str">
        <f>IFERROR(VLOOKUP(CONCATENATE(A1378,"-",B1378),'Schedule C1'!AE:AE,1,FALSE),"Other")</f>
        <v>Other</v>
      </c>
    </row>
    <row r="1379" spans="1:23" x14ac:dyDescent="0.25">
      <c r="A1379" t="str">
        <f t="shared" si="21"/>
        <v>117</v>
      </c>
      <c r="B1379" t="str">
        <f t="shared" si="21"/>
        <v>ITSEC1753</v>
      </c>
      <c r="C1379" s="77" t="s">
        <v>3226</v>
      </c>
      <c r="D1379" t="s">
        <v>2807</v>
      </c>
      <c r="G1379">
        <v>0</v>
      </c>
      <c r="H1379">
        <v>0</v>
      </c>
      <c r="M1379">
        <v>2499.2609999999995</v>
      </c>
      <c r="N1379">
        <v>417.31800000000004</v>
      </c>
      <c r="O1379"/>
      <c r="S1379">
        <v>0</v>
      </c>
      <c r="T1379">
        <v>266.33599999999996</v>
      </c>
      <c r="W1379" t="str">
        <f>IFERROR(VLOOKUP(CONCATENATE(A1379,"-",B1379),'Schedule C1'!AE:AE,1,FALSE),"Other")</f>
        <v>Other</v>
      </c>
    </row>
    <row r="1380" spans="1:23" x14ac:dyDescent="0.25">
      <c r="A1380" t="str">
        <f t="shared" si="21"/>
        <v>117</v>
      </c>
      <c r="B1380" t="str">
        <f t="shared" si="21"/>
        <v>ITSEC1761</v>
      </c>
      <c r="C1380" s="77" t="s">
        <v>3226</v>
      </c>
      <c r="D1380" t="s">
        <v>2808</v>
      </c>
      <c r="G1380">
        <v>0</v>
      </c>
      <c r="H1380">
        <v>0</v>
      </c>
      <c r="M1380">
        <v>23951.239000000005</v>
      </c>
      <c r="N1380">
        <v>0</v>
      </c>
      <c r="O1380"/>
      <c r="S1380">
        <v>0</v>
      </c>
      <c r="T1380">
        <v>1.879</v>
      </c>
      <c r="W1380" t="str">
        <f>IFERROR(VLOOKUP(CONCATENATE(A1380,"-",B1380),'Schedule C1'!AE:AE,1,FALSE),"Other")</f>
        <v>Other</v>
      </c>
    </row>
    <row r="1381" spans="1:23" x14ac:dyDescent="0.25">
      <c r="A1381" t="str">
        <f t="shared" si="21"/>
        <v>117</v>
      </c>
      <c r="B1381" t="str">
        <f t="shared" si="21"/>
        <v>ITSEC1763</v>
      </c>
      <c r="C1381" s="77" t="s">
        <v>3226</v>
      </c>
      <c r="D1381" t="s">
        <v>2809</v>
      </c>
      <c r="G1381">
        <v>0</v>
      </c>
      <c r="H1381">
        <v>0</v>
      </c>
      <c r="I1381">
        <v>0</v>
      </c>
      <c r="M1381">
        <v>32116.030999999999</v>
      </c>
      <c r="N1381">
        <v>149320.747</v>
      </c>
      <c r="O1381">
        <v>53696.313000000002</v>
      </c>
      <c r="S1381">
        <v>0</v>
      </c>
      <c r="T1381">
        <v>0</v>
      </c>
      <c r="U1381" s="3">
        <v>0</v>
      </c>
      <c r="W1381" t="str">
        <f>IFERROR(VLOOKUP(CONCATENATE(A1381,"-",B1381),'Schedule C1'!AE:AE,1,FALSE),"Other")</f>
        <v>Other</v>
      </c>
    </row>
    <row r="1382" spans="1:23" x14ac:dyDescent="0.25">
      <c r="A1382" t="str">
        <f t="shared" si="21"/>
        <v>117</v>
      </c>
      <c r="B1382" t="str">
        <f t="shared" si="21"/>
        <v>ITSEC1768</v>
      </c>
      <c r="C1382" s="77" t="s">
        <v>3226</v>
      </c>
      <c r="D1382" t="s">
        <v>2810</v>
      </c>
      <c r="G1382">
        <v>0</v>
      </c>
      <c r="H1382">
        <v>0</v>
      </c>
      <c r="M1382">
        <v>40602.300999999992</v>
      </c>
      <c r="N1382">
        <v>0</v>
      </c>
      <c r="O1382"/>
      <c r="S1382">
        <v>0</v>
      </c>
      <c r="T1382">
        <v>1.8029999999999999</v>
      </c>
      <c r="W1382" t="str">
        <f>IFERROR(VLOOKUP(CONCATENATE(A1382,"-",B1382),'Schedule C1'!AE:AE,1,FALSE),"Other")</f>
        <v>Other</v>
      </c>
    </row>
    <row r="1383" spans="1:23" x14ac:dyDescent="0.25">
      <c r="A1383" t="str">
        <f t="shared" si="21"/>
        <v>117</v>
      </c>
      <c r="B1383" t="str">
        <f t="shared" si="21"/>
        <v>ITSEC1769</v>
      </c>
      <c r="C1383" s="77" t="s">
        <v>3226</v>
      </c>
      <c r="D1383" t="s">
        <v>2811</v>
      </c>
      <c r="G1383">
        <v>0</v>
      </c>
      <c r="H1383">
        <v>0</v>
      </c>
      <c r="M1383">
        <v>11129.341</v>
      </c>
      <c r="N1383">
        <v>0</v>
      </c>
      <c r="O1383"/>
      <c r="S1383">
        <v>0</v>
      </c>
      <c r="T1383">
        <v>1.139</v>
      </c>
      <c r="W1383" t="str">
        <f>IFERROR(VLOOKUP(CONCATENATE(A1383,"-",B1383),'Schedule C1'!AE:AE,1,FALSE),"Other")</f>
        <v>Other</v>
      </c>
    </row>
    <row r="1384" spans="1:23" x14ac:dyDescent="0.25">
      <c r="A1384" t="str">
        <f t="shared" si="21"/>
        <v>117</v>
      </c>
      <c r="B1384" t="str">
        <f t="shared" si="21"/>
        <v>ITSEC1795</v>
      </c>
      <c r="C1384" s="77" t="s">
        <v>3226</v>
      </c>
      <c r="D1384" t="s">
        <v>2812</v>
      </c>
      <c r="G1384">
        <v>0</v>
      </c>
      <c r="H1384">
        <v>0</v>
      </c>
      <c r="I1384">
        <v>0</v>
      </c>
      <c r="M1384">
        <v>172952.80799999999</v>
      </c>
      <c r="N1384">
        <v>20777.680000000004</v>
      </c>
      <c r="O1384">
        <v>0</v>
      </c>
      <c r="S1384">
        <v>0</v>
      </c>
      <c r="T1384">
        <v>22716.482999999997</v>
      </c>
      <c r="U1384" s="3">
        <v>8.1240000000000006</v>
      </c>
      <c r="W1384" t="str">
        <f>IFERROR(VLOOKUP(CONCATENATE(A1384,"-",B1384),'Schedule C1'!AE:AE,1,FALSE),"Other")</f>
        <v>Other</v>
      </c>
    </row>
    <row r="1385" spans="1:23" x14ac:dyDescent="0.25">
      <c r="A1385" t="str">
        <f t="shared" si="21"/>
        <v>117</v>
      </c>
      <c r="B1385" t="str">
        <f t="shared" si="21"/>
        <v>ITSEC1808</v>
      </c>
      <c r="C1385" s="77" t="s">
        <v>3226</v>
      </c>
      <c r="D1385" t="s">
        <v>2813</v>
      </c>
      <c r="G1385">
        <v>0</v>
      </c>
      <c r="H1385">
        <v>0</v>
      </c>
      <c r="M1385">
        <v>108378.33400000002</v>
      </c>
      <c r="N1385">
        <v>20783.642</v>
      </c>
      <c r="O1385"/>
      <c r="S1385">
        <v>0</v>
      </c>
      <c r="T1385">
        <v>14371.567999999997</v>
      </c>
      <c r="W1385" t="str">
        <f>IFERROR(VLOOKUP(CONCATENATE(A1385,"-",B1385),'Schedule C1'!AE:AE,1,FALSE),"Other")</f>
        <v>Other</v>
      </c>
    </row>
    <row r="1386" spans="1:23" x14ac:dyDescent="0.25">
      <c r="A1386" t="str">
        <f t="shared" si="21"/>
        <v>117</v>
      </c>
      <c r="B1386" t="str">
        <f t="shared" si="21"/>
        <v>ITSEC1819</v>
      </c>
      <c r="C1386" s="77" t="s">
        <v>3226</v>
      </c>
      <c r="D1386" t="s">
        <v>2814</v>
      </c>
      <c r="H1386">
        <v>0</v>
      </c>
      <c r="I1386">
        <v>0</v>
      </c>
      <c r="J1386">
        <v>0</v>
      </c>
      <c r="N1386">
        <v>22640.902999999998</v>
      </c>
      <c r="O1386">
        <v>18191.874000000003</v>
      </c>
      <c r="P1386">
        <v>3204.2819999999988</v>
      </c>
      <c r="T1386">
        <v>24766.199999999997</v>
      </c>
      <c r="U1386" s="3">
        <v>4637.7580000000007</v>
      </c>
      <c r="V1386">
        <v>0</v>
      </c>
      <c r="W1386" t="str">
        <f>IFERROR(VLOOKUP(CONCATENATE(A1386,"-",B1386),'Schedule C1'!AE:AE,1,FALSE),"Other")</f>
        <v>Other</v>
      </c>
    </row>
    <row r="1387" spans="1:23" x14ac:dyDescent="0.25">
      <c r="A1387" t="str">
        <f t="shared" si="21"/>
        <v>117</v>
      </c>
      <c r="B1387" t="str">
        <f t="shared" si="21"/>
        <v>ITSEC1826</v>
      </c>
      <c r="C1387" s="77" t="s">
        <v>3226</v>
      </c>
      <c r="D1387" t="s">
        <v>2815</v>
      </c>
      <c r="G1387">
        <v>0</v>
      </c>
      <c r="H1387">
        <v>0</v>
      </c>
      <c r="M1387">
        <v>87350.948999999993</v>
      </c>
      <c r="N1387">
        <v>2836.8190000000004</v>
      </c>
      <c r="O1387"/>
      <c r="S1387">
        <v>0</v>
      </c>
      <c r="T1387">
        <v>2301.6369999999997</v>
      </c>
      <c r="W1387" t="str">
        <f>IFERROR(VLOOKUP(CONCATENATE(A1387,"-",B1387),'Schedule C1'!AE:AE,1,FALSE),"Other")</f>
        <v>Other</v>
      </c>
    </row>
    <row r="1388" spans="1:23" x14ac:dyDescent="0.25">
      <c r="A1388" t="str">
        <f t="shared" si="21"/>
        <v>117</v>
      </c>
      <c r="B1388" t="str">
        <f t="shared" si="21"/>
        <v>ITSEC1855</v>
      </c>
      <c r="C1388" s="77" t="s">
        <v>3226</v>
      </c>
      <c r="D1388" t="s">
        <v>2816</v>
      </c>
      <c r="H1388">
        <v>0</v>
      </c>
      <c r="I1388">
        <v>0</v>
      </c>
      <c r="N1388">
        <v>34902.36</v>
      </c>
      <c r="O1388">
        <v>43255.542999999998</v>
      </c>
      <c r="T1388">
        <v>0</v>
      </c>
      <c r="U1388" s="3">
        <v>6069.4760000000006</v>
      </c>
      <c r="W1388" t="str">
        <f>IFERROR(VLOOKUP(CONCATENATE(A1388,"-",B1388),'Schedule C1'!AE:AE,1,FALSE),"Other")</f>
        <v>Other</v>
      </c>
    </row>
    <row r="1389" spans="1:23" x14ac:dyDescent="0.25">
      <c r="A1389" t="str">
        <f t="shared" si="21"/>
        <v>117</v>
      </c>
      <c r="B1389" t="str">
        <f t="shared" si="21"/>
        <v>ITSEC1867</v>
      </c>
      <c r="C1389" s="77" t="s">
        <v>3226</v>
      </c>
      <c r="D1389" t="s">
        <v>2817</v>
      </c>
      <c r="H1389">
        <v>0</v>
      </c>
      <c r="I1389">
        <v>0</v>
      </c>
      <c r="N1389">
        <v>109668.84400000001</v>
      </c>
      <c r="O1389">
        <v>48190.513999999981</v>
      </c>
      <c r="T1389">
        <v>0</v>
      </c>
      <c r="U1389" s="3">
        <v>6785.4810000000007</v>
      </c>
      <c r="W1389" t="str">
        <f>IFERROR(VLOOKUP(CONCATENATE(A1389,"-",B1389),'Schedule C1'!AE:AE,1,FALSE),"Other")</f>
        <v>Other</v>
      </c>
    </row>
    <row r="1390" spans="1:23" x14ac:dyDescent="0.25">
      <c r="A1390" t="str">
        <f t="shared" si="21"/>
        <v>117</v>
      </c>
      <c r="B1390" t="str">
        <f t="shared" si="21"/>
        <v>ITSEC1882</v>
      </c>
      <c r="C1390" s="77" t="s">
        <v>3226</v>
      </c>
      <c r="D1390" t="s">
        <v>2818</v>
      </c>
      <c r="H1390">
        <v>0</v>
      </c>
      <c r="I1390">
        <v>0</v>
      </c>
      <c r="J1390">
        <v>0</v>
      </c>
      <c r="N1390">
        <v>71300.357000000018</v>
      </c>
      <c r="O1390">
        <v>13732.905000000002</v>
      </c>
      <c r="P1390">
        <v>653.96499999999992</v>
      </c>
      <c r="T1390">
        <v>0</v>
      </c>
      <c r="U1390" s="3">
        <v>1494.7430000000002</v>
      </c>
      <c r="V1390">
        <v>0</v>
      </c>
      <c r="W1390" t="str">
        <f>IFERROR(VLOOKUP(CONCATENATE(A1390,"-",B1390),'Schedule C1'!AE:AE,1,FALSE),"Other")</f>
        <v>Other</v>
      </c>
    </row>
    <row r="1391" spans="1:23" x14ac:dyDescent="0.25">
      <c r="A1391" t="str">
        <f t="shared" si="21"/>
        <v>117</v>
      </c>
      <c r="B1391" t="str">
        <f t="shared" si="21"/>
        <v>ITSEC1906</v>
      </c>
      <c r="C1391" s="77" t="s">
        <v>3226</v>
      </c>
      <c r="D1391" t="s">
        <v>2819</v>
      </c>
      <c r="H1391">
        <v>0</v>
      </c>
      <c r="N1391">
        <v>12505.773000000001</v>
      </c>
      <c r="O1391"/>
      <c r="T1391">
        <v>0</v>
      </c>
      <c r="W1391" t="str">
        <f>IFERROR(VLOOKUP(CONCATENATE(A1391,"-",B1391),'Schedule C1'!AE:AE,1,FALSE),"Other")</f>
        <v>Other</v>
      </c>
    </row>
    <row r="1392" spans="1:23" x14ac:dyDescent="0.25">
      <c r="A1392" t="str">
        <f t="shared" si="21"/>
        <v>117</v>
      </c>
      <c r="B1392" t="str">
        <f t="shared" si="21"/>
        <v>ITSEC1913</v>
      </c>
      <c r="C1392" s="77" t="s">
        <v>3226</v>
      </c>
      <c r="D1392" t="s">
        <v>2820</v>
      </c>
      <c r="H1392">
        <v>0</v>
      </c>
      <c r="I1392">
        <v>0</v>
      </c>
      <c r="N1392">
        <v>13720.554</v>
      </c>
      <c r="O1392">
        <v>105755.92900000002</v>
      </c>
      <c r="T1392">
        <v>0</v>
      </c>
      <c r="U1392" s="3">
        <v>0</v>
      </c>
      <c r="W1392" t="str">
        <f>IFERROR(VLOOKUP(CONCATENATE(A1392,"-",B1392),'Schedule C1'!AE:AE,1,FALSE),"Other")</f>
        <v>Other</v>
      </c>
    </row>
    <row r="1393" spans="1:23" x14ac:dyDescent="0.25">
      <c r="A1393" t="str">
        <f t="shared" si="21"/>
        <v>117</v>
      </c>
      <c r="B1393" t="str">
        <f t="shared" si="21"/>
        <v>ITSEC1917</v>
      </c>
      <c r="C1393" s="77" t="s">
        <v>3226</v>
      </c>
      <c r="D1393" t="s">
        <v>2821</v>
      </c>
      <c r="H1393">
        <v>0</v>
      </c>
      <c r="I1393">
        <v>0</v>
      </c>
      <c r="N1393">
        <v>522.08199999999999</v>
      </c>
      <c r="O1393">
        <v>170945.76700000002</v>
      </c>
      <c r="T1393">
        <v>0</v>
      </c>
      <c r="U1393" s="3">
        <v>0</v>
      </c>
      <c r="W1393" t="str">
        <f>IFERROR(VLOOKUP(CONCATENATE(A1393,"-",B1393),'Schedule C1'!AE:AE,1,FALSE),"Other")</f>
        <v>Other</v>
      </c>
    </row>
    <row r="1394" spans="1:23" x14ac:dyDescent="0.25">
      <c r="A1394" t="str">
        <f t="shared" si="21"/>
        <v>117</v>
      </c>
      <c r="B1394" t="str">
        <f t="shared" si="21"/>
        <v>ITSEC1934</v>
      </c>
      <c r="C1394" s="77" t="s">
        <v>3226</v>
      </c>
      <c r="D1394" t="s">
        <v>2822</v>
      </c>
      <c r="H1394">
        <v>0</v>
      </c>
      <c r="I1394">
        <v>0</v>
      </c>
      <c r="J1394">
        <v>0</v>
      </c>
      <c r="N1394">
        <v>144636.60999999999</v>
      </c>
      <c r="O1394">
        <v>179327.14400000003</v>
      </c>
      <c r="P1394">
        <v>4469.0730000000003</v>
      </c>
      <c r="T1394">
        <v>0</v>
      </c>
      <c r="U1394" s="3">
        <v>0</v>
      </c>
      <c r="V1394">
        <v>0</v>
      </c>
      <c r="W1394" t="str">
        <f>IFERROR(VLOOKUP(CONCATENATE(A1394,"-",B1394),'Schedule C1'!AE:AE,1,FALSE),"Other")</f>
        <v>Other</v>
      </c>
    </row>
    <row r="1395" spans="1:23" x14ac:dyDescent="0.25">
      <c r="A1395" t="str">
        <f t="shared" si="21"/>
        <v>117</v>
      </c>
      <c r="B1395" t="str">
        <f t="shared" si="21"/>
        <v>ITSEC1962</v>
      </c>
      <c r="C1395" s="77" t="s">
        <v>3226</v>
      </c>
      <c r="D1395" t="s">
        <v>2823</v>
      </c>
      <c r="I1395">
        <v>0</v>
      </c>
      <c r="O1395">
        <v>128713.731</v>
      </c>
      <c r="U1395" s="3">
        <v>0</v>
      </c>
      <c r="W1395" t="str">
        <f>IFERROR(VLOOKUP(CONCATENATE(A1395,"-",B1395),'Schedule C1'!AE:AE,1,FALSE),"Other")</f>
        <v>Other</v>
      </c>
    </row>
    <row r="1396" spans="1:23" x14ac:dyDescent="0.25">
      <c r="A1396" t="str">
        <f t="shared" si="21"/>
        <v>117</v>
      </c>
      <c r="B1396" t="str">
        <f t="shared" si="21"/>
        <v>ITSEC1965</v>
      </c>
      <c r="C1396" s="77" t="s">
        <v>3226</v>
      </c>
      <c r="D1396" t="s">
        <v>2824</v>
      </c>
      <c r="I1396">
        <v>0</v>
      </c>
      <c r="O1396">
        <v>0</v>
      </c>
      <c r="U1396" s="3">
        <v>0</v>
      </c>
      <c r="W1396" t="str">
        <f>IFERROR(VLOOKUP(CONCATENATE(A1396,"-",B1396),'Schedule C1'!AE:AE,1,FALSE),"Other")</f>
        <v>Other</v>
      </c>
    </row>
    <row r="1397" spans="1:23" x14ac:dyDescent="0.25">
      <c r="A1397" t="str">
        <f t="shared" si="21"/>
        <v>117</v>
      </c>
      <c r="B1397" t="str">
        <f t="shared" si="21"/>
        <v>ITSEC1971</v>
      </c>
      <c r="C1397" s="77" t="s">
        <v>3226</v>
      </c>
      <c r="D1397" t="s">
        <v>2825</v>
      </c>
      <c r="I1397">
        <v>0</v>
      </c>
      <c r="J1397">
        <v>0</v>
      </c>
      <c r="O1397">
        <v>170653.77500000002</v>
      </c>
      <c r="P1397">
        <v>986.60400000000004</v>
      </c>
      <c r="U1397" s="3">
        <v>0</v>
      </c>
      <c r="V1397">
        <v>0</v>
      </c>
      <c r="W1397" t="str">
        <f>IFERROR(VLOOKUP(CONCATENATE(A1397,"-",B1397),'Schedule C1'!AE:AE,1,FALSE),"Other")</f>
        <v>Other</v>
      </c>
    </row>
    <row r="1398" spans="1:23" x14ac:dyDescent="0.25">
      <c r="A1398" t="str">
        <f t="shared" si="21"/>
        <v>117</v>
      </c>
      <c r="B1398" t="str">
        <f t="shared" si="21"/>
        <v>ITSEC1972</v>
      </c>
      <c r="C1398" s="77" t="s">
        <v>3226</v>
      </c>
      <c r="D1398" t="s">
        <v>2826</v>
      </c>
      <c r="I1398">
        <v>0</v>
      </c>
      <c r="J1398">
        <v>0</v>
      </c>
      <c r="O1398">
        <v>145075.99299999996</v>
      </c>
      <c r="P1398">
        <v>1200.53</v>
      </c>
      <c r="U1398" s="3">
        <v>0</v>
      </c>
      <c r="V1398">
        <v>0</v>
      </c>
      <c r="W1398" t="str">
        <f>IFERROR(VLOOKUP(CONCATENATE(A1398,"-",B1398),'Schedule C1'!AE:AE,1,FALSE),"Other")</f>
        <v>Other</v>
      </c>
    </row>
    <row r="1399" spans="1:23" x14ac:dyDescent="0.25">
      <c r="A1399" t="str">
        <f t="shared" si="21"/>
        <v>117</v>
      </c>
      <c r="B1399" t="str">
        <f t="shared" si="21"/>
        <v>ITSEC1974</v>
      </c>
      <c r="C1399" s="77" t="s">
        <v>3226</v>
      </c>
      <c r="D1399" t="s">
        <v>2827</v>
      </c>
      <c r="I1399">
        <v>0</v>
      </c>
      <c r="J1399">
        <v>0</v>
      </c>
      <c r="O1399">
        <v>51239.368000000002</v>
      </c>
      <c r="P1399">
        <v>529.87199999999996</v>
      </c>
      <c r="U1399" s="3">
        <v>0</v>
      </c>
      <c r="V1399">
        <v>0</v>
      </c>
      <c r="W1399" t="str">
        <f>IFERROR(VLOOKUP(CONCATENATE(A1399,"-",B1399),'Schedule C1'!AE:AE,1,FALSE),"Other")</f>
        <v>Other</v>
      </c>
    </row>
    <row r="1400" spans="1:23" x14ac:dyDescent="0.25">
      <c r="A1400" t="str">
        <f t="shared" si="21"/>
        <v>117</v>
      </c>
      <c r="B1400" t="str">
        <f t="shared" si="21"/>
        <v>ITSEC2037</v>
      </c>
      <c r="C1400" s="77" t="s">
        <v>3226</v>
      </c>
      <c r="D1400" t="s">
        <v>2828</v>
      </c>
      <c r="J1400">
        <v>0</v>
      </c>
      <c r="O1400"/>
      <c r="P1400">
        <v>5397.5400000000009</v>
      </c>
      <c r="V1400">
        <v>0</v>
      </c>
      <c r="W1400" t="str">
        <f>IFERROR(VLOOKUP(CONCATENATE(A1400,"-",B1400),'Schedule C1'!AE:AE,1,FALSE),"Other")</f>
        <v>Other</v>
      </c>
    </row>
    <row r="1401" spans="1:23" x14ac:dyDescent="0.25">
      <c r="A1401" t="str">
        <f t="shared" si="21"/>
        <v>117</v>
      </c>
      <c r="B1401" t="str">
        <f t="shared" si="21"/>
        <v>ITSSV0003</v>
      </c>
      <c r="C1401" s="77" t="s">
        <v>3226</v>
      </c>
      <c r="D1401" t="s">
        <v>2829</v>
      </c>
      <c r="E1401">
        <v>0</v>
      </c>
      <c r="F1401">
        <v>0</v>
      </c>
      <c r="G1401">
        <v>0</v>
      </c>
      <c r="H1401">
        <v>0</v>
      </c>
      <c r="I1401">
        <v>0</v>
      </c>
      <c r="J1401">
        <v>0</v>
      </c>
      <c r="K1401">
        <v>61013.025999999998</v>
      </c>
      <c r="L1401">
        <v>593363.04700000002</v>
      </c>
      <c r="M1401">
        <v>911318.76099999982</v>
      </c>
      <c r="N1401">
        <v>881518.30799999984</v>
      </c>
      <c r="O1401">
        <v>-2287860.2779999999</v>
      </c>
      <c r="P1401">
        <v>184387.11299999998</v>
      </c>
      <c r="Q1401">
        <v>26581.198999999997</v>
      </c>
      <c r="R1401">
        <v>1677514.0230000003</v>
      </c>
      <c r="S1401">
        <v>3058610.2909999997</v>
      </c>
      <c r="T1401">
        <v>2329781.8170000003</v>
      </c>
      <c r="U1401" s="3">
        <v>918943.38</v>
      </c>
      <c r="V1401">
        <v>0</v>
      </c>
      <c r="W1401" t="str">
        <f>IFERROR(VLOOKUP(CONCATENATE(A1401,"-",B1401),'Schedule C1'!AE:AE,1,FALSE),"Other")</f>
        <v>Other</v>
      </c>
    </row>
    <row r="1402" spans="1:23" x14ac:dyDescent="0.25">
      <c r="A1402" t="str">
        <f t="shared" si="21"/>
        <v>117</v>
      </c>
      <c r="B1402" t="str">
        <f t="shared" si="21"/>
        <v>ITSSV0264</v>
      </c>
      <c r="C1402" s="77" t="s">
        <v>3226</v>
      </c>
      <c r="D1402" t="s">
        <v>2830</v>
      </c>
      <c r="E1402">
        <v>0</v>
      </c>
      <c r="F1402">
        <v>0</v>
      </c>
      <c r="K1402">
        <v>9742.2780000000002</v>
      </c>
      <c r="L1402">
        <v>0</v>
      </c>
      <c r="O1402"/>
      <c r="Q1402">
        <v>18370.809000000005</v>
      </c>
      <c r="R1402">
        <v>4.5419999999999998</v>
      </c>
      <c r="W1402" t="str">
        <f>IFERROR(VLOOKUP(CONCATENATE(A1402,"-",B1402),'Schedule C1'!AE:AE,1,FALSE),"Other")</f>
        <v>Other</v>
      </c>
    </row>
    <row r="1403" spans="1:23" x14ac:dyDescent="0.25">
      <c r="A1403" t="str">
        <f t="shared" si="21"/>
        <v>117</v>
      </c>
      <c r="B1403" t="str">
        <f t="shared" si="21"/>
        <v>ITSSV1302</v>
      </c>
      <c r="C1403" s="77" t="s">
        <v>3226</v>
      </c>
      <c r="D1403" t="s">
        <v>2831</v>
      </c>
      <c r="E1403">
        <v>0</v>
      </c>
      <c r="K1403">
        <v>6825.536000000001</v>
      </c>
      <c r="O1403"/>
      <c r="Q1403">
        <v>11574.394000000002</v>
      </c>
      <c r="W1403" t="str">
        <f>IFERROR(VLOOKUP(CONCATENATE(A1403,"-",B1403),'Schedule C1'!AE:AE,1,FALSE),"Other")</f>
        <v>Other</v>
      </c>
    </row>
    <row r="1404" spans="1:23" x14ac:dyDescent="0.25">
      <c r="A1404" t="str">
        <f t="shared" si="21"/>
        <v>117</v>
      </c>
      <c r="B1404" t="str">
        <f t="shared" si="21"/>
        <v>ITSSV1345</v>
      </c>
      <c r="C1404" s="77" t="s">
        <v>3226</v>
      </c>
      <c r="D1404" t="s">
        <v>2832</v>
      </c>
      <c r="F1404">
        <v>0</v>
      </c>
      <c r="G1404">
        <v>0</v>
      </c>
      <c r="L1404">
        <v>12784.578000000005</v>
      </c>
      <c r="M1404">
        <v>0</v>
      </c>
      <c r="O1404"/>
      <c r="R1404">
        <v>13751.589</v>
      </c>
      <c r="S1404">
        <v>1.6629999999999998</v>
      </c>
      <c r="W1404" t="str">
        <f>IFERROR(VLOOKUP(CONCATENATE(A1404,"-",B1404),'Schedule C1'!AE:AE,1,FALSE),"Other")</f>
        <v>Other</v>
      </c>
    </row>
    <row r="1405" spans="1:23" x14ac:dyDescent="0.25">
      <c r="A1405" t="str">
        <f t="shared" si="21"/>
        <v>117</v>
      </c>
      <c r="B1405" t="str">
        <f t="shared" si="21"/>
        <v>ITSSV1346</v>
      </c>
      <c r="C1405" s="77" t="s">
        <v>3226</v>
      </c>
      <c r="D1405" t="s">
        <v>2833</v>
      </c>
      <c r="E1405">
        <v>0</v>
      </c>
      <c r="K1405">
        <v>0</v>
      </c>
      <c r="O1405"/>
      <c r="Q1405">
        <v>6.0200000000000005</v>
      </c>
      <c r="W1405" t="str">
        <f>IFERROR(VLOOKUP(CONCATENATE(A1405,"-",B1405),'Schedule C1'!AE:AE,1,FALSE),"Other")</f>
        <v>Other</v>
      </c>
    </row>
    <row r="1406" spans="1:23" x14ac:dyDescent="0.25">
      <c r="A1406" t="str">
        <f t="shared" si="21"/>
        <v>117</v>
      </c>
      <c r="B1406" t="str">
        <f t="shared" si="21"/>
        <v>ITSSV1352</v>
      </c>
      <c r="C1406" s="77" t="s">
        <v>3226</v>
      </c>
      <c r="D1406" t="s">
        <v>2834</v>
      </c>
      <c r="E1406">
        <v>0</v>
      </c>
      <c r="K1406">
        <v>0</v>
      </c>
      <c r="O1406"/>
      <c r="Q1406">
        <v>-359.28000000000003</v>
      </c>
      <c r="W1406" t="str">
        <f>IFERROR(VLOOKUP(CONCATENATE(A1406,"-",B1406),'Schedule C1'!AE:AE,1,FALSE),"Other")</f>
        <v>Other</v>
      </c>
    </row>
    <row r="1407" spans="1:23" x14ac:dyDescent="0.25">
      <c r="A1407" t="str">
        <f t="shared" si="21"/>
        <v>117</v>
      </c>
      <c r="B1407" t="str">
        <f t="shared" si="21"/>
        <v>ITSSV1376</v>
      </c>
      <c r="C1407" s="77" t="s">
        <v>3226</v>
      </c>
      <c r="D1407" t="s">
        <v>2835</v>
      </c>
      <c r="E1407">
        <v>0</v>
      </c>
      <c r="F1407">
        <v>0</v>
      </c>
      <c r="K1407">
        <v>0</v>
      </c>
      <c r="L1407">
        <v>-276.51199999999926</v>
      </c>
      <c r="O1407"/>
      <c r="Q1407">
        <v>-12.309999999999999</v>
      </c>
      <c r="R1407">
        <v>1974.4349999999999</v>
      </c>
      <c r="W1407" t="str">
        <f>IFERROR(VLOOKUP(CONCATENATE(A1407,"-",B1407),'Schedule C1'!AE:AE,1,FALSE),"Other")</f>
        <v>Other</v>
      </c>
    </row>
    <row r="1408" spans="1:23" x14ac:dyDescent="0.25">
      <c r="A1408" t="str">
        <f t="shared" si="21"/>
        <v>117</v>
      </c>
      <c r="B1408" t="str">
        <f t="shared" si="21"/>
        <v>ITSSV1387</v>
      </c>
      <c r="C1408" s="77" t="s">
        <v>3226</v>
      </c>
      <c r="D1408" t="s">
        <v>2836</v>
      </c>
      <c r="E1408">
        <v>0</v>
      </c>
      <c r="F1408">
        <v>0</v>
      </c>
      <c r="K1408">
        <v>27462.699999999993</v>
      </c>
      <c r="L1408">
        <v>0</v>
      </c>
      <c r="O1408"/>
      <c r="Q1408">
        <v>47431.204999999994</v>
      </c>
      <c r="R1408">
        <v>6.9410000000000007</v>
      </c>
      <c r="W1408" t="str">
        <f>IFERROR(VLOOKUP(CONCATENATE(A1408,"-",B1408),'Schedule C1'!AE:AE,1,FALSE),"Other")</f>
        <v>Other</v>
      </c>
    </row>
    <row r="1409" spans="1:23" x14ac:dyDescent="0.25">
      <c r="A1409" t="str">
        <f t="shared" si="21"/>
        <v>117</v>
      </c>
      <c r="B1409" t="str">
        <f t="shared" si="21"/>
        <v>ITSSV1398</v>
      </c>
      <c r="C1409" s="77" t="s">
        <v>3226</v>
      </c>
      <c r="D1409" t="s">
        <v>2837</v>
      </c>
      <c r="E1409">
        <v>0</v>
      </c>
      <c r="K1409">
        <v>0</v>
      </c>
      <c r="O1409"/>
      <c r="Q1409">
        <v>26.68</v>
      </c>
      <c r="W1409" t="str">
        <f>IFERROR(VLOOKUP(CONCATENATE(A1409,"-",B1409),'Schedule C1'!AE:AE,1,FALSE),"Other")</f>
        <v>Other</v>
      </c>
    </row>
    <row r="1410" spans="1:23" x14ac:dyDescent="0.25">
      <c r="A1410" t="str">
        <f t="shared" si="21"/>
        <v>117</v>
      </c>
      <c r="B1410" t="str">
        <f t="shared" si="21"/>
        <v>ITSSV1400</v>
      </c>
      <c r="C1410" s="77" t="s">
        <v>3226</v>
      </c>
      <c r="D1410" t="s">
        <v>2838</v>
      </c>
      <c r="E1410">
        <v>0</v>
      </c>
      <c r="K1410">
        <v>0</v>
      </c>
      <c r="O1410"/>
      <c r="Q1410">
        <v>4.9800000000000004</v>
      </c>
      <c r="W1410" t="str">
        <f>IFERROR(VLOOKUP(CONCATENATE(A1410,"-",B1410),'Schedule C1'!AE:AE,1,FALSE),"Other")</f>
        <v>Other</v>
      </c>
    </row>
    <row r="1411" spans="1:23" x14ac:dyDescent="0.25">
      <c r="A1411" t="str">
        <f t="shared" si="21"/>
        <v>117</v>
      </c>
      <c r="B1411" t="str">
        <f t="shared" si="21"/>
        <v>ITSSV1425</v>
      </c>
      <c r="C1411" s="77" t="s">
        <v>3226</v>
      </c>
      <c r="D1411" t="s">
        <v>2839</v>
      </c>
      <c r="E1411">
        <v>0</v>
      </c>
      <c r="K1411">
        <v>0</v>
      </c>
      <c r="O1411"/>
      <c r="Q1411">
        <v>6.62</v>
      </c>
      <c r="W1411" t="str">
        <f>IFERROR(VLOOKUP(CONCATENATE(A1411,"-",B1411),'Schedule C1'!AE:AE,1,FALSE),"Other")</f>
        <v>Other</v>
      </c>
    </row>
    <row r="1412" spans="1:23" x14ac:dyDescent="0.25">
      <c r="A1412" t="str">
        <f t="shared" si="21"/>
        <v>117</v>
      </c>
      <c r="B1412" t="str">
        <f t="shared" si="21"/>
        <v>ITSSV1430</v>
      </c>
      <c r="C1412" s="77" t="s">
        <v>3226</v>
      </c>
      <c r="D1412" t="s">
        <v>2840</v>
      </c>
      <c r="E1412">
        <v>0</v>
      </c>
      <c r="K1412">
        <v>0</v>
      </c>
      <c r="O1412"/>
      <c r="Q1412">
        <v>4.53</v>
      </c>
      <c r="W1412" t="str">
        <f>IFERROR(VLOOKUP(CONCATENATE(A1412,"-",B1412),'Schedule C1'!AE:AE,1,FALSE),"Other")</f>
        <v>Other</v>
      </c>
    </row>
    <row r="1413" spans="1:23" x14ac:dyDescent="0.25">
      <c r="A1413" t="str">
        <f t="shared" ref="A1413:B1476" si="22">LEFT(C1413,FIND(" ",C1413,1)-1)</f>
        <v>117</v>
      </c>
      <c r="B1413" t="str">
        <f t="shared" si="22"/>
        <v>ITSSV1442</v>
      </c>
      <c r="C1413" s="77" t="s">
        <v>3226</v>
      </c>
      <c r="D1413" t="s">
        <v>2841</v>
      </c>
      <c r="E1413">
        <v>0</v>
      </c>
      <c r="K1413">
        <v>0</v>
      </c>
      <c r="O1413"/>
      <c r="Q1413">
        <v>30</v>
      </c>
      <c r="W1413" t="str">
        <f>IFERROR(VLOOKUP(CONCATENATE(A1413,"-",B1413),'Schedule C1'!AE:AE,1,FALSE),"Other")</f>
        <v>Other</v>
      </c>
    </row>
    <row r="1414" spans="1:23" x14ac:dyDescent="0.25">
      <c r="A1414" t="str">
        <f t="shared" si="22"/>
        <v>117</v>
      </c>
      <c r="B1414" t="str">
        <f t="shared" si="22"/>
        <v>ITSSV1461</v>
      </c>
      <c r="C1414" s="77" t="s">
        <v>3226</v>
      </c>
      <c r="D1414" t="s">
        <v>2842</v>
      </c>
      <c r="E1414">
        <v>0</v>
      </c>
      <c r="K1414">
        <v>5613.79</v>
      </c>
      <c r="O1414"/>
      <c r="Q1414">
        <v>6268.1439999999993</v>
      </c>
      <c r="W1414" t="str">
        <f>IFERROR(VLOOKUP(CONCATENATE(A1414,"-",B1414),'Schedule C1'!AE:AE,1,FALSE),"Other")</f>
        <v>Other</v>
      </c>
    </row>
    <row r="1415" spans="1:23" x14ac:dyDescent="0.25">
      <c r="A1415" t="str">
        <f t="shared" si="22"/>
        <v>117</v>
      </c>
      <c r="B1415" t="str">
        <f t="shared" si="22"/>
        <v>ITSSV1471</v>
      </c>
      <c r="C1415" s="77" t="s">
        <v>3226</v>
      </c>
      <c r="D1415" t="s">
        <v>2843</v>
      </c>
      <c r="E1415">
        <v>0</v>
      </c>
      <c r="G1415">
        <v>0</v>
      </c>
      <c r="H1415">
        <v>0</v>
      </c>
      <c r="K1415">
        <v>0</v>
      </c>
      <c r="M1415">
        <v>7097.1949999999997</v>
      </c>
      <c r="N1415">
        <v>615.84800000000007</v>
      </c>
      <c r="O1415"/>
      <c r="Q1415">
        <v>3.12</v>
      </c>
      <c r="S1415">
        <v>0</v>
      </c>
      <c r="T1415">
        <v>459.80599999999998</v>
      </c>
      <c r="W1415" t="str">
        <f>IFERROR(VLOOKUP(CONCATENATE(A1415,"-",B1415),'Schedule C1'!AE:AE,1,FALSE),"Other")</f>
        <v>Other</v>
      </c>
    </row>
    <row r="1416" spans="1:23" x14ac:dyDescent="0.25">
      <c r="A1416" t="str">
        <f t="shared" si="22"/>
        <v>117</v>
      </c>
      <c r="B1416" t="str">
        <f t="shared" si="22"/>
        <v>ITSSV1476</v>
      </c>
      <c r="C1416" s="77" t="s">
        <v>3226</v>
      </c>
      <c r="D1416" t="s">
        <v>2844</v>
      </c>
      <c r="E1416">
        <v>0</v>
      </c>
      <c r="F1416">
        <v>0</v>
      </c>
      <c r="G1416">
        <v>0</v>
      </c>
      <c r="K1416">
        <v>36935.082999999999</v>
      </c>
      <c r="L1416">
        <v>20587.611999999997</v>
      </c>
      <c r="M1416">
        <v>0</v>
      </c>
      <c r="O1416"/>
      <c r="Q1416">
        <v>63718.463000000025</v>
      </c>
      <c r="R1416">
        <v>21781.214999999993</v>
      </c>
      <c r="S1416">
        <v>4.0149999999999997</v>
      </c>
      <c r="W1416" t="str">
        <f>IFERROR(VLOOKUP(CONCATENATE(A1416,"-",B1416),'Schedule C1'!AE:AE,1,FALSE),"Other")</f>
        <v>Other</v>
      </c>
    </row>
    <row r="1417" spans="1:23" x14ac:dyDescent="0.25">
      <c r="A1417" t="str">
        <f t="shared" si="22"/>
        <v>117</v>
      </c>
      <c r="B1417" t="str">
        <f t="shared" si="22"/>
        <v>ITSSV1488</v>
      </c>
      <c r="C1417" s="77" t="s">
        <v>3226</v>
      </c>
      <c r="D1417" t="s">
        <v>2845</v>
      </c>
      <c r="E1417">
        <v>0</v>
      </c>
      <c r="K1417">
        <v>0</v>
      </c>
      <c r="O1417"/>
      <c r="Q1417">
        <v>37.430000000000007</v>
      </c>
      <c r="W1417" t="str">
        <f>IFERROR(VLOOKUP(CONCATENATE(A1417,"-",B1417),'Schedule C1'!AE:AE,1,FALSE),"Other")</f>
        <v>Other</v>
      </c>
    </row>
    <row r="1418" spans="1:23" x14ac:dyDescent="0.25">
      <c r="A1418" t="str">
        <f t="shared" si="22"/>
        <v>117</v>
      </c>
      <c r="B1418" t="str">
        <f t="shared" si="22"/>
        <v>ITSSV1493</v>
      </c>
      <c r="C1418" s="77" t="s">
        <v>3226</v>
      </c>
      <c r="D1418" t="s">
        <v>3325</v>
      </c>
      <c r="E1418">
        <v>0</v>
      </c>
      <c r="K1418">
        <v>0</v>
      </c>
      <c r="O1418"/>
      <c r="Q1418">
        <v>17.91</v>
      </c>
      <c r="W1418" t="str">
        <f>IFERROR(VLOOKUP(CONCATENATE(A1418,"-",B1418),'Schedule C1'!AE:AE,1,FALSE),"Other")</f>
        <v>Other</v>
      </c>
    </row>
    <row r="1419" spans="1:23" x14ac:dyDescent="0.25">
      <c r="A1419" t="str">
        <f t="shared" si="22"/>
        <v>117</v>
      </c>
      <c r="B1419" t="str">
        <f t="shared" si="22"/>
        <v>ITSSV1494</v>
      </c>
      <c r="C1419" s="77" t="s">
        <v>3226</v>
      </c>
      <c r="D1419" t="s">
        <v>2846</v>
      </c>
      <c r="E1419">
        <v>0</v>
      </c>
      <c r="K1419">
        <v>0</v>
      </c>
      <c r="O1419"/>
      <c r="Q1419">
        <v>92.300000000000011</v>
      </c>
      <c r="W1419" t="str">
        <f>IFERROR(VLOOKUP(CONCATENATE(A1419,"-",B1419),'Schedule C1'!AE:AE,1,FALSE),"Other")</f>
        <v>Other</v>
      </c>
    </row>
    <row r="1420" spans="1:23" x14ac:dyDescent="0.25">
      <c r="A1420" t="str">
        <f t="shared" si="22"/>
        <v>117</v>
      </c>
      <c r="B1420" t="str">
        <f t="shared" si="22"/>
        <v>ITSSV1510</v>
      </c>
      <c r="C1420" s="77" t="s">
        <v>3226</v>
      </c>
      <c r="D1420" t="s">
        <v>2847</v>
      </c>
      <c r="E1420">
        <v>0</v>
      </c>
      <c r="F1420">
        <v>0</v>
      </c>
      <c r="K1420">
        <v>46108.887000000002</v>
      </c>
      <c r="L1420">
        <v>0</v>
      </c>
      <c r="O1420"/>
      <c r="Q1420">
        <v>52.249999999999993</v>
      </c>
      <c r="R1420">
        <v>12.100999999999999</v>
      </c>
      <c r="W1420" t="str">
        <f>IFERROR(VLOOKUP(CONCATENATE(A1420,"-",B1420),'Schedule C1'!AE:AE,1,FALSE),"Other")</f>
        <v>Other</v>
      </c>
    </row>
    <row r="1421" spans="1:23" x14ac:dyDescent="0.25">
      <c r="A1421" t="str">
        <f t="shared" si="22"/>
        <v>117</v>
      </c>
      <c r="B1421" t="str">
        <f t="shared" si="22"/>
        <v>ITSSV1545</v>
      </c>
      <c r="C1421" s="77" t="s">
        <v>3226</v>
      </c>
      <c r="D1421" t="s">
        <v>2848</v>
      </c>
      <c r="E1421">
        <v>0</v>
      </c>
      <c r="K1421">
        <v>0</v>
      </c>
      <c r="O1421"/>
      <c r="Q1421">
        <v>1.81</v>
      </c>
      <c r="W1421" t="str">
        <f>IFERROR(VLOOKUP(CONCATENATE(A1421,"-",B1421),'Schedule C1'!AE:AE,1,FALSE),"Other")</f>
        <v>Other</v>
      </c>
    </row>
    <row r="1422" spans="1:23" x14ac:dyDescent="0.25">
      <c r="A1422" t="str">
        <f t="shared" si="22"/>
        <v>117</v>
      </c>
      <c r="B1422" t="str">
        <f t="shared" si="22"/>
        <v>ITSSV1560</v>
      </c>
      <c r="C1422" s="77" t="s">
        <v>3226</v>
      </c>
      <c r="D1422" t="s">
        <v>2849</v>
      </c>
      <c r="E1422">
        <v>0</v>
      </c>
      <c r="F1422">
        <v>0</v>
      </c>
      <c r="K1422">
        <v>59310.59199999999</v>
      </c>
      <c r="L1422">
        <v>0</v>
      </c>
      <c r="O1422"/>
      <c r="Q1422">
        <v>130751.46900000001</v>
      </c>
      <c r="R1422">
        <v>11.836</v>
      </c>
      <c r="W1422" t="str">
        <f>IFERROR(VLOOKUP(CONCATENATE(A1422,"-",B1422),'Schedule C1'!AE:AE,1,FALSE),"Other")</f>
        <v>Other</v>
      </c>
    </row>
    <row r="1423" spans="1:23" x14ac:dyDescent="0.25">
      <c r="A1423" t="str">
        <f t="shared" si="22"/>
        <v>117</v>
      </c>
      <c r="B1423" t="str">
        <f t="shared" si="22"/>
        <v>ITSSV1561</v>
      </c>
      <c r="C1423" s="77" t="s">
        <v>3226</v>
      </c>
      <c r="D1423" t="s">
        <v>2850</v>
      </c>
      <c r="E1423">
        <v>0</v>
      </c>
      <c r="F1423">
        <v>0</v>
      </c>
      <c r="G1423">
        <v>0</v>
      </c>
      <c r="K1423">
        <v>30600.114999999994</v>
      </c>
      <c r="L1423">
        <v>43341.94000000001</v>
      </c>
      <c r="M1423">
        <v>0</v>
      </c>
      <c r="O1423"/>
      <c r="Q1423">
        <v>51872.303999999982</v>
      </c>
      <c r="R1423">
        <v>46124.206000000013</v>
      </c>
      <c r="S1423">
        <v>9.1720000000000006</v>
      </c>
      <c r="W1423" t="str">
        <f>IFERROR(VLOOKUP(CONCATENATE(A1423,"-",B1423),'Schedule C1'!AE:AE,1,FALSE),"Other")</f>
        <v>Other</v>
      </c>
    </row>
    <row r="1424" spans="1:23" x14ac:dyDescent="0.25">
      <c r="A1424" t="str">
        <f t="shared" si="22"/>
        <v>117</v>
      </c>
      <c r="B1424" t="str">
        <f t="shared" si="22"/>
        <v>ITSSV1562</v>
      </c>
      <c r="C1424" s="77" t="s">
        <v>3226</v>
      </c>
      <c r="D1424" t="s">
        <v>2851</v>
      </c>
      <c r="E1424">
        <v>0</v>
      </c>
      <c r="K1424">
        <v>4010.090000000002</v>
      </c>
      <c r="O1424"/>
      <c r="Q1424">
        <v>7176.2900000000009</v>
      </c>
      <c r="W1424" t="str">
        <f>IFERROR(VLOOKUP(CONCATENATE(A1424,"-",B1424),'Schedule C1'!AE:AE,1,FALSE),"Other")</f>
        <v>Other</v>
      </c>
    </row>
    <row r="1425" spans="1:23" x14ac:dyDescent="0.25">
      <c r="A1425" t="str">
        <f t="shared" si="22"/>
        <v>117</v>
      </c>
      <c r="B1425" t="str">
        <f t="shared" si="22"/>
        <v>ITSSV1563</v>
      </c>
      <c r="C1425" s="77" t="s">
        <v>3226</v>
      </c>
      <c r="D1425" t="s">
        <v>2852</v>
      </c>
      <c r="E1425">
        <v>0</v>
      </c>
      <c r="K1425">
        <v>788.54400000000055</v>
      </c>
      <c r="O1425"/>
      <c r="Q1425">
        <v>7283.125</v>
      </c>
      <c r="W1425" t="str">
        <f>IFERROR(VLOOKUP(CONCATENATE(A1425,"-",B1425),'Schedule C1'!AE:AE,1,FALSE),"Other")</f>
        <v>Other</v>
      </c>
    </row>
    <row r="1426" spans="1:23" x14ac:dyDescent="0.25">
      <c r="A1426" t="str">
        <f t="shared" si="22"/>
        <v>117</v>
      </c>
      <c r="B1426" t="str">
        <f t="shared" si="22"/>
        <v>ITSSV1571</v>
      </c>
      <c r="C1426" s="77" t="s">
        <v>3226</v>
      </c>
      <c r="D1426" t="s">
        <v>2853</v>
      </c>
      <c r="E1426">
        <v>0</v>
      </c>
      <c r="F1426">
        <v>0</v>
      </c>
      <c r="G1426">
        <v>0</v>
      </c>
      <c r="K1426">
        <v>6380.0630000000001</v>
      </c>
      <c r="L1426">
        <v>18155.734999999997</v>
      </c>
      <c r="M1426">
        <v>0</v>
      </c>
      <c r="O1426"/>
      <c r="Q1426">
        <v>8.9899999999999984</v>
      </c>
      <c r="R1426">
        <v>2.431</v>
      </c>
      <c r="S1426">
        <v>6.7069999999999999</v>
      </c>
      <c r="W1426" t="str">
        <f>IFERROR(VLOOKUP(CONCATENATE(A1426,"-",B1426),'Schedule C1'!AE:AE,1,FALSE),"Other")</f>
        <v>Other</v>
      </c>
    </row>
    <row r="1427" spans="1:23" x14ac:dyDescent="0.25">
      <c r="A1427" t="str">
        <f t="shared" si="22"/>
        <v>117</v>
      </c>
      <c r="B1427" t="str">
        <f t="shared" si="22"/>
        <v>ITSSV1577</v>
      </c>
      <c r="C1427" s="77" t="s">
        <v>3226</v>
      </c>
      <c r="D1427" t="s">
        <v>2854</v>
      </c>
      <c r="E1427">
        <v>0</v>
      </c>
      <c r="K1427">
        <v>20306.718000000001</v>
      </c>
      <c r="O1427"/>
      <c r="Q1427">
        <v>81020.652999999991</v>
      </c>
      <c r="W1427" t="str">
        <f>IFERROR(VLOOKUP(CONCATENATE(A1427,"-",B1427),'Schedule C1'!AE:AE,1,FALSE),"Other")</f>
        <v>Other</v>
      </c>
    </row>
    <row r="1428" spans="1:23" x14ac:dyDescent="0.25">
      <c r="A1428" t="str">
        <f t="shared" si="22"/>
        <v>117</v>
      </c>
      <c r="B1428" t="str">
        <f t="shared" si="22"/>
        <v>ITSSV1578</v>
      </c>
      <c r="C1428" s="77" t="s">
        <v>3226</v>
      </c>
      <c r="D1428" t="s">
        <v>2855</v>
      </c>
      <c r="E1428">
        <v>0</v>
      </c>
      <c r="F1428">
        <v>0</v>
      </c>
      <c r="G1428">
        <v>0</v>
      </c>
      <c r="K1428">
        <v>505686.06900000002</v>
      </c>
      <c r="L1428">
        <v>860920.52000000014</v>
      </c>
      <c r="M1428">
        <v>96835.060000000027</v>
      </c>
      <c r="O1428"/>
      <c r="Q1428">
        <v>248.10000000000002</v>
      </c>
      <c r="R1428">
        <v>923814.93800000031</v>
      </c>
      <c r="S1428">
        <v>91951.120000000024</v>
      </c>
      <c r="W1428" t="str">
        <f>IFERROR(VLOOKUP(CONCATENATE(A1428,"-",B1428),'Schedule C1'!AE:AE,1,FALSE),"Other")</f>
        <v>Other</v>
      </c>
    </row>
    <row r="1429" spans="1:23" x14ac:dyDescent="0.25">
      <c r="A1429" t="str">
        <f t="shared" si="22"/>
        <v>117</v>
      </c>
      <c r="B1429" t="str">
        <f t="shared" si="22"/>
        <v>ITSSV1579</v>
      </c>
      <c r="C1429" s="77" t="s">
        <v>3226</v>
      </c>
      <c r="D1429" t="s">
        <v>2856</v>
      </c>
      <c r="E1429">
        <v>0</v>
      </c>
      <c r="K1429">
        <v>0</v>
      </c>
      <c r="O1429"/>
      <c r="Q1429">
        <v>10.75</v>
      </c>
      <c r="W1429" t="str">
        <f>IFERROR(VLOOKUP(CONCATENATE(A1429,"-",B1429),'Schedule C1'!AE:AE,1,FALSE),"Other")</f>
        <v>Other</v>
      </c>
    </row>
    <row r="1430" spans="1:23" x14ac:dyDescent="0.25">
      <c r="A1430" t="str">
        <f t="shared" si="22"/>
        <v>117</v>
      </c>
      <c r="B1430" t="str">
        <f t="shared" si="22"/>
        <v>ITSSV1582</v>
      </c>
      <c r="C1430" s="77" t="s">
        <v>3226</v>
      </c>
      <c r="D1430" t="s">
        <v>2857</v>
      </c>
      <c r="E1430">
        <v>0</v>
      </c>
      <c r="K1430">
        <v>0</v>
      </c>
      <c r="O1430"/>
      <c r="Q1430">
        <v>5.7</v>
      </c>
      <c r="W1430" t="str">
        <f>IFERROR(VLOOKUP(CONCATENATE(A1430,"-",B1430),'Schedule C1'!AE:AE,1,FALSE),"Other")</f>
        <v>Other</v>
      </c>
    </row>
    <row r="1431" spans="1:23" x14ac:dyDescent="0.25">
      <c r="A1431" t="str">
        <f t="shared" si="22"/>
        <v>117</v>
      </c>
      <c r="B1431" t="str">
        <f t="shared" si="22"/>
        <v>ITSSV1588</v>
      </c>
      <c r="C1431" s="77" t="s">
        <v>3226</v>
      </c>
      <c r="D1431" t="s">
        <v>2858</v>
      </c>
      <c r="E1431">
        <v>0</v>
      </c>
      <c r="K1431">
        <v>0</v>
      </c>
      <c r="O1431"/>
      <c r="Q1431">
        <v>26.54</v>
      </c>
      <c r="W1431" t="str">
        <f>IFERROR(VLOOKUP(CONCATENATE(A1431,"-",B1431),'Schedule C1'!AE:AE,1,FALSE),"Other")</f>
        <v>Other</v>
      </c>
    </row>
    <row r="1432" spans="1:23" x14ac:dyDescent="0.25">
      <c r="A1432" t="str">
        <f t="shared" si="22"/>
        <v>117</v>
      </c>
      <c r="B1432" t="str">
        <f t="shared" si="22"/>
        <v>ITSSV1589</v>
      </c>
      <c r="C1432" s="77" t="s">
        <v>3226</v>
      </c>
      <c r="D1432" t="s">
        <v>2859</v>
      </c>
      <c r="E1432">
        <v>0</v>
      </c>
      <c r="F1432">
        <v>0</v>
      </c>
      <c r="K1432">
        <v>14142.214999999998</v>
      </c>
      <c r="L1432">
        <v>0</v>
      </c>
      <c r="O1432"/>
      <c r="Q1432">
        <v>19.23</v>
      </c>
      <c r="R1432">
        <v>13.091000000000001</v>
      </c>
      <c r="W1432" t="str">
        <f>IFERROR(VLOOKUP(CONCATENATE(A1432,"-",B1432),'Schedule C1'!AE:AE,1,FALSE),"Other")</f>
        <v>Other</v>
      </c>
    </row>
    <row r="1433" spans="1:23" x14ac:dyDescent="0.25">
      <c r="A1433" t="str">
        <f t="shared" si="22"/>
        <v>117</v>
      </c>
      <c r="B1433" t="str">
        <f t="shared" si="22"/>
        <v>ITSSV1590</v>
      </c>
      <c r="C1433" s="77" t="s">
        <v>3226</v>
      </c>
      <c r="D1433" t="s">
        <v>2860</v>
      </c>
      <c r="E1433">
        <v>0</v>
      </c>
      <c r="K1433">
        <v>-558.81699999999989</v>
      </c>
      <c r="O1433"/>
      <c r="Q1433">
        <v>1547.202</v>
      </c>
      <c r="W1433" t="str">
        <f>IFERROR(VLOOKUP(CONCATENATE(A1433,"-",B1433),'Schedule C1'!AE:AE,1,FALSE),"Other")</f>
        <v>Other</v>
      </c>
    </row>
    <row r="1434" spans="1:23" x14ac:dyDescent="0.25">
      <c r="A1434" t="str">
        <f t="shared" si="22"/>
        <v>117</v>
      </c>
      <c r="B1434" t="str">
        <f t="shared" si="22"/>
        <v>ITSSV1591</v>
      </c>
      <c r="C1434" s="77" t="s">
        <v>3226</v>
      </c>
      <c r="D1434" t="s">
        <v>2861</v>
      </c>
      <c r="E1434">
        <v>0</v>
      </c>
      <c r="K1434">
        <v>810.17499999999973</v>
      </c>
      <c r="O1434"/>
      <c r="Q1434">
        <v>7489.77</v>
      </c>
      <c r="W1434" t="str">
        <f>IFERROR(VLOOKUP(CONCATENATE(A1434,"-",B1434),'Schedule C1'!AE:AE,1,FALSE),"Other")</f>
        <v>Other</v>
      </c>
    </row>
    <row r="1435" spans="1:23" x14ac:dyDescent="0.25">
      <c r="A1435" t="str">
        <f t="shared" si="22"/>
        <v>117</v>
      </c>
      <c r="B1435" t="str">
        <f t="shared" si="22"/>
        <v>ITSSV1592</v>
      </c>
      <c r="C1435" s="77" t="s">
        <v>3226</v>
      </c>
      <c r="D1435" t="s">
        <v>2862</v>
      </c>
      <c r="E1435">
        <v>0</v>
      </c>
      <c r="K1435">
        <v>60.26499999999993</v>
      </c>
      <c r="O1435"/>
      <c r="Q1435">
        <v>962.54</v>
      </c>
      <c r="W1435" t="str">
        <f>IFERROR(VLOOKUP(CONCATENATE(A1435,"-",B1435),'Schedule C1'!AE:AE,1,FALSE),"Other")</f>
        <v>Other</v>
      </c>
    </row>
    <row r="1436" spans="1:23" x14ac:dyDescent="0.25">
      <c r="A1436" t="str">
        <f t="shared" si="22"/>
        <v>117</v>
      </c>
      <c r="B1436" t="str">
        <f t="shared" si="22"/>
        <v>ITSSV1593</v>
      </c>
      <c r="C1436" s="77" t="s">
        <v>3226</v>
      </c>
      <c r="D1436" t="s">
        <v>2863</v>
      </c>
      <c r="E1436">
        <v>0</v>
      </c>
      <c r="K1436">
        <v>-3994.7359999999976</v>
      </c>
      <c r="O1436"/>
      <c r="Q1436">
        <v>16200.933000000003</v>
      </c>
      <c r="W1436" t="str">
        <f>IFERROR(VLOOKUP(CONCATENATE(A1436,"-",B1436),'Schedule C1'!AE:AE,1,FALSE),"Other")</f>
        <v>Other</v>
      </c>
    </row>
    <row r="1437" spans="1:23" x14ac:dyDescent="0.25">
      <c r="A1437" t="str">
        <f t="shared" si="22"/>
        <v>117</v>
      </c>
      <c r="B1437" t="str">
        <f t="shared" si="22"/>
        <v>ITSSV1595</v>
      </c>
      <c r="C1437" s="77" t="s">
        <v>3226</v>
      </c>
      <c r="D1437" t="s">
        <v>2864</v>
      </c>
      <c r="E1437">
        <v>0</v>
      </c>
      <c r="F1437">
        <v>0</v>
      </c>
      <c r="G1437">
        <v>0</v>
      </c>
      <c r="K1437">
        <v>11192.740000000005</v>
      </c>
      <c r="L1437">
        <v>20273.191000000003</v>
      </c>
      <c r="M1437">
        <v>0</v>
      </c>
      <c r="O1437"/>
      <c r="Q1437">
        <v>18960.821999999996</v>
      </c>
      <c r="R1437">
        <v>2.75</v>
      </c>
      <c r="S1437">
        <v>1.036</v>
      </c>
      <c r="W1437" t="str">
        <f>IFERROR(VLOOKUP(CONCATENATE(A1437,"-",B1437),'Schedule C1'!AE:AE,1,FALSE),"Other")</f>
        <v>Other</v>
      </c>
    </row>
    <row r="1438" spans="1:23" x14ac:dyDescent="0.25">
      <c r="A1438" t="str">
        <f t="shared" si="22"/>
        <v>117</v>
      </c>
      <c r="B1438" t="str">
        <f t="shared" si="22"/>
        <v>ITSSV1596</v>
      </c>
      <c r="C1438" s="77" t="s">
        <v>3226</v>
      </c>
      <c r="D1438" t="s">
        <v>2865</v>
      </c>
      <c r="E1438">
        <v>0</v>
      </c>
      <c r="F1438">
        <v>0</v>
      </c>
      <c r="G1438">
        <v>0</v>
      </c>
      <c r="K1438">
        <v>27955.022999999994</v>
      </c>
      <c r="L1438">
        <v>22352.589</v>
      </c>
      <c r="M1438">
        <v>32936.569000000003</v>
      </c>
      <c r="O1438"/>
      <c r="Q1438">
        <v>0</v>
      </c>
      <c r="R1438">
        <v>24074.679999999997</v>
      </c>
      <c r="S1438">
        <v>31353.838999999996</v>
      </c>
      <c r="W1438" t="str">
        <f>IFERROR(VLOOKUP(CONCATENATE(A1438,"-",B1438),'Schedule C1'!AE:AE,1,FALSE),"Other")</f>
        <v>Other</v>
      </c>
    </row>
    <row r="1439" spans="1:23" x14ac:dyDescent="0.25">
      <c r="A1439" t="str">
        <f t="shared" si="22"/>
        <v>117</v>
      </c>
      <c r="B1439" t="str">
        <f t="shared" si="22"/>
        <v>ITSSV1597</v>
      </c>
      <c r="C1439" s="77" t="s">
        <v>3226</v>
      </c>
      <c r="D1439" t="s">
        <v>2866</v>
      </c>
      <c r="E1439">
        <v>0</v>
      </c>
      <c r="K1439">
        <v>4512.0619999999999</v>
      </c>
      <c r="O1439"/>
      <c r="Q1439">
        <v>4761.1059999999998</v>
      </c>
      <c r="W1439" t="str">
        <f>IFERROR(VLOOKUP(CONCATENATE(A1439,"-",B1439),'Schedule C1'!AE:AE,1,FALSE),"Other")</f>
        <v>Other</v>
      </c>
    </row>
    <row r="1440" spans="1:23" x14ac:dyDescent="0.25">
      <c r="A1440" t="str">
        <f t="shared" si="22"/>
        <v>117</v>
      </c>
      <c r="B1440" t="str">
        <f t="shared" si="22"/>
        <v>ITSSV1604</v>
      </c>
      <c r="C1440" s="77" t="s">
        <v>3226</v>
      </c>
      <c r="D1440" t="s">
        <v>2867</v>
      </c>
      <c r="E1440">
        <v>0</v>
      </c>
      <c r="F1440">
        <v>0</v>
      </c>
      <c r="K1440">
        <v>131054.81900000002</v>
      </c>
      <c r="L1440">
        <v>0</v>
      </c>
      <c r="O1440"/>
      <c r="Q1440">
        <v>0</v>
      </c>
      <c r="R1440">
        <v>37.054000000000002</v>
      </c>
      <c r="W1440" t="str">
        <f>IFERROR(VLOOKUP(CONCATENATE(A1440,"-",B1440),'Schedule C1'!AE:AE,1,FALSE),"Other")</f>
        <v>Other</v>
      </c>
    </row>
    <row r="1441" spans="1:23" x14ac:dyDescent="0.25">
      <c r="A1441" t="str">
        <f t="shared" si="22"/>
        <v>117</v>
      </c>
      <c r="B1441" t="str">
        <f t="shared" si="22"/>
        <v>ITSSV1605</v>
      </c>
      <c r="C1441" s="77" t="s">
        <v>3226</v>
      </c>
      <c r="D1441" t="s">
        <v>2868</v>
      </c>
      <c r="E1441">
        <v>0</v>
      </c>
      <c r="K1441">
        <v>0</v>
      </c>
      <c r="O1441"/>
      <c r="Q1441">
        <v>41.64</v>
      </c>
      <c r="W1441" t="str">
        <f>IFERROR(VLOOKUP(CONCATENATE(A1441,"-",B1441),'Schedule C1'!AE:AE,1,FALSE),"Other")</f>
        <v>Other</v>
      </c>
    </row>
    <row r="1442" spans="1:23" x14ac:dyDescent="0.25">
      <c r="A1442" t="str">
        <f t="shared" si="22"/>
        <v>117</v>
      </c>
      <c r="B1442" t="str">
        <f t="shared" si="22"/>
        <v>ITSSV1606</v>
      </c>
      <c r="C1442" s="77" t="s">
        <v>3226</v>
      </c>
      <c r="D1442" t="s">
        <v>2869</v>
      </c>
      <c r="E1442">
        <v>0</v>
      </c>
      <c r="K1442">
        <v>274.53300000000002</v>
      </c>
      <c r="O1442"/>
      <c r="Q1442">
        <v>25.629999999999995</v>
      </c>
      <c r="W1442" t="str">
        <f>IFERROR(VLOOKUP(CONCATENATE(A1442,"-",B1442),'Schedule C1'!AE:AE,1,FALSE),"Other")</f>
        <v>Other</v>
      </c>
    </row>
    <row r="1443" spans="1:23" x14ac:dyDescent="0.25">
      <c r="A1443" t="str">
        <f t="shared" si="22"/>
        <v>117</v>
      </c>
      <c r="B1443" t="str">
        <f t="shared" si="22"/>
        <v>ITSSV1612</v>
      </c>
      <c r="C1443" s="77" t="s">
        <v>3226</v>
      </c>
      <c r="D1443" t="s">
        <v>2870</v>
      </c>
      <c r="E1443">
        <v>0</v>
      </c>
      <c r="K1443">
        <v>400885.11700000003</v>
      </c>
      <c r="O1443"/>
      <c r="Q1443">
        <v>0</v>
      </c>
      <c r="W1443" t="str">
        <f>IFERROR(VLOOKUP(CONCATENATE(A1443,"-",B1443),'Schedule C1'!AE:AE,1,FALSE),"Other")</f>
        <v>Other</v>
      </c>
    </row>
    <row r="1444" spans="1:23" x14ac:dyDescent="0.25">
      <c r="A1444" t="str">
        <f t="shared" si="22"/>
        <v>117</v>
      </c>
      <c r="B1444" t="str">
        <f t="shared" si="22"/>
        <v>ITSSV1619</v>
      </c>
      <c r="C1444" s="77" t="s">
        <v>3226</v>
      </c>
      <c r="D1444" t="s">
        <v>2871</v>
      </c>
      <c r="F1444">
        <v>0</v>
      </c>
      <c r="G1444">
        <v>0</v>
      </c>
      <c r="H1444">
        <v>0</v>
      </c>
      <c r="I1444">
        <v>0</v>
      </c>
      <c r="L1444">
        <v>31660.415999999997</v>
      </c>
      <c r="M1444">
        <v>30634.702000000001</v>
      </c>
      <c r="N1444">
        <v>8146.929000000001</v>
      </c>
      <c r="O1444">
        <v>0</v>
      </c>
      <c r="R1444">
        <v>0</v>
      </c>
      <c r="S1444">
        <v>25853.039000000001</v>
      </c>
      <c r="T1444">
        <v>9222.1749999999993</v>
      </c>
      <c r="U1444" s="3">
        <v>3.3050000000000006</v>
      </c>
      <c r="W1444" t="str">
        <f>IFERROR(VLOOKUP(CONCATENATE(A1444,"-",B1444),'Schedule C1'!AE:AE,1,FALSE),"Other")</f>
        <v>Other</v>
      </c>
    </row>
    <row r="1445" spans="1:23" x14ac:dyDescent="0.25">
      <c r="A1445" t="str">
        <f t="shared" si="22"/>
        <v>117</v>
      </c>
      <c r="B1445" t="str">
        <f t="shared" si="22"/>
        <v>ITSSV1639</v>
      </c>
      <c r="C1445" s="77" t="s">
        <v>3226</v>
      </c>
      <c r="D1445" t="s">
        <v>2872</v>
      </c>
      <c r="E1445">
        <v>0</v>
      </c>
      <c r="F1445">
        <v>0</v>
      </c>
      <c r="K1445">
        <v>105123.932</v>
      </c>
      <c r="L1445">
        <v>0</v>
      </c>
      <c r="O1445"/>
      <c r="Q1445">
        <v>0</v>
      </c>
      <c r="R1445">
        <v>87.617000000000004</v>
      </c>
      <c r="W1445" t="str">
        <f>IFERROR(VLOOKUP(CONCATENATE(A1445,"-",B1445),'Schedule C1'!AE:AE,1,FALSE),"Other")</f>
        <v>Other</v>
      </c>
    </row>
    <row r="1446" spans="1:23" x14ac:dyDescent="0.25">
      <c r="A1446" t="str">
        <f t="shared" si="22"/>
        <v>117</v>
      </c>
      <c r="B1446" t="str">
        <f t="shared" si="22"/>
        <v>ITSSV1651</v>
      </c>
      <c r="C1446" s="77" t="s">
        <v>3226</v>
      </c>
      <c r="D1446" t="s">
        <v>2873</v>
      </c>
      <c r="E1446">
        <v>0</v>
      </c>
      <c r="F1446">
        <v>0</v>
      </c>
      <c r="K1446">
        <v>31288.222999999998</v>
      </c>
      <c r="L1446">
        <v>14511.950000000003</v>
      </c>
      <c r="O1446"/>
      <c r="Q1446">
        <v>0</v>
      </c>
      <c r="R1446">
        <v>15864.426999999998</v>
      </c>
      <c r="W1446" t="str">
        <f>IFERROR(VLOOKUP(CONCATENATE(A1446,"-",B1446),'Schedule C1'!AE:AE,1,FALSE),"Other")</f>
        <v>Other</v>
      </c>
    </row>
    <row r="1447" spans="1:23" x14ac:dyDescent="0.25">
      <c r="A1447" t="str">
        <f t="shared" si="22"/>
        <v>117</v>
      </c>
      <c r="B1447" t="str">
        <f t="shared" si="22"/>
        <v>ITSSV1652</v>
      </c>
      <c r="C1447" s="77" t="s">
        <v>3226</v>
      </c>
      <c r="D1447" t="s">
        <v>2874</v>
      </c>
      <c r="J1447">
        <v>0</v>
      </c>
      <c r="O1447"/>
      <c r="P1447">
        <v>1331.327</v>
      </c>
      <c r="V1447">
        <v>0</v>
      </c>
      <c r="W1447" t="str">
        <f>IFERROR(VLOOKUP(CONCATENATE(A1447,"-",B1447),'Schedule C1'!AE:AE,1,FALSE),"Other")</f>
        <v>Other</v>
      </c>
    </row>
    <row r="1448" spans="1:23" x14ac:dyDescent="0.25">
      <c r="A1448" t="str">
        <f t="shared" si="22"/>
        <v>117</v>
      </c>
      <c r="B1448" t="str">
        <f t="shared" si="22"/>
        <v>ITSSV1665</v>
      </c>
      <c r="C1448" s="77" t="s">
        <v>3226</v>
      </c>
      <c r="D1448" t="s">
        <v>2875</v>
      </c>
      <c r="F1448">
        <v>0</v>
      </c>
      <c r="L1448">
        <v>570.91100000000006</v>
      </c>
      <c r="O1448"/>
      <c r="R1448">
        <v>0</v>
      </c>
      <c r="W1448" t="str">
        <f>IFERROR(VLOOKUP(CONCATENATE(A1448,"-",B1448),'Schedule C1'!AE:AE,1,FALSE),"Other")</f>
        <v>Other</v>
      </c>
    </row>
    <row r="1449" spans="1:23" x14ac:dyDescent="0.25">
      <c r="A1449" t="str">
        <f t="shared" si="22"/>
        <v>117</v>
      </c>
      <c r="B1449" t="str">
        <f t="shared" si="22"/>
        <v>ITSSV1671</v>
      </c>
      <c r="C1449" s="77" t="s">
        <v>3226</v>
      </c>
      <c r="D1449" t="s">
        <v>2876</v>
      </c>
      <c r="F1449">
        <v>0</v>
      </c>
      <c r="G1449">
        <v>0</v>
      </c>
      <c r="L1449">
        <v>213239.68699999995</v>
      </c>
      <c r="M1449">
        <v>0</v>
      </c>
      <c r="O1449"/>
      <c r="R1449">
        <v>0</v>
      </c>
      <c r="S1449">
        <v>39.707000000000001</v>
      </c>
      <c r="W1449" t="str">
        <f>IFERROR(VLOOKUP(CONCATENATE(A1449,"-",B1449),'Schedule C1'!AE:AE,1,FALSE),"Other")</f>
        <v>Other</v>
      </c>
    </row>
    <row r="1450" spans="1:23" x14ac:dyDescent="0.25">
      <c r="A1450" t="str">
        <f t="shared" si="22"/>
        <v>117</v>
      </c>
      <c r="B1450" t="str">
        <f t="shared" si="22"/>
        <v>ITSSV1727</v>
      </c>
      <c r="C1450" s="77" t="s">
        <v>3226</v>
      </c>
      <c r="D1450" t="s">
        <v>2877</v>
      </c>
      <c r="H1450">
        <v>0</v>
      </c>
      <c r="N1450">
        <v>5574.3340000000017</v>
      </c>
      <c r="O1450"/>
      <c r="T1450">
        <v>0</v>
      </c>
      <c r="W1450" t="str">
        <f>IFERROR(VLOOKUP(CONCATENATE(A1450,"-",B1450),'Schedule C1'!AE:AE,1,FALSE),"Other")</f>
        <v>Other</v>
      </c>
    </row>
    <row r="1451" spans="1:23" x14ac:dyDescent="0.25">
      <c r="A1451" t="str">
        <f t="shared" si="22"/>
        <v>117</v>
      </c>
      <c r="B1451" t="str">
        <f t="shared" si="22"/>
        <v>ITSSV1744</v>
      </c>
      <c r="C1451" s="77" t="s">
        <v>3226</v>
      </c>
      <c r="D1451" t="s">
        <v>2878</v>
      </c>
      <c r="G1451">
        <v>0</v>
      </c>
      <c r="M1451">
        <v>550.10500000000002</v>
      </c>
      <c r="O1451"/>
      <c r="S1451">
        <v>0</v>
      </c>
      <c r="W1451" t="str">
        <f>IFERROR(VLOOKUP(CONCATENATE(A1451,"-",B1451),'Schedule C1'!AE:AE,1,FALSE),"Other")</f>
        <v>Other</v>
      </c>
    </row>
    <row r="1452" spans="1:23" x14ac:dyDescent="0.25">
      <c r="A1452" t="str">
        <f t="shared" si="22"/>
        <v>117</v>
      </c>
      <c r="B1452" t="str">
        <f t="shared" si="22"/>
        <v>ITSSV1749</v>
      </c>
      <c r="C1452" s="77" t="s">
        <v>3226</v>
      </c>
      <c r="D1452" t="s">
        <v>2879</v>
      </c>
      <c r="G1452">
        <v>0</v>
      </c>
      <c r="H1452">
        <v>0</v>
      </c>
      <c r="M1452">
        <v>107406.23199999995</v>
      </c>
      <c r="N1452">
        <v>0</v>
      </c>
      <c r="O1452"/>
      <c r="S1452">
        <v>0</v>
      </c>
      <c r="T1452">
        <v>4.7690000000000001</v>
      </c>
      <c r="W1452" t="str">
        <f>IFERROR(VLOOKUP(CONCATENATE(A1452,"-",B1452),'Schedule C1'!AE:AE,1,FALSE),"Other")</f>
        <v>Other</v>
      </c>
    </row>
    <row r="1453" spans="1:23" x14ac:dyDescent="0.25">
      <c r="A1453" t="str">
        <f t="shared" si="22"/>
        <v>117</v>
      </c>
      <c r="B1453" t="str">
        <f t="shared" si="22"/>
        <v>ITSSV1750</v>
      </c>
      <c r="C1453" s="77" t="s">
        <v>3226</v>
      </c>
      <c r="D1453" t="s">
        <v>2880</v>
      </c>
      <c r="G1453">
        <v>0</v>
      </c>
      <c r="H1453">
        <v>0</v>
      </c>
      <c r="I1453">
        <v>0</v>
      </c>
      <c r="J1453">
        <v>0</v>
      </c>
      <c r="M1453">
        <v>16002.542000000005</v>
      </c>
      <c r="N1453">
        <v>12914.869999999999</v>
      </c>
      <c r="O1453">
        <v>42011.684000000016</v>
      </c>
      <c r="P1453">
        <v>4526.905999999999</v>
      </c>
      <c r="S1453">
        <v>0</v>
      </c>
      <c r="T1453">
        <v>14708.572000000002</v>
      </c>
      <c r="U1453" s="3">
        <v>4340.360999999999</v>
      </c>
      <c r="V1453">
        <v>0</v>
      </c>
      <c r="W1453" t="str">
        <f>IFERROR(VLOOKUP(CONCATENATE(A1453,"-",B1453),'Schedule C1'!AE:AE,1,FALSE),"Other")</f>
        <v>Other</v>
      </c>
    </row>
    <row r="1454" spans="1:23" x14ac:dyDescent="0.25">
      <c r="A1454" t="str">
        <f t="shared" si="22"/>
        <v>117</v>
      </c>
      <c r="B1454" t="str">
        <f t="shared" si="22"/>
        <v>ITSSV1766</v>
      </c>
      <c r="C1454" s="77" t="s">
        <v>3226</v>
      </c>
      <c r="D1454" t="s">
        <v>2881</v>
      </c>
      <c r="G1454">
        <v>0</v>
      </c>
      <c r="H1454">
        <v>0</v>
      </c>
      <c r="I1454">
        <v>0</v>
      </c>
      <c r="M1454">
        <v>61709.572000000007</v>
      </c>
      <c r="N1454">
        <v>5051.5379999999986</v>
      </c>
      <c r="O1454">
        <v>307.52100000000002</v>
      </c>
      <c r="S1454">
        <v>0</v>
      </c>
      <c r="T1454">
        <v>3852.8389999999999</v>
      </c>
      <c r="U1454" s="3">
        <v>358.70299999999997</v>
      </c>
      <c r="W1454" t="str">
        <f>IFERROR(VLOOKUP(CONCATENATE(A1454,"-",B1454),'Schedule C1'!AE:AE,1,FALSE),"Other")</f>
        <v>Other</v>
      </c>
    </row>
    <row r="1455" spans="1:23" x14ac:dyDescent="0.25">
      <c r="A1455" t="str">
        <f t="shared" si="22"/>
        <v>117</v>
      </c>
      <c r="B1455" t="str">
        <f t="shared" si="22"/>
        <v>ITSSV1775</v>
      </c>
      <c r="C1455" s="77" t="s">
        <v>3226</v>
      </c>
      <c r="D1455" t="s">
        <v>2882</v>
      </c>
      <c r="G1455">
        <v>0</v>
      </c>
      <c r="H1455">
        <v>0</v>
      </c>
      <c r="I1455">
        <v>0</v>
      </c>
      <c r="M1455">
        <v>42773.324999999983</v>
      </c>
      <c r="N1455">
        <v>12551.288</v>
      </c>
      <c r="O1455">
        <v>0</v>
      </c>
      <c r="S1455">
        <v>0</v>
      </c>
      <c r="T1455">
        <v>17299.924000000003</v>
      </c>
      <c r="U1455" s="3">
        <v>6.2949999999999999</v>
      </c>
      <c r="W1455" t="str">
        <f>IFERROR(VLOOKUP(CONCATENATE(A1455,"-",B1455),'Schedule C1'!AE:AE,1,FALSE),"Other")</f>
        <v>Other</v>
      </c>
    </row>
    <row r="1456" spans="1:23" x14ac:dyDescent="0.25">
      <c r="A1456" t="str">
        <f t="shared" si="22"/>
        <v>117</v>
      </c>
      <c r="B1456" t="str">
        <f t="shared" si="22"/>
        <v>ITSSV1781</v>
      </c>
      <c r="C1456" s="77" t="s">
        <v>3226</v>
      </c>
      <c r="D1456" t="s">
        <v>2883</v>
      </c>
      <c r="I1456">
        <v>0</v>
      </c>
      <c r="J1456">
        <v>0</v>
      </c>
      <c r="O1456">
        <v>50429.593000000001</v>
      </c>
      <c r="P1456">
        <v>5484.1569999999983</v>
      </c>
      <c r="U1456" s="3">
        <v>0</v>
      </c>
      <c r="V1456">
        <v>0</v>
      </c>
      <c r="W1456" t="str">
        <f>IFERROR(VLOOKUP(CONCATENATE(A1456,"-",B1456),'Schedule C1'!AE:AE,1,FALSE),"Other")</f>
        <v>Other</v>
      </c>
    </row>
    <row r="1457" spans="1:23" x14ac:dyDescent="0.25">
      <c r="A1457" t="str">
        <f t="shared" si="22"/>
        <v>117</v>
      </c>
      <c r="B1457" t="str">
        <f t="shared" si="22"/>
        <v>ITSSV1789</v>
      </c>
      <c r="C1457" s="77" t="s">
        <v>3226</v>
      </c>
      <c r="D1457" t="s">
        <v>2884</v>
      </c>
      <c r="G1457">
        <v>0</v>
      </c>
      <c r="H1457">
        <v>0</v>
      </c>
      <c r="M1457">
        <v>126329.29300000001</v>
      </c>
      <c r="N1457">
        <v>0</v>
      </c>
      <c r="O1457"/>
      <c r="S1457">
        <v>0</v>
      </c>
      <c r="T1457">
        <v>6.891</v>
      </c>
      <c r="W1457" t="str">
        <f>IFERROR(VLOOKUP(CONCATENATE(A1457,"-",B1457),'Schedule C1'!AE:AE,1,FALSE),"Other")</f>
        <v>Other</v>
      </c>
    </row>
    <row r="1458" spans="1:23" x14ac:dyDescent="0.25">
      <c r="A1458" t="str">
        <f t="shared" si="22"/>
        <v>117</v>
      </c>
      <c r="B1458" t="str">
        <f t="shared" si="22"/>
        <v>ITSSV1793</v>
      </c>
      <c r="C1458" s="77" t="s">
        <v>3226</v>
      </c>
      <c r="D1458" t="s">
        <v>2885</v>
      </c>
      <c r="G1458">
        <v>0</v>
      </c>
      <c r="H1458">
        <v>0</v>
      </c>
      <c r="M1458">
        <v>43860.075000000004</v>
      </c>
      <c r="N1458">
        <v>0</v>
      </c>
      <c r="O1458"/>
      <c r="S1458">
        <v>0</v>
      </c>
      <c r="T1458">
        <v>2.7279999999999998</v>
      </c>
      <c r="W1458" t="str">
        <f>IFERROR(VLOOKUP(CONCATENATE(A1458,"-",B1458),'Schedule C1'!AE:AE,1,FALSE),"Other")</f>
        <v>Other</v>
      </c>
    </row>
    <row r="1459" spans="1:23" x14ac:dyDescent="0.25">
      <c r="A1459" t="str">
        <f t="shared" si="22"/>
        <v>117</v>
      </c>
      <c r="B1459" t="str">
        <f t="shared" si="22"/>
        <v>ITSSV1803</v>
      </c>
      <c r="C1459" s="77" t="s">
        <v>3226</v>
      </c>
      <c r="D1459" t="s">
        <v>2886</v>
      </c>
      <c r="G1459">
        <v>0</v>
      </c>
      <c r="H1459">
        <v>0</v>
      </c>
      <c r="I1459">
        <v>0</v>
      </c>
      <c r="M1459">
        <v>24493.019000000004</v>
      </c>
      <c r="N1459">
        <v>11953.382999999998</v>
      </c>
      <c r="O1459">
        <v>0</v>
      </c>
      <c r="S1459">
        <v>0</v>
      </c>
      <c r="T1459">
        <v>13078.670999999997</v>
      </c>
      <c r="U1459" s="3">
        <v>3.8970000000000002</v>
      </c>
      <c r="W1459" t="str">
        <f>IFERROR(VLOOKUP(CONCATENATE(A1459,"-",B1459),'Schedule C1'!AE:AE,1,FALSE),"Other")</f>
        <v>Other</v>
      </c>
    </row>
    <row r="1460" spans="1:23" x14ac:dyDescent="0.25">
      <c r="A1460" t="str">
        <f t="shared" si="22"/>
        <v>117</v>
      </c>
      <c r="B1460" t="str">
        <f t="shared" si="22"/>
        <v>ITSSV1811</v>
      </c>
      <c r="C1460" s="77" t="s">
        <v>3226</v>
      </c>
      <c r="D1460" t="s">
        <v>2887</v>
      </c>
      <c r="G1460">
        <v>0</v>
      </c>
      <c r="M1460">
        <v>166412.622</v>
      </c>
      <c r="O1460"/>
      <c r="S1460">
        <v>0</v>
      </c>
      <c r="W1460" t="str">
        <f>IFERROR(VLOOKUP(CONCATENATE(A1460,"-",B1460),'Schedule C1'!AE:AE,1,FALSE),"Other")</f>
        <v>Other</v>
      </c>
    </row>
    <row r="1461" spans="1:23" x14ac:dyDescent="0.25">
      <c r="A1461" t="str">
        <f t="shared" si="22"/>
        <v>117</v>
      </c>
      <c r="B1461" t="str">
        <f t="shared" si="22"/>
        <v>ITSSV1817</v>
      </c>
      <c r="C1461" s="77" t="s">
        <v>3226</v>
      </c>
      <c r="D1461" t="s">
        <v>2888</v>
      </c>
      <c r="G1461">
        <v>0</v>
      </c>
      <c r="H1461">
        <v>0</v>
      </c>
      <c r="M1461">
        <v>39241.596000000005</v>
      </c>
      <c r="N1461">
        <v>0</v>
      </c>
      <c r="O1461"/>
      <c r="S1461">
        <v>0</v>
      </c>
      <c r="T1461">
        <v>3.4589999999999996</v>
      </c>
      <c r="W1461" t="str">
        <f>IFERROR(VLOOKUP(CONCATENATE(A1461,"-",B1461),'Schedule C1'!AE:AE,1,FALSE),"Other")</f>
        <v>Other</v>
      </c>
    </row>
    <row r="1462" spans="1:23" x14ac:dyDescent="0.25">
      <c r="A1462" t="str">
        <f t="shared" si="22"/>
        <v>117</v>
      </c>
      <c r="B1462" t="str">
        <f t="shared" si="22"/>
        <v>ITSSV1820</v>
      </c>
      <c r="C1462" s="77" t="s">
        <v>3226</v>
      </c>
      <c r="D1462" t="s">
        <v>2889</v>
      </c>
      <c r="G1462">
        <v>0</v>
      </c>
      <c r="H1462">
        <v>0</v>
      </c>
      <c r="I1462">
        <v>0</v>
      </c>
      <c r="M1462">
        <v>50287.34199999999</v>
      </c>
      <c r="N1462">
        <v>19702.752</v>
      </c>
      <c r="O1462">
        <v>0</v>
      </c>
      <c r="S1462">
        <v>0</v>
      </c>
      <c r="T1462">
        <v>21988.467999999997</v>
      </c>
      <c r="U1462" s="3">
        <v>7.8659999999999997</v>
      </c>
      <c r="W1462" t="str">
        <f>IFERROR(VLOOKUP(CONCATENATE(A1462,"-",B1462),'Schedule C1'!AE:AE,1,FALSE),"Other")</f>
        <v>Other</v>
      </c>
    </row>
    <row r="1463" spans="1:23" x14ac:dyDescent="0.25">
      <c r="A1463" t="str">
        <f t="shared" si="22"/>
        <v>117</v>
      </c>
      <c r="B1463" t="str">
        <f t="shared" si="22"/>
        <v>ITSSV1830</v>
      </c>
      <c r="C1463" s="77" t="s">
        <v>3226</v>
      </c>
      <c r="D1463" t="s">
        <v>2890</v>
      </c>
      <c r="H1463">
        <v>0</v>
      </c>
      <c r="I1463">
        <v>0</v>
      </c>
      <c r="J1463">
        <v>1.25</v>
      </c>
      <c r="N1463">
        <v>53062.429000000011</v>
      </c>
      <c r="O1463">
        <v>224239.72000000006</v>
      </c>
      <c r="P1463">
        <v>390.90899999999993</v>
      </c>
      <c r="T1463">
        <v>0</v>
      </c>
      <c r="U1463" s="3">
        <v>0</v>
      </c>
      <c r="V1463">
        <v>0</v>
      </c>
      <c r="W1463" t="str">
        <f>IFERROR(VLOOKUP(CONCATENATE(A1463,"-",B1463),'Schedule C1'!AE:AE,1,FALSE),"Other")</f>
        <v>Other</v>
      </c>
    </row>
    <row r="1464" spans="1:23" x14ac:dyDescent="0.25">
      <c r="A1464" t="str">
        <f t="shared" si="22"/>
        <v>117</v>
      </c>
      <c r="B1464" t="str">
        <f t="shared" si="22"/>
        <v>ITSSV1832</v>
      </c>
      <c r="C1464" s="77" t="s">
        <v>3226</v>
      </c>
      <c r="D1464" t="s">
        <v>2891</v>
      </c>
      <c r="H1464">
        <v>0</v>
      </c>
      <c r="I1464">
        <v>0</v>
      </c>
      <c r="N1464">
        <v>47189.728999999999</v>
      </c>
      <c r="O1464">
        <v>25207.972999999994</v>
      </c>
      <c r="T1464">
        <v>0</v>
      </c>
      <c r="U1464" s="3">
        <v>0</v>
      </c>
      <c r="W1464" t="str">
        <f>IFERROR(VLOOKUP(CONCATENATE(A1464,"-",B1464),'Schedule C1'!AE:AE,1,FALSE),"Other")</f>
        <v>Other</v>
      </c>
    </row>
    <row r="1465" spans="1:23" x14ac:dyDescent="0.25">
      <c r="A1465" t="str">
        <f t="shared" si="22"/>
        <v>117</v>
      </c>
      <c r="B1465" t="str">
        <f t="shared" si="22"/>
        <v>ITSSV1834</v>
      </c>
      <c r="C1465" s="77" t="s">
        <v>3226</v>
      </c>
      <c r="D1465" t="s">
        <v>2892</v>
      </c>
      <c r="G1465">
        <v>0</v>
      </c>
      <c r="H1465">
        <v>0</v>
      </c>
      <c r="I1465">
        <v>0</v>
      </c>
      <c r="J1465">
        <v>0</v>
      </c>
      <c r="M1465">
        <v>17280.54</v>
      </c>
      <c r="N1465">
        <v>259995.57100000003</v>
      </c>
      <c r="O1465">
        <v>340235.60200000007</v>
      </c>
      <c r="P1465">
        <v>25692.855999999996</v>
      </c>
      <c r="S1465">
        <v>0</v>
      </c>
      <c r="T1465">
        <v>0</v>
      </c>
      <c r="U1465" s="3">
        <v>47260.726999999992</v>
      </c>
      <c r="V1465">
        <v>0</v>
      </c>
      <c r="W1465" t="str">
        <f>IFERROR(VLOOKUP(CONCATENATE(A1465,"-",B1465),'Schedule C1'!AE:AE,1,FALSE),"Other")</f>
        <v>Other</v>
      </c>
    </row>
    <row r="1466" spans="1:23" x14ac:dyDescent="0.25">
      <c r="A1466" t="str">
        <f t="shared" si="22"/>
        <v>117</v>
      </c>
      <c r="B1466" t="str">
        <f t="shared" si="22"/>
        <v>ITSSV1835</v>
      </c>
      <c r="C1466" s="77" t="s">
        <v>3226</v>
      </c>
      <c r="D1466" t="s">
        <v>2893</v>
      </c>
      <c r="G1466">
        <v>0</v>
      </c>
      <c r="H1466">
        <v>0</v>
      </c>
      <c r="M1466">
        <v>138968.74100000001</v>
      </c>
      <c r="N1466">
        <v>13968.800999999999</v>
      </c>
      <c r="O1466"/>
      <c r="S1466">
        <v>0</v>
      </c>
      <c r="T1466">
        <v>0</v>
      </c>
      <c r="W1466" t="str">
        <f>IFERROR(VLOOKUP(CONCATENATE(A1466,"-",B1466),'Schedule C1'!AE:AE,1,FALSE),"Other")</f>
        <v>Other</v>
      </c>
    </row>
    <row r="1467" spans="1:23" x14ac:dyDescent="0.25">
      <c r="A1467" t="str">
        <f t="shared" si="22"/>
        <v>117</v>
      </c>
      <c r="B1467" t="str">
        <f t="shared" si="22"/>
        <v>ITSSV1837</v>
      </c>
      <c r="C1467" s="77" t="s">
        <v>3226</v>
      </c>
      <c r="D1467" t="s">
        <v>2894</v>
      </c>
      <c r="G1467">
        <v>0</v>
      </c>
      <c r="H1467">
        <v>0</v>
      </c>
      <c r="M1467">
        <v>58836.944000000003</v>
      </c>
      <c r="N1467">
        <v>612.83400000000006</v>
      </c>
      <c r="O1467"/>
      <c r="S1467">
        <v>0</v>
      </c>
      <c r="T1467">
        <v>0</v>
      </c>
      <c r="W1467" t="str">
        <f>IFERROR(VLOOKUP(CONCATENATE(A1467,"-",B1467),'Schedule C1'!AE:AE,1,FALSE),"Other")</f>
        <v>Other</v>
      </c>
    </row>
    <row r="1468" spans="1:23" x14ac:dyDescent="0.25">
      <c r="A1468" t="str">
        <f t="shared" si="22"/>
        <v>117</v>
      </c>
      <c r="B1468" t="str">
        <f t="shared" si="22"/>
        <v>ITSSV1847</v>
      </c>
      <c r="C1468" s="77" t="s">
        <v>3226</v>
      </c>
      <c r="D1468" t="s">
        <v>2895</v>
      </c>
      <c r="H1468">
        <v>0</v>
      </c>
      <c r="I1468">
        <v>0</v>
      </c>
      <c r="N1468">
        <v>67803.80799999999</v>
      </c>
      <c r="O1468">
        <v>0</v>
      </c>
      <c r="T1468">
        <v>0</v>
      </c>
      <c r="U1468" s="3">
        <v>32.987000000000002</v>
      </c>
      <c r="W1468" t="str">
        <f>IFERROR(VLOOKUP(CONCATENATE(A1468,"-",B1468),'Schedule C1'!AE:AE,1,FALSE),"Other")</f>
        <v>Other</v>
      </c>
    </row>
    <row r="1469" spans="1:23" x14ac:dyDescent="0.25">
      <c r="A1469" t="str">
        <f t="shared" si="22"/>
        <v>117</v>
      </c>
      <c r="B1469" t="str">
        <f t="shared" si="22"/>
        <v>ITSSV1854</v>
      </c>
      <c r="C1469" s="77" t="s">
        <v>3226</v>
      </c>
      <c r="D1469" t="s">
        <v>2896</v>
      </c>
      <c r="H1469">
        <v>0</v>
      </c>
      <c r="I1469">
        <v>0</v>
      </c>
      <c r="N1469">
        <v>59403.898000000008</v>
      </c>
      <c r="O1469">
        <v>0</v>
      </c>
      <c r="T1469">
        <v>0</v>
      </c>
      <c r="U1469" s="3">
        <v>26.686</v>
      </c>
      <c r="W1469" t="str">
        <f>IFERROR(VLOOKUP(CONCATENATE(A1469,"-",B1469),'Schedule C1'!AE:AE,1,FALSE),"Other")</f>
        <v>Other</v>
      </c>
    </row>
    <row r="1470" spans="1:23" x14ac:dyDescent="0.25">
      <c r="A1470" t="str">
        <f t="shared" si="22"/>
        <v>117</v>
      </c>
      <c r="B1470" t="str">
        <f t="shared" si="22"/>
        <v>ITSSV1864</v>
      </c>
      <c r="C1470" s="77" t="s">
        <v>3226</v>
      </c>
      <c r="D1470" t="s">
        <v>2897</v>
      </c>
      <c r="H1470">
        <v>0</v>
      </c>
      <c r="I1470">
        <v>0</v>
      </c>
      <c r="N1470">
        <v>111991.594</v>
      </c>
      <c r="O1470">
        <v>0</v>
      </c>
      <c r="T1470">
        <v>0</v>
      </c>
      <c r="U1470" s="3">
        <v>82.91</v>
      </c>
      <c r="W1470" t="str">
        <f>IFERROR(VLOOKUP(CONCATENATE(A1470,"-",B1470),'Schedule C1'!AE:AE,1,FALSE),"Other")</f>
        <v>Other</v>
      </c>
    </row>
    <row r="1471" spans="1:23" x14ac:dyDescent="0.25">
      <c r="A1471" t="str">
        <f t="shared" si="22"/>
        <v>117</v>
      </c>
      <c r="B1471" t="str">
        <f t="shared" si="22"/>
        <v>ITSSV1869</v>
      </c>
      <c r="C1471" s="77" t="s">
        <v>3226</v>
      </c>
      <c r="D1471" t="s">
        <v>2898</v>
      </c>
      <c r="H1471">
        <v>0</v>
      </c>
      <c r="I1471">
        <v>0</v>
      </c>
      <c r="N1471">
        <v>111326.80100000001</v>
      </c>
      <c r="O1471">
        <v>16832.786</v>
      </c>
      <c r="T1471">
        <v>0</v>
      </c>
      <c r="U1471" s="3">
        <v>0</v>
      </c>
      <c r="W1471" t="str">
        <f>IFERROR(VLOOKUP(CONCATENATE(A1471,"-",B1471),'Schedule C1'!AE:AE,1,FALSE),"Other")</f>
        <v>Other</v>
      </c>
    </row>
    <row r="1472" spans="1:23" x14ac:dyDescent="0.25">
      <c r="A1472" t="str">
        <f t="shared" si="22"/>
        <v>117</v>
      </c>
      <c r="B1472" t="str">
        <f t="shared" si="22"/>
        <v>ITSSV1879</v>
      </c>
      <c r="C1472" s="77" t="s">
        <v>3226</v>
      </c>
      <c r="D1472" t="s">
        <v>2899</v>
      </c>
      <c r="H1472">
        <v>0</v>
      </c>
      <c r="I1472">
        <v>0</v>
      </c>
      <c r="N1472">
        <v>3237.126999999999</v>
      </c>
      <c r="O1472">
        <v>40444.31700000001</v>
      </c>
      <c r="T1472">
        <v>0</v>
      </c>
      <c r="U1472" s="3">
        <v>0</v>
      </c>
      <c r="W1472" t="str">
        <f>IFERROR(VLOOKUP(CONCATENATE(A1472,"-",B1472),'Schedule C1'!AE:AE,1,FALSE),"Other")</f>
        <v>Other</v>
      </c>
    </row>
    <row r="1473" spans="1:23" x14ac:dyDescent="0.25">
      <c r="A1473" t="str">
        <f t="shared" si="22"/>
        <v>117</v>
      </c>
      <c r="B1473" t="str">
        <f t="shared" si="22"/>
        <v>ITSSV1883</v>
      </c>
      <c r="C1473" s="77" t="s">
        <v>3226</v>
      </c>
      <c r="D1473" t="s">
        <v>2900</v>
      </c>
      <c r="H1473">
        <v>0</v>
      </c>
      <c r="I1473">
        <v>0</v>
      </c>
      <c r="N1473">
        <v>55555.102999999974</v>
      </c>
      <c r="O1473">
        <v>9784.5609999999997</v>
      </c>
      <c r="T1473">
        <v>0</v>
      </c>
      <c r="U1473" s="3">
        <v>1381.7239999999997</v>
      </c>
      <c r="W1473" t="str">
        <f>IFERROR(VLOOKUP(CONCATENATE(A1473,"-",B1473),'Schedule C1'!AE:AE,1,FALSE),"Other")</f>
        <v>Other</v>
      </c>
    </row>
    <row r="1474" spans="1:23" x14ac:dyDescent="0.25">
      <c r="A1474" t="str">
        <f t="shared" si="22"/>
        <v>117</v>
      </c>
      <c r="B1474" t="str">
        <f t="shared" si="22"/>
        <v>ITSSV1884</v>
      </c>
      <c r="C1474" s="77" t="s">
        <v>3226</v>
      </c>
      <c r="D1474" t="s">
        <v>2901</v>
      </c>
      <c r="H1474">
        <v>0</v>
      </c>
      <c r="I1474">
        <v>0</v>
      </c>
      <c r="N1474">
        <v>41442.693000000021</v>
      </c>
      <c r="O1474">
        <v>0</v>
      </c>
      <c r="T1474">
        <v>0</v>
      </c>
      <c r="U1474" s="3">
        <v>32.892000000000003</v>
      </c>
      <c r="W1474" t="str">
        <f>IFERROR(VLOOKUP(CONCATENATE(A1474,"-",B1474),'Schedule C1'!AE:AE,1,FALSE),"Other")</f>
        <v>Other</v>
      </c>
    </row>
    <row r="1475" spans="1:23" x14ac:dyDescent="0.25">
      <c r="A1475" t="str">
        <f t="shared" si="22"/>
        <v>117</v>
      </c>
      <c r="B1475" t="str">
        <f t="shared" si="22"/>
        <v>ITSSV1893</v>
      </c>
      <c r="C1475" s="77" t="s">
        <v>3226</v>
      </c>
      <c r="D1475" t="s">
        <v>2902</v>
      </c>
      <c r="H1475">
        <v>0</v>
      </c>
      <c r="I1475">
        <v>0</v>
      </c>
      <c r="N1475">
        <v>19215.481</v>
      </c>
      <c r="O1475">
        <v>13842.570000000005</v>
      </c>
      <c r="T1475">
        <v>0</v>
      </c>
      <c r="U1475" s="3">
        <v>0</v>
      </c>
      <c r="W1475" t="str">
        <f>IFERROR(VLOOKUP(CONCATENATE(A1475,"-",B1475),'Schedule C1'!AE:AE,1,FALSE),"Other")</f>
        <v>Other</v>
      </c>
    </row>
    <row r="1476" spans="1:23" x14ac:dyDescent="0.25">
      <c r="A1476" t="str">
        <f t="shared" si="22"/>
        <v>117</v>
      </c>
      <c r="B1476" t="str">
        <f t="shared" si="22"/>
        <v>ITSSV1900</v>
      </c>
      <c r="C1476" s="77" t="s">
        <v>3226</v>
      </c>
      <c r="D1476" t="s">
        <v>2903</v>
      </c>
      <c r="H1476">
        <v>0</v>
      </c>
      <c r="N1476">
        <v>192247.80999999997</v>
      </c>
      <c r="O1476"/>
      <c r="T1476">
        <v>0</v>
      </c>
      <c r="W1476" t="str">
        <f>IFERROR(VLOOKUP(CONCATENATE(A1476,"-",B1476),'Schedule C1'!AE:AE,1,FALSE),"Other")</f>
        <v>Other</v>
      </c>
    </row>
    <row r="1477" spans="1:23" x14ac:dyDescent="0.25">
      <c r="A1477" t="str">
        <f t="shared" ref="A1477:B1540" si="23">LEFT(C1477,FIND(" ",C1477,1)-1)</f>
        <v>117</v>
      </c>
      <c r="B1477" t="str">
        <f t="shared" si="23"/>
        <v>ITSSV1903</v>
      </c>
      <c r="C1477" s="77" t="s">
        <v>3226</v>
      </c>
      <c r="D1477" t="s">
        <v>2904</v>
      </c>
      <c r="H1477">
        <v>0</v>
      </c>
      <c r="I1477">
        <v>0</v>
      </c>
      <c r="J1477">
        <v>0</v>
      </c>
      <c r="N1477">
        <v>2902.5399999999972</v>
      </c>
      <c r="O1477">
        <v>37274.050999999992</v>
      </c>
      <c r="P1477">
        <v>14325.814999999997</v>
      </c>
      <c r="T1477">
        <v>0</v>
      </c>
      <c r="U1477" s="3">
        <v>0</v>
      </c>
      <c r="V1477">
        <v>0</v>
      </c>
      <c r="W1477" t="str">
        <f>IFERROR(VLOOKUP(CONCATENATE(A1477,"-",B1477),'Schedule C1'!AE:AE,1,FALSE),"Other")</f>
        <v>Other</v>
      </c>
    </row>
    <row r="1478" spans="1:23" x14ac:dyDescent="0.25">
      <c r="A1478" t="str">
        <f t="shared" si="23"/>
        <v>117</v>
      </c>
      <c r="B1478" t="str">
        <f t="shared" si="23"/>
        <v>ITSSV1905</v>
      </c>
      <c r="C1478" s="77" t="s">
        <v>3226</v>
      </c>
      <c r="D1478" t="s">
        <v>2905</v>
      </c>
      <c r="H1478">
        <v>0</v>
      </c>
      <c r="N1478">
        <v>1457.1800000000021</v>
      </c>
      <c r="O1478"/>
      <c r="T1478">
        <v>0</v>
      </c>
      <c r="W1478" t="str">
        <f>IFERROR(VLOOKUP(CONCATENATE(A1478,"-",B1478),'Schedule C1'!AE:AE,1,FALSE),"Other")</f>
        <v>Other</v>
      </c>
    </row>
    <row r="1479" spans="1:23" x14ac:dyDescent="0.25">
      <c r="A1479" t="str">
        <f t="shared" si="23"/>
        <v>117</v>
      </c>
      <c r="B1479" t="str">
        <f t="shared" si="23"/>
        <v>ITSSV1912</v>
      </c>
      <c r="C1479" s="77" t="s">
        <v>3226</v>
      </c>
      <c r="D1479" t="s">
        <v>2906</v>
      </c>
      <c r="I1479">
        <v>0</v>
      </c>
      <c r="J1479">
        <v>0</v>
      </c>
      <c r="O1479">
        <v>47152.81</v>
      </c>
      <c r="P1479">
        <v>1755.4910000000004</v>
      </c>
      <c r="U1479" s="3">
        <v>0</v>
      </c>
      <c r="V1479">
        <v>0</v>
      </c>
      <c r="W1479" t="str">
        <f>IFERROR(VLOOKUP(CONCATENATE(A1479,"-",B1479),'Schedule C1'!AE:AE,1,FALSE),"Other")</f>
        <v>Other</v>
      </c>
    </row>
    <row r="1480" spans="1:23" x14ac:dyDescent="0.25">
      <c r="A1480" t="str">
        <f t="shared" si="23"/>
        <v>117</v>
      </c>
      <c r="B1480" t="str">
        <f t="shared" si="23"/>
        <v>ITSSV1915</v>
      </c>
      <c r="C1480" s="77" t="s">
        <v>3226</v>
      </c>
      <c r="D1480" t="s">
        <v>2907</v>
      </c>
      <c r="I1480">
        <v>0</v>
      </c>
      <c r="J1480">
        <v>0.54</v>
      </c>
      <c r="O1480">
        <v>0</v>
      </c>
      <c r="P1480">
        <v>0</v>
      </c>
      <c r="U1480" s="3">
        <v>0</v>
      </c>
      <c r="V1480">
        <v>0</v>
      </c>
      <c r="W1480" t="str">
        <f>IFERROR(VLOOKUP(CONCATENATE(A1480,"-",B1480),'Schedule C1'!AE:AE,1,FALSE),"Other")</f>
        <v>Other</v>
      </c>
    </row>
    <row r="1481" spans="1:23" x14ac:dyDescent="0.25">
      <c r="A1481" t="str">
        <f t="shared" si="23"/>
        <v>117</v>
      </c>
      <c r="B1481" t="str">
        <f t="shared" si="23"/>
        <v>ITSSV1916</v>
      </c>
      <c r="C1481" s="77" t="s">
        <v>3226</v>
      </c>
      <c r="D1481" t="s">
        <v>2908</v>
      </c>
      <c r="I1481">
        <v>0</v>
      </c>
      <c r="J1481">
        <v>0</v>
      </c>
      <c r="O1481">
        <v>318428.46299999999</v>
      </c>
      <c r="P1481">
        <v>5415.3379999999988</v>
      </c>
      <c r="U1481" s="3">
        <v>0</v>
      </c>
      <c r="V1481">
        <v>0</v>
      </c>
      <c r="W1481" t="str">
        <f>IFERROR(VLOOKUP(CONCATENATE(A1481,"-",B1481),'Schedule C1'!AE:AE,1,FALSE),"Other")</f>
        <v>Other</v>
      </c>
    </row>
    <row r="1482" spans="1:23" x14ac:dyDescent="0.25">
      <c r="A1482" t="str">
        <f t="shared" si="23"/>
        <v>117</v>
      </c>
      <c r="B1482" t="str">
        <f t="shared" si="23"/>
        <v>ITSSV1923</v>
      </c>
      <c r="C1482" s="77" t="s">
        <v>3226</v>
      </c>
      <c r="D1482" t="s">
        <v>2909</v>
      </c>
      <c r="I1482">
        <v>0</v>
      </c>
      <c r="O1482">
        <v>54498.027999999991</v>
      </c>
      <c r="U1482" s="3">
        <v>0</v>
      </c>
      <c r="W1482" t="str">
        <f>IFERROR(VLOOKUP(CONCATENATE(A1482,"-",B1482),'Schedule C1'!AE:AE,1,FALSE),"Other")</f>
        <v>Other</v>
      </c>
    </row>
    <row r="1483" spans="1:23" x14ac:dyDescent="0.25">
      <c r="A1483" t="str">
        <f t="shared" si="23"/>
        <v>117</v>
      </c>
      <c r="B1483" t="str">
        <f t="shared" si="23"/>
        <v>ITSSV1933</v>
      </c>
      <c r="C1483" s="77" t="s">
        <v>3226</v>
      </c>
      <c r="D1483" t="s">
        <v>2910</v>
      </c>
      <c r="I1483">
        <v>0</v>
      </c>
      <c r="O1483">
        <v>64049.218999999997</v>
      </c>
      <c r="U1483" s="3">
        <v>0</v>
      </c>
      <c r="W1483" t="str">
        <f>IFERROR(VLOOKUP(CONCATENATE(A1483,"-",B1483),'Schedule C1'!AE:AE,1,FALSE),"Other")</f>
        <v>Other</v>
      </c>
    </row>
    <row r="1484" spans="1:23" x14ac:dyDescent="0.25">
      <c r="A1484" t="str">
        <f t="shared" si="23"/>
        <v>117</v>
      </c>
      <c r="B1484" t="str">
        <f t="shared" si="23"/>
        <v>ITSSV1961</v>
      </c>
      <c r="C1484" s="77" t="s">
        <v>3226</v>
      </c>
      <c r="D1484" t="s">
        <v>2911</v>
      </c>
      <c r="I1484">
        <v>0</v>
      </c>
      <c r="O1484">
        <v>481553.85400000005</v>
      </c>
      <c r="U1484" s="3">
        <v>0</v>
      </c>
      <c r="W1484" t="str">
        <f>IFERROR(VLOOKUP(CONCATENATE(A1484,"-",B1484),'Schedule C1'!AE:AE,1,FALSE),"Other")</f>
        <v>Other</v>
      </c>
    </row>
    <row r="1485" spans="1:23" x14ac:dyDescent="0.25">
      <c r="A1485" t="str">
        <f t="shared" si="23"/>
        <v>117</v>
      </c>
      <c r="B1485" t="str">
        <f t="shared" si="23"/>
        <v>ITSSV1963</v>
      </c>
      <c r="C1485" s="77" t="s">
        <v>3226</v>
      </c>
      <c r="D1485" t="s">
        <v>2912</v>
      </c>
      <c r="I1485">
        <v>0</v>
      </c>
      <c r="J1485">
        <v>0</v>
      </c>
      <c r="O1485">
        <v>414844.61399999994</v>
      </c>
      <c r="P1485">
        <v>53331.104999999981</v>
      </c>
      <c r="U1485" s="3">
        <v>0</v>
      </c>
      <c r="V1485">
        <v>0</v>
      </c>
      <c r="W1485" t="str">
        <f>IFERROR(VLOOKUP(CONCATENATE(A1485,"-",B1485),'Schedule C1'!AE:AE,1,FALSE),"Other")</f>
        <v>Other</v>
      </c>
    </row>
    <row r="1486" spans="1:23" x14ac:dyDescent="0.25">
      <c r="A1486" t="str">
        <f t="shared" si="23"/>
        <v>117</v>
      </c>
      <c r="B1486" t="str">
        <f t="shared" si="23"/>
        <v>ITSSV1970</v>
      </c>
      <c r="C1486" s="77" t="s">
        <v>3226</v>
      </c>
      <c r="D1486" t="s">
        <v>2913</v>
      </c>
      <c r="I1486">
        <v>0</v>
      </c>
      <c r="J1486">
        <v>0</v>
      </c>
      <c r="O1486">
        <v>63964.916000000005</v>
      </c>
      <c r="P1486">
        <v>675.00099999999986</v>
      </c>
      <c r="U1486" s="3">
        <v>0</v>
      </c>
      <c r="V1486">
        <v>0</v>
      </c>
      <c r="W1486" t="str">
        <f>IFERROR(VLOOKUP(CONCATENATE(A1486,"-",B1486),'Schedule C1'!AE:AE,1,FALSE),"Other")</f>
        <v>Other</v>
      </c>
    </row>
    <row r="1487" spans="1:23" x14ac:dyDescent="0.25">
      <c r="A1487" t="str">
        <f t="shared" si="23"/>
        <v>117</v>
      </c>
      <c r="B1487" t="str">
        <f t="shared" si="23"/>
        <v>ITSSV1973</v>
      </c>
      <c r="C1487" s="77" t="s">
        <v>3226</v>
      </c>
      <c r="D1487" t="s">
        <v>2914</v>
      </c>
      <c r="I1487">
        <v>0</v>
      </c>
      <c r="O1487">
        <v>200153.75599999999</v>
      </c>
      <c r="U1487" s="3">
        <v>0</v>
      </c>
      <c r="W1487" t="str">
        <f>IFERROR(VLOOKUP(CONCATENATE(A1487,"-",B1487),'Schedule C1'!AE:AE,1,FALSE),"Other")</f>
        <v>Other</v>
      </c>
    </row>
    <row r="1488" spans="1:23" x14ac:dyDescent="0.25">
      <c r="A1488" t="str">
        <f t="shared" si="23"/>
        <v>117</v>
      </c>
      <c r="B1488" t="str">
        <f t="shared" si="23"/>
        <v>ITSSV1980</v>
      </c>
      <c r="C1488" s="77" t="s">
        <v>3226</v>
      </c>
      <c r="D1488" t="s">
        <v>2916</v>
      </c>
      <c r="I1488">
        <v>0</v>
      </c>
      <c r="J1488">
        <v>0</v>
      </c>
      <c r="O1488">
        <v>54317.153000000006</v>
      </c>
      <c r="P1488">
        <v>59.03400000000002</v>
      </c>
      <c r="U1488" s="3">
        <v>0</v>
      </c>
      <c r="V1488">
        <v>0</v>
      </c>
      <c r="W1488" t="str">
        <f>IFERROR(VLOOKUP(CONCATENATE(A1488,"-",B1488),'Schedule C1'!AE:AE,1,FALSE),"Other")</f>
        <v>Other</v>
      </c>
    </row>
    <row r="1489" spans="1:23" x14ac:dyDescent="0.25">
      <c r="A1489" t="str">
        <f t="shared" si="23"/>
        <v>117</v>
      </c>
      <c r="B1489" t="str">
        <f t="shared" si="23"/>
        <v>ITSSV1981</v>
      </c>
      <c r="C1489" s="77" t="s">
        <v>3226</v>
      </c>
      <c r="D1489" t="s">
        <v>2917</v>
      </c>
      <c r="I1489">
        <v>0</v>
      </c>
      <c r="O1489">
        <v>200425.66499999998</v>
      </c>
      <c r="U1489" s="3">
        <v>0</v>
      </c>
      <c r="W1489" t="str">
        <f>IFERROR(VLOOKUP(CONCATENATE(A1489,"-",B1489),'Schedule C1'!AE:AE,1,FALSE),"Other")</f>
        <v>Other</v>
      </c>
    </row>
    <row r="1490" spans="1:23" x14ac:dyDescent="0.25">
      <c r="A1490" t="str">
        <f t="shared" si="23"/>
        <v>117</v>
      </c>
      <c r="B1490" t="str">
        <f t="shared" si="23"/>
        <v>ITSSV1983</v>
      </c>
      <c r="C1490" s="77" t="s">
        <v>3226</v>
      </c>
      <c r="D1490" t="s">
        <v>2918</v>
      </c>
      <c r="I1490">
        <v>0</v>
      </c>
      <c r="O1490">
        <v>496028.62</v>
      </c>
      <c r="U1490" s="3">
        <v>0</v>
      </c>
      <c r="W1490" t="str">
        <f>IFERROR(VLOOKUP(CONCATENATE(A1490,"-",B1490),'Schedule C1'!AE:AE,1,FALSE),"Other")</f>
        <v>Other</v>
      </c>
    </row>
    <row r="1491" spans="1:23" x14ac:dyDescent="0.25">
      <c r="A1491" t="str">
        <f t="shared" si="23"/>
        <v>117</v>
      </c>
      <c r="B1491" t="str">
        <f t="shared" si="23"/>
        <v>ITSSV1993</v>
      </c>
      <c r="C1491" s="77" t="s">
        <v>3226</v>
      </c>
      <c r="D1491" t="s">
        <v>2919</v>
      </c>
      <c r="I1491">
        <v>0</v>
      </c>
      <c r="O1491">
        <v>86370.559000000008</v>
      </c>
      <c r="U1491" s="3">
        <v>0</v>
      </c>
      <c r="W1491" t="str">
        <f>IFERROR(VLOOKUP(CONCATENATE(A1491,"-",B1491),'Schedule C1'!AE:AE,1,FALSE),"Other")</f>
        <v>Other</v>
      </c>
    </row>
    <row r="1492" spans="1:23" x14ac:dyDescent="0.25">
      <c r="A1492" t="str">
        <f t="shared" si="23"/>
        <v>117</v>
      </c>
      <c r="B1492" t="str">
        <f t="shared" si="23"/>
        <v>ITSSV1999</v>
      </c>
      <c r="C1492" s="77" t="s">
        <v>3226</v>
      </c>
      <c r="D1492" t="s">
        <v>2920</v>
      </c>
      <c r="J1492">
        <v>0</v>
      </c>
      <c r="O1492"/>
      <c r="P1492">
        <v>6387.7939999999999</v>
      </c>
      <c r="V1492">
        <v>0</v>
      </c>
      <c r="W1492" t="str">
        <f>IFERROR(VLOOKUP(CONCATENATE(A1492,"-",B1492),'Schedule C1'!AE:AE,1,FALSE),"Other")</f>
        <v>Other</v>
      </c>
    </row>
    <row r="1493" spans="1:23" x14ac:dyDescent="0.25">
      <c r="A1493" t="str">
        <f t="shared" si="23"/>
        <v>117</v>
      </c>
      <c r="B1493" t="str">
        <f t="shared" si="23"/>
        <v>ITSSV2013</v>
      </c>
      <c r="C1493" s="77" t="s">
        <v>3226</v>
      </c>
      <c r="D1493" t="s">
        <v>2921</v>
      </c>
      <c r="J1493">
        <v>0</v>
      </c>
      <c r="O1493"/>
      <c r="P1493">
        <v>174.74</v>
      </c>
      <c r="V1493">
        <v>0</v>
      </c>
      <c r="W1493" t="str">
        <f>IFERROR(VLOOKUP(CONCATENATE(A1493,"-",B1493),'Schedule C1'!AE:AE,1,FALSE),"Other")</f>
        <v>Other</v>
      </c>
    </row>
    <row r="1494" spans="1:23" x14ac:dyDescent="0.25">
      <c r="A1494" t="str">
        <f t="shared" si="23"/>
        <v>117</v>
      </c>
      <c r="B1494" t="str">
        <f t="shared" si="23"/>
        <v>ITSSV2036</v>
      </c>
      <c r="C1494" s="77" t="s">
        <v>3226</v>
      </c>
      <c r="D1494" t="s">
        <v>2922</v>
      </c>
      <c r="J1494">
        <v>0</v>
      </c>
      <c r="O1494"/>
      <c r="P1494">
        <v>50343.254999999997</v>
      </c>
      <c r="V1494">
        <v>0</v>
      </c>
      <c r="W1494" t="str">
        <f>IFERROR(VLOOKUP(CONCATENATE(A1494,"-",B1494),'Schedule C1'!AE:AE,1,FALSE),"Other")</f>
        <v>Other</v>
      </c>
    </row>
    <row r="1495" spans="1:23" x14ac:dyDescent="0.25">
      <c r="A1495" t="str">
        <f t="shared" si="23"/>
        <v>117</v>
      </c>
      <c r="B1495" t="str">
        <f t="shared" si="23"/>
        <v>ITSSV2039</v>
      </c>
      <c r="C1495" s="77" t="s">
        <v>3226</v>
      </c>
      <c r="D1495" t="s">
        <v>2923</v>
      </c>
      <c r="J1495">
        <v>0</v>
      </c>
      <c r="O1495"/>
      <c r="P1495">
        <v>10290.416999999999</v>
      </c>
      <c r="V1495">
        <v>0</v>
      </c>
      <c r="W1495" t="str">
        <f>IFERROR(VLOOKUP(CONCATENATE(A1495,"-",B1495),'Schedule C1'!AE:AE,1,FALSE),"Other")</f>
        <v>Other</v>
      </c>
    </row>
    <row r="1496" spans="1:23" x14ac:dyDescent="0.25">
      <c r="A1496" t="str">
        <f t="shared" si="23"/>
        <v>117</v>
      </c>
      <c r="B1496" t="str">
        <f t="shared" si="23"/>
        <v>ITTAXTBBS</v>
      </c>
      <c r="C1496" s="77" t="s">
        <v>3226</v>
      </c>
      <c r="D1496" t="s">
        <v>2924</v>
      </c>
      <c r="H1496">
        <v>0</v>
      </c>
      <c r="N1496">
        <v>16739.835999999999</v>
      </c>
      <c r="O1496"/>
      <c r="T1496">
        <v>0</v>
      </c>
      <c r="W1496" t="str">
        <f>IFERROR(VLOOKUP(CONCATENATE(A1496,"-",B1496),'Schedule C1'!AE:AE,1,FALSE),"Other")</f>
        <v>Other</v>
      </c>
    </row>
    <row r="1497" spans="1:23" x14ac:dyDescent="0.25">
      <c r="A1497" t="str">
        <f t="shared" si="23"/>
        <v>117</v>
      </c>
      <c r="B1497" t="str">
        <f t="shared" si="23"/>
        <v>ITTRN1272</v>
      </c>
      <c r="C1497" s="77" t="s">
        <v>3226</v>
      </c>
      <c r="D1497" t="s">
        <v>2925</v>
      </c>
      <c r="J1497">
        <v>0</v>
      </c>
      <c r="O1497"/>
      <c r="P1497">
        <v>-86443.327000000005</v>
      </c>
      <c r="V1497">
        <v>0</v>
      </c>
      <c r="W1497" t="str">
        <f>IFERROR(VLOOKUP(CONCATENATE(A1497,"-",B1497),'Schedule C1'!AE:AE,1,FALSE),"Other")</f>
        <v>Other</v>
      </c>
    </row>
    <row r="1498" spans="1:23" x14ac:dyDescent="0.25">
      <c r="A1498" t="str">
        <f t="shared" si="23"/>
        <v>117</v>
      </c>
      <c r="B1498" t="str">
        <f t="shared" si="23"/>
        <v>ITTRN1729</v>
      </c>
      <c r="C1498" s="77" t="s">
        <v>3226</v>
      </c>
      <c r="D1498" t="s">
        <v>2927</v>
      </c>
      <c r="J1498">
        <v>0</v>
      </c>
      <c r="O1498"/>
      <c r="P1498">
        <v>6225.2850000000008</v>
      </c>
      <c r="V1498">
        <v>0</v>
      </c>
      <c r="W1498" t="str">
        <f>IFERROR(VLOOKUP(CONCATENATE(A1498,"-",B1498),'Schedule C1'!AE:AE,1,FALSE),"Other")</f>
        <v>Other</v>
      </c>
    </row>
    <row r="1499" spans="1:23" x14ac:dyDescent="0.25">
      <c r="A1499" t="str">
        <f t="shared" si="23"/>
        <v>117</v>
      </c>
      <c r="B1499" t="str">
        <f t="shared" si="23"/>
        <v>ITTRN1829</v>
      </c>
      <c r="C1499" s="77" t="s">
        <v>3226</v>
      </c>
      <c r="D1499" t="s">
        <v>2928</v>
      </c>
      <c r="J1499">
        <v>0</v>
      </c>
      <c r="O1499"/>
      <c r="P1499">
        <v>9707.0780000000013</v>
      </c>
      <c r="V1499">
        <v>0</v>
      </c>
      <c r="W1499" t="str">
        <f>IFERROR(VLOOKUP(CONCATENATE(A1499,"-",B1499),'Schedule C1'!AE:AE,1,FALSE),"Other")</f>
        <v>Other</v>
      </c>
    </row>
    <row r="1500" spans="1:23" x14ac:dyDescent="0.25">
      <c r="A1500" t="str">
        <f t="shared" si="23"/>
        <v>117</v>
      </c>
      <c r="B1500" t="str">
        <f t="shared" si="23"/>
        <v>ITTRN1844</v>
      </c>
      <c r="C1500" s="77" t="s">
        <v>3226</v>
      </c>
      <c r="D1500" t="s">
        <v>2929</v>
      </c>
      <c r="J1500">
        <v>0</v>
      </c>
      <c r="O1500"/>
      <c r="P1500">
        <v>11817.704</v>
      </c>
      <c r="V1500">
        <v>0</v>
      </c>
      <c r="W1500" t="str">
        <f>IFERROR(VLOOKUP(CONCATENATE(A1500,"-",B1500),'Schedule C1'!AE:AE,1,FALSE),"Other")</f>
        <v>Other</v>
      </c>
    </row>
    <row r="1501" spans="1:23" x14ac:dyDescent="0.25">
      <c r="A1501" t="str">
        <f t="shared" si="23"/>
        <v>117</v>
      </c>
      <c r="B1501" t="str">
        <f t="shared" si="23"/>
        <v>ITTRN1848</v>
      </c>
      <c r="C1501" s="77" t="s">
        <v>3226</v>
      </c>
      <c r="D1501" t="s">
        <v>2930</v>
      </c>
      <c r="J1501">
        <v>0</v>
      </c>
      <c r="O1501"/>
      <c r="P1501">
        <v>7609.6930000000011</v>
      </c>
      <c r="V1501">
        <v>0</v>
      </c>
      <c r="W1501" t="str">
        <f>IFERROR(VLOOKUP(CONCATENATE(A1501,"-",B1501),'Schedule C1'!AE:AE,1,FALSE),"Other")</f>
        <v>Other</v>
      </c>
    </row>
    <row r="1502" spans="1:23" x14ac:dyDescent="0.25">
      <c r="A1502" t="str">
        <f t="shared" si="23"/>
        <v>117</v>
      </c>
      <c r="B1502" t="str">
        <f t="shared" si="23"/>
        <v>ITTRN1909</v>
      </c>
      <c r="C1502" s="77" t="s">
        <v>3226</v>
      </c>
      <c r="D1502" t="s">
        <v>2931</v>
      </c>
      <c r="H1502">
        <v>0</v>
      </c>
      <c r="I1502">
        <v>0</v>
      </c>
      <c r="J1502">
        <v>0</v>
      </c>
      <c r="N1502">
        <v>77819.978999999992</v>
      </c>
      <c r="O1502">
        <v>199334.22899999993</v>
      </c>
      <c r="P1502">
        <v>39040.645000000004</v>
      </c>
      <c r="T1502">
        <v>0</v>
      </c>
      <c r="U1502" s="3">
        <v>0</v>
      </c>
      <c r="V1502">
        <v>0</v>
      </c>
      <c r="W1502" t="str">
        <f>IFERROR(VLOOKUP(CONCATENATE(A1502,"-",B1502),'Schedule C1'!AE:AE,1,FALSE),"Other")</f>
        <v>Other</v>
      </c>
    </row>
    <row r="1503" spans="1:23" x14ac:dyDescent="0.25">
      <c r="A1503" t="str">
        <f t="shared" si="23"/>
        <v>117</v>
      </c>
      <c r="B1503" t="str">
        <f t="shared" si="23"/>
        <v>ITTRN1921</v>
      </c>
      <c r="C1503" s="77" t="s">
        <v>3226</v>
      </c>
      <c r="D1503" t="s">
        <v>2932</v>
      </c>
      <c r="J1503">
        <v>0</v>
      </c>
      <c r="O1503"/>
      <c r="P1503">
        <v>4650.4060000000009</v>
      </c>
      <c r="V1503">
        <v>0</v>
      </c>
      <c r="W1503" t="str">
        <f>IFERROR(VLOOKUP(CONCATENATE(A1503,"-",B1503),'Schedule C1'!AE:AE,1,FALSE),"Other")</f>
        <v>Other</v>
      </c>
    </row>
    <row r="1504" spans="1:23" x14ac:dyDescent="0.25">
      <c r="A1504" t="str">
        <f t="shared" si="23"/>
        <v>117</v>
      </c>
      <c r="B1504" t="str">
        <f t="shared" si="23"/>
        <v>ITUOP0005</v>
      </c>
      <c r="C1504" s="77" t="s">
        <v>3226</v>
      </c>
      <c r="D1504" t="s">
        <v>2933</v>
      </c>
      <c r="E1504">
        <v>0</v>
      </c>
      <c r="H1504">
        <v>0</v>
      </c>
      <c r="I1504">
        <v>0</v>
      </c>
      <c r="K1504">
        <v>0</v>
      </c>
      <c r="N1504">
        <v>-202027.95900000006</v>
      </c>
      <c r="O1504">
        <v>-39711.808999999994</v>
      </c>
      <c r="Q1504">
        <v>10.69</v>
      </c>
      <c r="T1504">
        <v>0</v>
      </c>
      <c r="U1504" s="3">
        <v>-5335.8739999999998</v>
      </c>
      <c r="W1504" t="str">
        <f>IFERROR(VLOOKUP(CONCATENATE(A1504,"-",B1504),'Schedule C1'!AE:AE,1,FALSE),"Other")</f>
        <v>Other</v>
      </c>
    </row>
    <row r="1505" spans="1:23" x14ac:dyDescent="0.25">
      <c r="A1505" t="str">
        <f t="shared" si="23"/>
        <v>117</v>
      </c>
      <c r="B1505" t="str">
        <f t="shared" si="23"/>
        <v>ITUOP1372</v>
      </c>
      <c r="C1505" s="77" t="s">
        <v>3226</v>
      </c>
      <c r="D1505" t="s">
        <v>2936</v>
      </c>
      <c r="E1505">
        <v>0</v>
      </c>
      <c r="K1505">
        <v>0</v>
      </c>
      <c r="O1505"/>
      <c r="Q1505">
        <v>6.57</v>
      </c>
      <c r="W1505" t="str">
        <f>IFERROR(VLOOKUP(CONCATENATE(A1505,"-",B1505),'Schedule C1'!AE:AE,1,FALSE),"Other")</f>
        <v>Other</v>
      </c>
    </row>
    <row r="1506" spans="1:23" x14ac:dyDescent="0.25">
      <c r="A1506" t="str">
        <f t="shared" si="23"/>
        <v>117</v>
      </c>
      <c r="B1506" t="str">
        <f t="shared" si="23"/>
        <v>ITUOP1404</v>
      </c>
      <c r="C1506" s="77" t="s">
        <v>3226</v>
      </c>
      <c r="D1506" t="s">
        <v>2937</v>
      </c>
      <c r="E1506">
        <v>0</v>
      </c>
      <c r="H1506">
        <v>0</v>
      </c>
      <c r="I1506">
        <v>0</v>
      </c>
      <c r="J1506">
        <v>0</v>
      </c>
      <c r="K1506">
        <v>0</v>
      </c>
      <c r="N1506">
        <v>1684.2759999999998</v>
      </c>
      <c r="O1506">
        <v>3853.7620000000002</v>
      </c>
      <c r="P1506">
        <v>789.16400000000021</v>
      </c>
      <c r="Q1506">
        <v>0.28999999999999998</v>
      </c>
      <c r="T1506">
        <v>1865.1389999999999</v>
      </c>
      <c r="U1506" s="3">
        <v>529.69000000000028</v>
      </c>
      <c r="V1506">
        <v>0</v>
      </c>
      <c r="W1506" t="str">
        <f>IFERROR(VLOOKUP(CONCATENATE(A1506,"-",B1506),'Schedule C1'!AE:AE,1,FALSE),"Other")</f>
        <v>Other</v>
      </c>
    </row>
    <row r="1507" spans="1:23" x14ac:dyDescent="0.25">
      <c r="A1507" t="str">
        <f t="shared" si="23"/>
        <v>117</v>
      </c>
      <c r="B1507" t="str">
        <f t="shared" si="23"/>
        <v>ITUOP1485</v>
      </c>
      <c r="C1507" s="77" t="s">
        <v>3226</v>
      </c>
      <c r="D1507" t="s">
        <v>2941</v>
      </c>
      <c r="E1507">
        <v>0</v>
      </c>
      <c r="F1507">
        <v>0</v>
      </c>
      <c r="G1507">
        <v>0</v>
      </c>
      <c r="H1507">
        <v>0</v>
      </c>
      <c r="K1507">
        <v>43906.64</v>
      </c>
      <c r="L1507">
        <v>76346.951000000015</v>
      </c>
      <c r="M1507">
        <v>36537.17300000001</v>
      </c>
      <c r="N1507">
        <v>0</v>
      </c>
      <c r="O1507"/>
      <c r="Q1507">
        <v>127.88999999999999</v>
      </c>
      <c r="R1507">
        <v>81326.333999999988</v>
      </c>
      <c r="S1507">
        <v>11.662000000000001</v>
      </c>
      <c r="T1507">
        <v>2.1180000000000003</v>
      </c>
      <c r="W1507" t="str">
        <f>IFERROR(VLOOKUP(CONCATENATE(A1507,"-",B1507),'Schedule C1'!AE:AE,1,FALSE),"Other")</f>
        <v>Other</v>
      </c>
    </row>
    <row r="1508" spans="1:23" x14ac:dyDescent="0.25">
      <c r="A1508" t="str">
        <f t="shared" si="23"/>
        <v>117</v>
      </c>
      <c r="B1508" t="str">
        <f t="shared" si="23"/>
        <v>ITUOP1675</v>
      </c>
      <c r="C1508" s="77" t="s">
        <v>3226</v>
      </c>
      <c r="D1508" t="s">
        <v>2956</v>
      </c>
      <c r="F1508">
        <v>0</v>
      </c>
      <c r="G1508">
        <v>0</v>
      </c>
      <c r="L1508">
        <v>46641.755999999994</v>
      </c>
      <c r="M1508">
        <v>0</v>
      </c>
      <c r="O1508"/>
      <c r="R1508">
        <v>0</v>
      </c>
      <c r="S1508">
        <v>8.8149999999999995</v>
      </c>
      <c r="W1508" t="str">
        <f>IFERROR(VLOOKUP(CONCATENATE(A1508,"-",B1508),'Schedule C1'!AE:AE,1,FALSE),"Other")</f>
        <v>Other</v>
      </c>
    </row>
    <row r="1509" spans="1:23" x14ac:dyDescent="0.25">
      <c r="A1509" t="str">
        <f t="shared" si="23"/>
        <v>117</v>
      </c>
      <c r="B1509" t="str">
        <f t="shared" si="23"/>
        <v>ITUOP2029</v>
      </c>
      <c r="C1509" s="77" t="s">
        <v>3226</v>
      </c>
      <c r="D1509" t="s">
        <v>2962</v>
      </c>
      <c r="J1509">
        <v>0</v>
      </c>
      <c r="O1509"/>
      <c r="P1509">
        <v>4593.6080000000002</v>
      </c>
      <c r="V1509">
        <v>0</v>
      </c>
      <c r="W1509" t="str">
        <f>IFERROR(VLOOKUP(CONCATENATE(A1509,"-",B1509),'Schedule C1'!AE:AE,1,FALSE),"Other")</f>
        <v>Other</v>
      </c>
    </row>
    <row r="1510" spans="1:23" x14ac:dyDescent="0.25">
      <c r="A1510" t="str">
        <f t="shared" si="23"/>
        <v>117</v>
      </c>
      <c r="B1510" t="str">
        <f t="shared" si="23"/>
        <v>KML16PPBI</v>
      </c>
      <c r="C1510" s="77" t="s">
        <v>3226</v>
      </c>
      <c r="D1510" t="s">
        <v>3326</v>
      </c>
      <c r="E1510">
        <v>0</v>
      </c>
      <c r="F1510">
        <v>0</v>
      </c>
      <c r="K1510">
        <v>153347.38599999994</v>
      </c>
      <c r="L1510">
        <v>0</v>
      </c>
      <c r="O1510"/>
      <c r="Q1510">
        <v>279295.6999999999</v>
      </c>
      <c r="R1510">
        <v>46.926000000000002</v>
      </c>
      <c r="W1510" t="str">
        <f>IFERROR(VLOOKUP(CONCATENATE(A1510,"-",B1510),'Schedule C1'!AE:AE,1,FALSE),"Other")</f>
        <v>Other</v>
      </c>
    </row>
    <row r="1511" spans="1:23" x14ac:dyDescent="0.25">
      <c r="A1511" t="str">
        <f t="shared" si="23"/>
        <v>117</v>
      </c>
      <c r="B1511" t="str">
        <f t="shared" si="23"/>
        <v>KML17NP01</v>
      </c>
      <c r="C1511" s="77" t="s">
        <v>3226</v>
      </c>
      <c r="D1511" t="s">
        <v>3327</v>
      </c>
      <c r="E1511">
        <v>0</v>
      </c>
      <c r="K1511">
        <v>0</v>
      </c>
      <c r="O1511"/>
      <c r="Q1511">
        <v>165.7</v>
      </c>
      <c r="W1511" t="str">
        <f>IFERROR(VLOOKUP(CONCATENATE(A1511,"-",B1511),'Schedule C1'!AE:AE,1,FALSE),"Other")</f>
        <v>Other</v>
      </c>
    </row>
    <row r="1512" spans="1:23" x14ac:dyDescent="0.25">
      <c r="A1512" t="str">
        <f t="shared" si="23"/>
        <v>117</v>
      </c>
      <c r="B1512" t="str">
        <f t="shared" si="23"/>
        <v>KML18EP55</v>
      </c>
      <c r="C1512" s="77" t="s">
        <v>3226</v>
      </c>
      <c r="D1512" t="s">
        <v>3328</v>
      </c>
      <c r="E1512">
        <v>0</v>
      </c>
      <c r="K1512">
        <v>25455.591</v>
      </c>
      <c r="O1512"/>
      <c r="Q1512">
        <v>23972.582000000002</v>
      </c>
      <c r="W1512" t="str">
        <f>IFERROR(VLOOKUP(CONCATENATE(A1512,"-",B1512),'Schedule C1'!AE:AE,1,FALSE),"Other")</f>
        <v>Other</v>
      </c>
    </row>
    <row r="1513" spans="1:23" x14ac:dyDescent="0.25">
      <c r="A1513" t="str">
        <f t="shared" si="23"/>
        <v>117</v>
      </c>
      <c r="B1513" t="str">
        <f t="shared" si="23"/>
        <v>KML18NP01</v>
      </c>
      <c r="C1513" s="77" t="s">
        <v>3226</v>
      </c>
      <c r="D1513" t="s">
        <v>3329</v>
      </c>
      <c r="E1513">
        <v>0</v>
      </c>
      <c r="F1513">
        <v>0</v>
      </c>
      <c r="K1513">
        <v>147215.06100000007</v>
      </c>
      <c r="L1513">
        <v>0</v>
      </c>
      <c r="O1513"/>
      <c r="Q1513">
        <v>253938.46</v>
      </c>
      <c r="R1513">
        <v>23.122</v>
      </c>
      <c r="W1513" t="str">
        <f>IFERROR(VLOOKUP(CONCATENATE(A1513,"-",B1513),'Schedule C1'!AE:AE,1,FALSE),"Other")</f>
        <v>Other</v>
      </c>
    </row>
    <row r="1514" spans="1:23" x14ac:dyDescent="0.25">
      <c r="A1514" t="str">
        <f t="shared" si="23"/>
        <v>117</v>
      </c>
      <c r="B1514" t="str">
        <f t="shared" si="23"/>
        <v>KML20PPBI</v>
      </c>
      <c r="C1514" s="77" t="s">
        <v>3226</v>
      </c>
      <c r="D1514" t="s">
        <v>3330</v>
      </c>
      <c r="G1514">
        <v>0</v>
      </c>
      <c r="M1514">
        <v>-184042.5</v>
      </c>
      <c r="O1514"/>
      <c r="S1514">
        <v>-184042.5</v>
      </c>
      <c r="W1514" t="str">
        <f>IFERROR(VLOOKUP(CONCATENATE(A1514,"-",B1514),'Schedule C1'!AE:AE,1,FALSE),"Other")</f>
        <v>Other</v>
      </c>
    </row>
    <row r="1515" spans="1:23" x14ac:dyDescent="0.25">
      <c r="A1515" t="str">
        <f t="shared" si="23"/>
        <v>117</v>
      </c>
      <c r="B1515" t="str">
        <f t="shared" si="23"/>
        <v>KMLFALFCI</v>
      </c>
      <c r="C1515" s="77" t="s">
        <v>3226</v>
      </c>
      <c r="D1515" t="s">
        <v>3331</v>
      </c>
      <c r="E1515">
        <v>5858.0599999999831</v>
      </c>
      <c r="K1515">
        <v>0</v>
      </c>
      <c r="O1515"/>
      <c r="Q1515">
        <v>0</v>
      </c>
      <c r="W1515" t="str">
        <f>IFERROR(VLOOKUP(CONCATENATE(A1515,"-",B1515),'Schedule C1'!AE:AE,1,FALSE),"Other")</f>
        <v>Other</v>
      </c>
    </row>
    <row r="1516" spans="1:23" x14ac:dyDescent="0.25">
      <c r="A1516" t="str">
        <f t="shared" si="23"/>
        <v>117</v>
      </c>
      <c r="B1516" t="str">
        <f t="shared" si="23"/>
        <v>LGN102539</v>
      </c>
      <c r="C1516" s="77" t="s">
        <v>3226</v>
      </c>
      <c r="D1516" t="s">
        <v>2984</v>
      </c>
      <c r="J1516">
        <v>0</v>
      </c>
      <c r="O1516"/>
      <c r="P1516">
        <v>4.9479999999999977</v>
      </c>
      <c r="V1516">
        <v>0</v>
      </c>
      <c r="W1516" t="str">
        <f>IFERROR(VLOOKUP(CONCATENATE(A1516,"-",B1516),'Schedule C1'!AE:AE,1,FALSE),"Other")</f>
        <v>Other</v>
      </c>
    </row>
    <row r="1517" spans="1:23" x14ac:dyDescent="0.25">
      <c r="A1517" t="str">
        <f t="shared" si="23"/>
        <v>117</v>
      </c>
      <c r="B1517" t="str">
        <f t="shared" si="23"/>
        <v>LGNANDA</v>
      </c>
      <c r="C1517" s="77" t="s">
        <v>3226</v>
      </c>
      <c r="D1517" t="s">
        <v>2985</v>
      </c>
      <c r="E1517">
        <v>0</v>
      </c>
      <c r="F1517">
        <v>0</v>
      </c>
      <c r="G1517">
        <v>0</v>
      </c>
      <c r="H1517">
        <v>0</v>
      </c>
      <c r="I1517">
        <v>0</v>
      </c>
      <c r="J1517">
        <v>0</v>
      </c>
      <c r="K1517">
        <v>3727.3969999999999</v>
      </c>
      <c r="L1517">
        <v>-1823.0449999999998</v>
      </c>
      <c r="M1517">
        <v>126.55300000000011</v>
      </c>
      <c r="N1517">
        <v>10178.428000000004</v>
      </c>
      <c r="O1517">
        <v>0</v>
      </c>
      <c r="P1517">
        <v>2796.471</v>
      </c>
      <c r="Q1517">
        <v>4030.4530000000004</v>
      </c>
      <c r="R1517">
        <v>-1829.623</v>
      </c>
      <c r="S1517">
        <v>21.701000000001159</v>
      </c>
      <c r="T1517">
        <v>1238.5000000000007</v>
      </c>
      <c r="U1517" s="3">
        <v>-1.1368683772161603E-13</v>
      </c>
      <c r="V1517">
        <v>0</v>
      </c>
      <c r="W1517" t="str">
        <f>IFERROR(VLOOKUP(CONCATENATE(A1517,"-",B1517),'Schedule C1'!AE:AE,1,FALSE),"Other")</f>
        <v>Other</v>
      </c>
    </row>
    <row r="1518" spans="1:23" x14ac:dyDescent="0.25">
      <c r="A1518" t="str">
        <f t="shared" si="23"/>
        <v>117</v>
      </c>
      <c r="B1518" t="str">
        <f t="shared" si="23"/>
        <v>ML015VP01</v>
      </c>
      <c r="C1518" s="77" t="s">
        <v>3226</v>
      </c>
      <c r="D1518" t="s">
        <v>3332</v>
      </c>
      <c r="E1518">
        <v>31839.879999999986</v>
      </c>
      <c r="F1518">
        <v>11908.479999999998</v>
      </c>
      <c r="G1518">
        <v>6028.35</v>
      </c>
      <c r="K1518">
        <v>0</v>
      </c>
      <c r="L1518">
        <v>0</v>
      </c>
      <c r="M1518">
        <v>0</v>
      </c>
      <c r="O1518"/>
      <c r="Q1518">
        <v>0</v>
      </c>
      <c r="R1518">
        <v>0</v>
      </c>
      <c r="S1518">
        <v>0</v>
      </c>
      <c r="W1518" t="str">
        <f>IFERROR(VLOOKUP(CONCATENATE(A1518,"-",B1518),'Schedule C1'!AE:AE,1,FALSE),"Other")</f>
        <v>117-ML015VP01</v>
      </c>
    </row>
    <row r="1519" spans="1:23" x14ac:dyDescent="0.25">
      <c r="A1519" t="str">
        <f t="shared" si="23"/>
        <v>117</v>
      </c>
      <c r="B1519" t="str">
        <f t="shared" si="23"/>
        <v>ML016EP07</v>
      </c>
      <c r="C1519" s="77" t="s">
        <v>3226</v>
      </c>
      <c r="D1519" t="s">
        <v>3333</v>
      </c>
      <c r="E1519">
        <v>-5.08</v>
      </c>
      <c r="K1519">
        <v>0</v>
      </c>
      <c r="O1519"/>
      <c r="Q1519">
        <v>0</v>
      </c>
      <c r="W1519" t="str">
        <f>IFERROR(VLOOKUP(CONCATENATE(A1519,"-",B1519),'Schedule C1'!AE:AE,1,FALSE),"Other")</f>
        <v>Other</v>
      </c>
    </row>
    <row r="1520" spans="1:23" x14ac:dyDescent="0.25">
      <c r="A1520" t="str">
        <f t="shared" si="23"/>
        <v>117</v>
      </c>
      <c r="B1520" t="str">
        <f t="shared" si="23"/>
        <v>ML016MP03</v>
      </c>
      <c r="C1520" s="77" t="s">
        <v>3226</v>
      </c>
      <c r="D1520" t="s">
        <v>3334</v>
      </c>
      <c r="E1520">
        <v>0</v>
      </c>
      <c r="K1520">
        <v>0</v>
      </c>
      <c r="O1520"/>
      <c r="Q1520">
        <v>0</v>
      </c>
      <c r="W1520" t="str">
        <f>IFERROR(VLOOKUP(CONCATENATE(A1520,"-",B1520),'Schedule C1'!AE:AE,1,FALSE),"Other")</f>
        <v>Other</v>
      </c>
    </row>
    <row r="1521" spans="1:23" x14ac:dyDescent="0.25">
      <c r="A1521" t="str">
        <f t="shared" si="23"/>
        <v>117</v>
      </c>
      <c r="B1521" t="str">
        <f t="shared" si="23"/>
        <v>ML016NP06</v>
      </c>
      <c r="C1521" s="77" t="s">
        <v>3226</v>
      </c>
      <c r="D1521" t="s">
        <v>3335</v>
      </c>
      <c r="E1521">
        <v>2048.5099999999998</v>
      </c>
      <c r="F1521">
        <v>-11.469999999999999</v>
      </c>
      <c r="K1521">
        <v>0</v>
      </c>
      <c r="L1521">
        <v>0</v>
      </c>
      <c r="O1521"/>
      <c r="Q1521">
        <v>0</v>
      </c>
      <c r="R1521">
        <v>0</v>
      </c>
      <c r="W1521" t="str">
        <f>IFERROR(VLOOKUP(CONCATENATE(A1521,"-",B1521),'Schedule C1'!AE:AE,1,FALSE),"Other")</f>
        <v>Other</v>
      </c>
    </row>
    <row r="1522" spans="1:23" x14ac:dyDescent="0.25">
      <c r="A1522" t="str">
        <f t="shared" si="23"/>
        <v>117</v>
      </c>
      <c r="B1522" t="str">
        <f t="shared" si="23"/>
        <v>ML016VP08</v>
      </c>
      <c r="C1522" s="77" t="s">
        <v>3226</v>
      </c>
      <c r="D1522" t="s">
        <v>3336</v>
      </c>
      <c r="E1522">
        <v>27041.510000000006</v>
      </c>
      <c r="F1522">
        <v>-378.51000000000005</v>
      </c>
      <c r="K1522">
        <v>0</v>
      </c>
      <c r="L1522">
        <v>0</v>
      </c>
      <c r="O1522"/>
      <c r="Q1522">
        <v>0</v>
      </c>
      <c r="R1522">
        <v>0</v>
      </c>
      <c r="W1522" t="str">
        <f>IFERROR(VLOOKUP(CONCATENATE(A1522,"-",B1522),'Schedule C1'!AE:AE,1,FALSE),"Other")</f>
        <v>Other</v>
      </c>
    </row>
    <row r="1523" spans="1:23" x14ac:dyDescent="0.25">
      <c r="A1523" t="str">
        <f t="shared" si="23"/>
        <v>117</v>
      </c>
      <c r="B1523" t="str">
        <f t="shared" si="23"/>
        <v>ML016VP09</v>
      </c>
      <c r="C1523" s="77" t="s">
        <v>3226</v>
      </c>
      <c r="D1523" t="s">
        <v>3337</v>
      </c>
      <c r="E1523">
        <v>296.19</v>
      </c>
      <c r="K1523">
        <v>0</v>
      </c>
      <c r="O1523"/>
      <c r="Q1523">
        <v>0</v>
      </c>
      <c r="W1523" t="str">
        <f>IFERROR(VLOOKUP(CONCATENATE(A1523,"-",B1523),'Schedule C1'!AE:AE,1,FALSE),"Other")</f>
        <v>Other</v>
      </c>
    </row>
    <row r="1524" spans="1:23" x14ac:dyDescent="0.25">
      <c r="A1524" t="str">
        <f t="shared" si="23"/>
        <v>117</v>
      </c>
      <c r="B1524" t="str">
        <f t="shared" si="23"/>
        <v>ML016VP10</v>
      </c>
      <c r="C1524" s="77" t="s">
        <v>3226</v>
      </c>
      <c r="D1524" t="s">
        <v>3338</v>
      </c>
      <c r="E1524">
        <v>62.929999999999993</v>
      </c>
      <c r="K1524">
        <v>0</v>
      </c>
      <c r="O1524"/>
      <c r="Q1524">
        <v>0</v>
      </c>
      <c r="W1524" t="str">
        <f>IFERROR(VLOOKUP(CONCATENATE(A1524,"-",B1524),'Schedule C1'!AE:AE,1,FALSE),"Other")</f>
        <v>Other</v>
      </c>
    </row>
    <row r="1525" spans="1:23" x14ac:dyDescent="0.25">
      <c r="A1525" t="str">
        <f t="shared" si="23"/>
        <v>117</v>
      </c>
      <c r="B1525" t="str">
        <f t="shared" si="23"/>
        <v>ML016VP11</v>
      </c>
      <c r="C1525" s="77" t="s">
        <v>3226</v>
      </c>
      <c r="D1525" t="s">
        <v>3339</v>
      </c>
      <c r="E1525">
        <v>27347.480000000018</v>
      </c>
      <c r="F1525">
        <v>9119.91</v>
      </c>
      <c r="K1525">
        <v>0</v>
      </c>
      <c r="L1525">
        <v>0</v>
      </c>
      <c r="O1525"/>
      <c r="Q1525">
        <v>0</v>
      </c>
      <c r="R1525">
        <v>0</v>
      </c>
      <c r="W1525" t="str">
        <f>IFERROR(VLOOKUP(CONCATENATE(A1525,"-",B1525),'Schedule C1'!AE:AE,1,FALSE),"Other")</f>
        <v>Other</v>
      </c>
    </row>
    <row r="1526" spans="1:23" x14ac:dyDescent="0.25">
      <c r="A1526" t="str">
        <f t="shared" si="23"/>
        <v>117</v>
      </c>
      <c r="B1526" t="str">
        <f t="shared" si="23"/>
        <v>ML017EP01</v>
      </c>
      <c r="C1526" s="77" t="s">
        <v>3226</v>
      </c>
      <c r="D1526" t="s">
        <v>3340</v>
      </c>
      <c r="E1526">
        <v>125.79000000000002</v>
      </c>
      <c r="F1526">
        <v>0</v>
      </c>
      <c r="K1526">
        <v>45665.850000000013</v>
      </c>
      <c r="L1526">
        <v>0</v>
      </c>
      <c r="O1526"/>
      <c r="Q1526">
        <v>72050.930000000051</v>
      </c>
      <c r="R1526">
        <v>10.952999999999999</v>
      </c>
      <c r="W1526" t="str">
        <f>IFERROR(VLOOKUP(CONCATENATE(A1526,"-",B1526),'Schedule C1'!AE:AE,1,FALSE),"Other")</f>
        <v>Other</v>
      </c>
    </row>
    <row r="1527" spans="1:23" x14ac:dyDescent="0.25">
      <c r="A1527" t="str">
        <f t="shared" si="23"/>
        <v>117</v>
      </c>
      <c r="B1527" t="str">
        <f t="shared" si="23"/>
        <v>ML017EP02</v>
      </c>
      <c r="C1527" s="77" t="s">
        <v>3226</v>
      </c>
      <c r="D1527" t="s">
        <v>3341</v>
      </c>
      <c r="E1527">
        <v>9010.6500000000015</v>
      </c>
      <c r="F1527">
        <v>9343.9499999999989</v>
      </c>
      <c r="K1527">
        <v>0</v>
      </c>
      <c r="L1527">
        <v>0</v>
      </c>
      <c r="O1527"/>
      <c r="Q1527">
        <v>0</v>
      </c>
      <c r="R1527">
        <v>0</v>
      </c>
      <c r="W1527" t="str">
        <f>IFERROR(VLOOKUP(CONCATENATE(A1527,"-",B1527),'Schedule C1'!AE:AE,1,FALSE),"Other")</f>
        <v>Other</v>
      </c>
    </row>
    <row r="1528" spans="1:23" x14ac:dyDescent="0.25">
      <c r="A1528" t="str">
        <f t="shared" si="23"/>
        <v>117</v>
      </c>
      <c r="B1528" t="str">
        <f t="shared" si="23"/>
        <v>ML017EP04</v>
      </c>
      <c r="C1528" s="77" t="s">
        <v>3226</v>
      </c>
      <c r="D1528" t="s">
        <v>3342</v>
      </c>
      <c r="E1528">
        <v>6331.2199999999921</v>
      </c>
      <c r="K1528">
        <v>0</v>
      </c>
      <c r="O1528"/>
      <c r="Q1528">
        <v>0</v>
      </c>
      <c r="W1528" t="str">
        <f>IFERROR(VLOOKUP(CONCATENATE(A1528,"-",B1528),'Schedule C1'!AE:AE,1,FALSE),"Other")</f>
        <v>Other</v>
      </c>
    </row>
    <row r="1529" spans="1:23" x14ac:dyDescent="0.25">
      <c r="A1529" t="str">
        <f t="shared" si="23"/>
        <v>117</v>
      </c>
      <c r="B1529" t="str">
        <f t="shared" si="23"/>
        <v>ML017EP06</v>
      </c>
      <c r="C1529" s="77" t="s">
        <v>3226</v>
      </c>
      <c r="D1529" t="s">
        <v>3343</v>
      </c>
      <c r="E1529">
        <v>1572.530000000005</v>
      </c>
      <c r="K1529">
        <v>0</v>
      </c>
      <c r="O1529"/>
      <c r="Q1529">
        <v>0</v>
      </c>
      <c r="W1529" t="str">
        <f>IFERROR(VLOOKUP(CONCATENATE(A1529,"-",B1529),'Schedule C1'!AE:AE,1,FALSE),"Other")</f>
        <v>Other</v>
      </c>
    </row>
    <row r="1530" spans="1:23" x14ac:dyDescent="0.25">
      <c r="A1530" t="str">
        <f t="shared" si="23"/>
        <v>117</v>
      </c>
      <c r="B1530" t="str">
        <f t="shared" si="23"/>
        <v>ML017EP08</v>
      </c>
      <c r="C1530" s="77" t="s">
        <v>3226</v>
      </c>
      <c r="D1530" t="s">
        <v>3344</v>
      </c>
      <c r="E1530">
        <v>13398.140000000003</v>
      </c>
      <c r="K1530">
        <v>0</v>
      </c>
      <c r="O1530"/>
      <c r="Q1530">
        <v>0</v>
      </c>
      <c r="W1530" t="str">
        <f>IFERROR(VLOOKUP(CONCATENATE(A1530,"-",B1530),'Schedule C1'!AE:AE,1,FALSE),"Other")</f>
        <v>Other</v>
      </c>
    </row>
    <row r="1531" spans="1:23" x14ac:dyDescent="0.25">
      <c r="A1531" t="str">
        <f t="shared" si="23"/>
        <v>117</v>
      </c>
      <c r="B1531" t="str">
        <f t="shared" si="23"/>
        <v>ML017EP09</v>
      </c>
      <c r="C1531" s="77" t="s">
        <v>3226</v>
      </c>
      <c r="D1531" t="s">
        <v>3345</v>
      </c>
      <c r="E1531">
        <v>215.52999999999997</v>
      </c>
      <c r="K1531">
        <v>0</v>
      </c>
      <c r="O1531"/>
      <c r="Q1531">
        <v>0</v>
      </c>
      <c r="W1531" t="str">
        <f>IFERROR(VLOOKUP(CONCATENATE(A1531,"-",B1531),'Schedule C1'!AE:AE,1,FALSE),"Other")</f>
        <v>Other</v>
      </c>
    </row>
    <row r="1532" spans="1:23" x14ac:dyDescent="0.25">
      <c r="A1532" t="str">
        <f t="shared" si="23"/>
        <v>117</v>
      </c>
      <c r="B1532" t="str">
        <f t="shared" si="23"/>
        <v>ML017EP11</v>
      </c>
      <c r="C1532" s="77" t="s">
        <v>3226</v>
      </c>
      <c r="D1532" t="s">
        <v>3346</v>
      </c>
      <c r="E1532">
        <v>331798.0199999999</v>
      </c>
      <c r="K1532">
        <v>0</v>
      </c>
      <c r="O1532"/>
      <c r="Q1532">
        <v>0</v>
      </c>
      <c r="W1532" t="str">
        <f>IFERROR(VLOOKUP(CONCATENATE(A1532,"-",B1532),'Schedule C1'!AE:AE,1,FALSE),"Other")</f>
        <v>Other</v>
      </c>
    </row>
    <row r="1533" spans="1:23" x14ac:dyDescent="0.25">
      <c r="A1533" t="str">
        <f t="shared" si="23"/>
        <v>117</v>
      </c>
      <c r="B1533" t="str">
        <f t="shared" si="23"/>
        <v>ML017EP13</v>
      </c>
      <c r="C1533" s="77" t="s">
        <v>3226</v>
      </c>
      <c r="D1533" t="s">
        <v>3347</v>
      </c>
      <c r="E1533">
        <v>367.9999999999996</v>
      </c>
      <c r="K1533">
        <v>0</v>
      </c>
      <c r="O1533"/>
      <c r="Q1533">
        <v>0</v>
      </c>
      <c r="W1533" t="str">
        <f>IFERROR(VLOOKUP(CONCATENATE(A1533,"-",B1533),'Schedule C1'!AE:AE,1,FALSE),"Other")</f>
        <v>Other</v>
      </c>
    </row>
    <row r="1534" spans="1:23" x14ac:dyDescent="0.25">
      <c r="A1534" t="str">
        <f t="shared" si="23"/>
        <v>117</v>
      </c>
      <c r="B1534" t="str">
        <f t="shared" si="23"/>
        <v>ML017MP01</v>
      </c>
      <c r="C1534" s="77" t="s">
        <v>3226</v>
      </c>
      <c r="D1534" t="s">
        <v>3348</v>
      </c>
      <c r="E1534">
        <v>-5738.550000000002</v>
      </c>
      <c r="K1534">
        <v>0</v>
      </c>
      <c r="O1534"/>
      <c r="Q1534">
        <v>96.56</v>
      </c>
      <c r="W1534" t="str">
        <f>IFERROR(VLOOKUP(CONCATENATE(A1534,"-",B1534),'Schedule C1'!AE:AE,1,FALSE),"Other")</f>
        <v>Other</v>
      </c>
    </row>
    <row r="1535" spans="1:23" x14ac:dyDescent="0.25">
      <c r="A1535" t="str">
        <f t="shared" si="23"/>
        <v>117</v>
      </c>
      <c r="B1535" t="str">
        <f t="shared" si="23"/>
        <v>ML017MP03</v>
      </c>
      <c r="C1535" s="77" t="s">
        <v>3226</v>
      </c>
      <c r="D1535" t="s">
        <v>3349</v>
      </c>
      <c r="E1535">
        <v>30384.270000000004</v>
      </c>
      <c r="K1535">
        <v>0</v>
      </c>
      <c r="O1535"/>
      <c r="Q1535">
        <v>0</v>
      </c>
      <c r="W1535" t="str">
        <f>IFERROR(VLOOKUP(CONCATENATE(A1535,"-",B1535),'Schedule C1'!AE:AE,1,FALSE),"Other")</f>
        <v>Other</v>
      </c>
    </row>
    <row r="1536" spans="1:23" x14ac:dyDescent="0.25">
      <c r="A1536" t="str">
        <f t="shared" si="23"/>
        <v>117</v>
      </c>
      <c r="B1536" t="str">
        <f t="shared" si="23"/>
        <v>ML017MP05</v>
      </c>
      <c r="C1536" s="77" t="s">
        <v>3226</v>
      </c>
      <c r="D1536" t="s">
        <v>3350</v>
      </c>
      <c r="E1536">
        <v>10868.580000000002</v>
      </c>
      <c r="K1536">
        <v>0</v>
      </c>
      <c r="O1536"/>
      <c r="Q1536">
        <v>0</v>
      </c>
      <c r="W1536" t="str">
        <f>IFERROR(VLOOKUP(CONCATENATE(A1536,"-",B1536),'Schedule C1'!AE:AE,1,FALSE),"Other")</f>
        <v>Other</v>
      </c>
    </row>
    <row r="1537" spans="1:23" x14ac:dyDescent="0.25">
      <c r="A1537" t="str">
        <f t="shared" si="23"/>
        <v>117</v>
      </c>
      <c r="B1537" t="str">
        <f t="shared" si="23"/>
        <v>ML017MP06</v>
      </c>
      <c r="C1537" s="77" t="s">
        <v>3226</v>
      </c>
      <c r="D1537" t="s">
        <v>3351</v>
      </c>
      <c r="E1537">
        <v>85872.840000000069</v>
      </c>
      <c r="K1537">
        <v>0</v>
      </c>
      <c r="O1537"/>
      <c r="Q1537">
        <v>0</v>
      </c>
      <c r="W1537" t="str">
        <f>IFERROR(VLOOKUP(CONCATENATE(A1537,"-",B1537),'Schedule C1'!AE:AE,1,FALSE),"Other")</f>
        <v>Other</v>
      </c>
    </row>
    <row r="1538" spans="1:23" x14ac:dyDescent="0.25">
      <c r="A1538" t="str">
        <f t="shared" si="23"/>
        <v>117</v>
      </c>
      <c r="B1538" t="str">
        <f t="shared" si="23"/>
        <v>ML017NP01</v>
      </c>
      <c r="C1538" s="77" t="s">
        <v>3226</v>
      </c>
      <c r="D1538" t="s">
        <v>3352</v>
      </c>
      <c r="E1538">
        <v>67595.270000000019</v>
      </c>
      <c r="F1538">
        <v>353.69999999999987</v>
      </c>
      <c r="K1538">
        <v>48284.270000000026</v>
      </c>
      <c r="L1538">
        <v>0</v>
      </c>
      <c r="O1538"/>
      <c r="Q1538">
        <v>115437.65300000002</v>
      </c>
      <c r="R1538">
        <v>81.992000000000004</v>
      </c>
      <c r="W1538" t="str">
        <f>IFERROR(VLOOKUP(CONCATENATE(A1538,"-",B1538),'Schedule C1'!AE:AE,1,FALSE),"Other")</f>
        <v>Other</v>
      </c>
    </row>
    <row r="1539" spans="1:23" x14ac:dyDescent="0.25">
      <c r="A1539" t="str">
        <f t="shared" si="23"/>
        <v>117</v>
      </c>
      <c r="B1539" t="str">
        <f t="shared" si="23"/>
        <v>ML017NP04</v>
      </c>
      <c r="C1539" s="77" t="s">
        <v>3226</v>
      </c>
      <c r="D1539" t="s">
        <v>3353</v>
      </c>
      <c r="E1539">
        <v>13961.340000000004</v>
      </c>
      <c r="K1539">
        <v>0</v>
      </c>
      <c r="O1539"/>
      <c r="Q1539">
        <v>0</v>
      </c>
      <c r="W1539" t="str">
        <f>IFERROR(VLOOKUP(CONCATENATE(A1539,"-",B1539),'Schedule C1'!AE:AE,1,FALSE),"Other")</f>
        <v>Other</v>
      </c>
    </row>
    <row r="1540" spans="1:23" x14ac:dyDescent="0.25">
      <c r="A1540" t="str">
        <f t="shared" si="23"/>
        <v>117</v>
      </c>
      <c r="B1540" t="str">
        <f t="shared" si="23"/>
        <v>ML017SP01</v>
      </c>
      <c r="C1540" s="77" t="s">
        <v>3226</v>
      </c>
      <c r="D1540" t="s">
        <v>3354</v>
      </c>
      <c r="E1540">
        <v>0</v>
      </c>
      <c r="K1540">
        <v>205555.24400000001</v>
      </c>
      <c r="O1540"/>
      <c r="Q1540">
        <v>192618.86299999998</v>
      </c>
      <c r="W1540" t="str">
        <f>IFERROR(VLOOKUP(CONCATENATE(A1540,"-",B1540),'Schedule C1'!AE:AE,1,FALSE),"Other")</f>
        <v>Other</v>
      </c>
    </row>
    <row r="1541" spans="1:23" x14ac:dyDescent="0.25">
      <c r="A1541" t="str">
        <f t="shared" ref="A1541:B1604" si="24">LEFT(C1541,FIND(" ",C1541,1)-1)</f>
        <v>117</v>
      </c>
      <c r="B1541" t="str">
        <f t="shared" si="24"/>
        <v>ML017SP02</v>
      </c>
      <c r="C1541" s="77" t="s">
        <v>3226</v>
      </c>
      <c r="D1541" t="s">
        <v>3355</v>
      </c>
      <c r="E1541">
        <v>-4802.5</v>
      </c>
      <c r="K1541">
        <v>204106.06299999999</v>
      </c>
      <c r="O1541"/>
      <c r="Q1541">
        <v>191225.29699999999</v>
      </c>
      <c r="W1541" t="str">
        <f>IFERROR(VLOOKUP(CONCATENATE(A1541,"-",B1541),'Schedule C1'!AE:AE,1,FALSE),"Other")</f>
        <v>Other</v>
      </c>
    </row>
    <row r="1542" spans="1:23" x14ac:dyDescent="0.25">
      <c r="A1542" t="str">
        <f t="shared" si="24"/>
        <v>117</v>
      </c>
      <c r="B1542" t="str">
        <f t="shared" si="24"/>
        <v>ML017VP03</v>
      </c>
      <c r="C1542" s="77" t="s">
        <v>3226</v>
      </c>
      <c r="D1542" t="s">
        <v>3356</v>
      </c>
      <c r="E1542">
        <v>427.83000000000004</v>
      </c>
      <c r="F1542">
        <v>65.259999999999977</v>
      </c>
      <c r="K1542">
        <v>0</v>
      </c>
      <c r="L1542">
        <v>0</v>
      </c>
      <c r="O1542"/>
      <c r="Q1542">
        <v>0</v>
      </c>
      <c r="R1542">
        <v>0</v>
      </c>
      <c r="W1542" t="str">
        <f>IFERROR(VLOOKUP(CONCATENATE(A1542,"-",B1542),'Schedule C1'!AE:AE,1,FALSE),"Other")</f>
        <v>Other</v>
      </c>
    </row>
    <row r="1543" spans="1:23" x14ac:dyDescent="0.25">
      <c r="A1543" t="str">
        <f t="shared" si="24"/>
        <v>117</v>
      </c>
      <c r="B1543" t="str">
        <f t="shared" si="24"/>
        <v>ML017VP04</v>
      </c>
      <c r="C1543" s="77" t="s">
        <v>3226</v>
      </c>
      <c r="D1543" t="s">
        <v>3357</v>
      </c>
      <c r="E1543">
        <v>10370.039999999999</v>
      </c>
      <c r="F1543">
        <v>444.68</v>
      </c>
      <c r="G1543">
        <v>1.4300000000000002</v>
      </c>
      <c r="K1543">
        <v>0</v>
      </c>
      <c r="L1543">
        <v>0</v>
      </c>
      <c r="M1543">
        <v>0</v>
      </c>
      <c r="O1543"/>
      <c r="Q1543">
        <v>0</v>
      </c>
      <c r="R1543">
        <v>0</v>
      </c>
      <c r="S1543">
        <v>0</v>
      </c>
      <c r="W1543" t="str">
        <f>IFERROR(VLOOKUP(CONCATENATE(A1543,"-",B1543),'Schedule C1'!AE:AE,1,FALSE),"Other")</f>
        <v>117-ML017VP04</v>
      </c>
    </row>
    <row r="1544" spans="1:23" x14ac:dyDescent="0.25">
      <c r="A1544" t="str">
        <f t="shared" si="24"/>
        <v>117</v>
      </c>
      <c r="B1544" t="str">
        <f t="shared" si="24"/>
        <v>ML017VP06</v>
      </c>
      <c r="C1544" s="77" t="s">
        <v>3226</v>
      </c>
      <c r="D1544" t="s">
        <v>3358</v>
      </c>
      <c r="E1544">
        <v>620.23999999999978</v>
      </c>
      <c r="K1544">
        <v>0</v>
      </c>
      <c r="O1544"/>
      <c r="Q1544">
        <v>0</v>
      </c>
      <c r="W1544" t="str">
        <f>IFERROR(VLOOKUP(CONCATENATE(A1544,"-",B1544),'Schedule C1'!AE:AE,1,FALSE),"Other")</f>
        <v>Other</v>
      </c>
    </row>
    <row r="1545" spans="1:23" x14ac:dyDescent="0.25">
      <c r="A1545" t="str">
        <f t="shared" si="24"/>
        <v>117</v>
      </c>
      <c r="B1545" t="str">
        <f t="shared" si="24"/>
        <v>ML018EP01</v>
      </c>
      <c r="C1545" s="77" t="s">
        <v>3226</v>
      </c>
      <c r="D1545" t="s">
        <v>3359</v>
      </c>
      <c r="E1545">
        <v>50203.54999999993</v>
      </c>
      <c r="F1545">
        <v>1330.1500000000005</v>
      </c>
      <c r="G1545">
        <v>9218.4100000000053</v>
      </c>
      <c r="H1545">
        <v>-789.37000000000069</v>
      </c>
      <c r="I1545">
        <v>0</v>
      </c>
      <c r="J1545">
        <v>0</v>
      </c>
      <c r="K1545">
        <v>0</v>
      </c>
      <c r="L1545">
        <v>59358.800999999992</v>
      </c>
      <c r="M1545">
        <v>92787.456000000006</v>
      </c>
      <c r="N1545">
        <v>55080.375000000015</v>
      </c>
      <c r="O1545">
        <v>-33740.34600000002</v>
      </c>
      <c r="P1545">
        <v>0</v>
      </c>
      <c r="Q1545">
        <v>0</v>
      </c>
      <c r="R1545">
        <v>63750.210000000014</v>
      </c>
      <c r="S1545">
        <v>83474.38</v>
      </c>
      <c r="T1545">
        <v>60045.102000000014</v>
      </c>
      <c r="U1545" s="3">
        <v>15892.764999999998</v>
      </c>
      <c r="V1545">
        <v>0</v>
      </c>
      <c r="W1545" t="str">
        <f>IFERROR(VLOOKUP(CONCATENATE(A1545,"-",B1545),'Schedule C1'!AE:AE,1,FALSE),"Other")</f>
        <v>117-ML018EP01</v>
      </c>
    </row>
    <row r="1546" spans="1:23" x14ac:dyDescent="0.25">
      <c r="A1546" t="str">
        <f t="shared" si="24"/>
        <v>117</v>
      </c>
      <c r="B1546" t="str">
        <f t="shared" si="24"/>
        <v>ML018EP02</v>
      </c>
      <c r="C1546" s="77" t="s">
        <v>3226</v>
      </c>
      <c r="D1546" t="s">
        <v>3360</v>
      </c>
      <c r="E1546">
        <v>11092.690000000004</v>
      </c>
      <c r="F1546">
        <v>2233.2100000000009</v>
      </c>
      <c r="K1546">
        <v>0</v>
      </c>
      <c r="L1546">
        <v>0</v>
      </c>
      <c r="O1546"/>
      <c r="Q1546">
        <v>0</v>
      </c>
      <c r="R1546">
        <v>0</v>
      </c>
      <c r="W1546" t="str">
        <f>IFERROR(VLOOKUP(CONCATENATE(A1546,"-",B1546),'Schedule C1'!AE:AE,1,FALSE),"Other")</f>
        <v>Other</v>
      </c>
    </row>
    <row r="1547" spans="1:23" x14ac:dyDescent="0.25">
      <c r="A1547" t="str">
        <f t="shared" si="24"/>
        <v>117</v>
      </c>
      <c r="B1547" t="str">
        <f t="shared" si="24"/>
        <v>ML018EP04</v>
      </c>
      <c r="C1547" s="77" t="s">
        <v>3226</v>
      </c>
      <c r="D1547" t="s">
        <v>3361</v>
      </c>
      <c r="E1547">
        <v>119741.60000000003</v>
      </c>
      <c r="F1547">
        <v>6353.64</v>
      </c>
      <c r="K1547">
        <v>0</v>
      </c>
      <c r="L1547">
        <v>0</v>
      </c>
      <c r="O1547"/>
      <c r="Q1547">
        <v>0</v>
      </c>
      <c r="R1547">
        <v>0</v>
      </c>
      <c r="W1547" t="str">
        <f>IFERROR(VLOOKUP(CONCATENATE(A1547,"-",B1547),'Schedule C1'!AE:AE,1,FALSE),"Other")</f>
        <v>Other</v>
      </c>
    </row>
    <row r="1548" spans="1:23" x14ac:dyDescent="0.25">
      <c r="A1548" t="str">
        <f t="shared" si="24"/>
        <v>117</v>
      </c>
      <c r="B1548" t="str">
        <f t="shared" si="24"/>
        <v>ML018EP06</v>
      </c>
      <c r="C1548" s="77" t="s">
        <v>3226</v>
      </c>
      <c r="D1548" t="s">
        <v>3362</v>
      </c>
      <c r="E1548">
        <v>34932.049999999981</v>
      </c>
      <c r="F1548">
        <v>0</v>
      </c>
      <c r="K1548">
        <v>0</v>
      </c>
      <c r="L1548">
        <v>0</v>
      </c>
      <c r="O1548"/>
      <c r="Q1548">
        <v>0</v>
      </c>
      <c r="R1548">
        <v>0</v>
      </c>
      <c r="W1548" t="str">
        <f>IFERROR(VLOOKUP(CONCATENATE(A1548,"-",B1548),'Schedule C1'!AE:AE,1,FALSE),"Other")</f>
        <v>Other</v>
      </c>
    </row>
    <row r="1549" spans="1:23" x14ac:dyDescent="0.25">
      <c r="A1549" t="str">
        <f t="shared" si="24"/>
        <v>117</v>
      </c>
      <c r="B1549" t="str">
        <f t="shared" si="24"/>
        <v>ML018EP07</v>
      </c>
      <c r="C1549" s="77" t="s">
        <v>3226</v>
      </c>
      <c r="D1549" t="s">
        <v>3363</v>
      </c>
      <c r="E1549">
        <v>14767.910000000002</v>
      </c>
      <c r="F1549">
        <v>7041.4099999999989</v>
      </c>
      <c r="K1549">
        <v>0</v>
      </c>
      <c r="L1549">
        <v>0</v>
      </c>
      <c r="O1549"/>
      <c r="Q1549">
        <v>0</v>
      </c>
      <c r="R1549">
        <v>0</v>
      </c>
      <c r="W1549" t="str">
        <f>IFERROR(VLOOKUP(CONCATENATE(A1549,"-",B1549),'Schedule C1'!AE:AE,1,FALSE),"Other")</f>
        <v>Other</v>
      </c>
    </row>
    <row r="1550" spans="1:23" x14ac:dyDescent="0.25">
      <c r="A1550" t="str">
        <f t="shared" si="24"/>
        <v>117</v>
      </c>
      <c r="B1550" t="str">
        <f t="shared" si="24"/>
        <v>ML018EP08</v>
      </c>
      <c r="C1550" s="77" t="s">
        <v>3226</v>
      </c>
      <c r="D1550" t="s">
        <v>3364</v>
      </c>
      <c r="E1550">
        <v>93206.959999999919</v>
      </c>
      <c r="F1550">
        <v>-165.23000000000118</v>
      </c>
      <c r="K1550">
        <v>0</v>
      </c>
      <c r="L1550">
        <v>0</v>
      </c>
      <c r="O1550"/>
      <c r="Q1550">
        <v>0</v>
      </c>
      <c r="R1550">
        <v>0</v>
      </c>
      <c r="W1550" t="str">
        <f>IFERROR(VLOOKUP(CONCATENATE(A1550,"-",B1550),'Schedule C1'!AE:AE,1,FALSE),"Other")</f>
        <v>Other</v>
      </c>
    </row>
    <row r="1551" spans="1:23" x14ac:dyDescent="0.25">
      <c r="A1551" t="str">
        <f t="shared" si="24"/>
        <v>117</v>
      </c>
      <c r="B1551" t="str">
        <f t="shared" si="24"/>
        <v>ML018EP10</v>
      </c>
      <c r="C1551" s="77" t="s">
        <v>3226</v>
      </c>
      <c r="D1551" t="s">
        <v>3365</v>
      </c>
      <c r="E1551">
        <v>-28418.120000000003</v>
      </c>
      <c r="F1551">
        <v>12382.889999999996</v>
      </c>
      <c r="K1551">
        <v>0</v>
      </c>
      <c r="L1551">
        <v>0</v>
      </c>
      <c r="O1551"/>
      <c r="Q1551">
        <v>0</v>
      </c>
      <c r="R1551">
        <v>0</v>
      </c>
      <c r="W1551" t="str">
        <f>IFERROR(VLOOKUP(CONCATENATE(A1551,"-",B1551),'Schedule C1'!AE:AE,1,FALSE),"Other")</f>
        <v>Other</v>
      </c>
    </row>
    <row r="1552" spans="1:23" x14ac:dyDescent="0.25">
      <c r="A1552" t="str">
        <f t="shared" si="24"/>
        <v>117</v>
      </c>
      <c r="B1552" t="str">
        <f t="shared" si="24"/>
        <v>ML018EP11</v>
      </c>
      <c r="C1552" s="77" t="s">
        <v>3226</v>
      </c>
      <c r="D1552" t="s">
        <v>3366</v>
      </c>
      <c r="E1552">
        <v>51113.719999999972</v>
      </c>
      <c r="F1552">
        <v>13189.749999999953</v>
      </c>
      <c r="K1552">
        <v>0</v>
      </c>
      <c r="L1552">
        <v>0</v>
      </c>
      <c r="O1552"/>
      <c r="Q1552">
        <v>0</v>
      </c>
      <c r="R1552">
        <v>0</v>
      </c>
      <c r="W1552" t="str">
        <f>IFERROR(VLOOKUP(CONCATENATE(A1552,"-",B1552),'Schedule C1'!AE:AE,1,FALSE),"Other")</f>
        <v>Other</v>
      </c>
    </row>
    <row r="1553" spans="1:23" x14ac:dyDescent="0.25">
      <c r="A1553" t="str">
        <f t="shared" si="24"/>
        <v>117</v>
      </c>
      <c r="B1553" t="str">
        <f t="shared" si="24"/>
        <v>ML018EP12</v>
      </c>
      <c r="C1553" s="77" t="s">
        <v>3226</v>
      </c>
      <c r="D1553" t="s">
        <v>3367</v>
      </c>
      <c r="E1553">
        <v>44841.81</v>
      </c>
      <c r="F1553">
        <v>3850.09</v>
      </c>
      <c r="K1553">
        <v>0</v>
      </c>
      <c r="L1553">
        <v>0</v>
      </c>
      <c r="O1553"/>
      <c r="Q1553">
        <v>0</v>
      </c>
      <c r="R1553">
        <v>0</v>
      </c>
      <c r="W1553" t="str">
        <f>IFERROR(VLOOKUP(CONCATENATE(A1553,"-",B1553),'Schedule C1'!AE:AE,1,FALSE),"Other")</f>
        <v>Other</v>
      </c>
    </row>
    <row r="1554" spans="1:23" x14ac:dyDescent="0.25">
      <c r="A1554" t="str">
        <f t="shared" si="24"/>
        <v>117</v>
      </c>
      <c r="B1554" t="str">
        <f t="shared" si="24"/>
        <v>ML018EP13</v>
      </c>
      <c r="C1554" s="77" t="s">
        <v>3226</v>
      </c>
      <c r="D1554" t="s">
        <v>3368</v>
      </c>
      <c r="E1554">
        <v>5445.0700000000015</v>
      </c>
      <c r="F1554">
        <v>-22.45</v>
      </c>
      <c r="K1554">
        <v>0</v>
      </c>
      <c r="L1554">
        <v>0</v>
      </c>
      <c r="O1554"/>
      <c r="Q1554">
        <v>0</v>
      </c>
      <c r="R1554">
        <v>0</v>
      </c>
      <c r="W1554" t="str">
        <f>IFERROR(VLOOKUP(CONCATENATE(A1554,"-",B1554),'Schedule C1'!AE:AE,1,FALSE),"Other")</f>
        <v>Other</v>
      </c>
    </row>
    <row r="1555" spans="1:23" x14ac:dyDescent="0.25">
      <c r="A1555" t="str">
        <f t="shared" si="24"/>
        <v>117</v>
      </c>
      <c r="B1555" t="str">
        <f t="shared" si="24"/>
        <v>ML018EP14</v>
      </c>
      <c r="C1555" s="77" t="s">
        <v>3226</v>
      </c>
      <c r="D1555" t="s">
        <v>3369</v>
      </c>
      <c r="E1555">
        <v>32145.979999999989</v>
      </c>
      <c r="F1555">
        <v>73296.800000000017</v>
      </c>
      <c r="G1555">
        <v>901.59999999999968</v>
      </c>
      <c r="K1555">
        <v>0</v>
      </c>
      <c r="L1555">
        <v>0</v>
      </c>
      <c r="M1555">
        <v>0</v>
      </c>
      <c r="O1555"/>
      <c r="Q1555">
        <v>0</v>
      </c>
      <c r="R1555">
        <v>0</v>
      </c>
      <c r="S1555">
        <v>0</v>
      </c>
      <c r="W1555" t="str">
        <f>IFERROR(VLOOKUP(CONCATENATE(A1555,"-",B1555),'Schedule C1'!AE:AE,1,FALSE),"Other")</f>
        <v>117-ML018EP14</v>
      </c>
    </row>
    <row r="1556" spans="1:23" x14ac:dyDescent="0.25">
      <c r="A1556" t="str">
        <f t="shared" si="24"/>
        <v>117</v>
      </c>
      <c r="B1556" t="str">
        <f t="shared" si="24"/>
        <v>ML018EP15</v>
      </c>
      <c r="C1556" s="77" t="s">
        <v>3226</v>
      </c>
      <c r="D1556" t="s">
        <v>3370</v>
      </c>
      <c r="E1556">
        <v>16774.100000000013</v>
      </c>
      <c r="F1556">
        <v>7488.3300000000036</v>
      </c>
      <c r="K1556">
        <v>0</v>
      </c>
      <c r="L1556">
        <v>0</v>
      </c>
      <c r="O1556"/>
      <c r="Q1556">
        <v>0</v>
      </c>
      <c r="R1556">
        <v>0</v>
      </c>
      <c r="W1556" t="str">
        <f>IFERROR(VLOOKUP(CONCATENATE(A1556,"-",B1556),'Schedule C1'!AE:AE,1,FALSE),"Other")</f>
        <v>Other</v>
      </c>
    </row>
    <row r="1557" spans="1:23" x14ac:dyDescent="0.25">
      <c r="A1557" t="str">
        <f t="shared" si="24"/>
        <v>117</v>
      </c>
      <c r="B1557" t="str">
        <f t="shared" si="24"/>
        <v>ML018EP16</v>
      </c>
      <c r="C1557" s="77" t="s">
        <v>3226</v>
      </c>
      <c r="D1557" t="s">
        <v>3371</v>
      </c>
      <c r="E1557">
        <v>10232.520000000004</v>
      </c>
      <c r="F1557">
        <v>-63390.400000000009</v>
      </c>
      <c r="K1557">
        <v>0</v>
      </c>
      <c r="L1557">
        <v>0</v>
      </c>
      <c r="O1557"/>
      <c r="Q1557">
        <v>0</v>
      </c>
      <c r="R1557">
        <v>0</v>
      </c>
      <c r="W1557" t="str">
        <f>IFERROR(VLOOKUP(CONCATENATE(A1557,"-",B1557),'Schedule C1'!AE:AE,1,FALSE),"Other")</f>
        <v>Other</v>
      </c>
    </row>
    <row r="1558" spans="1:23" x14ac:dyDescent="0.25">
      <c r="A1558" t="str">
        <f t="shared" si="24"/>
        <v>117</v>
      </c>
      <c r="B1558" t="str">
        <f t="shared" si="24"/>
        <v>ML018EP17</v>
      </c>
      <c r="C1558" s="77" t="s">
        <v>3226</v>
      </c>
      <c r="D1558" t="s">
        <v>3372</v>
      </c>
      <c r="E1558">
        <v>22697.959999999995</v>
      </c>
      <c r="F1558">
        <v>43380.73000000001</v>
      </c>
      <c r="G1558">
        <v>1386.0100000000002</v>
      </c>
      <c r="K1558">
        <v>0</v>
      </c>
      <c r="L1558">
        <v>0</v>
      </c>
      <c r="M1558">
        <v>0</v>
      </c>
      <c r="O1558"/>
      <c r="Q1558">
        <v>0</v>
      </c>
      <c r="R1558">
        <v>0</v>
      </c>
      <c r="S1558">
        <v>0</v>
      </c>
      <c r="W1558" t="str">
        <f>IFERROR(VLOOKUP(CONCATENATE(A1558,"-",B1558),'Schedule C1'!AE:AE,1,FALSE),"Other")</f>
        <v>117-ML018EP17</v>
      </c>
    </row>
    <row r="1559" spans="1:23" x14ac:dyDescent="0.25">
      <c r="A1559" t="str">
        <f t="shared" si="24"/>
        <v>117</v>
      </c>
      <c r="B1559" t="str">
        <f t="shared" si="24"/>
        <v>ML018EP18</v>
      </c>
      <c r="C1559" s="77" t="s">
        <v>3226</v>
      </c>
      <c r="D1559" t="s">
        <v>3373</v>
      </c>
      <c r="E1559">
        <v>7791.0000000000036</v>
      </c>
      <c r="F1559">
        <v>-11.43</v>
      </c>
      <c r="K1559">
        <v>0</v>
      </c>
      <c r="L1559">
        <v>0</v>
      </c>
      <c r="O1559"/>
      <c r="Q1559">
        <v>0</v>
      </c>
      <c r="R1559">
        <v>0</v>
      </c>
      <c r="W1559" t="str">
        <f>IFERROR(VLOOKUP(CONCATENATE(A1559,"-",B1559),'Schedule C1'!AE:AE,1,FALSE),"Other")</f>
        <v>Other</v>
      </c>
    </row>
    <row r="1560" spans="1:23" x14ac:dyDescent="0.25">
      <c r="A1560" t="str">
        <f t="shared" si="24"/>
        <v>117</v>
      </c>
      <c r="B1560" t="str">
        <f t="shared" si="24"/>
        <v>ML018MP01</v>
      </c>
      <c r="C1560" s="77" t="s">
        <v>3226</v>
      </c>
      <c r="D1560" t="s">
        <v>3374</v>
      </c>
      <c r="E1560">
        <v>109477.68000000001</v>
      </c>
      <c r="F1560">
        <v>0</v>
      </c>
      <c r="K1560">
        <v>-21652.343999999997</v>
      </c>
      <c r="L1560">
        <v>0</v>
      </c>
      <c r="O1560"/>
      <c r="Q1560">
        <v>104452.51499999998</v>
      </c>
      <c r="R1560">
        <v>42.802</v>
      </c>
      <c r="W1560" t="str">
        <f>IFERROR(VLOOKUP(CONCATENATE(A1560,"-",B1560),'Schedule C1'!AE:AE,1,FALSE),"Other")</f>
        <v>Other</v>
      </c>
    </row>
    <row r="1561" spans="1:23" x14ac:dyDescent="0.25">
      <c r="A1561" t="str">
        <f t="shared" si="24"/>
        <v>117</v>
      </c>
      <c r="B1561" t="str">
        <f t="shared" si="24"/>
        <v>ML018MP03</v>
      </c>
      <c r="C1561" s="77" t="s">
        <v>3226</v>
      </c>
      <c r="D1561" t="s">
        <v>3375</v>
      </c>
      <c r="E1561">
        <v>328733.1700000001</v>
      </c>
      <c r="F1561">
        <v>1904.0800000000024</v>
      </c>
      <c r="G1561">
        <v>-137.53</v>
      </c>
      <c r="K1561">
        <v>0</v>
      </c>
      <c r="L1561">
        <v>0</v>
      </c>
      <c r="M1561">
        <v>0</v>
      </c>
      <c r="O1561"/>
      <c r="Q1561">
        <v>0</v>
      </c>
      <c r="R1561">
        <v>0</v>
      </c>
      <c r="S1561">
        <v>0</v>
      </c>
      <c r="W1561" t="str">
        <f>IFERROR(VLOOKUP(CONCATENATE(A1561,"-",B1561),'Schedule C1'!AE:AE,1,FALSE),"Other")</f>
        <v>117-ML018MP03</v>
      </c>
    </row>
    <row r="1562" spans="1:23" x14ac:dyDescent="0.25">
      <c r="A1562" t="str">
        <f t="shared" si="24"/>
        <v>117</v>
      </c>
      <c r="B1562" t="str">
        <f t="shared" si="24"/>
        <v>ML018MP04</v>
      </c>
      <c r="C1562" s="77" t="s">
        <v>3226</v>
      </c>
      <c r="D1562" t="s">
        <v>3376</v>
      </c>
      <c r="E1562">
        <v>25503.769999999986</v>
      </c>
      <c r="F1562">
        <v>-11002.560000000003</v>
      </c>
      <c r="K1562">
        <v>0</v>
      </c>
      <c r="L1562">
        <v>0</v>
      </c>
      <c r="O1562"/>
      <c r="Q1562">
        <v>0</v>
      </c>
      <c r="R1562">
        <v>0</v>
      </c>
      <c r="W1562" t="str">
        <f>IFERROR(VLOOKUP(CONCATENATE(A1562,"-",B1562),'Schedule C1'!AE:AE,1,FALSE),"Other")</f>
        <v>Other</v>
      </c>
    </row>
    <row r="1563" spans="1:23" x14ac:dyDescent="0.25">
      <c r="A1563" t="str">
        <f t="shared" si="24"/>
        <v>117</v>
      </c>
      <c r="B1563" t="str">
        <f t="shared" si="24"/>
        <v>ML018MP05</v>
      </c>
      <c r="C1563" s="77" t="s">
        <v>3226</v>
      </c>
      <c r="D1563" t="s">
        <v>3377</v>
      </c>
      <c r="E1563">
        <v>606986.62000000023</v>
      </c>
      <c r="F1563">
        <v>-519.07999999999936</v>
      </c>
      <c r="K1563">
        <v>0</v>
      </c>
      <c r="L1563">
        <v>0</v>
      </c>
      <c r="O1563"/>
      <c r="Q1563">
        <v>0</v>
      </c>
      <c r="R1563">
        <v>0</v>
      </c>
      <c r="W1563" t="str">
        <f>IFERROR(VLOOKUP(CONCATENATE(A1563,"-",B1563),'Schedule C1'!AE:AE,1,FALSE),"Other")</f>
        <v>Other</v>
      </c>
    </row>
    <row r="1564" spans="1:23" x14ac:dyDescent="0.25">
      <c r="A1564" t="str">
        <f t="shared" si="24"/>
        <v>117</v>
      </c>
      <c r="B1564" t="str">
        <f t="shared" si="24"/>
        <v>ML018MP06</v>
      </c>
      <c r="C1564" s="77" t="s">
        <v>3226</v>
      </c>
      <c r="D1564" t="s">
        <v>3378</v>
      </c>
      <c r="E1564">
        <v>112175.77000000003</v>
      </c>
      <c r="F1564">
        <v>76965.530000000013</v>
      </c>
      <c r="G1564">
        <v>3969.2400000000125</v>
      </c>
      <c r="K1564">
        <v>0</v>
      </c>
      <c r="L1564">
        <v>0</v>
      </c>
      <c r="M1564">
        <v>0</v>
      </c>
      <c r="O1564"/>
      <c r="Q1564">
        <v>0</v>
      </c>
      <c r="R1564">
        <v>0</v>
      </c>
      <c r="S1564">
        <v>0</v>
      </c>
      <c r="W1564" t="str">
        <f>IFERROR(VLOOKUP(CONCATENATE(A1564,"-",B1564),'Schedule C1'!AE:AE,1,FALSE),"Other")</f>
        <v>117-ML018MP06</v>
      </c>
    </row>
    <row r="1565" spans="1:23" x14ac:dyDescent="0.25">
      <c r="A1565" t="str">
        <f t="shared" si="24"/>
        <v>117</v>
      </c>
      <c r="B1565" t="str">
        <f t="shared" si="24"/>
        <v>ML018MP08</v>
      </c>
      <c r="C1565" s="77" t="s">
        <v>3226</v>
      </c>
      <c r="D1565" t="s">
        <v>3379</v>
      </c>
      <c r="E1565">
        <v>8039.5000000000018</v>
      </c>
      <c r="F1565">
        <v>-0.25</v>
      </c>
      <c r="K1565">
        <v>0</v>
      </c>
      <c r="L1565">
        <v>0</v>
      </c>
      <c r="O1565"/>
      <c r="Q1565">
        <v>0</v>
      </c>
      <c r="R1565">
        <v>0</v>
      </c>
      <c r="W1565" t="str">
        <f>IFERROR(VLOOKUP(CONCATENATE(A1565,"-",B1565),'Schedule C1'!AE:AE,1,FALSE),"Other")</f>
        <v>Other</v>
      </c>
    </row>
    <row r="1566" spans="1:23" x14ac:dyDescent="0.25">
      <c r="A1566" t="str">
        <f t="shared" si="24"/>
        <v>117</v>
      </c>
      <c r="B1566" t="str">
        <f t="shared" si="24"/>
        <v>ML018MP09</v>
      </c>
      <c r="C1566" s="77" t="s">
        <v>3226</v>
      </c>
      <c r="D1566" t="s">
        <v>3380</v>
      </c>
      <c r="E1566">
        <v>13207.57</v>
      </c>
      <c r="F1566">
        <v>889.43000000000006</v>
      </c>
      <c r="K1566">
        <v>0</v>
      </c>
      <c r="L1566">
        <v>0</v>
      </c>
      <c r="O1566"/>
      <c r="Q1566">
        <v>0</v>
      </c>
      <c r="R1566">
        <v>0</v>
      </c>
      <c r="W1566" t="str">
        <f>IFERROR(VLOOKUP(CONCATENATE(A1566,"-",B1566),'Schedule C1'!AE:AE,1,FALSE),"Other")</f>
        <v>Other</v>
      </c>
    </row>
    <row r="1567" spans="1:23" x14ac:dyDescent="0.25">
      <c r="A1567" t="str">
        <f t="shared" si="24"/>
        <v>117</v>
      </c>
      <c r="B1567" t="str">
        <f t="shared" si="24"/>
        <v>ML018MP10</v>
      </c>
      <c r="C1567" s="77" t="s">
        <v>3226</v>
      </c>
      <c r="D1567" t="s">
        <v>3381</v>
      </c>
      <c r="E1567">
        <v>3102.670000000001</v>
      </c>
      <c r="F1567">
        <v>210.06999999999988</v>
      </c>
      <c r="K1567">
        <v>0</v>
      </c>
      <c r="L1567">
        <v>0</v>
      </c>
      <c r="O1567"/>
      <c r="Q1567">
        <v>0</v>
      </c>
      <c r="R1567">
        <v>0</v>
      </c>
      <c r="W1567" t="str">
        <f>IFERROR(VLOOKUP(CONCATENATE(A1567,"-",B1567),'Schedule C1'!AE:AE,1,FALSE),"Other")</f>
        <v>Other</v>
      </c>
    </row>
    <row r="1568" spans="1:23" x14ac:dyDescent="0.25">
      <c r="A1568" t="str">
        <f t="shared" si="24"/>
        <v>117</v>
      </c>
      <c r="B1568" t="str">
        <f t="shared" si="24"/>
        <v>ML018MP11</v>
      </c>
      <c r="C1568" s="77" t="s">
        <v>3226</v>
      </c>
      <c r="D1568" t="s">
        <v>3382</v>
      </c>
      <c r="E1568">
        <v>5629.55</v>
      </c>
      <c r="F1568">
        <v>176.81</v>
      </c>
      <c r="G1568">
        <v>-8414.610000000006</v>
      </c>
      <c r="K1568">
        <v>0</v>
      </c>
      <c r="L1568">
        <v>0</v>
      </c>
      <c r="M1568">
        <v>0</v>
      </c>
      <c r="O1568"/>
      <c r="Q1568">
        <v>0</v>
      </c>
      <c r="R1568">
        <v>0</v>
      </c>
      <c r="S1568">
        <v>0</v>
      </c>
      <c r="W1568" t="str">
        <f>IFERROR(VLOOKUP(CONCATENATE(A1568,"-",B1568),'Schedule C1'!AE:AE,1,FALSE),"Other")</f>
        <v>117-ML018MP11</v>
      </c>
    </row>
    <row r="1569" spans="1:23" x14ac:dyDescent="0.25">
      <c r="A1569" t="str">
        <f t="shared" si="24"/>
        <v>117</v>
      </c>
      <c r="B1569" t="str">
        <f t="shared" si="24"/>
        <v>ML018NP01</v>
      </c>
      <c r="C1569" s="77" t="s">
        <v>3226</v>
      </c>
      <c r="D1569" t="s">
        <v>3383</v>
      </c>
      <c r="E1569">
        <v>533644.26000000047</v>
      </c>
      <c r="F1569">
        <v>52822.329999999965</v>
      </c>
      <c r="G1569">
        <v>0</v>
      </c>
      <c r="H1569">
        <v>0</v>
      </c>
      <c r="I1569">
        <v>0</v>
      </c>
      <c r="J1569">
        <v>0</v>
      </c>
      <c r="K1569">
        <v>0</v>
      </c>
      <c r="L1569">
        <v>167365.32900000003</v>
      </c>
      <c r="M1569">
        <v>155720.693</v>
      </c>
      <c r="N1569">
        <v>51246.004000000015</v>
      </c>
      <c r="O1569">
        <v>-73662.354000000007</v>
      </c>
      <c r="P1569">
        <v>0</v>
      </c>
      <c r="Q1569">
        <v>0</v>
      </c>
      <c r="R1569">
        <v>178924.32400000002</v>
      </c>
      <c r="S1569">
        <v>151492.38199999998</v>
      </c>
      <c r="T1569">
        <v>55713.43700000002</v>
      </c>
      <c r="U1569" s="3">
        <v>32044.583999999992</v>
      </c>
      <c r="V1569">
        <v>0</v>
      </c>
      <c r="W1569" t="str">
        <f>IFERROR(VLOOKUP(CONCATENATE(A1569,"-",B1569),'Schedule C1'!AE:AE,1,FALSE),"Other")</f>
        <v>Other</v>
      </c>
    </row>
    <row r="1570" spans="1:23" x14ac:dyDescent="0.25">
      <c r="A1570" t="str">
        <f t="shared" si="24"/>
        <v>117</v>
      </c>
      <c r="B1570" t="str">
        <f t="shared" si="24"/>
        <v>ML018NP03</v>
      </c>
      <c r="C1570" s="77" t="s">
        <v>3226</v>
      </c>
      <c r="D1570" t="s">
        <v>3384</v>
      </c>
      <c r="E1570">
        <v>234.49</v>
      </c>
      <c r="F1570">
        <v>2736.66</v>
      </c>
      <c r="G1570">
        <v>2009.55</v>
      </c>
      <c r="H1570">
        <v>106.88999999999999</v>
      </c>
      <c r="I1570">
        <v>-5295.82</v>
      </c>
      <c r="K1570">
        <v>0</v>
      </c>
      <c r="L1570">
        <v>0</v>
      </c>
      <c r="M1570">
        <v>0</v>
      </c>
      <c r="N1570">
        <v>0</v>
      </c>
      <c r="O1570">
        <v>0</v>
      </c>
      <c r="Q1570">
        <v>0</v>
      </c>
      <c r="R1570">
        <v>0</v>
      </c>
      <c r="S1570">
        <v>0</v>
      </c>
      <c r="T1570">
        <v>0</v>
      </c>
      <c r="U1570" s="3">
        <v>0</v>
      </c>
      <c r="W1570" t="str">
        <f>IFERROR(VLOOKUP(CONCATENATE(A1570,"-",B1570),'Schedule C1'!AE:AE,1,FALSE),"Other")</f>
        <v>117-ML018NP03</v>
      </c>
    </row>
    <row r="1571" spans="1:23" x14ac:dyDescent="0.25">
      <c r="A1571" t="str">
        <f t="shared" si="24"/>
        <v>117</v>
      </c>
      <c r="B1571" t="str">
        <f t="shared" si="24"/>
        <v>ML018NP04</v>
      </c>
      <c r="C1571" s="77" t="s">
        <v>3226</v>
      </c>
      <c r="D1571" t="s">
        <v>3385</v>
      </c>
      <c r="E1571">
        <v>110990.75000000001</v>
      </c>
      <c r="F1571">
        <v>17424.449999999979</v>
      </c>
      <c r="K1571">
        <v>0</v>
      </c>
      <c r="L1571">
        <v>0</v>
      </c>
      <c r="O1571"/>
      <c r="Q1571">
        <v>0</v>
      </c>
      <c r="R1571">
        <v>0</v>
      </c>
      <c r="W1571" t="str">
        <f>IFERROR(VLOOKUP(CONCATENATE(A1571,"-",B1571),'Schedule C1'!AE:AE,1,FALSE),"Other")</f>
        <v>Other</v>
      </c>
    </row>
    <row r="1572" spans="1:23" x14ac:dyDescent="0.25">
      <c r="A1572" t="str">
        <f t="shared" si="24"/>
        <v>117</v>
      </c>
      <c r="B1572" t="str">
        <f t="shared" si="24"/>
        <v>ML018NP05</v>
      </c>
      <c r="C1572" s="77" t="s">
        <v>3226</v>
      </c>
      <c r="D1572" t="s">
        <v>3386</v>
      </c>
      <c r="E1572">
        <v>23216.980000000003</v>
      </c>
      <c r="F1572">
        <v>6623.5900000000011</v>
      </c>
      <c r="K1572">
        <v>0</v>
      </c>
      <c r="L1572">
        <v>0</v>
      </c>
      <c r="O1572"/>
      <c r="Q1572">
        <v>0</v>
      </c>
      <c r="R1572">
        <v>0</v>
      </c>
      <c r="W1572" t="str">
        <f>IFERROR(VLOOKUP(CONCATENATE(A1572,"-",B1572),'Schedule C1'!AE:AE,1,FALSE),"Other")</f>
        <v>Other</v>
      </c>
    </row>
    <row r="1573" spans="1:23" x14ac:dyDescent="0.25">
      <c r="A1573" t="str">
        <f t="shared" si="24"/>
        <v>117</v>
      </c>
      <c r="B1573" t="str">
        <f t="shared" si="24"/>
        <v>ML018NP07</v>
      </c>
      <c r="C1573" s="77" t="s">
        <v>3226</v>
      </c>
      <c r="D1573" t="s">
        <v>3387</v>
      </c>
      <c r="E1573">
        <v>53984.849999999991</v>
      </c>
      <c r="F1573">
        <v>17191.399999999987</v>
      </c>
      <c r="G1573">
        <v>21.110000000000003</v>
      </c>
      <c r="K1573">
        <v>0</v>
      </c>
      <c r="L1573">
        <v>0</v>
      </c>
      <c r="M1573">
        <v>0</v>
      </c>
      <c r="O1573"/>
      <c r="Q1573">
        <v>0</v>
      </c>
      <c r="R1573">
        <v>0</v>
      </c>
      <c r="S1573">
        <v>0</v>
      </c>
      <c r="W1573" t="str">
        <f>IFERROR(VLOOKUP(CONCATENATE(A1573,"-",B1573),'Schedule C1'!AE:AE,1,FALSE),"Other")</f>
        <v>117-ML018NP07</v>
      </c>
    </row>
    <row r="1574" spans="1:23" x14ac:dyDescent="0.25">
      <c r="A1574" t="str">
        <f t="shared" si="24"/>
        <v>117</v>
      </c>
      <c r="B1574" t="str">
        <f t="shared" si="24"/>
        <v>ML018NP08</v>
      </c>
      <c r="C1574" s="77" t="s">
        <v>3226</v>
      </c>
      <c r="D1574" t="s">
        <v>3388</v>
      </c>
      <c r="E1574">
        <v>26457.679999999971</v>
      </c>
      <c r="F1574">
        <v>10382.319999999998</v>
      </c>
      <c r="G1574">
        <v>75.099999999999966</v>
      </c>
      <c r="K1574">
        <v>0</v>
      </c>
      <c r="L1574">
        <v>0</v>
      </c>
      <c r="M1574">
        <v>0</v>
      </c>
      <c r="O1574"/>
      <c r="Q1574">
        <v>0</v>
      </c>
      <c r="R1574">
        <v>0</v>
      </c>
      <c r="S1574">
        <v>0</v>
      </c>
      <c r="W1574" t="str">
        <f>IFERROR(VLOOKUP(CONCATENATE(A1574,"-",B1574),'Schedule C1'!AE:AE,1,FALSE),"Other")</f>
        <v>117-ML018NP08</v>
      </c>
    </row>
    <row r="1575" spans="1:23" x14ac:dyDescent="0.25">
      <c r="A1575" t="str">
        <f t="shared" si="24"/>
        <v>117</v>
      </c>
      <c r="B1575" t="str">
        <f t="shared" si="24"/>
        <v>ML018NP10</v>
      </c>
      <c r="C1575" s="77" t="s">
        <v>3226</v>
      </c>
      <c r="D1575" t="s">
        <v>3389</v>
      </c>
      <c r="E1575">
        <v>108010.1</v>
      </c>
      <c r="F1575">
        <v>234016.96999999994</v>
      </c>
      <c r="K1575">
        <v>0</v>
      </c>
      <c r="L1575">
        <v>0</v>
      </c>
      <c r="O1575"/>
      <c r="Q1575">
        <v>0</v>
      </c>
      <c r="R1575">
        <v>0</v>
      </c>
      <c r="W1575" t="str">
        <f>IFERROR(VLOOKUP(CONCATENATE(A1575,"-",B1575),'Schedule C1'!AE:AE,1,FALSE),"Other")</f>
        <v>Other</v>
      </c>
    </row>
    <row r="1576" spans="1:23" x14ac:dyDescent="0.25">
      <c r="A1576" t="str">
        <f t="shared" si="24"/>
        <v>117</v>
      </c>
      <c r="B1576" t="str">
        <f t="shared" si="24"/>
        <v>ML018NP11</v>
      </c>
      <c r="C1576" s="77" t="s">
        <v>3226</v>
      </c>
      <c r="D1576" t="s">
        <v>3390</v>
      </c>
      <c r="E1576">
        <v>28278.029999999981</v>
      </c>
      <c r="F1576">
        <v>77634.360000000044</v>
      </c>
      <c r="K1576">
        <v>0</v>
      </c>
      <c r="L1576">
        <v>0</v>
      </c>
      <c r="O1576"/>
      <c r="Q1576">
        <v>0</v>
      </c>
      <c r="R1576">
        <v>0</v>
      </c>
      <c r="W1576" t="str">
        <f>IFERROR(VLOOKUP(CONCATENATE(A1576,"-",B1576),'Schedule C1'!AE:AE,1,FALSE),"Other")</f>
        <v>Other</v>
      </c>
    </row>
    <row r="1577" spans="1:23" x14ac:dyDescent="0.25">
      <c r="A1577" t="str">
        <f t="shared" si="24"/>
        <v>117</v>
      </c>
      <c r="B1577" t="str">
        <f t="shared" si="24"/>
        <v>ML018NP12</v>
      </c>
      <c r="C1577" s="77" t="s">
        <v>3226</v>
      </c>
      <c r="D1577" t="s">
        <v>3391</v>
      </c>
      <c r="E1577">
        <v>98568.160000000047</v>
      </c>
      <c r="F1577">
        <v>17383.009999999977</v>
      </c>
      <c r="G1577">
        <v>-14428.42</v>
      </c>
      <c r="K1577">
        <v>0</v>
      </c>
      <c r="L1577">
        <v>0</v>
      </c>
      <c r="M1577">
        <v>0</v>
      </c>
      <c r="O1577"/>
      <c r="Q1577">
        <v>0</v>
      </c>
      <c r="R1577">
        <v>0</v>
      </c>
      <c r="S1577">
        <v>0</v>
      </c>
      <c r="W1577" t="str">
        <f>IFERROR(VLOOKUP(CONCATENATE(A1577,"-",B1577),'Schedule C1'!AE:AE,1,FALSE),"Other")</f>
        <v>117-ML018NP12</v>
      </c>
    </row>
    <row r="1578" spans="1:23" x14ac:dyDescent="0.25">
      <c r="A1578" t="str">
        <f t="shared" si="24"/>
        <v>117</v>
      </c>
      <c r="B1578" t="str">
        <f t="shared" si="24"/>
        <v>ML018PPBI</v>
      </c>
      <c r="C1578" s="77" t="s">
        <v>3226</v>
      </c>
      <c r="D1578" t="s">
        <v>3392</v>
      </c>
      <c r="F1578">
        <v>0</v>
      </c>
      <c r="L1578">
        <v>-75000</v>
      </c>
      <c r="O1578"/>
      <c r="R1578">
        <v>-75000</v>
      </c>
      <c r="W1578" t="str">
        <f>IFERROR(VLOOKUP(CONCATENATE(A1578,"-",B1578),'Schedule C1'!AE:AE,1,FALSE),"Other")</f>
        <v>Other</v>
      </c>
    </row>
    <row r="1579" spans="1:23" x14ac:dyDescent="0.25">
      <c r="A1579" t="str">
        <f t="shared" si="24"/>
        <v>117</v>
      </c>
      <c r="B1579" t="str">
        <f t="shared" si="24"/>
        <v>ML018SP01</v>
      </c>
      <c r="C1579" s="77" t="s">
        <v>3226</v>
      </c>
      <c r="D1579" t="s">
        <v>3393</v>
      </c>
      <c r="E1579">
        <v>-72859.899999999936</v>
      </c>
      <c r="F1579">
        <v>0</v>
      </c>
      <c r="G1579">
        <v>0</v>
      </c>
      <c r="I1579">
        <v>0</v>
      </c>
      <c r="J1579">
        <v>0</v>
      </c>
      <c r="K1579">
        <v>0</v>
      </c>
      <c r="L1579">
        <v>177375.86300000001</v>
      </c>
      <c r="M1579">
        <v>0</v>
      </c>
      <c r="O1579">
        <v>-168554.22899999999</v>
      </c>
      <c r="P1579">
        <v>0</v>
      </c>
      <c r="Q1579">
        <v>0</v>
      </c>
      <c r="R1579">
        <v>187870.38500000001</v>
      </c>
      <c r="S1579">
        <v>80463.714999999997</v>
      </c>
      <c r="U1579" s="3">
        <v>175648.84100000001</v>
      </c>
      <c r="V1579">
        <v>0</v>
      </c>
      <c r="W1579" t="str">
        <f>IFERROR(VLOOKUP(CONCATENATE(A1579,"-",B1579),'Schedule C1'!AE:AE,1,FALSE),"Other")</f>
        <v>Other</v>
      </c>
    </row>
    <row r="1580" spans="1:23" x14ac:dyDescent="0.25">
      <c r="A1580" t="str">
        <f t="shared" si="24"/>
        <v>117</v>
      </c>
      <c r="B1580" t="str">
        <f t="shared" si="24"/>
        <v>ML018SP02</v>
      </c>
      <c r="C1580" s="77" t="s">
        <v>3226</v>
      </c>
      <c r="D1580" t="s">
        <v>3394</v>
      </c>
      <c r="F1580">
        <v>0</v>
      </c>
      <c r="G1580">
        <v>248067.68000000002</v>
      </c>
      <c r="H1580">
        <v>0</v>
      </c>
      <c r="I1580">
        <v>0</v>
      </c>
      <c r="J1580">
        <v>0</v>
      </c>
      <c r="L1580">
        <v>266898.40100000001</v>
      </c>
      <c r="M1580">
        <v>197575.15299999999</v>
      </c>
      <c r="N1580">
        <v>424181.087</v>
      </c>
      <c r="O1580">
        <v>0</v>
      </c>
      <c r="P1580">
        <v>0</v>
      </c>
      <c r="R1580">
        <v>272838.61599999992</v>
      </c>
      <c r="S1580">
        <v>225486.856</v>
      </c>
      <c r="T1580">
        <v>278053.64800000004</v>
      </c>
      <c r="U1580" s="3">
        <v>7.0000000000000001E-3</v>
      </c>
      <c r="V1580">
        <v>0</v>
      </c>
      <c r="W1580" t="str">
        <f>IFERROR(VLOOKUP(CONCATENATE(A1580,"-",B1580),'Schedule C1'!AE:AE,1,FALSE),"Other")</f>
        <v>117-ML018SP02</v>
      </c>
    </row>
    <row r="1581" spans="1:23" x14ac:dyDescent="0.25">
      <c r="A1581" t="str">
        <f t="shared" si="24"/>
        <v>117</v>
      </c>
      <c r="B1581" t="str">
        <f t="shared" si="24"/>
        <v>ML018SP03</v>
      </c>
      <c r="C1581" s="77" t="s">
        <v>3226</v>
      </c>
      <c r="D1581" t="s">
        <v>3395</v>
      </c>
      <c r="E1581">
        <v>52891.64</v>
      </c>
      <c r="F1581">
        <v>3.599999999999973</v>
      </c>
      <c r="K1581">
        <v>0</v>
      </c>
      <c r="L1581">
        <v>0</v>
      </c>
      <c r="O1581"/>
      <c r="Q1581">
        <v>0</v>
      </c>
      <c r="R1581">
        <v>0</v>
      </c>
      <c r="W1581" t="str">
        <f>IFERROR(VLOOKUP(CONCATENATE(A1581,"-",B1581),'Schedule C1'!AE:AE,1,FALSE),"Other")</f>
        <v>Other</v>
      </c>
    </row>
    <row r="1582" spans="1:23" x14ac:dyDescent="0.25">
      <c r="A1582" t="str">
        <f t="shared" si="24"/>
        <v>117</v>
      </c>
      <c r="B1582" t="str">
        <f t="shared" si="24"/>
        <v>ML018VP01</v>
      </c>
      <c r="C1582" s="77" t="s">
        <v>3226</v>
      </c>
      <c r="D1582" t="s">
        <v>3396</v>
      </c>
      <c r="E1582">
        <v>558584.93000000075</v>
      </c>
      <c r="F1582">
        <v>60566.789999999979</v>
      </c>
      <c r="G1582">
        <v>-14.32</v>
      </c>
      <c r="K1582">
        <v>0</v>
      </c>
      <c r="L1582">
        <v>0</v>
      </c>
      <c r="M1582">
        <v>0</v>
      </c>
      <c r="O1582"/>
      <c r="Q1582">
        <v>0</v>
      </c>
      <c r="R1582">
        <v>0</v>
      </c>
      <c r="S1582">
        <v>0</v>
      </c>
      <c r="W1582" t="str">
        <f>IFERROR(VLOOKUP(CONCATENATE(A1582,"-",B1582),'Schedule C1'!AE:AE,1,FALSE),"Other")</f>
        <v>117-ML018VP01</v>
      </c>
    </row>
    <row r="1583" spans="1:23" x14ac:dyDescent="0.25">
      <c r="A1583" t="str">
        <f t="shared" si="24"/>
        <v>117</v>
      </c>
      <c r="B1583" t="str">
        <f t="shared" si="24"/>
        <v>ML018VP02</v>
      </c>
      <c r="C1583" s="77" t="s">
        <v>3226</v>
      </c>
      <c r="D1583" t="s">
        <v>3397</v>
      </c>
      <c r="E1583">
        <v>96611.35000000002</v>
      </c>
      <c r="F1583">
        <v>1920.67</v>
      </c>
      <c r="K1583">
        <v>0</v>
      </c>
      <c r="L1583">
        <v>0</v>
      </c>
      <c r="O1583"/>
      <c r="Q1583">
        <v>0</v>
      </c>
      <c r="R1583">
        <v>0</v>
      </c>
      <c r="W1583" t="str">
        <f>IFERROR(VLOOKUP(CONCATENATE(A1583,"-",B1583),'Schedule C1'!AE:AE,1,FALSE),"Other")</f>
        <v>Other</v>
      </c>
    </row>
    <row r="1584" spans="1:23" x14ac:dyDescent="0.25">
      <c r="A1584" t="str">
        <f t="shared" si="24"/>
        <v>117</v>
      </c>
      <c r="B1584" t="str">
        <f t="shared" si="24"/>
        <v>ML018VP04</v>
      </c>
      <c r="C1584" s="77" t="s">
        <v>3226</v>
      </c>
      <c r="D1584" t="s">
        <v>3398</v>
      </c>
      <c r="E1584">
        <v>-37928.070000000007</v>
      </c>
      <c r="F1584">
        <v>37403.399999999994</v>
      </c>
      <c r="K1584">
        <v>0</v>
      </c>
      <c r="L1584">
        <v>0</v>
      </c>
      <c r="O1584"/>
      <c r="Q1584">
        <v>0</v>
      </c>
      <c r="R1584">
        <v>0</v>
      </c>
      <c r="W1584" t="str">
        <f>IFERROR(VLOOKUP(CONCATENATE(A1584,"-",B1584),'Schedule C1'!AE:AE,1,FALSE),"Other")</f>
        <v>Other</v>
      </c>
    </row>
    <row r="1585" spans="1:23" x14ac:dyDescent="0.25">
      <c r="A1585" t="str">
        <f t="shared" si="24"/>
        <v>117</v>
      </c>
      <c r="B1585" t="str">
        <f t="shared" si="24"/>
        <v>ML018VP06</v>
      </c>
      <c r="C1585" s="77" t="s">
        <v>3226</v>
      </c>
      <c r="D1585" t="s">
        <v>3399</v>
      </c>
      <c r="E1585">
        <v>3372.2799999999997</v>
      </c>
      <c r="F1585">
        <v>369.55999999999995</v>
      </c>
      <c r="G1585">
        <v>8.7499999999999982</v>
      </c>
      <c r="K1585">
        <v>0</v>
      </c>
      <c r="L1585">
        <v>0</v>
      </c>
      <c r="M1585">
        <v>0</v>
      </c>
      <c r="O1585"/>
      <c r="Q1585">
        <v>0</v>
      </c>
      <c r="R1585">
        <v>0</v>
      </c>
      <c r="S1585">
        <v>0</v>
      </c>
      <c r="W1585" t="str">
        <f>IFERROR(VLOOKUP(CONCATENATE(A1585,"-",B1585),'Schedule C1'!AE:AE,1,FALSE),"Other")</f>
        <v>117-ML018VP06</v>
      </c>
    </row>
    <row r="1586" spans="1:23" x14ac:dyDescent="0.25">
      <c r="A1586" t="str">
        <f t="shared" si="24"/>
        <v>117</v>
      </c>
      <c r="B1586" t="str">
        <f t="shared" si="24"/>
        <v>ML019EP01</v>
      </c>
      <c r="C1586" s="77" t="s">
        <v>3226</v>
      </c>
      <c r="D1586" t="s">
        <v>3400</v>
      </c>
      <c r="F1586">
        <v>32128.22</v>
      </c>
      <c r="G1586">
        <v>93.420000000000073</v>
      </c>
      <c r="L1586">
        <v>0</v>
      </c>
      <c r="M1586">
        <v>0</v>
      </c>
      <c r="O1586"/>
      <c r="R1586">
        <v>0</v>
      </c>
      <c r="S1586">
        <v>0</v>
      </c>
      <c r="W1586" t="str">
        <f>IFERROR(VLOOKUP(CONCATENATE(A1586,"-",B1586),'Schedule C1'!AE:AE,1,FALSE),"Other")</f>
        <v>117-ML019EP01</v>
      </c>
    </row>
    <row r="1587" spans="1:23" x14ac:dyDescent="0.25">
      <c r="A1587" t="str">
        <f t="shared" si="24"/>
        <v>117</v>
      </c>
      <c r="B1587" t="str">
        <f t="shared" si="24"/>
        <v>ML019EP02</v>
      </c>
      <c r="C1587" s="77" t="s">
        <v>3226</v>
      </c>
      <c r="D1587" t="s">
        <v>3401</v>
      </c>
      <c r="F1587">
        <v>99585.900000000023</v>
      </c>
      <c r="G1587">
        <v>162075.92999999993</v>
      </c>
      <c r="H1587">
        <v>11941.33</v>
      </c>
      <c r="L1587">
        <v>0</v>
      </c>
      <c r="M1587">
        <v>0</v>
      </c>
      <c r="N1587">
        <v>0</v>
      </c>
      <c r="O1587"/>
      <c r="R1587">
        <v>0</v>
      </c>
      <c r="S1587">
        <v>0</v>
      </c>
      <c r="T1587">
        <v>0</v>
      </c>
      <c r="W1587" t="str">
        <f>IFERROR(VLOOKUP(CONCATENATE(A1587,"-",B1587),'Schedule C1'!AE:AE,1,FALSE),"Other")</f>
        <v>117-ML019EP02</v>
      </c>
    </row>
    <row r="1588" spans="1:23" x14ac:dyDescent="0.25">
      <c r="A1588" t="str">
        <f t="shared" si="24"/>
        <v>117</v>
      </c>
      <c r="B1588" t="str">
        <f t="shared" si="24"/>
        <v>ML019EP04</v>
      </c>
      <c r="C1588" s="77" t="s">
        <v>3226</v>
      </c>
      <c r="D1588" t="s">
        <v>3402</v>
      </c>
      <c r="F1588">
        <v>5114.4500000000025</v>
      </c>
      <c r="G1588">
        <v>9063.7199999999921</v>
      </c>
      <c r="L1588">
        <v>22838.517</v>
      </c>
      <c r="M1588">
        <v>0</v>
      </c>
      <c r="O1588"/>
      <c r="R1588">
        <v>24685.287000000004</v>
      </c>
      <c r="S1588">
        <v>0</v>
      </c>
      <c r="W1588" t="str">
        <f>IFERROR(VLOOKUP(CONCATENATE(A1588,"-",B1588),'Schedule C1'!AE:AE,1,FALSE),"Other")</f>
        <v>117-ML019EP04</v>
      </c>
    </row>
    <row r="1589" spans="1:23" x14ac:dyDescent="0.25">
      <c r="A1589" t="str">
        <f t="shared" si="24"/>
        <v>117</v>
      </c>
      <c r="B1589" t="str">
        <f t="shared" si="24"/>
        <v>ML019EP08</v>
      </c>
      <c r="C1589" s="77" t="s">
        <v>3226</v>
      </c>
      <c r="D1589" t="s">
        <v>3403</v>
      </c>
      <c r="F1589">
        <v>38576.200000000019</v>
      </c>
      <c r="G1589">
        <v>9130.6800000000021</v>
      </c>
      <c r="L1589">
        <v>0</v>
      </c>
      <c r="M1589">
        <v>0</v>
      </c>
      <c r="O1589"/>
      <c r="R1589">
        <v>0</v>
      </c>
      <c r="S1589">
        <v>0</v>
      </c>
      <c r="W1589" t="str">
        <f>IFERROR(VLOOKUP(CONCATENATE(A1589,"-",B1589),'Schedule C1'!AE:AE,1,FALSE),"Other")</f>
        <v>117-ML019EP08</v>
      </c>
    </row>
    <row r="1590" spans="1:23" x14ac:dyDescent="0.25">
      <c r="A1590" t="str">
        <f t="shared" si="24"/>
        <v>117</v>
      </c>
      <c r="B1590" t="str">
        <f t="shared" si="24"/>
        <v>ML019EP09</v>
      </c>
      <c r="C1590" s="77" t="s">
        <v>3226</v>
      </c>
      <c r="D1590" t="s">
        <v>3404</v>
      </c>
      <c r="F1590">
        <v>960.99999999999989</v>
      </c>
      <c r="G1590">
        <v>-40.6</v>
      </c>
      <c r="L1590">
        <v>0</v>
      </c>
      <c r="M1590">
        <v>0</v>
      </c>
      <c r="O1590"/>
      <c r="R1590">
        <v>0</v>
      </c>
      <c r="S1590">
        <v>0</v>
      </c>
      <c r="W1590" t="str">
        <f>IFERROR(VLOOKUP(CONCATENATE(A1590,"-",B1590),'Schedule C1'!AE:AE,1,FALSE),"Other")</f>
        <v>117-ML019EP09</v>
      </c>
    </row>
    <row r="1591" spans="1:23" x14ac:dyDescent="0.25">
      <c r="A1591" t="str">
        <f t="shared" si="24"/>
        <v>117</v>
      </c>
      <c r="B1591" t="str">
        <f t="shared" si="24"/>
        <v>ML019EP10</v>
      </c>
      <c r="C1591" s="77" t="s">
        <v>3226</v>
      </c>
      <c r="D1591" t="s">
        <v>3405</v>
      </c>
      <c r="F1591">
        <v>22779.37000000001</v>
      </c>
      <c r="G1591">
        <v>1806.5499999999997</v>
      </c>
      <c r="L1591">
        <v>0</v>
      </c>
      <c r="M1591">
        <v>0</v>
      </c>
      <c r="O1591"/>
      <c r="R1591">
        <v>0</v>
      </c>
      <c r="S1591">
        <v>0</v>
      </c>
      <c r="W1591" t="str">
        <f>IFERROR(VLOOKUP(CONCATENATE(A1591,"-",B1591),'Schedule C1'!AE:AE,1,FALSE),"Other")</f>
        <v>117-ML019EP10</v>
      </c>
    </row>
    <row r="1592" spans="1:23" x14ac:dyDescent="0.25">
      <c r="A1592" t="str">
        <f t="shared" si="24"/>
        <v>117</v>
      </c>
      <c r="B1592" t="str">
        <f t="shared" si="24"/>
        <v>ML019EP11</v>
      </c>
      <c r="C1592" s="77" t="s">
        <v>3226</v>
      </c>
      <c r="D1592" t="s">
        <v>3406</v>
      </c>
      <c r="F1592">
        <v>12600.640000000003</v>
      </c>
      <c r="G1592">
        <v>3867.8500000000026</v>
      </c>
      <c r="L1592">
        <v>0</v>
      </c>
      <c r="M1592">
        <v>0</v>
      </c>
      <c r="O1592"/>
      <c r="R1592">
        <v>0</v>
      </c>
      <c r="S1592">
        <v>0</v>
      </c>
      <c r="W1592" t="str">
        <f>IFERROR(VLOOKUP(CONCATENATE(A1592,"-",B1592),'Schedule C1'!AE:AE,1,FALSE),"Other")</f>
        <v>117-ML019EP11</v>
      </c>
    </row>
    <row r="1593" spans="1:23" x14ac:dyDescent="0.25">
      <c r="A1593" t="str">
        <f t="shared" si="24"/>
        <v>117</v>
      </c>
      <c r="B1593" t="str">
        <f t="shared" si="24"/>
        <v>ML019NP01</v>
      </c>
      <c r="C1593" s="77" t="s">
        <v>3226</v>
      </c>
      <c r="D1593" t="s">
        <v>3407</v>
      </c>
      <c r="F1593">
        <v>89768.620000000024</v>
      </c>
      <c r="G1593">
        <v>11780.459999999995</v>
      </c>
      <c r="H1593">
        <v>58.519999999999996</v>
      </c>
      <c r="I1593">
        <v>-4448.3900000000003</v>
      </c>
      <c r="L1593">
        <v>0</v>
      </c>
      <c r="M1593">
        <v>0</v>
      </c>
      <c r="N1593">
        <v>0</v>
      </c>
      <c r="O1593">
        <v>0</v>
      </c>
      <c r="R1593">
        <v>0</v>
      </c>
      <c r="S1593">
        <v>0</v>
      </c>
      <c r="T1593">
        <v>0</v>
      </c>
      <c r="U1593" s="3">
        <v>0</v>
      </c>
      <c r="W1593" t="str">
        <f>IFERROR(VLOOKUP(CONCATENATE(A1593,"-",B1593),'Schedule C1'!AE:AE,1,FALSE),"Other")</f>
        <v>117-ML019NP01</v>
      </c>
    </row>
    <row r="1594" spans="1:23" x14ac:dyDescent="0.25">
      <c r="A1594" t="str">
        <f t="shared" si="24"/>
        <v>117</v>
      </c>
      <c r="B1594" t="str">
        <f t="shared" si="24"/>
        <v>ML019NP06</v>
      </c>
      <c r="C1594" s="77" t="s">
        <v>3226</v>
      </c>
      <c r="D1594" t="s">
        <v>3408</v>
      </c>
      <c r="F1594">
        <v>19496.649999999998</v>
      </c>
      <c r="G1594">
        <v>74199.419999999969</v>
      </c>
      <c r="H1594">
        <v>2431.3800000000015</v>
      </c>
      <c r="L1594">
        <v>0</v>
      </c>
      <c r="M1594">
        <v>0</v>
      </c>
      <c r="N1594">
        <v>0</v>
      </c>
      <c r="O1594"/>
      <c r="R1594">
        <v>0</v>
      </c>
      <c r="S1594">
        <v>0</v>
      </c>
      <c r="T1594">
        <v>0</v>
      </c>
      <c r="W1594" t="str">
        <f>IFERROR(VLOOKUP(CONCATENATE(A1594,"-",B1594),'Schedule C1'!AE:AE,1,FALSE),"Other")</f>
        <v>117-ML019NP06</v>
      </c>
    </row>
    <row r="1595" spans="1:23" x14ac:dyDescent="0.25">
      <c r="A1595" t="str">
        <f t="shared" si="24"/>
        <v>117</v>
      </c>
      <c r="B1595" t="str">
        <f t="shared" si="24"/>
        <v>ML019SP01</v>
      </c>
      <c r="C1595" s="77" t="s">
        <v>3226</v>
      </c>
      <c r="D1595" t="s">
        <v>3409</v>
      </c>
      <c r="F1595">
        <v>150790.80000000005</v>
      </c>
      <c r="G1595">
        <v>12149.319999999996</v>
      </c>
      <c r="L1595">
        <v>0</v>
      </c>
      <c r="M1595">
        <v>0</v>
      </c>
      <c r="O1595"/>
      <c r="R1595">
        <v>0</v>
      </c>
      <c r="S1595">
        <v>0</v>
      </c>
      <c r="W1595" t="str">
        <f>IFERROR(VLOOKUP(CONCATENATE(A1595,"-",B1595),'Schedule C1'!AE:AE,1,FALSE),"Other")</f>
        <v>117-ML019SP01</v>
      </c>
    </row>
    <row r="1596" spans="1:23" x14ac:dyDescent="0.25">
      <c r="A1596" t="str">
        <f t="shared" si="24"/>
        <v>117</v>
      </c>
      <c r="B1596" t="str">
        <f t="shared" si="24"/>
        <v>ML019SP02</v>
      </c>
      <c r="C1596" s="77" t="s">
        <v>3226</v>
      </c>
      <c r="D1596" t="s">
        <v>3410</v>
      </c>
      <c r="G1596">
        <v>24940.329999999998</v>
      </c>
      <c r="M1596">
        <v>0</v>
      </c>
      <c r="O1596"/>
      <c r="S1596">
        <v>0</v>
      </c>
      <c r="W1596" t="str">
        <f>IFERROR(VLOOKUP(CONCATENATE(A1596,"-",B1596),'Schedule C1'!AE:AE,1,FALSE),"Other")</f>
        <v>117-ML019SP02</v>
      </c>
    </row>
    <row r="1597" spans="1:23" x14ac:dyDescent="0.25">
      <c r="A1597" t="str">
        <f t="shared" si="24"/>
        <v>117</v>
      </c>
      <c r="B1597" t="str">
        <f t="shared" si="24"/>
        <v>ML019VP01</v>
      </c>
      <c r="C1597" s="77" t="s">
        <v>3226</v>
      </c>
      <c r="D1597" t="s">
        <v>3411</v>
      </c>
      <c r="F1597">
        <v>126391.52000000008</v>
      </c>
      <c r="G1597">
        <v>20006.950000000015</v>
      </c>
      <c r="H1597">
        <v>-219.43</v>
      </c>
      <c r="L1597">
        <v>453125.18200000003</v>
      </c>
      <c r="M1597">
        <v>0</v>
      </c>
      <c r="N1597">
        <v>0</v>
      </c>
      <c r="O1597"/>
      <c r="R1597">
        <v>156881.02099999995</v>
      </c>
      <c r="S1597">
        <v>43.066000000000003</v>
      </c>
      <c r="T1597">
        <v>0</v>
      </c>
      <c r="W1597" t="str">
        <f>IFERROR(VLOOKUP(CONCATENATE(A1597,"-",B1597),'Schedule C1'!AE:AE,1,FALSE),"Other")</f>
        <v>117-ML019VP01</v>
      </c>
    </row>
    <row r="1598" spans="1:23" x14ac:dyDescent="0.25">
      <c r="A1598" t="str">
        <f t="shared" si="24"/>
        <v>117</v>
      </c>
      <c r="B1598" t="str">
        <f t="shared" si="24"/>
        <v>ML019VP02</v>
      </c>
      <c r="C1598" s="77" t="s">
        <v>3226</v>
      </c>
      <c r="D1598" t="s">
        <v>3412</v>
      </c>
      <c r="E1598">
        <v>428.90999999999997</v>
      </c>
      <c r="F1598">
        <v>76743.069999999978</v>
      </c>
      <c r="K1598">
        <v>0</v>
      </c>
      <c r="L1598">
        <v>0</v>
      </c>
      <c r="O1598"/>
      <c r="Q1598">
        <v>0</v>
      </c>
      <c r="R1598">
        <v>0</v>
      </c>
      <c r="W1598" t="str">
        <f>IFERROR(VLOOKUP(CONCATENATE(A1598,"-",B1598),'Schedule C1'!AE:AE,1,FALSE),"Other")</f>
        <v>Other</v>
      </c>
    </row>
    <row r="1599" spans="1:23" x14ac:dyDescent="0.25">
      <c r="A1599" t="str">
        <f t="shared" si="24"/>
        <v>117</v>
      </c>
      <c r="B1599" t="str">
        <f t="shared" si="24"/>
        <v>ML020EP04</v>
      </c>
      <c r="C1599" s="77" t="s">
        <v>3226</v>
      </c>
      <c r="D1599" t="s">
        <v>3413</v>
      </c>
      <c r="G1599">
        <v>0</v>
      </c>
      <c r="M1599">
        <v>30498.807000000001</v>
      </c>
      <c r="O1599"/>
      <c r="S1599">
        <v>31043.806</v>
      </c>
      <c r="W1599" t="str">
        <f>IFERROR(VLOOKUP(CONCATENATE(A1599,"-",B1599),'Schedule C1'!AE:AE,1,FALSE),"Other")</f>
        <v>Other</v>
      </c>
    </row>
    <row r="1600" spans="1:23" x14ac:dyDescent="0.25">
      <c r="A1600" t="str">
        <f t="shared" si="24"/>
        <v>117</v>
      </c>
      <c r="B1600" t="str">
        <f t="shared" si="24"/>
        <v>ML020MP01</v>
      </c>
      <c r="C1600" s="77" t="s">
        <v>3226</v>
      </c>
      <c r="D1600" t="s">
        <v>3414</v>
      </c>
      <c r="G1600">
        <v>4903.6199999999981</v>
      </c>
      <c r="H1600">
        <v>63157.749999999993</v>
      </c>
      <c r="M1600">
        <v>0</v>
      </c>
      <c r="N1600">
        <v>0</v>
      </c>
      <c r="O1600"/>
      <c r="S1600">
        <v>0</v>
      </c>
      <c r="T1600">
        <v>0</v>
      </c>
      <c r="W1600" t="str">
        <f>IFERROR(VLOOKUP(CONCATENATE(A1600,"-",B1600),'Schedule C1'!AE:AE,1,FALSE),"Other")</f>
        <v>117-ML020MP01</v>
      </c>
    </row>
    <row r="1601" spans="1:23" x14ac:dyDescent="0.25">
      <c r="A1601" t="str">
        <f t="shared" si="24"/>
        <v>117</v>
      </c>
      <c r="B1601" t="str">
        <f t="shared" si="24"/>
        <v>ML020SP01</v>
      </c>
      <c r="C1601" s="77" t="s">
        <v>3226</v>
      </c>
      <c r="D1601" t="s">
        <v>3415</v>
      </c>
      <c r="F1601">
        <v>5941.0599999999995</v>
      </c>
      <c r="G1601">
        <v>34602.85</v>
      </c>
      <c r="H1601">
        <v>488695.03999999986</v>
      </c>
      <c r="I1601">
        <v>-577164.89000000141</v>
      </c>
      <c r="J1601">
        <v>5937.2299999999932</v>
      </c>
      <c r="L1601">
        <v>141429.49399999995</v>
      </c>
      <c r="M1601">
        <v>-126256.80799999999</v>
      </c>
      <c r="N1601">
        <v>-2572040.3639999987</v>
      </c>
      <c r="O1601">
        <v>-1326027.0510000009</v>
      </c>
      <c r="P1601">
        <v>212721.92200000002</v>
      </c>
      <c r="R1601">
        <v>0</v>
      </c>
      <c r="S1601">
        <v>3187916.534</v>
      </c>
      <c r="T1601">
        <v>4229.1610000000001</v>
      </c>
      <c r="U1601" s="3">
        <v>514097.8280000001</v>
      </c>
      <c r="V1601">
        <v>0</v>
      </c>
      <c r="W1601" t="str">
        <f>IFERROR(VLOOKUP(CONCATENATE(A1601,"-",B1601),'Schedule C1'!AE:AE,1,FALSE),"Other")</f>
        <v>117-ML020SP01</v>
      </c>
    </row>
    <row r="1602" spans="1:23" x14ac:dyDescent="0.25">
      <c r="A1602" t="str">
        <f t="shared" si="24"/>
        <v>117</v>
      </c>
      <c r="B1602" t="str">
        <f t="shared" si="24"/>
        <v>ML020VP01</v>
      </c>
      <c r="C1602" s="77" t="s">
        <v>3226</v>
      </c>
      <c r="D1602" t="s">
        <v>3416</v>
      </c>
      <c r="G1602">
        <v>415863.47000000009</v>
      </c>
      <c r="H1602">
        <v>148107.74000000005</v>
      </c>
      <c r="M1602">
        <v>293014.91200000001</v>
      </c>
      <c r="N1602">
        <v>0</v>
      </c>
      <c r="O1602"/>
      <c r="S1602">
        <v>277902.61499999993</v>
      </c>
      <c r="T1602">
        <v>0</v>
      </c>
      <c r="W1602" t="str">
        <f>IFERROR(VLOOKUP(CONCATENATE(A1602,"-",B1602),'Schedule C1'!AE:AE,1,FALSE),"Other")</f>
        <v>117-ML020VP01</v>
      </c>
    </row>
    <row r="1603" spans="1:23" x14ac:dyDescent="0.25">
      <c r="A1603" t="str">
        <f t="shared" si="24"/>
        <v>117</v>
      </c>
      <c r="B1603" t="str">
        <f t="shared" si="24"/>
        <v>ML021VP01</v>
      </c>
      <c r="C1603" s="77" t="s">
        <v>3226</v>
      </c>
      <c r="D1603" t="s">
        <v>3417</v>
      </c>
      <c r="H1603">
        <v>0</v>
      </c>
      <c r="I1603">
        <v>0</v>
      </c>
      <c r="N1603">
        <v>186345.96100000001</v>
      </c>
      <c r="O1603">
        <v>0</v>
      </c>
      <c r="T1603">
        <v>210320.53400000004</v>
      </c>
      <c r="U1603" s="3">
        <v>33.923999999999999</v>
      </c>
      <c r="W1603" t="str">
        <f>IFERROR(VLOOKUP(CONCATENATE(A1603,"-",B1603),'Schedule C1'!AE:AE,1,FALSE),"Other")</f>
        <v>Other</v>
      </c>
    </row>
    <row r="1604" spans="1:23" x14ac:dyDescent="0.25">
      <c r="A1604" t="str">
        <f t="shared" si="24"/>
        <v>117</v>
      </c>
      <c r="B1604" t="str">
        <f t="shared" si="24"/>
        <v>ML022VP01</v>
      </c>
      <c r="C1604" s="77" t="s">
        <v>3226</v>
      </c>
      <c r="D1604" t="s">
        <v>3418</v>
      </c>
      <c r="I1604">
        <v>0</v>
      </c>
      <c r="O1604">
        <v>-145732.48899999997</v>
      </c>
      <c r="U1604" s="3">
        <v>57073.238000000012</v>
      </c>
      <c r="W1604" t="str">
        <f>IFERROR(VLOOKUP(CONCATENATE(A1604,"-",B1604),'Schedule C1'!AE:AE,1,FALSE),"Other")</f>
        <v>Other</v>
      </c>
    </row>
    <row r="1605" spans="1:23" x14ac:dyDescent="0.25">
      <c r="A1605" t="str">
        <f t="shared" ref="A1605:B1668" si="25">LEFT(C1605,FIND(" ",C1605,1)-1)</f>
        <v>117</v>
      </c>
      <c r="B1605" t="str">
        <f t="shared" si="25"/>
        <v>ML023VP01</v>
      </c>
      <c r="C1605" s="77" t="s">
        <v>3226</v>
      </c>
      <c r="D1605" t="s">
        <v>3419</v>
      </c>
      <c r="J1605">
        <v>0</v>
      </c>
      <c r="O1605"/>
      <c r="P1605">
        <v>0</v>
      </c>
      <c r="V1605">
        <v>0</v>
      </c>
      <c r="W1605" t="str">
        <f>IFERROR(VLOOKUP(CONCATENATE(A1605,"-",B1605),'Schedule C1'!AE:AE,1,FALSE),"Other")</f>
        <v>Other</v>
      </c>
    </row>
    <row r="1606" spans="1:23" x14ac:dyDescent="0.25">
      <c r="A1606" t="str">
        <f t="shared" si="25"/>
        <v>117</v>
      </c>
      <c r="B1606" t="str">
        <f t="shared" si="25"/>
        <v>ML0E17C01</v>
      </c>
      <c r="C1606" s="77" t="s">
        <v>3226</v>
      </c>
      <c r="D1606" t="s">
        <v>3420</v>
      </c>
      <c r="E1606">
        <v>0</v>
      </c>
      <c r="K1606">
        <v>0</v>
      </c>
      <c r="O1606"/>
      <c r="Q1606">
        <v>352.43</v>
      </c>
      <c r="W1606" t="str">
        <f>IFERROR(VLOOKUP(CONCATENATE(A1606,"-",B1606),'Schedule C1'!AE:AE,1,FALSE),"Other")</f>
        <v>Other</v>
      </c>
    </row>
    <row r="1607" spans="1:23" x14ac:dyDescent="0.25">
      <c r="A1607" t="str">
        <f t="shared" si="25"/>
        <v>117</v>
      </c>
      <c r="B1607" t="str">
        <f t="shared" si="25"/>
        <v>ML0E17C02</v>
      </c>
      <c r="C1607" s="77" t="s">
        <v>3226</v>
      </c>
      <c r="D1607" t="s">
        <v>3421</v>
      </c>
      <c r="E1607">
        <v>29191.699999999975</v>
      </c>
      <c r="K1607">
        <v>0</v>
      </c>
      <c r="O1607"/>
      <c r="Q1607">
        <v>0</v>
      </c>
      <c r="W1607" t="str">
        <f>IFERROR(VLOOKUP(CONCATENATE(A1607,"-",B1607),'Schedule C1'!AE:AE,1,FALSE),"Other")</f>
        <v>Other</v>
      </c>
    </row>
    <row r="1608" spans="1:23" x14ac:dyDescent="0.25">
      <c r="A1608" t="str">
        <f t="shared" si="25"/>
        <v>117</v>
      </c>
      <c r="B1608" t="str">
        <f t="shared" si="25"/>
        <v>ML0E26C01</v>
      </c>
      <c r="C1608" s="77" t="s">
        <v>3226</v>
      </c>
      <c r="D1608" t="s">
        <v>3422</v>
      </c>
      <c r="H1608">
        <v>0</v>
      </c>
      <c r="I1608">
        <v>0</v>
      </c>
      <c r="N1608">
        <v>5092195.7769999998</v>
      </c>
      <c r="O1608">
        <v>22563.54000000003</v>
      </c>
      <c r="T1608">
        <v>1856971.2910000007</v>
      </c>
      <c r="U1608" s="3">
        <v>580722.94099999988</v>
      </c>
      <c r="W1608" t="str">
        <f>IFERROR(VLOOKUP(CONCATENATE(A1608,"-",B1608),'Schedule C1'!AE:AE,1,FALSE),"Other")</f>
        <v>Other</v>
      </c>
    </row>
    <row r="1609" spans="1:23" x14ac:dyDescent="0.25">
      <c r="A1609" t="str">
        <f t="shared" si="25"/>
        <v>117</v>
      </c>
      <c r="B1609" t="str">
        <f t="shared" si="25"/>
        <v>ML0M17C02</v>
      </c>
      <c r="C1609" s="77" t="s">
        <v>3226</v>
      </c>
      <c r="D1609" t="s">
        <v>3423</v>
      </c>
      <c r="E1609">
        <v>0</v>
      </c>
      <c r="K1609">
        <v>839005.36699999997</v>
      </c>
      <c r="O1609"/>
      <c r="Q1609">
        <v>0</v>
      </c>
      <c r="W1609" t="str">
        <f>IFERROR(VLOOKUP(CONCATENATE(A1609,"-",B1609),'Schedule C1'!AE:AE,1,FALSE),"Other")</f>
        <v>Other</v>
      </c>
    </row>
    <row r="1610" spans="1:23" x14ac:dyDescent="0.25">
      <c r="A1610" t="str">
        <f t="shared" si="25"/>
        <v>117</v>
      </c>
      <c r="B1610" t="str">
        <f t="shared" si="25"/>
        <v>ML0M18C01</v>
      </c>
      <c r="C1610" s="77" t="s">
        <v>3226</v>
      </c>
      <c r="D1610" t="s">
        <v>3424</v>
      </c>
      <c r="E1610">
        <v>104588.53000000003</v>
      </c>
      <c r="K1610">
        <v>-347605.28199999995</v>
      </c>
      <c r="O1610"/>
      <c r="Q1610">
        <v>244780.55600000001</v>
      </c>
      <c r="W1610" t="str">
        <f>IFERROR(VLOOKUP(CONCATENATE(A1610,"-",B1610),'Schedule C1'!AE:AE,1,FALSE),"Other")</f>
        <v>Other</v>
      </c>
    </row>
    <row r="1611" spans="1:23" x14ac:dyDescent="0.25">
      <c r="A1611" t="str">
        <f t="shared" si="25"/>
        <v>117</v>
      </c>
      <c r="B1611" t="str">
        <f t="shared" si="25"/>
        <v>ML0V19C01</v>
      </c>
      <c r="C1611" s="77" t="s">
        <v>3226</v>
      </c>
      <c r="D1611" t="s">
        <v>3425</v>
      </c>
      <c r="F1611">
        <v>0</v>
      </c>
      <c r="L1611">
        <v>0</v>
      </c>
      <c r="O1611"/>
      <c r="R1611">
        <v>0</v>
      </c>
      <c r="W1611" t="str">
        <f>IFERROR(VLOOKUP(CONCATENATE(A1611,"-",B1611),'Schedule C1'!AE:AE,1,FALSE),"Other")</f>
        <v>Other</v>
      </c>
    </row>
    <row r="1612" spans="1:23" x14ac:dyDescent="0.25">
      <c r="A1612" t="str">
        <f t="shared" si="25"/>
        <v>117</v>
      </c>
      <c r="B1612" t="str">
        <f t="shared" si="25"/>
        <v>ML0VC1750</v>
      </c>
      <c r="C1612" s="77" t="s">
        <v>3226</v>
      </c>
      <c r="D1612" t="s">
        <v>3426</v>
      </c>
      <c r="E1612">
        <v>0</v>
      </c>
      <c r="K1612">
        <v>0</v>
      </c>
      <c r="O1612"/>
      <c r="Q1612">
        <v>-563.05000000000007</v>
      </c>
      <c r="W1612" t="str">
        <f>IFERROR(VLOOKUP(CONCATENATE(A1612,"-",B1612),'Schedule C1'!AE:AE,1,FALSE),"Other")</f>
        <v>Other</v>
      </c>
    </row>
    <row r="1613" spans="1:23" x14ac:dyDescent="0.25">
      <c r="A1613" t="str">
        <f t="shared" si="25"/>
        <v>117</v>
      </c>
      <c r="B1613" t="str">
        <f t="shared" si="25"/>
        <v>ML0VC2150</v>
      </c>
      <c r="C1613" s="77" t="s">
        <v>3226</v>
      </c>
      <c r="D1613" t="s">
        <v>3427</v>
      </c>
      <c r="G1613">
        <v>0</v>
      </c>
      <c r="M1613">
        <v>0</v>
      </c>
      <c r="O1613"/>
      <c r="S1613">
        <v>0</v>
      </c>
      <c r="W1613" t="str">
        <f>IFERROR(VLOOKUP(CONCATENATE(A1613,"-",B1613),'Schedule C1'!AE:AE,1,FALSE),"Other")</f>
        <v>Other</v>
      </c>
    </row>
    <row r="1614" spans="1:23" x14ac:dyDescent="0.25">
      <c r="A1614" t="str">
        <f t="shared" si="25"/>
        <v>117</v>
      </c>
      <c r="B1614" t="str">
        <f t="shared" si="25"/>
        <v>ML0VP1603</v>
      </c>
      <c r="C1614" s="77" t="s">
        <v>3226</v>
      </c>
      <c r="D1614" t="s">
        <v>3428</v>
      </c>
      <c r="E1614">
        <v>-4410.5099999999993</v>
      </c>
      <c r="K1614">
        <v>26862.231</v>
      </c>
      <c r="O1614"/>
      <c r="Q1614">
        <v>27186.313999999998</v>
      </c>
      <c r="W1614" t="str">
        <f>IFERROR(VLOOKUP(CONCATENATE(A1614,"-",B1614),'Schedule C1'!AE:AE,1,FALSE),"Other")</f>
        <v>Other</v>
      </c>
    </row>
    <row r="1615" spans="1:23" x14ac:dyDescent="0.25">
      <c r="A1615" t="str">
        <f t="shared" si="25"/>
        <v>117</v>
      </c>
      <c r="B1615" t="str">
        <f t="shared" si="25"/>
        <v>ML0VP1702</v>
      </c>
      <c r="C1615" s="77" t="s">
        <v>3226</v>
      </c>
      <c r="D1615" t="s">
        <v>3429</v>
      </c>
      <c r="E1615">
        <v>43972.050000000025</v>
      </c>
      <c r="K1615">
        <v>0</v>
      </c>
      <c r="O1615"/>
      <c r="Q1615">
        <v>0</v>
      </c>
      <c r="W1615" t="str">
        <f>IFERROR(VLOOKUP(CONCATENATE(A1615,"-",B1615),'Schedule C1'!AE:AE,1,FALSE),"Other")</f>
        <v>Other</v>
      </c>
    </row>
    <row r="1616" spans="1:23" x14ac:dyDescent="0.25">
      <c r="A1616" t="str">
        <f t="shared" si="25"/>
        <v>117</v>
      </c>
      <c r="B1616" t="str">
        <f t="shared" si="25"/>
        <v>ML0VP1801</v>
      </c>
      <c r="C1616" s="77" t="s">
        <v>3226</v>
      </c>
      <c r="D1616" t="s">
        <v>3430</v>
      </c>
      <c r="E1616">
        <v>0</v>
      </c>
      <c r="F1616">
        <v>0</v>
      </c>
      <c r="K1616">
        <v>154088.05800000002</v>
      </c>
      <c r="L1616">
        <v>0</v>
      </c>
      <c r="O1616"/>
      <c r="Q1616">
        <v>243842.76799999998</v>
      </c>
      <c r="R1616">
        <v>31.283999999999999</v>
      </c>
      <c r="W1616" t="str">
        <f>IFERROR(VLOOKUP(CONCATENATE(A1616,"-",B1616),'Schedule C1'!AE:AE,1,FALSE),"Other")</f>
        <v>Other</v>
      </c>
    </row>
    <row r="1617" spans="1:23" x14ac:dyDescent="0.25">
      <c r="A1617" t="str">
        <f t="shared" si="25"/>
        <v>117</v>
      </c>
      <c r="B1617" t="str">
        <f t="shared" si="25"/>
        <v>ML116EP01</v>
      </c>
      <c r="C1617" s="77" t="s">
        <v>3226</v>
      </c>
      <c r="D1617" t="s">
        <v>3431</v>
      </c>
      <c r="E1617">
        <v>0</v>
      </c>
      <c r="K1617">
        <v>0</v>
      </c>
      <c r="O1617"/>
      <c r="Q1617">
        <v>0</v>
      </c>
      <c r="W1617" t="str">
        <f>IFERROR(VLOOKUP(CONCATENATE(A1617,"-",B1617),'Schedule C1'!AE:AE,1,FALSE),"Other")</f>
        <v>Other</v>
      </c>
    </row>
    <row r="1618" spans="1:23" x14ac:dyDescent="0.25">
      <c r="A1618" t="str">
        <f t="shared" si="25"/>
        <v>117</v>
      </c>
      <c r="B1618" t="str">
        <f t="shared" si="25"/>
        <v>ML116EP10</v>
      </c>
      <c r="C1618" s="77" t="s">
        <v>3226</v>
      </c>
      <c r="D1618" t="s">
        <v>3432</v>
      </c>
      <c r="E1618">
        <v>-1.3877787807814457E-17</v>
      </c>
      <c r="K1618">
        <v>0</v>
      </c>
      <c r="O1618"/>
      <c r="Q1618">
        <v>0</v>
      </c>
      <c r="W1618" t="str">
        <f>IFERROR(VLOOKUP(CONCATENATE(A1618,"-",B1618),'Schedule C1'!AE:AE,1,FALSE),"Other")</f>
        <v>Other</v>
      </c>
    </row>
    <row r="1619" spans="1:23" x14ac:dyDescent="0.25">
      <c r="A1619" t="str">
        <f t="shared" si="25"/>
        <v>117</v>
      </c>
      <c r="B1619" t="str">
        <f t="shared" si="25"/>
        <v>ML116EP12</v>
      </c>
      <c r="C1619" s="77" t="s">
        <v>3226</v>
      </c>
      <c r="D1619" t="s">
        <v>3433</v>
      </c>
      <c r="E1619">
        <v>7861.5999999999985</v>
      </c>
      <c r="K1619">
        <v>0</v>
      </c>
      <c r="O1619"/>
      <c r="Q1619">
        <v>0</v>
      </c>
      <c r="W1619" t="str">
        <f>IFERROR(VLOOKUP(CONCATENATE(A1619,"-",B1619),'Schedule C1'!AE:AE,1,FALSE),"Other")</f>
        <v>Other</v>
      </c>
    </row>
    <row r="1620" spans="1:23" x14ac:dyDescent="0.25">
      <c r="A1620" t="str">
        <f t="shared" si="25"/>
        <v>117</v>
      </c>
      <c r="B1620" t="str">
        <f t="shared" si="25"/>
        <v>ML117EP01</v>
      </c>
      <c r="C1620" s="77" t="s">
        <v>3226</v>
      </c>
      <c r="D1620" t="s">
        <v>3434</v>
      </c>
      <c r="E1620">
        <v>0</v>
      </c>
      <c r="K1620">
        <v>0</v>
      </c>
      <c r="O1620"/>
      <c r="Q1620">
        <v>31.75</v>
      </c>
      <c r="W1620" t="str">
        <f>IFERROR(VLOOKUP(CONCATENATE(A1620,"-",B1620),'Schedule C1'!AE:AE,1,FALSE),"Other")</f>
        <v>Other</v>
      </c>
    </row>
    <row r="1621" spans="1:23" x14ac:dyDescent="0.25">
      <c r="A1621" t="str">
        <f t="shared" si="25"/>
        <v>117</v>
      </c>
      <c r="B1621" t="str">
        <f t="shared" si="25"/>
        <v>ML117EP02</v>
      </c>
      <c r="C1621" s="77" t="s">
        <v>3226</v>
      </c>
      <c r="D1621" t="s">
        <v>3435</v>
      </c>
      <c r="E1621">
        <v>0</v>
      </c>
      <c r="K1621">
        <v>0</v>
      </c>
      <c r="O1621"/>
      <c r="Q1621">
        <v>53.650000000000006</v>
      </c>
      <c r="W1621" t="str">
        <f>IFERROR(VLOOKUP(CONCATENATE(A1621,"-",B1621),'Schedule C1'!AE:AE,1,FALSE),"Other")</f>
        <v>Other</v>
      </c>
    </row>
    <row r="1622" spans="1:23" x14ac:dyDescent="0.25">
      <c r="A1622" t="str">
        <f t="shared" si="25"/>
        <v>117</v>
      </c>
      <c r="B1622" t="str">
        <f t="shared" si="25"/>
        <v>ML117EP03</v>
      </c>
      <c r="C1622" s="77" t="s">
        <v>3226</v>
      </c>
      <c r="D1622" t="s">
        <v>3436</v>
      </c>
      <c r="E1622">
        <v>-17888.989999999994</v>
      </c>
      <c r="K1622">
        <v>0</v>
      </c>
      <c r="O1622"/>
      <c r="Q1622">
        <v>0</v>
      </c>
      <c r="W1622" t="str">
        <f>IFERROR(VLOOKUP(CONCATENATE(A1622,"-",B1622),'Schedule C1'!AE:AE,1,FALSE),"Other")</f>
        <v>Other</v>
      </c>
    </row>
    <row r="1623" spans="1:23" x14ac:dyDescent="0.25">
      <c r="A1623" t="str">
        <f t="shared" si="25"/>
        <v>117</v>
      </c>
      <c r="B1623" t="str">
        <f t="shared" si="25"/>
        <v>ML117EP04</v>
      </c>
      <c r="C1623" s="77" t="s">
        <v>3226</v>
      </c>
      <c r="D1623" t="s">
        <v>3437</v>
      </c>
      <c r="F1623">
        <v>58449.890000000116</v>
      </c>
      <c r="L1623">
        <v>188282.421</v>
      </c>
      <c r="O1623"/>
      <c r="R1623">
        <v>196089.87100000001</v>
      </c>
      <c r="W1623" t="str">
        <f>IFERROR(VLOOKUP(CONCATENATE(A1623,"-",B1623),'Schedule C1'!AE:AE,1,FALSE),"Other")</f>
        <v>Other</v>
      </c>
    </row>
    <row r="1624" spans="1:23" x14ac:dyDescent="0.25">
      <c r="A1624" t="str">
        <f t="shared" si="25"/>
        <v>117</v>
      </c>
      <c r="B1624" t="str">
        <f t="shared" si="25"/>
        <v>ML117EP06</v>
      </c>
      <c r="C1624" s="77" t="s">
        <v>3226</v>
      </c>
      <c r="D1624" t="s">
        <v>3438</v>
      </c>
      <c r="F1624">
        <v>0</v>
      </c>
      <c r="L1624">
        <v>0</v>
      </c>
      <c r="O1624"/>
      <c r="R1624">
        <v>0</v>
      </c>
      <c r="W1624" t="str">
        <f>IFERROR(VLOOKUP(CONCATENATE(A1624,"-",B1624),'Schedule C1'!AE:AE,1,FALSE),"Other")</f>
        <v>Other</v>
      </c>
    </row>
    <row r="1625" spans="1:23" x14ac:dyDescent="0.25">
      <c r="A1625" t="str">
        <f t="shared" si="25"/>
        <v>117</v>
      </c>
      <c r="B1625" t="str">
        <f t="shared" si="25"/>
        <v>ML117EP10</v>
      </c>
      <c r="C1625" s="77" t="s">
        <v>3226</v>
      </c>
      <c r="D1625" t="s">
        <v>3439</v>
      </c>
      <c r="E1625">
        <v>55584.55000000001</v>
      </c>
      <c r="F1625">
        <v>-25.930000000000014</v>
      </c>
      <c r="K1625">
        <v>0</v>
      </c>
      <c r="L1625">
        <v>0</v>
      </c>
      <c r="O1625"/>
      <c r="Q1625">
        <v>0</v>
      </c>
      <c r="R1625">
        <v>0</v>
      </c>
      <c r="W1625" t="str">
        <f>IFERROR(VLOOKUP(CONCATENATE(A1625,"-",B1625),'Schedule C1'!AE:AE,1,FALSE),"Other")</f>
        <v>Other</v>
      </c>
    </row>
    <row r="1626" spans="1:23" x14ac:dyDescent="0.25">
      <c r="A1626" t="str">
        <f t="shared" si="25"/>
        <v>117</v>
      </c>
      <c r="B1626" t="str">
        <f t="shared" si="25"/>
        <v>ML117EP11</v>
      </c>
      <c r="C1626" s="77" t="s">
        <v>3226</v>
      </c>
      <c r="D1626" t="s">
        <v>3440</v>
      </c>
      <c r="E1626">
        <v>61547.900000000016</v>
      </c>
      <c r="K1626">
        <v>0</v>
      </c>
      <c r="O1626"/>
      <c r="Q1626">
        <v>0</v>
      </c>
      <c r="W1626" t="str">
        <f>IFERROR(VLOOKUP(CONCATENATE(A1626,"-",B1626),'Schedule C1'!AE:AE,1,FALSE),"Other")</f>
        <v>Other</v>
      </c>
    </row>
    <row r="1627" spans="1:23" x14ac:dyDescent="0.25">
      <c r="A1627" t="str">
        <f t="shared" si="25"/>
        <v>117</v>
      </c>
      <c r="B1627" t="str">
        <f t="shared" si="25"/>
        <v>ML117SP01</v>
      </c>
      <c r="C1627" s="77" t="s">
        <v>3226</v>
      </c>
      <c r="D1627" t="s">
        <v>3441</v>
      </c>
      <c r="E1627">
        <v>0</v>
      </c>
      <c r="K1627">
        <v>31819.489000000001</v>
      </c>
      <c r="O1627"/>
      <c r="Q1627">
        <v>29908.092999999997</v>
      </c>
      <c r="W1627" t="str">
        <f>IFERROR(VLOOKUP(CONCATENATE(A1627,"-",B1627),'Schedule C1'!AE:AE,1,FALSE),"Other")</f>
        <v>Other</v>
      </c>
    </row>
    <row r="1628" spans="1:23" x14ac:dyDescent="0.25">
      <c r="A1628" t="str">
        <f t="shared" si="25"/>
        <v>117</v>
      </c>
      <c r="B1628" t="str">
        <f t="shared" si="25"/>
        <v>ML117SP03</v>
      </c>
      <c r="C1628" s="77" t="s">
        <v>3226</v>
      </c>
      <c r="D1628" t="s">
        <v>3442</v>
      </c>
      <c r="E1628">
        <v>0</v>
      </c>
      <c r="K1628">
        <v>-101117.16200000001</v>
      </c>
      <c r="O1628"/>
      <c r="Q1628">
        <v>54509.598999999995</v>
      </c>
      <c r="W1628" t="str">
        <f>IFERROR(VLOOKUP(CONCATENATE(A1628,"-",B1628),'Schedule C1'!AE:AE,1,FALSE),"Other")</f>
        <v>Other</v>
      </c>
    </row>
    <row r="1629" spans="1:23" x14ac:dyDescent="0.25">
      <c r="A1629" t="str">
        <f t="shared" si="25"/>
        <v>117</v>
      </c>
      <c r="B1629" t="str">
        <f t="shared" si="25"/>
        <v>ML117SP04</v>
      </c>
      <c r="C1629" s="77" t="s">
        <v>3226</v>
      </c>
      <c r="D1629" t="s">
        <v>3443</v>
      </c>
      <c r="E1629">
        <v>0</v>
      </c>
      <c r="K1629">
        <v>181517.80800000002</v>
      </c>
      <c r="O1629"/>
      <c r="Q1629">
        <v>183584.255</v>
      </c>
      <c r="W1629" t="str">
        <f>IFERROR(VLOOKUP(CONCATENATE(A1629,"-",B1629),'Schedule C1'!AE:AE,1,FALSE),"Other")</f>
        <v>Other</v>
      </c>
    </row>
    <row r="1630" spans="1:23" x14ac:dyDescent="0.25">
      <c r="A1630" t="str">
        <f t="shared" si="25"/>
        <v>117</v>
      </c>
      <c r="B1630" t="str">
        <f t="shared" si="25"/>
        <v>ML117SP05</v>
      </c>
      <c r="C1630" s="77" t="s">
        <v>3226</v>
      </c>
      <c r="D1630" t="s">
        <v>3444</v>
      </c>
      <c r="E1630">
        <v>0</v>
      </c>
      <c r="K1630">
        <v>-353910.06900000002</v>
      </c>
      <c r="O1630"/>
      <c r="Q1630">
        <v>190705.40700000001</v>
      </c>
      <c r="W1630" t="str">
        <f>IFERROR(VLOOKUP(CONCATENATE(A1630,"-",B1630),'Schedule C1'!AE:AE,1,FALSE),"Other")</f>
        <v>Other</v>
      </c>
    </row>
    <row r="1631" spans="1:23" x14ac:dyDescent="0.25">
      <c r="A1631" t="str">
        <f t="shared" si="25"/>
        <v>117</v>
      </c>
      <c r="B1631" t="str">
        <f t="shared" si="25"/>
        <v>ML117SP06</v>
      </c>
      <c r="C1631" s="77" t="s">
        <v>3226</v>
      </c>
      <c r="D1631" t="s">
        <v>3445</v>
      </c>
      <c r="E1631">
        <v>0</v>
      </c>
      <c r="K1631">
        <v>-391410.06900000002</v>
      </c>
      <c r="O1631"/>
      <c r="Q1631">
        <v>152995.18700000001</v>
      </c>
      <c r="W1631" t="str">
        <f>IFERROR(VLOOKUP(CONCATENATE(A1631,"-",B1631),'Schedule C1'!AE:AE,1,FALSE),"Other")</f>
        <v>Other</v>
      </c>
    </row>
    <row r="1632" spans="1:23" x14ac:dyDescent="0.25">
      <c r="A1632" t="str">
        <f t="shared" si="25"/>
        <v>117</v>
      </c>
      <c r="B1632" t="str">
        <f t="shared" si="25"/>
        <v>ML117SP07</v>
      </c>
      <c r="C1632" s="77" t="s">
        <v>3226</v>
      </c>
      <c r="D1632" t="s">
        <v>3446</v>
      </c>
      <c r="E1632">
        <v>0</v>
      </c>
      <c r="K1632">
        <v>-353910.06899999996</v>
      </c>
      <c r="O1632"/>
      <c r="Q1632">
        <v>190720.09700000007</v>
      </c>
      <c r="W1632" t="str">
        <f>IFERROR(VLOOKUP(CONCATENATE(A1632,"-",B1632),'Schedule C1'!AE:AE,1,FALSE),"Other")</f>
        <v>Other</v>
      </c>
    </row>
    <row r="1633" spans="1:23" x14ac:dyDescent="0.25">
      <c r="A1633" t="str">
        <f t="shared" si="25"/>
        <v>117</v>
      </c>
      <c r="B1633" t="str">
        <f t="shared" si="25"/>
        <v>ML117SP09</v>
      </c>
      <c r="C1633" s="77" t="s">
        <v>3226</v>
      </c>
      <c r="D1633" t="s">
        <v>3447</v>
      </c>
      <c r="E1633">
        <v>-2517</v>
      </c>
      <c r="K1633">
        <v>380277.79500000004</v>
      </c>
      <c r="O1633"/>
      <c r="Q1633">
        <v>351973.31899999996</v>
      </c>
      <c r="W1633" t="str">
        <f>IFERROR(VLOOKUP(CONCATENATE(A1633,"-",B1633),'Schedule C1'!AE:AE,1,FALSE),"Other")</f>
        <v>Other</v>
      </c>
    </row>
    <row r="1634" spans="1:23" x14ac:dyDescent="0.25">
      <c r="A1634" t="str">
        <f t="shared" si="25"/>
        <v>117</v>
      </c>
      <c r="B1634" t="str">
        <f t="shared" si="25"/>
        <v>ML117SP14</v>
      </c>
      <c r="C1634" s="77" t="s">
        <v>3226</v>
      </c>
      <c r="D1634" t="s">
        <v>3448</v>
      </c>
      <c r="E1634">
        <v>31.809999999999995</v>
      </c>
      <c r="K1634">
        <v>0</v>
      </c>
      <c r="O1634"/>
      <c r="Q1634">
        <v>0</v>
      </c>
      <c r="W1634" t="str">
        <f>IFERROR(VLOOKUP(CONCATENATE(A1634,"-",B1634),'Schedule C1'!AE:AE,1,FALSE),"Other")</f>
        <v>Other</v>
      </c>
    </row>
    <row r="1635" spans="1:23" x14ac:dyDescent="0.25">
      <c r="A1635" t="str">
        <f t="shared" si="25"/>
        <v>117</v>
      </c>
      <c r="B1635" t="str">
        <f t="shared" si="25"/>
        <v>ML117VP06</v>
      </c>
      <c r="C1635" s="77" t="s">
        <v>3226</v>
      </c>
      <c r="D1635" t="s">
        <v>3449</v>
      </c>
      <c r="E1635">
        <v>58527.880000000034</v>
      </c>
      <c r="F1635">
        <v>-2628.19</v>
      </c>
      <c r="K1635">
        <v>0</v>
      </c>
      <c r="L1635">
        <v>0</v>
      </c>
      <c r="O1635"/>
      <c r="Q1635">
        <v>0</v>
      </c>
      <c r="R1635">
        <v>0</v>
      </c>
      <c r="W1635" t="str">
        <f>IFERROR(VLOOKUP(CONCATENATE(A1635,"-",B1635),'Schedule C1'!AE:AE,1,FALSE),"Other")</f>
        <v>Other</v>
      </c>
    </row>
    <row r="1636" spans="1:23" x14ac:dyDescent="0.25">
      <c r="A1636" t="str">
        <f t="shared" si="25"/>
        <v>117</v>
      </c>
      <c r="B1636" t="str">
        <f t="shared" si="25"/>
        <v>ML118EP01</v>
      </c>
      <c r="C1636" s="77" t="s">
        <v>3226</v>
      </c>
      <c r="D1636" t="s">
        <v>3450</v>
      </c>
      <c r="E1636">
        <v>0</v>
      </c>
      <c r="F1636">
        <v>25954.990000000009</v>
      </c>
      <c r="K1636">
        <v>-16940.191999999995</v>
      </c>
      <c r="L1636">
        <v>56217.191999999995</v>
      </c>
      <c r="O1636"/>
      <c r="Q1636">
        <v>98161.29</v>
      </c>
      <c r="R1636">
        <v>65660.123999999996</v>
      </c>
      <c r="W1636" t="str">
        <f>IFERROR(VLOOKUP(CONCATENATE(A1636,"-",B1636),'Schedule C1'!AE:AE,1,FALSE),"Other")</f>
        <v>Other</v>
      </c>
    </row>
    <row r="1637" spans="1:23" x14ac:dyDescent="0.25">
      <c r="A1637" t="str">
        <f t="shared" si="25"/>
        <v>117</v>
      </c>
      <c r="B1637" t="str">
        <f t="shared" si="25"/>
        <v>ML118EP02</v>
      </c>
      <c r="C1637" s="77" t="s">
        <v>3226</v>
      </c>
      <c r="D1637" t="s">
        <v>3451</v>
      </c>
      <c r="E1637">
        <v>0</v>
      </c>
      <c r="F1637">
        <v>0</v>
      </c>
      <c r="G1637">
        <v>0</v>
      </c>
      <c r="I1637">
        <v>0</v>
      </c>
      <c r="K1637">
        <v>36470.964999999997</v>
      </c>
      <c r="L1637">
        <v>0</v>
      </c>
      <c r="M1637">
        <v>0</v>
      </c>
      <c r="O1637">
        <v>-37710.065999999999</v>
      </c>
      <c r="Q1637">
        <v>33917.133000000002</v>
      </c>
      <c r="R1637">
        <v>0</v>
      </c>
      <c r="S1637">
        <v>0</v>
      </c>
      <c r="U1637" s="3">
        <v>-1E-3</v>
      </c>
      <c r="W1637" t="str">
        <f>IFERROR(VLOOKUP(CONCATENATE(A1637,"-",B1637),'Schedule C1'!AE:AE,1,FALSE),"Other")</f>
        <v>Other</v>
      </c>
    </row>
    <row r="1638" spans="1:23" x14ac:dyDescent="0.25">
      <c r="A1638" t="str">
        <f t="shared" si="25"/>
        <v>117</v>
      </c>
      <c r="B1638" t="str">
        <f t="shared" si="25"/>
        <v>ML118EP04</v>
      </c>
      <c r="C1638" s="77" t="s">
        <v>3226</v>
      </c>
      <c r="D1638" t="s">
        <v>3452</v>
      </c>
      <c r="E1638">
        <v>0</v>
      </c>
      <c r="F1638">
        <v>50203.100000000006</v>
      </c>
      <c r="G1638">
        <v>0</v>
      </c>
      <c r="K1638">
        <v>95251.345000000001</v>
      </c>
      <c r="L1638">
        <v>144172.45500000002</v>
      </c>
      <c r="M1638">
        <v>0</v>
      </c>
      <c r="O1638"/>
      <c r="Q1638">
        <v>90361.153000000006</v>
      </c>
      <c r="R1638">
        <v>151175.18700000001</v>
      </c>
      <c r="S1638">
        <v>21.120999999999999</v>
      </c>
      <c r="W1638" t="str">
        <f>IFERROR(VLOOKUP(CONCATENATE(A1638,"-",B1638),'Schedule C1'!AE:AE,1,FALSE),"Other")</f>
        <v>Other</v>
      </c>
    </row>
    <row r="1639" spans="1:23" x14ac:dyDescent="0.25">
      <c r="A1639" t="str">
        <f t="shared" si="25"/>
        <v>117</v>
      </c>
      <c r="B1639" t="str">
        <f t="shared" si="25"/>
        <v>ML118EP06</v>
      </c>
      <c r="C1639" s="77" t="s">
        <v>3226</v>
      </c>
      <c r="D1639" t="s">
        <v>3453</v>
      </c>
      <c r="E1639">
        <v>0</v>
      </c>
      <c r="K1639">
        <v>107448.92300000001</v>
      </c>
      <c r="O1639"/>
      <c r="Q1639">
        <v>108745.247</v>
      </c>
      <c r="W1639" t="str">
        <f>IFERROR(VLOOKUP(CONCATENATE(A1639,"-",B1639),'Schedule C1'!AE:AE,1,FALSE),"Other")</f>
        <v>Other</v>
      </c>
    </row>
    <row r="1640" spans="1:23" x14ac:dyDescent="0.25">
      <c r="A1640" t="str">
        <f t="shared" si="25"/>
        <v>117</v>
      </c>
      <c r="B1640" t="str">
        <f t="shared" si="25"/>
        <v>ML118EP07</v>
      </c>
      <c r="C1640" s="77" t="s">
        <v>3226</v>
      </c>
      <c r="D1640" t="s">
        <v>3454</v>
      </c>
      <c r="E1640">
        <v>27165.319999999996</v>
      </c>
      <c r="G1640">
        <v>-350.25000000000011</v>
      </c>
      <c r="K1640">
        <v>172166.39400000003</v>
      </c>
      <c r="M1640">
        <v>0</v>
      </c>
      <c r="O1640"/>
      <c r="Q1640">
        <v>165050.99000000002</v>
      </c>
      <c r="S1640">
        <v>0</v>
      </c>
      <c r="W1640" t="str">
        <f>IFERROR(VLOOKUP(CONCATENATE(A1640,"-",B1640),'Schedule C1'!AE:AE,1,FALSE),"Other")</f>
        <v>117-ML118EP07</v>
      </c>
    </row>
    <row r="1641" spans="1:23" x14ac:dyDescent="0.25">
      <c r="A1641" t="str">
        <f t="shared" si="25"/>
        <v>117</v>
      </c>
      <c r="B1641" t="str">
        <f t="shared" si="25"/>
        <v>ML118EP08</v>
      </c>
      <c r="C1641" s="77" t="s">
        <v>3226</v>
      </c>
      <c r="D1641" t="s">
        <v>3455</v>
      </c>
      <c r="E1641">
        <v>26536.48</v>
      </c>
      <c r="K1641">
        <v>0</v>
      </c>
      <c r="O1641"/>
      <c r="Q1641">
        <v>0</v>
      </c>
      <c r="W1641" t="str">
        <f>IFERROR(VLOOKUP(CONCATENATE(A1641,"-",B1641),'Schedule C1'!AE:AE,1,FALSE),"Other")</f>
        <v>Other</v>
      </c>
    </row>
    <row r="1642" spans="1:23" x14ac:dyDescent="0.25">
      <c r="A1642" t="str">
        <f t="shared" si="25"/>
        <v>117</v>
      </c>
      <c r="B1642" t="str">
        <f t="shared" si="25"/>
        <v>ML118EP09</v>
      </c>
      <c r="C1642" s="77" t="s">
        <v>3226</v>
      </c>
      <c r="D1642" t="s">
        <v>3456</v>
      </c>
      <c r="E1642">
        <v>21417.059999999979</v>
      </c>
      <c r="K1642">
        <v>0</v>
      </c>
      <c r="O1642"/>
      <c r="Q1642">
        <v>0</v>
      </c>
      <c r="W1642" t="str">
        <f>IFERROR(VLOOKUP(CONCATENATE(A1642,"-",B1642),'Schedule C1'!AE:AE,1,FALSE),"Other")</f>
        <v>Other</v>
      </c>
    </row>
    <row r="1643" spans="1:23" x14ac:dyDescent="0.25">
      <c r="A1643" t="str">
        <f t="shared" si="25"/>
        <v>117</v>
      </c>
      <c r="B1643" t="str">
        <f t="shared" si="25"/>
        <v>ML118EP10</v>
      </c>
      <c r="C1643" s="77" t="s">
        <v>3226</v>
      </c>
      <c r="D1643" t="s">
        <v>3457</v>
      </c>
      <c r="E1643">
        <v>16475.430000000008</v>
      </c>
      <c r="F1643">
        <v>21806.849999999991</v>
      </c>
      <c r="K1643">
        <v>0</v>
      </c>
      <c r="L1643">
        <v>0</v>
      </c>
      <c r="O1643"/>
      <c r="Q1643">
        <v>0</v>
      </c>
      <c r="R1643">
        <v>0</v>
      </c>
      <c r="W1643" t="str">
        <f>IFERROR(VLOOKUP(CONCATENATE(A1643,"-",B1643),'Schedule C1'!AE:AE,1,FALSE),"Other")</f>
        <v>Other</v>
      </c>
    </row>
    <row r="1644" spans="1:23" x14ac:dyDescent="0.25">
      <c r="A1644" t="str">
        <f t="shared" si="25"/>
        <v>117</v>
      </c>
      <c r="B1644" t="str">
        <f t="shared" si="25"/>
        <v>ML118EP12</v>
      </c>
      <c r="C1644" s="77" t="s">
        <v>3226</v>
      </c>
      <c r="D1644" t="s">
        <v>3458</v>
      </c>
      <c r="E1644">
        <v>35480.149999999987</v>
      </c>
      <c r="F1644">
        <v>-3501.9</v>
      </c>
      <c r="G1644">
        <v>1013.5100000000002</v>
      </c>
      <c r="K1644">
        <v>0</v>
      </c>
      <c r="L1644">
        <v>0</v>
      </c>
      <c r="M1644">
        <v>0</v>
      </c>
      <c r="O1644"/>
      <c r="Q1644">
        <v>0</v>
      </c>
      <c r="R1644">
        <v>0</v>
      </c>
      <c r="S1644">
        <v>0</v>
      </c>
      <c r="W1644" t="str">
        <f>IFERROR(VLOOKUP(CONCATENATE(A1644,"-",B1644),'Schedule C1'!AE:AE,1,FALSE),"Other")</f>
        <v>117-ML118EP12</v>
      </c>
    </row>
    <row r="1645" spans="1:23" x14ac:dyDescent="0.25">
      <c r="A1645" t="str">
        <f t="shared" si="25"/>
        <v>117</v>
      </c>
      <c r="B1645" t="str">
        <f t="shared" si="25"/>
        <v>ML118SP01</v>
      </c>
      <c r="C1645" s="77" t="s">
        <v>3226</v>
      </c>
      <c r="D1645" t="s">
        <v>3459</v>
      </c>
      <c r="E1645">
        <v>54427.359999999971</v>
      </c>
      <c r="F1645">
        <v>-4.309999999999981</v>
      </c>
      <c r="K1645">
        <v>0</v>
      </c>
      <c r="L1645">
        <v>0</v>
      </c>
      <c r="O1645"/>
      <c r="Q1645">
        <v>0</v>
      </c>
      <c r="R1645">
        <v>0</v>
      </c>
      <c r="W1645" t="str">
        <f>IFERROR(VLOOKUP(CONCATENATE(A1645,"-",B1645),'Schedule C1'!AE:AE,1,FALSE),"Other")</f>
        <v>Other</v>
      </c>
    </row>
    <row r="1646" spans="1:23" x14ac:dyDescent="0.25">
      <c r="A1646" t="str">
        <f t="shared" si="25"/>
        <v>117</v>
      </c>
      <c r="B1646" t="str">
        <f t="shared" si="25"/>
        <v>ML118SP02</v>
      </c>
      <c r="C1646" s="77" t="s">
        <v>3226</v>
      </c>
      <c r="D1646" t="s">
        <v>3460</v>
      </c>
      <c r="E1646">
        <v>0</v>
      </c>
      <c r="F1646">
        <v>0</v>
      </c>
      <c r="G1646">
        <v>0</v>
      </c>
      <c r="K1646">
        <v>95251.345000000001</v>
      </c>
      <c r="L1646">
        <v>9795.6169999999984</v>
      </c>
      <c r="M1646">
        <v>0</v>
      </c>
      <c r="O1646"/>
      <c r="Q1646">
        <v>90425.523000000001</v>
      </c>
      <c r="R1646">
        <v>15012.111000000001</v>
      </c>
      <c r="S1646">
        <v>15.792999999999999</v>
      </c>
      <c r="W1646" t="str">
        <f>IFERROR(VLOOKUP(CONCATENATE(A1646,"-",B1646),'Schedule C1'!AE:AE,1,FALSE),"Other")</f>
        <v>Other</v>
      </c>
    </row>
    <row r="1647" spans="1:23" x14ac:dyDescent="0.25">
      <c r="A1647" t="str">
        <f t="shared" si="25"/>
        <v>117</v>
      </c>
      <c r="B1647" t="str">
        <f t="shared" si="25"/>
        <v>ML118SP03</v>
      </c>
      <c r="C1647" s="77" t="s">
        <v>3226</v>
      </c>
      <c r="D1647" t="s">
        <v>3461</v>
      </c>
      <c r="F1647">
        <v>0</v>
      </c>
      <c r="L1647">
        <v>18333</v>
      </c>
      <c r="O1647"/>
      <c r="R1647">
        <v>18333</v>
      </c>
      <c r="W1647" t="str">
        <f>IFERROR(VLOOKUP(CONCATENATE(A1647,"-",B1647),'Schedule C1'!AE:AE,1,FALSE),"Other")</f>
        <v>Other</v>
      </c>
    </row>
    <row r="1648" spans="1:23" x14ac:dyDescent="0.25">
      <c r="A1648" t="str">
        <f t="shared" si="25"/>
        <v>117</v>
      </c>
      <c r="B1648" t="str">
        <f t="shared" si="25"/>
        <v>ML118SP04</v>
      </c>
      <c r="C1648" s="77" t="s">
        <v>3226</v>
      </c>
      <c r="D1648" t="s">
        <v>3462</v>
      </c>
      <c r="E1648">
        <v>0</v>
      </c>
      <c r="K1648">
        <v>3333</v>
      </c>
      <c r="O1648"/>
      <c r="Q1648">
        <v>3333</v>
      </c>
      <c r="W1648" t="str">
        <f>IFERROR(VLOOKUP(CONCATENATE(A1648,"-",B1648),'Schedule C1'!AE:AE,1,FALSE),"Other")</f>
        <v>Other</v>
      </c>
    </row>
    <row r="1649" spans="1:23" x14ac:dyDescent="0.25">
      <c r="A1649" t="str">
        <f t="shared" si="25"/>
        <v>117</v>
      </c>
      <c r="B1649" t="str">
        <f t="shared" si="25"/>
        <v>ML118SP05</v>
      </c>
      <c r="C1649" s="77" t="s">
        <v>3226</v>
      </c>
      <c r="D1649" t="s">
        <v>3463</v>
      </c>
      <c r="E1649">
        <v>8798.66</v>
      </c>
      <c r="F1649">
        <v>0</v>
      </c>
      <c r="G1649">
        <v>0</v>
      </c>
      <c r="K1649">
        <v>0</v>
      </c>
      <c r="L1649">
        <v>47106.815000000002</v>
      </c>
      <c r="M1649">
        <v>0</v>
      </c>
      <c r="O1649"/>
      <c r="Q1649">
        <v>0</v>
      </c>
      <c r="R1649">
        <v>50022.185999999994</v>
      </c>
      <c r="S1649">
        <v>8.9499999999999993</v>
      </c>
      <c r="W1649" t="str">
        <f>IFERROR(VLOOKUP(CONCATENATE(A1649,"-",B1649),'Schedule C1'!AE:AE,1,FALSE),"Other")</f>
        <v>Other</v>
      </c>
    </row>
    <row r="1650" spans="1:23" x14ac:dyDescent="0.25">
      <c r="A1650" t="str">
        <f t="shared" si="25"/>
        <v>117</v>
      </c>
      <c r="B1650" t="str">
        <f t="shared" si="25"/>
        <v>ML118SP06</v>
      </c>
      <c r="C1650" s="77" t="s">
        <v>3226</v>
      </c>
      <c r="D1650" t="s">
        <v>3464</v>
      </c>
      <c r="E1650">
        <v>0</v>
      </c>
      <c r="K1650">
        <v>0</v>
      </c>
      <c r="O1650"/>
      <c r="Q1650">
        <v>49.69</v>
      </c>
      <c r="W1650" t="str">
        <f>IFERROR(VLOOKUP(CONCATENATE(A1650,"-",B1650),'Schedule C1'!AE:AE,1,FALSE),"Other")</f>
        <v>Other</v>
      </c>
    </row>
    <row r="1651" spans="1:23" x14ac:dyDescent="0.25">
      <c r="A1651" t="str">
        <f t="shared" si="25"/>
        <v>117</v>
      </c>
      <c r="B1651" t="str">
        <f t="shared" si="25"/>
        <v>ML118SP07</v>
      </c>
      <c r="C1651" s="77" t="s">
        <v>3226</v>
      </c>
      <c r="D1651" t="s">
        <v>3465</v>
      </c>
      <c r="E1651">
        <v>6934.7400000000016</v>
      </c>
      <c r="F1651">
        <v>-5.0400000000000063</v>
      </c>
      <c r="H1651">
        <v>0</v>
      </c>
      <c r="I1651">
        <v>0</v>
      </c>
      <c r="K1651">
        <v>26667.065000000002</v>
      </c>
      <c r="L1651">
        <v>20874.915000000001</v>
      </c>
      <c r="N1651">
        <v>38520.951000000001</v>
      </c>
      <c r="O1651">
        <v>-12989.548999999999</v>
      </c>
      <c r="Q1651">
        <v>25576.532999999999</v>
      </c>
      <c r="R1651">
        <v>23056.206999999999</v>
      </c>
      <c r="T1651">
        <v>19472.302000000003</v>
      </c>
      <c r="U1651" s="3">
        <v>-5.0000000000000001E-3</v>
      </c>
      <c r="W1651" t="str">
        <f>IFERROR(VLOOKUP(CONCATENATE(A1651,"-",B1651),'Schedule C1'!AE:AE,1,FALSE),"Other")</f>
        <v>Other</v>
      </c>
    </row>
    <row r="1652" spans="1:23" x14ac:dyDescent="0.25">
      <c r="A1652" t="str">
        <f t="shared" si="25"/>
        <v>117</v>
      </c>
      <c r="B1652" t="str">
        <f t="shared" si="25"/>
        <v>ML118SP09</v>
      </c>
      <c r="C1652" s="77" t="s">
        <v>3226</v>
      </c>
      <c r="D1652" t="s">
        <v>3466</v>
      </c>
      <c r="E1652">
        <v>0</v>
      </c>
      <c r="F1652">
        <v>0</v>
      </c>
      <c r="G1652">
        <v>0</v>
      </c>
      <c r="J1652">
        <v>0</v>
      </c>
      <c r="K1652">
        <v>-596000</v>
      </c>
      <c r="L1652">
        <v>0</v>
      </c>
      <c r="M1652">
        <v>0</v>
      </c>
      <c r="O1652"/>
      <c r="P1652">
        <v>0</v>
      </c>
      <c r="Q1652">
        <v>0</v>
      </c>
      <c r="R1652">
        <v>0</v>
      </c>
      <c r="S1652">
        <v>0</v>
      </c>
      <c r="V1652">
        <v>0</v>
      </c>
      <c r="W1652" t="str">
        <f>IFERROR(VLOOKUP(CONCATENATE(A1652,"-",B1652),'Schedule C1'!AE:AE,1,FALSE),"Other")</f>
        <v>Other</v>
      </c>
    </row>
    <row r="1653" spans="1:23" x14ac:dyDescent="0.25">
      <c r="A1653" t="str">
        <f t="shared" si="25"/>
        <v>117</v>
      </c>
      <c r="B1653" t="str">
        <f t="shared" si="25"/>
        <v>ML118SP11</v>
      </c>
      <c r="C1653" s="77" t="s">
        <v>3226</v>
      </c>
      <c r="D1653" t="s">
        <v>3467</v>
      </c>
      <c r="E1653">
        <v>-1705.3699999999997</v>
      </c>
      <c r="F1653">
        <v>-35.9</v>
      </c>
      <c r="J1653">
        <v>0</v>
      </c>
      <c r="K1653">
        <v>0</v>
      </c>
      <c r="L1653">
        <v>0</v>
      </c>
      <c r="O1653"/>
      <c r="P1653">
        <v>0</v>
      </c>
      <c r="Q1653">
        <v>0</v>
      </c>
      <c r="R1653">
        <v>0</v>
      </c>
      <c r="V1653">
        <v>0</v>
      </c>
      <c r="W1653" t="str">
        <f>IFERROR(VLOOKUP(CONCATENATE(A1653,"-",B1653),'Schedule C1'!AE:AE,1,FALSE),"Other")</f>
        <v>Other</v>
      </c>
    </row>
    <row r="1654" spans="1:23" x14ac:dyDescent="0.25">
      <c r="A1654" t="str">
        <f t="shared" si="25"/>
        <v>117</v>
      </c>
      <c r="B1654" t="str">
        <f t="shared" si="25"/>
        <v>ML118SP13</v>
      </c>
      <c r="C1654" s="77" t="s">
        <v>3226</v>
      </c>
      <c r="D1654" t="s">
        <v>3468</v>
      </c>
      <c r="F1654">
        <v>0</v>
      </c>
      <c r="H1654">
        <v>0</v>
      </c>
      <c r="I1654">
        <v>0</v>
      </c>
      <c r="J1654">
        <v>0</v>
      </c>
      <c r="L1654">
        <v>-33853.866999999998</v>
      </c>
      <c r="N1654">
        <v>126032.57699999999</v>
      </c>
      <c r="O1654">
        <v>-85838.707999999999</v>
      </c>
      <c r="P1654">
        <v>0</v>
      </c>
      <c r="R1654">
        <v>-27771.438999999995</v>
      </c>
      <c r="T1654">
        <v>110326.41399999999</v>
      </c>
      <c r="U1654" s="3">
        <v>8480.512999999999</v>
      </c>
      <c r="V1654">
        <v>0</v>
      </c>
      <c r="W1654" t="str">
        <f>IFERROR(VLOOKUP(CONCATENATE(A1654,"-",B1654),'Schedule C1'!AE:AE,1,FALSE),"Other")</f>
        <v>Other</v>
      </c>
    </row>
    <row r="1655" spans="1:23" x14ac:dyDescent="0.25">
      <c r="A1655" t="str">
        <f t="shared" si="25"/>
        <v>117</v>
      </c>
      <c r="B1655" t="str">
        <f t="shared" si="25"/>
        <v>ML118SP18</v>
      </c>
      <c r="C1655" s="77" t="s">
        <v>3226</v>
      </c>
      <c r="D1655" t="s">
        <v>3469</v>
      </c>
      <c r="E1655">
        <v>5466.1300000000019</v>
      </c>
      <c r="K1655">
        <v>0</v>
      </c>
      <c r="O1655"/>
      <c r="Q1655">
        <v>0</v>
      </c>
      <c r="W1655" t="str">
        <f>IFERROR(VLOOKUP(CONCATENATE(A1655,"-",B1655),'Schedule C1'!AE:AE,1,FALSE),"Other")</f>
        <v>Other</v>
      </c>
    </row>
    <row r="1656" spans="1:23" x14ac:dyDescent="0.25">
      <c r="A1656" t="str">
        <f t="shared" si="25"/>
        <v>117</v>
      </c>
      <c r="B1656" t="str">
        <f t="shared" si="25"/>
        <v>ML118SP19</v>
      </c>
      <c r="C1656" s="77" t="s">
        <v>3226</v>
      </c>
      <c r="D1656" t="s">
        <v>3470</v>
      </c>
      <c r="E1656">
        <v>66806.570000000007</v>
      </c>
      <c r="F1656">
        <v>171.37</v>
      </c>
      <c r="K1656">
        <v>0</v>
      </c>
      <c r="L1656">
        <v>0</v>
      </c>
      <c r="O1656"/>
      <c r="Q1656">
        <v>0</v>
      </c>
      <c r="R1656">
        <v>0</v>
      </c>
      <c r="W1656" t="str">
        <f>IFERROR(VLOOKUP(CONCATENATE(A1656,"-",B1656),'Schedule C1'!AE:AE,1,FALSE),"Other")</f>
        <v>Other</v>
      </c>
    </row>
    <row r="1657" spans="1:23" x14ac:dyDescent="0.25">
      <c r="A1657" t="str">
        <f t="shared" si="25"/>
        <v>117</v>
      </c>
      <c r="B1657" t="str">
        <f t="shared" si="25"/>
        <v>ML118SP20</v>
      </c>
      <c r="C1657" s="77" t="s">
        <v>3226</v>
      </c>
      <c r="D1657" t="s">
        <v>3471</v>
      </c>
      <c r="E1657">
        <v>6403.75</v>
      </c>
      <c r="K1657">
        <v>0</v>
      </c>
      <c r="O1657"/>
      <c r="Q1657">
        <v>0</v>
      </c>
      <c r="W1657" t="str">
        <f>IFERROR(VLOOKUP(CONCATENATE(A1657,"-",B1657),'Schedule C1'!AE:AE,1,FALSE),"Other")</f>
        <v>Other</v>
      </c>
    </row>
    <row r="1658" spans="1:23" x14ac:dyDescent="0.25">
      <c r="A1658" t="str">
        <f t="shared" si="25"/>
        <v>117</v>
      </c>
      <c r="B1658" t="str">
        <f t="shared" si="25"/>
        <v>ML118SP21</v>
      </c>
      <c r="C1658" s="77" t="s">
        <v>3226</v>
      </c>
      <c r="D1658" t="s">
        <v>3472</v>
      </c>
      <c r="E1658">
        <v>5063.78</v>
      </c>
      <c r="K1658">
        <v>0</v>
      </c>
      <c r="O1658"/>
      <c r="Q1658">
        <v>0</v>
      </c>
      <c r="W1658" t="str">
        <f>IFERROR(VLOOKUP(CONCATENATE(A1658,"-",B1658),'Schedule C1'!AE:AE,1,FALSE),"Other")</f>
        <v>Other</v>
      </c>
    </row>
    <row r="1659" spans="1:23" x14ac:dyDescent="0.25">
      <c r="A1659" t="str">
        <f t="shared" si="25"/>
        <v>117</v>
      </c>
      <c r="B1659" t="str">
        <f t="shared" si="25"/>
        <v>ML118SP22</v>
      </c>
      <c r="C1659" s="77" t="s">
        <v>3226</v>
      </c>
      <c r="D1659" t="s">
        <v>3473</v>
      </c>
      <c r="E1659">
        <v>184766.24999999997</v>
      </c>
      <c r="F1659">
        <v>56979.42000000002</v>
      </c>
      <c r="G1659">
        <v>6717.7300000000005</v>
      </c>
      <c r="H1659">
        <v>-1061.2699999999998</v>
      </c>
      <c r="K1659">
        <v>0</v>
      </c>
      <c r="L1659">
        <v>0</v>
      </c>
      <c r="M1659">
        <v>0</v>
      </c>
      <c r="N1659">
        <v>0</v>
      </c>
      <c r="O1659"/>
      <c r="Q1659">
        <v>0</v>
      </c>
      <c r="R1659">
        <v>0</v>
      </c>
      <c r="S1659">
        <v>0</v>
      </c>
      <c r="T1659">
        <v>0</v>
      </c>
      <c r="W1659" t="str">
        <f>IFERROR(VLOOKUP(CONCATENATE(A1659,"-",B1659),'Schedule C1'!AE:AE,1,FALSE),"Other")</f>
        <v>117-ML118SP22</v>
      </c>
    </row>
    <row r="1660" spans="1:23" x14ac:dyDescent="0.25">
      <c r="A1660" t="str">
        <f t="shared" si="25"/>
        <v>117</v>
      </c>
      <c r="B1660" t="str">
        <f t="shared" si="25"/>
        <v>ML118VP02</v>
      </c>
      <c r="C1660" s="77" t="s">
        <v>3226</v>
      </c>
      <c r="D1660" t="s">
        <v>3474</v>
      </c>
      <c r="E1660">
        <v>0</v>
      </c>
      <c r="F1660">
        <v>0</v>
      </c>
      <c r="K1660">
        <v>0</v>
      </c>
      <c r="L1660">
        <v>0</v>
      </c>
      <c r="O1660"/>
      <c r="Q1660">
        <v>0</v>
      </c>
      <c r="R1660">
        <v>0</v>
      </c>
      <c r="W1660" t="str">
        <f>IFERROR(VLOOKUP(CONCATENATE(A1660,"-",B1660),'Schedule C1'!AE:AE,1,FALSE),"Other")</f>
        <v>Other</v>
      </c>
    </row>
    <row r="1661" spans="1:23" x14ac:dyDescent="0.25">
      <c r="A1661" t="str">
        <f t="shared" si="25"/>
        <v>117</v>
      </c>
      <c r="B1661" t="str">
        <f t="shared" si="25"/>
        <v>ML118VP03</v>
      </c>
      <c r="C1661" s="77" t="s">
        <v>3226</v>
      </c>
      <c r="D1661" t="s">
        <v>3475</v>
      </c>
      <c r="F1661">
        <v>0</v>
      </c>
      <c r="L1661">
        <v>16216.253000000001</v>
      </c>
      <c r="O1661"/>
      <c r="R1661">
        <v>18160.024000000001</v>
      </c>
      <c r="W1661" t="str">
        <f>IFERROR(VLOOKUP(CONCATENATE(A1661,"-",B1661),'Schedule C1'!AE:AE,1,FALSE),"Other")</f>
        <v>Other</v>
      </c>
    </row>
    <row r="1662" spans="1:23" x14ac:dyDescent="0.25">
      <c r="A1662" t="str">
        <f t="shared" si="25"/>
        <v>117</v>
      </c>
      <c r="B1662" t="str">
        <f t="shared" si="25"/>
        <v>ML118VP04</v>
      </c>
      <c r="C1662" s="77" t="s">
        <v>3226</v>
      </c>
      <c r="D1662" t="s">
        <v>3476</v>
      </c>
      <c r="F1662">
        <v>0</v>
      </c>
      <c r="L1662">
        <v>16216.253000000001</v>
      </c>
      <c r="O1662"/>
      <c r="R1662">
        <v>18160.024000000001</v>
      </c>
      <c r="W1662" t="str">
        <f>IFERROR(VLOOKUP(CONCATENATE(A1662,"-",B1662),'Schedule C1'!AE:AE,1,FALSE),"Other")</f>
        <v>Other</v>
      </c>
    </row>
    <row r="1663" spans="1:23" x14ac:dyDescent="0.25">
      <c r="A1663" t="str">
        <f t="shared" si="25"/>
        <v>117</v>
      </c>
      <c r="B1663" t="str">
        <f t="shared" si="25"/>
        <v>ML118VP06</v>
      </c>
      <c r="C1663" s="77" t="s">
        <v>3226</v>
      </c>
      <c r="D1663" t="s">
        <v>3477</v>
      </c>
      <c r="E1663">
        <v>4051.4399999999996</v>
      </c>
      <c r="K1663">
        <v>0</v>
      </c>
      <c r="O1663"/>
      <c r="Q1663">
        <v>0</v>
      </c>
      <c r="W1663" t="str">
        <f>IFERROR(VLOOKUP(CONCATENATE(A1663,"-",B1663),'Schedule C1'!AE:AE,1,FALSE),"Other")</f>
        <v>Other</v>
      </c>
    </row>
    <row r="1664" spans="1:23" x14ac:dyDescent="0.25">
      <c r="A1664" t="str">
        <f t="shared" si="25"/>
        <v>117</v>
      </c>
      <c r="B1664" t="str">
        <f t="shared" si="25"/>
        <v>ML118VP07</v>
      </c>
      <c r="C1664" s="77" t="s">
        <v>3226</v>
      </c>
      <c r="D1664" t="s">
        <v>3478</v>
      </c>
      <c r="E1664">
        <v>130995.19999999992</v>
      </c>
      <c r="K1664">
        <v>0</v>
      </c>
      <c r="O1664"/>
      <c r="Q1664">
        <v>0</v>
      </c>
      <c r="W1664" t="str">
        <f>IFERROR(VLOOKUP(CONCATENATE(A1664,"-",B1664),'Schedule C1'!AE:AE,1,FALSE),"Other")</f>
        <v>Other</v>
      </c>
    </row>
    <row r="1665" spans="1:23" x14ac:dyDescent="0.25">
      <c r="A1665" t="str">
        <f t="shared" si="25"/>
        <v>117</v>
      </c>
      <c r="B1665" t="str">
        <f t="shared" si="25"/>
        <v>ML118VP08</v>
      </c>
      <c r="C1665" s="77" t="s">
        <v>3226</v>
      </c>
      <c r="D1665" t="s">
        <v>3479</v>
      </c>
      <c r="E1665">
        <v>-8.1599999999999966</v>
      </c>
      <c r="K1665">
        <v>0</v>
      </c>
      <c r="O1665"/>
      <c r="Q1665">
        <v>0</v>
      </c>
      <c r="W1665" t="str">
        <f>IFERROR(VLOOKUP(CONCATENATE(A1665,"-",B1665),'Schedule C1'!AE:AE,1,FALSE),"Other")</f>
        <v>Other</v>
      </c>
    </row>
    <row r="1666" spans="1:23" x14ac:dyDescent="0.25">
      <c r="A1666" t="str">
        <f t="shared" si="25"/>
        <v>117</v>
      </c>
      <c r="B1666" t="str">
        <f t="shared" si="25"/>
        <v>ML119EP01</v>
      </c>
      <c r="C1666" s="77" t="s">
        <v>3226</v>
      </c>
      <c r="D1666" t="s">
        <v>3480</v>
      </c>
      <c r="F1666">
        <v>136960.57999999999</v>
      </c>
      <c r="L1666">
        <v>151738.476</v>
      </c>
      <c r="O1666"/>
      <c r="R1666">
        <v>140807.83799999999</v>
      </c>
      <c r="W1666" t="str">
        <f>IFERROR(VLOOKUP(CONCATENATE(A1666,"-",B1666),'Schedule C1'!AE:AE,1,FALSE),"Other")</f>
        <v>Other</v>
      </c>
    </row>
    <row r="1667" spans="1:23" x14ac:dyDescent="0.25">
      <c r="A1667" t="str">
        <f t="shared" si="25"/>
        <v>117</v>
      </c>
      <c r="B1667" t="str">
        <f t="shared" si="25"/>
        <v>ML119EP02</v>
      </c>
      <c r="C1667" s="77" t="s">
        <v>3226</v>
      </c>
      <c r="D1667" t="s">
        <v>3481</v>
      </c>
      <c r="F1667">
        <v>0</v>
      </c>
      <c r="L1667">
        <v>6666.5</v>
      </c>
      <c r="O1667"/>
      <c r="R1667">
        <v>6666.5</v>
      </c>
      <c r="W1667" t="str">
        <f>IFERROR(VLOOKUP(CONCATENATE(A1667,"-",B1667),'Schedule C1'!AE:AE,1,FALSE),"Other")</f>
        <v>Other</v>
      </c>
    </row>
    <row r="1668" spans="1:23" x14ac:dyDescent="0.25">
      <c r="A1668" t="str">
        <f t="shared" si="25"/>
        <v>117</v>
      </c>
      <c r="B1668" t="str">
        <f t="shared" si="25"/>
        <v>ML119EP03</v>
      </c>
      <c r="C1668" s="77" t="s">
        <v>3226</v>
      </c>
      <c r="D1668" t="s">
        <v>3482</v>
      </c>
      <c r="E1668">
        <v>7127.1400000000012</v>
      </c>
      <c r="F1668">
        <v>15806.230000000001</v>
      </c>
      <c r="K1668">
        <v>0</v>
      </c>
      <c r="L1668">
        <v>0</v>
      </c>
      <c r="O1668"/>
      <c r="Q1668">
        <v>0</v>
      </c>
      <c r="R1668">
        <v>0</v>
      </c>
      <c r="W1668" t="str">
        <f>IFERROR(VLOOKUP(CONCATENATE(A1668,"-",B1668),'Schedule C1'!AE:AE,1,FALSE),"Other")</f>
        <v>Other</v>
      </c>
    </row>
    <row r="1669" spans="1:23" x14ac:dyDescent="0.25">
      <c r="A1669" t="str">
        <f t="shared" ref="A1669:B1732" si="26">LEFT(C1669,FIND(" ",C1669,1)-1)</f>
        <v>117</v>
      </c>
      <c r="B1669" t="str">
        <f t="shared" si="26"/>
        <v>ML119EP04</v>
      </c>
      <c r="C1669" s="77" t="s">
        <v>3226</v>
      </c>
      <c r="D1669" t="s">
        <v>3483</v>
      </c>
      <c r="F1669">
        <v>73643.660000000091</v>
      </c>
      <c r="L1669">
        <v>0</v>
      </c>
      <c r="O1669"/>
      <c r="R1669">
        <v>0</v>
      </c>
      <c r="W1669" t="str">
        <f>IFERROR(VLOOKUP(CONCATENATE(A1669,"-",B1669),'Schedule C1'!AE:AE,1,FALSE),"Other")</f>
        <v>Other</v>
      </c>
    </row>
    <row r="1670" spans="1:23" x14ac:dyDescent="0.25">
      <c r="A1670" t="str">
        <f t="shared" si="26"/>
        <v>117</v>
      </c>
      <c r="B1670" t="str">
        <f t="shared" si="26"/>
        <v>ML119EP05</v>
      </c>
      <c r="C1670" s="77" t="s">
        <v>3226</v>
      </c>
      <c r="D1670" t="s">
        <v>3484</v>
      </c>
      <c r="F1670">
        <v>49996.250000000007</v>
      </c>
      <c r="L1670">
        <v>0</v>
      </c>
      <c r="O1670"/>
      <c r="R1670">
        <v>0</v>
      </c>
      <c r="W1670" t="str">
        <f>IFERROR(VLOOKUP(CONCATENATE(A1670,"-",B1670),'Schedule C1'!AE:AE,1,FALSE),"Other")</f>
        <v>Other</v>
      </c>
    </row>
    <row r="1671" spans="1:23" x14ac:dyDescent="0.25">
      <c r="A1671" t="str">
        <f t="shared" si="26"/>
        <v>117</v>
      </c>
      <c r="B1671" t="str">
        <f t="shared" si="26"/>
        <v>ML119EP07</v>
      </c>
      <c r="C1671" s="77" t="s">
        <v>3226</v>
      </c>
      <c r="D1671" t="s">
        <v>3485</v>
      </c>
      <c r="F1671">
        <v>-43432.389999999992</v>
      </c>
      <c r="G1671">
        <v>8009.1600000000035</v>
      </c>
      <c r="H1671">
        <v>-1.5800000000000196</v>
      </c>
      <c r="L1671">
        <v>0</v>
      </c>
      <c r="M1671">
        <v>0</v>
      </c>
      <c r="N1671">
        <v>0</v>
      </c>
      <c r="O1671"/>
      <c r="R1671">
        <v>0</v>
      </c>
      <c r="S1671">
        <v>0</v>
      </c>
      <c r="T1671">
        <v>0</v>
      </c>
      <c r="W1671" t="str">
        <f>IFERROR(VLOOKUP(CONCATENATE(A1671,"-",B1671),'Schedule C1'!AE:AE,1,FALSE),"Other")</f>
        <v>117-ML119EP07</v>
      </c>
    </row>
    <row r="1672" spans="1:23" x14ac:dyDescent="0.25">
      <c r="A1672" t="str">
        <f t="shared" si="26"/>
        <v>117</v>
      </c>
      <c r="B1672" t="str">
        <f t="shared" si="26"/>
        <v>ML119EP12</v>
      </c>
      <c r="C1672" s="77" t="s">
        <v>3226</v>
      </c>
      <c r="D1672" t="s">
        <v>3486</v>
      </c>
      <c r="F1672">
        <v>14000.710000000003</v>
      </c>
      <c r="G1672">
        <v>536.30999999999983</v>
      </c>
      <c r="L1672">
        <v>0</v>
      </c>
      <c r="M1672">
        <v>0</v>
      </c>
      <c r="O1672"/>
      <c r="R1672">
        <v>0</v>
      </c>
      <c r="S1672">
        <v>0</v>
      </c>
      <c r="W1672" t="str">
        <f>IFERROR(VLOOKUP(CONCATENATE(A1672,"-",B1672),'Schedule C1'!AE:AE,1,FALSE),"Other")</f>
        <v>117-ML119EP12</v>
      </c>
    </row>
    <row r="1673" spans="1:23" x14ac:dyDescent="0.25">
      <c r="A1673" t="str">
        <f t="shared" si="26"/>
        <v>117</v>
      </c>
      <c r="B1673" t="str">
        <f t="shared" si="26"/>
        <v>ML119EP22</v>
      </c>
      <c r="C1673" s="77" t="s">
        <v>3226</v>
      </c>
      <c r="D1673" t="s">
        <v>3487</v>
      </c>
      <c r="F1673">
        <v>8279.2199999999993</v>
      </c>
      <c r="G1673">
        <v>756.91</v>
      </c>
      <c r="L1673">
        <v>0</v>
      </c>
      <c r="M1673">
        <v>0</v>
      </c>
      <c r="O1673"/>
      <c r="R1673">
        <v>0</v>
      </c>
      <c r="S1673">
        <v>0</v>
      </c>
      <c r="W1673" t="str">
        <f>IFERROR(VLOOKUP(CONCATENATE(A1673,"-",B1673),'Schedule C1'!AE:AE,1,FALSE),"Other")</f>
        <v>117-ML119EP22</v>
      </c>
    </row>
    <row r="1674" spans="1:23" x14ac:dyDescent="0.25">
      <c r="A1674" t="str">
        <f t="shared" si="26"/>
        <v>117</v>
      </c>
      <c r="B1674" t="str">
        <f t="shared" si="26"/>
        <v>ML119SC01</v>
      </c>
      <c r="C1674" s="77" t="s">
        <v>3226</v>
      </c>
      <c r="D1674" t="s">
        <v>3488</v>
      </c>
      <c r="F1674">
        <v>0</v>
      </c>
      <c r="L1674">
        <v>1666667.5</v>
      </c>
      <c r="O1674"/>
      <c r="R1674">
        <v>1666667.5</v>
      </c>
      <c r="W1674" t="str">
        <f>IFERROR(VLOOKUP(CONCATENATE(A1674,"-",B1674),'Schedule C1'!AE:AE,1,FALSE),"Other")</f>
        <v>Other</v>
      </c>
    </row>
    <row r="1675" spans="1:23" x14ac:dyDescent="0.25">
      <c r="A1675" t="str">
        <f t="shared" si="26"/>
        <v>117</v>
      </c>
      <c r="B1675" t="str">
        <f t="shared" si="26"/>
        <v>ML119SC02</v>
      </c>
      <c r="C1675" s="77" t="s">
        <v>3226</v>
      </c>
      <c r="D1675" t="s">
        <v>3489</v>
      </c>
      <c r="E1675">
        <v>123416.35000000002</v>
      </c>
      <c r="F1675">
        <v>2702754.4600000004</v>
      </c>
      <c r="G1675">
        <v>4.6800000000000015</v>
      </c>
      <c r="K1675">
        <v>106943.81</v>
      </c>
      <c r="L1675">
        <v>2959392.0010000002</v>
      </c>
      <c r="M1675">
        <v>0</v>
      </c>
      <c r="O1675"/>
      <c r="Q1675">
        <v>0</v>
      </c>
      <c r="R1675">
        <v>1326318.294</v>
      </c>
      <c r="S1675">
        <v>0</v>
      </c>
      <c r="W1675" t="str">
        <f>IFERROR(VLOOKUP(CONCATENATE(A1675,"-",B1675),'Schedule C1'!AE:AE,1,FALSE),"Other")</f>
        <v>117-ML119SC02</v>
      </c>
    </row>
    <row r="1676" spans="1:23" x14ac:dyDescent="0.25">
      <c r="A1676" t="str">
        <f t="shared" si="26"/>
        <v>117</v>
      </c>
      <c r="B1676" t="str">
        <f t="shared" si="26"/>
        <v>ML119SP01</v>
      </c>
      <c r="C1676" s="77" t="s">
        <v>3226</v>
      </c>
      <c r="D1676" t="s">
        <v>3490</v>
      </c>
      <c r="E1676">
        <v>0</v>
      </c>
      <c r="F1676">
        <v>0</v>
      </c>
      <c r="G1676">
        <v>0</v>
      </c>
      <c r="K1676">
        <v>7.4000000000523869E-2</v>
      </c>
      <c r="L1676">
        <v>252302.17099999997</v>
      </c>
      <c r="M1676">
        <v>0</v>
      </c>
      <c r="O1676"/>
      <c r="Q1676">
        <v>150.31500000002416</v>
      </c>
      <c r="R1676">
        <v>264329.36399999994</v>
      </c>
      <c r="S1676">
        <v>36.851999999999997</v>
      </c>
      <c r="W1676" t="str">
        <f>IFERROR(VLOOKUP(CONCATENATE(A1676,"-",B1676),'Schedule C1'!AE:AE,1,FALSE),"Other")</f>
        <v>Other</v>
      </c>
    </row>
    <row r="1677" spans="1:23" x14ac:dyDescent="0.25">
      <c r="A1677" t="str">
        <f t="shared" si="26"/>
        <v>117</v>
      </c>
      <c r="B1677" t="str">
        <f t="shared" si="26"/>
        <v>ML119SP02</v>
      </c>
      <c r="C1677" s="77" t="s">
        <v>3226</v>
      </c>
      <c r="D1677" t="s">
        <v>3491</v>
      </c>
      <c r="F1677">
        <v>0</v>
      </c>
      <c r="L1677">
        <v>-83333.898000000045</v>
      </c>
      <c r="O1677"/>
      <c r="R1677">
        <v>-83333.874999999971</v>
      </c>
      <c r="W1677" t="str">
        <f>IFERROR(VLOOKUP(CONCATENATE(A1677,"-",B1677),'Schedule C1'!AE:AE,1,FALSE),"Other")</f>
        <v>Other</v>
      </c>
    </row>
    <row r="1678" spans="1:23" x14ac:dyDescent="0.25">
      <c r="A1678" t="str">
        <f t="shared" si="26"/>
        <v>117</v>
      </c>
      <c r="B1678" t="str">
        <f t="shared" si="26"/>
        <v>ML119SP03</v>
      </c>
      <c r="C1678" s="77" t="s">
        <v>3226</v>
      </c>
      <c r="D1678" t="s">
        <v>3492</v>
      </c>
      <c r="F1678">
        <v>0</v>
      </c>
      <c r="G1678">
        <v>0</v>
      </c>
      <c r="L1678">
        <v>138529.35399999999</v>
      </c>
      <c r="M1678">
        <v>0</v>
      </c>
      <c r="O1678"/>
      <c r="R1678">
        <v>147792.16899999997</v>
      </c>
      <c r="S1678">
        <v>27.902000000000001</v>
      </c>
      <c r="W1678" t="str">
        <f>IFERROR(VLOOKUP(CONCATENATE(A1678,"-",B1678),'Schedule C1'!AE:AE,1,FALSE),"Other")</f>
        <v>Other</v>
      </c>
    </row>
    <row r="1679" spans="1:23" x14ac:dyDescent="0.25">
      <c r="A1679" t="str">
        <f t="shared" si="26"/>
        <v>117</v>
      </c>
      <c r="B1679" t="str">
        <f t="shared" si="26"/>
        <v>ML119SP04</v>
      </c>
      <c r="C1679" s="77" t="s">
        <v>3226</v>
      </c>
      <c r="D1679" t="s">
        <v>3493</v>
      </c>
      <c r="F1679">
        <v>0</v>
      </c>
      <c r="L1679">
        <v>-43333.398000000008</v>
      </c>
      <c r="O1679"/>
      <c r="R1679">
        <v>-43333.375</v>
      </c>
      <c r="W1679" t="str">
        <f>IFERROR(VLOOKUP(CONCATENATE(A1679,"-",B1679),'Schedule C1'!AE:AE,1,FALSE),"Other")</f>
        <v>Other</v>
      </c>
    </row>
    <row r="1680" spans="1:23" x14ac:dyDescent="0.25">
      <c r="A1680" t="str">
        <f t="shared" si="26"/>
        <v>117</v>
      </c>
      <c r="B1680" t="str">
        <f t="shared" si="26"/>
        <v>ML119SP05</v>
      </c>
      <c r="C1680" s="77" t="s">
        <v>3226</v>
      </c>
      <c r="D1680" t="s">
        <v>3494</v>
      </c>
      <c r="F1680">
        <v>0</v>
      </c>
      <c r="L1680">
        <v>-54166</v>
      </c>
      <c r="O1680"/>
      <c r="R1680">
        <v>-54166</v>
      </c>
      <c r="W1680" t="str">
        <f>IFERROR(VLOOKUP(CONCATENATE(A1680,"-",B1680),'Schedule C1'!AE:AE,1,FALSE),"Other")</f>
        <v>Other</v>
      </c>
    </row>
    <row r="1681" spans="1:23" x14ac:dyDescent="0.25">
      <c r="A1681" t="str">
        <f t="shared" si="26"/>
        <v>117</v>
      </c>
      <c r="B1681" t="str">
        <f t="shared" si="26"/>
        <v>ML119SP06</v>
      </c>
      <c r="C1681" s="77" t="s">
        <v>3226</v>
      </c>
      <c r="D1681" t="s">
        <v>3495</v>
      </c>
      <c r="F1681">
        <v>0</v>
      </c>
      <c r="L1681">
        <v>0</v>
      </c>
      <c r="O1681"/>
      <c r="R1681">
        <v>0</v>
      </c>
      <c r="W1681" t="str">
        <f>IFERROR(VLOOKUP(CONCATENATE(A1681,"-",B1681),'Schedule C1'!AE:AE,1,FALSE),"Other")</f>
        <v>Other</v>
      </c>
    </row>
    <row r="1682" spans="1:23" x14ac:dyDescent="0.25">
      <c r="A1682" t="str">
        <f t="shared" si="26"/>
        <v>117</v>
      </c>
      <c r="B1682" t="str">
        <f t="shared" si="26"/>
        <v>ML119SP07</v>
      </c>
      <c r="C1682" s="77" t="s">
        <v>3226</v>
      </c>
      <c r="D1682" t="s">
        <v>3496</v>
      </c>
      <c r="F1682">
        <v>58337.459999999992</v>
      </c>
      <c r="G1682">
        <v>0</v>
      </c>
      <c r="L1682">
        <v>166259.22700000001</v>
      </c>
      <c r="M1682">
        <v>0</v>
      </c>
      <c r="O1682"/>
      <c r="R1682">
        <v>176607.40899999999</v>
      </c>
      <c r="S1682">
        <v>31.652000000000001</v>
      </c>
      <c r="W1682" t="str">
        <f>IFERROR(VLOOKUP(CONCATENATE(A1682,"-",B1682),'Schedule C1'!AE:AE,1,FALSE),"Other")</f>
        <v>Other</v>
      </c>
    </row>
    <row r="1683" spans="1:23" x14ac:dyDescent="0.25">
      <c r="A1683" t="str">
        <f t="shared" si="26"/>
        <v>117</v>
      </c>
      <c r="B1683" t="str">
        <f t="shared" si="26"/>
        <v>ML119SP08</v>
      </c>
      <c r="C1683" s="77" t="s">
        <v>3226</v>
      </c>
      <c r="D1683" t="s">
        <v>3497</v>
      </c>
      <c r="E1683">
        <v>6.509999999999998</v>
      </c>
      <c r="F1683">
        <v>118529.38000000003</v>
      </c>
      <c r="G1683">
        <v>239.9200000000003</v>
      </c>
      <c r="K1683">
        <v>0</v>
      </c>
      <c r="L1683">
        <v>0</v>
      </c>
      <c r="M1683">
        <v>0</v>
      </c>
      <c r="O1683"/>
      <c r="Q1683">
        <v>0</v>
      </c>
      <c r="R1683">
        <v>0</v>
      </c>
      <c r="S1683">
        <v>0</v>
      </c>
      <c r="W1683" t="str">
        <f>IFERROR(VLOOKUP(CONCATENATE(A1683,"-",B1683),'Schedule C1'!AE:AE,1,FALSE),"Other")</f>
        <v>117-ML119SP08</v>
      </c>
    </row>
    <row r="1684" spans="1:23" x14ac:dyDescent="0.25">
      <c r="A1684" t="str">
        <f t="shared" si="26"/>
        <v>117</v>
      </c>
      <c r="B1684" t="str">
        <f t="shared" si="26"/>
        <v>ML119SP09</v>
      </c>
      <c r="C1684" s="77" t="s">
        <v>3226</v>
      </c>
      <c r="D1684" t="s">
        <v>3498</v>
      </c>
      <c r="F1684">
        <v>10561.709999999994</v>
      </c>
      <c r="G1684">
        <v>129.05000000000004</v>
      </c>
      <c r="L1684">
        <v>0</v>
      </c>
      <c r="M1684">
        <v>73765.063999999998</v>
      </c>
      <c r="O1684"/>
      <c r="R1684">
        <v>0</v>
      </c>
      <c r="S1684">
        <v>0</v>
      </c>
      <c r="W1684" t="str">
        <f>IFERROR(VLOOKUP(CONCATENATE(A1684,"-",B1684),'Schedule C1'!AE:AE,1,FALSE),"Other")</f>
        <v>117-ML119SP09</v>
      </c>
    </row>
    <row r="1685" spans="1:23" x14ac:dyDescent="0.25">
      <c r="A1685" t="str">
        <f t="shared" si="26"/>
        <v>117</v>
      </c>
      <c r="B1685" t="str">
        <f t="shared" si="26"/>
        <v>ML119SP10</v>
      </c>
      <c r="C1685" s="77" t="s">
        <v>3226</v>
      </c>
      <c r="D1685" t="s">
        <v>3499</v>
      </c>
      <c r="F1685">
        <v>-10036.24</v>
      </c>
      <c r="L1685">
        <v>0</v>
      </c>
      <c r="O1685"/>
      <c r="R1685">
        <v>0</v>
      </c>
      <c r="W1685" t="str">
        <f>IFERROR(VLOOKUP(CONCATENATE(A1685,"-",B1685),'Schedule C1'!AE:AE,1,FALSE),"Other")</f>
        <v>Other</v>
      </c>
    </row>
    <row r="1686" spans="1:23" x14ac:dyDescent="0.25">
      <c r="A1686" t="str">
        <f t="shared" si="26"/>
        <v>117</v>
      </c>
      <c r="B1686" t="str">
        <f t="shared" si="26"/>
        <v>ML119SP11</v>
      </c>
      <c r="C1686" s="77" t="s">
        <v>3226</v>
      </c>
      <c r="D1686" t="s">
        <v>3500</v>
      </c>
      <c r="F1686">
        <v>1506.1900000000003</v>
      </c>
      <c r="L1686">
        <v>0</v>
      </c>
      <c r="O1686"/>
      <c r="R1686">
        <v>0</v>
      </c>
      <c r="W1686" t="str">
        <f>IFERROR(VLOOKUP(CONCATENATE(A1686,"-",B1686),'Schedule C1'!AE:AE,1,FALSE),"Other")</f>
        <v>Other</v>
      </c>
    </row>
    <row r="1687" spans="1:23" x14ac:dyDescent="0.25">
      <c r="A1687" t="str">
        <f t="shared" si="26"/>
        <v>117</v>
      </c>
      <c r="B1687" t="str">
        <f t="shared" si="26"/>
        <v>ML119SP12</v>
      </c>
      <c r="C1687" s="77" t="s">
        <v>3226</v>
      </c>
      <c r="D1687" t="s">
        <v>3501</v>
      </c>
      <c r="F1687">
        <v>6008.8499999999976</v>
      </c>
      <c r="L1687">
        <v>0</v>
      </c>
      <c r="O1687"/>
      <c r="R1687">
        <v>0</v>
      </c>
      <c r="W1687" t="str">
        <f>IFERROR(VLOOKUP(CONCATENATE(A1687,"-",B1687),'Schedule C1'!AE:AE,1,FALSE),"Other")</f>
        <v>Other</v>
      </c>
    </row>
    <row r="1688" spans="1:23" x14ac:dyDescent="0.25">
      <c r="A1688" t="str">
        <f t="shared" si="26"/>
        <v>117</v>
      </c>
      <c r="B1688" t="str">
        <f t="shared" si="26"/>
        <v>ML119SP13</v>
      </c>
      <c r="C1688" s="77" t="s">
        <v>3226</v>
      </c>
      <c r="D1688" t="s">
        <v>3502</v>
      </c>
      <c r="F1688">
        <v>44930.55999999999</v>
      </c>
      <c r="G1688">
        <v>377.03</v>
      </c>
      <c r="L1688">
        <v>0</v>
      </c>
      <c r="M1688">
        <v>0</v>
      </c>
      <c r="O1688"/>
      <c r="R1688">
        <v>0</v>
      </c>
      <c r="S1688">
        <v>0</v>
      </c>
      <c r="W1688" t="str">
        <f>IFERROR(VLOOKUP(CONCATENATE(A1688,"-",B1688),'Schedule C1'!AE:AE,1,FALSE),"Other")</f>
        <v>117-ML119SP13</v>
      </c>
    </row>
    <row r="1689" spans="1:23" x14ac:dyDescent="0.25">
      <c r="A1689" t="str">
        <f t="shared" si="26"/>
        <v>117</v>
      </c>
      <c r="B1689" t="str">
        <f t="shared" si="26"/>
        <v>ML119SP14</v>
      </c>
      <c r="C1689" s="77" t="s">
        <v>3226</v>
      </c>
      <c r="D1689" t="s">
        <v>3503</v>
      </c>
      <c r="F1689">
        <v>40459.739999999991</v>
      </c>
      <c r="L1689">
        <v>0</v>
      </c>
      <c r="O1689"/>
      <c r="R1689">
        <v>0</v>
      </c>
      <c r="W1689" t="str">
        <f>IFERROR(VLOOKUP(CONCATENATE(A1689,"-",B1689),'Schedule C1'!AE:AE,1,FALSE),"Other")</f>
        <v>Other</v>
      </c>
    </row>
    <row r="1690" spans="1:23" x14ac:dyDescent="0.25">
      <c r="A1690" t="str">
        <f t="shared" si="26"/>
        <v>117</v>
      </c>
      <c r="B1690" t="str">
        <f t="shared" si="26"/>
        <v>ML119SP15</v>
      </c>
      <c r="C1690" s="77" t="s">
        <v>3226</v>
      </c>
      <c r="D1690" t="s">
        <v>3504</v>
      </c>
      <c r="F1690">
        <v>16031.079999999993</v>
      </c>
      <c r="L1690">
        <v>0</v>
      </c>
      <c r="O1690"/>
      <c r="R1690">
        <v>0</v>
      </c>
      <c r="W1690" t="str">
        <f>IFERROR(VLOOKUP(CONCATENATE(A1690,"-",B1690),'Schedule C1'!AE:AE,1,FALSE),"Other")</f>
        <v>Other</v>
      </c>
    </row>
    <row r="1691" spans="1:23" x14ac:dyDescent="0.25">
      <c r="A1691" t="str">
        <f t="shared" si="26"/>
        <v>117</v>
      </c>
      <c r="B1691" t="str">
        <f t="shared" si="26"/>
        <v>ML119SP16</v>
      </c>
      <c r="C1691" s="77" t="s">
        <v>3226</v>
      </c>
      <c r="D1691" t="s">
        <v>3505</v>
      </c>
      <c r="F1691">
        <v>24285.709999999995</v>
      </c>
      <c r="L1691">
        <v>0</v>
      </c>
      <c r="O1691"/>
      <c r="R1691">
        <v>0</v>
      </c>
      <c r="W1691" t="str">
        <f>IFERROR(VLOOKUP(CONCATENATE(A1691,"-",B1691),'Schedule C1'!AE:AE,1,FALSE),"Other")</f>
        <v>Other</v>
      </c>
    </row>
    <row r="1692" spans="1:23" x14ac:dyDescent="0.25">
      <c r="A1692" t="str">
        <f t="shared" si="26"/>
        <v>117</v>
      </c>
      <c r="B1692" t="str">
        <f t="shared" si="26"/>
        <v>ML119SP17</v>
      </c>
      <c r="C1692" s="77" t="s">
        <v>3226</v>
      </c>
      <c r="D1692" t="s">
        <v>3506</v>
      </c>
      <c r="F1692">
        <v>17149.22</v>
      </c>
      <c r="G1692">
        <v>15206.949999999992</v>
      </c>
      <c r="L1692">
        <v>0</v>
      </c>
      <c r="M1692">
        <v>0</v>
      </c>
      <c r="O1692"/>
      <c r="R1692">
        <v>0</v>
      </c>
      <c r="S1692">
        <v>0</v>
      </c>
      <c r="W1692" t="str">
        <f>IFERROR(VLOOKUP(CONCATENATE(A1692,"-",B1692),'Schedule C1'!AE:AE,1,FALSE),"Other")</f>
        <v>117-ML119SP17</v>
      </c>
    </row>
    <row r="1693" spans="1:23" x14ac:dyDescent="0.25">
      <c r="A1693" t="str">
        <f t="shared" si="26"/>
        <v>117</v>
      </c>
      <c r="B1693" t="str">
        <f t="shared" si="26"/>
        <v>ML119VP04</v>
      </c>
      <c r="C1693" s="77" t="s">
        <v>3226</v>
      </c>
      <c r="D1693" t="s">
        <v>3507</v>
      </c>
      <c r="F1693">
        <v>0</v>
      </c>
      <c r="G1693">
        <v>-3802</v>
      </c>
      <c r="H1693">
        <v>-7603.51</v>
      </c>
      <c r="I1693">
        <v>-1.07</v>
      </c>
      <c r="L1693">
        <v>32163.345000000001</v>
      </c>
      <c r="M1693">
        <v>16367.334000000001</v>
      </c>
      <c r="N1693">
        <v>0</v>
      </c>
      <c r="O1693">
        <v>0</v>
      </c>
      <c r="R1693">
        <v>33243.385000000002</v>
      </c>
      <c r="S1693">
        <v>22449.832999999999</v>
      </c>
      <c r="T1693">
        <v>0</v>
      </c>
      <c r="U1693" s="3">
        <v>0</v>
      </c>
      <c r="W1693" t="str">
        <f>IFERROR(VLOOKUP(CONCATENATE(A1693,"-",B1693),'Schedule C1'!AE:AE,1,FALSE),"Other")</f>
        <v>117-ML119VP04</v>
      </c>
    </row>
    <row r="1694" spans="1:23" x14ac:dyDescent="0.25">
      <c r="A1694" t="str">
        <f t="shared" si="26"/>
        <v>117</v>
      </c>
      <c r="B1694" t="str">
        <f t="shared" si="26"/>
        <v>ML119VP06</v>
      </c>
      <c r="C1694" s="77" t="s">
        <v>3226</v>
      </c>
      <c r="D1694" t="s">
        <v>3508</v>
      </c>
      <c r="F1694">
        <v>0</v>
      </c>
      <c r="L1694">
        <v>32163.345000000001</v>
      </c>
      <c r="O1694"/>
      <c r="R1694">
        <v>33243.385000000009</v>
      </c>
      <c r="W1694" t="str">
        <f>IFERROR(VLOOKUP(CONCATENATE(A1694,"-",B1694),'Schedule C1'!AE:AE,1,FALSE),"Other")</f>
        <v>Other</v>
      </c>
    </row>
    <row r="1695" spans="1:23" x14ac:dyDescent="0.25">
      <c r="A1695" t="str">
        <f t="shared" si="26"/>
        <v>117</v>
      </c>
      <c r="B1695" t="str">
        <f t="shared" si="26"/>
        <v>ML119VP07</v>
      </c>
      <c r="C1695" s="77" t="s">
        <v>3226</v>
      </c>
      <c r="D1695" t="s">
        <v>3509</v>
      </c>
      <c r="G1695">
        <v>28177.960000000003</v>
      </c>
      <c r="H1695">
        <v>-1354.0699999999997</v>
      </c>
      <c r="M1695">
        <v>42177.101999999992</v>
      </c>
      <c r="N1695">
        <v>0</v>
      </c>
      <c r="O1695"/>
      <c r="S1695">
        <v>0</v>
      </c>
      <c r="T1695">
        <v>0</v>
      </c>
      <c r="W1695" t="str">
        <f>IFERROR(VLOOKUP(CONCATENATE(A1695,"-",B1695),'Schedule C1'!AE:AE,1,FALSE),"Other")</f>
        <v>117-ML119VP07</v>
      </c>
    </row>
    <row r="1696" spans="1:23" x14ac:dyDescent="0.25">
      <c r="A1696" t="str">
        <f t="shared" si="26"/>
        <v>117</v>
      </c>
      <c r="B1696" t="str">
        <f t="shared" si="26"/>
        <v>ML120EP01</v>
      </c>
      <c r="C1696" s="77" t="s">
        <v>3226</v>
      </c>
      <c r="D1696" t="s">
        <v>3510</v>
      </c>
      <c r="G1696">
        <v>0</v>
      </c>
      <c r="M1696">
        <v>0</v>
      </c>
      <c r="O1696"/>
      <c r="S1696">
        <v>0</v>
      </c>
      <c r="W1696" t="str">
        <f>IFERROR(VLOOKUP(CONCATENATE(A1696,"-",B1696),'Schedule C1'!AE:AE,1,FALSE),"Other")</f>
        <v>Other</v>
      </c>
    </row>
    <row r="1697" spans="1:23" x14ac:dyDescent="0.25">
      <c r="A1697" t="str">
        <f t="shared" si="26"/>
        <v>117</v>
      </c>
      <c r="B1697" t="str">
        <f t="shared" si="26"/>
        <v>ML120SP01</v>
      </c>
      <c r="C1697" s="77" t="s">
        <v>3226</v>
      </c>
      <c r="D1697" t="s">
        <v>3511</v>
      </c>
      <c r="F1697">
        <v>258735.97999999998</v>
      </c>
      <c r="G1697">
        <v>277.82000000000011</v>
      </c>
      <c r="L1697">
        <v>0</v>
      </c>
      <c r="M1697">
        <v>0</v>
      </c>
      <c r="O1697"/>
      <c r="R1697">
        <v>0</v>
      </c>
      <c r="S1697">
        <v>0</v>
      </c>
      <c r="W1697" t="str">
        <f>IFERROR(VLOOKUP(CONCATENATE(A1697,"-",B1697),'Schedule C1'!AE:AE,1,FALSE),"Other")</f>
        <v>117-ML120SP01</v>
      </c>
    </row>
    <row r="1698" spans="1:23" x14ac:dyDescent="0.25">
      <c r="A1698" t="str">
        <f t="shared" si="26"/>
        <v>117</v>
      </c>
      <c r="B1698" t="str">
        <f t="shared" si="26"/>
        <v>ML120VP01</v>
      </c>
      <c r="C1698" s="77" t="s">
        <v>3226</v>
      </c>
      <c r="D1698" t="s">
        <v>3512</v>
      </c>
      <c r="G1698">
        <v>-0.3599999999999266</v>
      </c>
      <c r="M1698">
        <v>0</v>
      </c>
      <c r="O1698"/>
      <c r="S1698">
        <v>0</v>
      </c>
      <c r="W1698" t="str">
        <f>IFERROR(VLOOKUP(CONCATENATE(A1698,"-",B1698),'Schedule C1'!AE:AE,1,FALSE),"Other")</f>
        <v>Other</v>
      </c>
    </row>
    <row r="1699" spans="1:23" x14ac:dyDescent="0.25">
      <c r="A1699" t="str">
        <f t="shared" si="26"/>
        <v>117</v>
      </c>
      <c r="B1699" t="str">
        <f t="shared" si="26"/>
        <v>ML121EP01</v>
      </c>
      <c r="C1699" s="77" t="s">
        <v>3226</v>
      </c>
      <c r="D1699" t="s">
        <v>3513</v>
      </c>
      <c r="H1699">
        <v>0</v>
      </c>
      <c r="I1699">
        <v>0</v>
      </c>
      <c r="N1699">
        <v>47138.456999999995</v>
      </c>
      <c r="O1699">
        <v>0</v>
      </c>
      <c r="T1699">
        <v>44822.047000000006</v>
      </c>
      <c r="U1699" s="3">
        <v>18.757000000000001</v>
      </c>
      <c r="W1699" t="str">
        <f>IFERROR(VLOOKUP(CONCATENATE(A1699,"-",B1699),'Schedule C1'!AE:AE,1,FALSE),"Other")</f>
        <v>Other</v>
      </c>
    </row>
    <row r="1700" spans="1:23" x14ac:dyDescent="0.25">
      <c r="A1700" t="str">
        <f t="shared" si="26"/>
        <v>117</v>
      </c>
      <c r="B1700" t="str">
        <f t="shared" si="26"/>
        <v>ML121SC01</v>
      </c>
      <c r="C1700" s="77" t="s">
        <v>3226</v>
      </c>
      <c r="D1700" t="s">
        <v>3514</v>
      </c>
      <c r="I1700">
        <v>92.400000000139698</v>
      </c>
      <c r="J1700">
        <v>0</v>
      </c>
      <c r="O1700">
        <v>-103231.29000000004</v>
      </c>
      <c r="P1700">
        <v>0</v>
      </c>
      <c r="U1700" s="3">
        <v>0</v>
      </c>
      <c r="V1700">
        <v>0</v>
      </c>
      <c r="W1700" t="str">
        <f>IFERROR(VLOOKUP(CONCATENATE(A1700,"-",B1700),'Schedule C1'!AE:AE,1,FALSE),"Other")</f>
        <v>Other</v>
      </c>
    </row>
    <row r="1701" spans="1:23" x14ac:dyDescent="0.25">
      <c r="A1701" t="str">
        <f t="shared" si="26"/>
        <v>117</v>
      </c>
      <c r="B1701" t="str">
        <f t="shared" si="26"/>
        <v>ML122EP01</v>
      </c>
      <c r="C1701" s="77" t="s">
        <v>3226</v>
      </c>
      <c r="D1701" t="s">
        <v>3515</v>
      </c>
      <c r="I1701">
        <v>226.89</v>
      </c>
      <c r="O1701">
        <v>-223452.60199999996</v>
      </c>
      <c r="U1701" s="3">
        <v>15844.722999999996</v>
      </c>
      <c r="W1701" t="str">
        <f>IFERROR(VLOOKUP(CONCATENATE(A1701,"-",B1701),'Schedule C1'!AE:AE,1,FALSE),"Other")</f>
        <v>Other</v>
      </c>
    </row>
    <row r="1702" spans="1:23" x14ac:dyDescent="0.25">
      <c r="A1702" t="str">
        <f t="shared" si="26"/>
        <v>117</v>
      </c>
      <c r="B1702" t="str">
        <f t="shared" si="26"/>
        <v>ML122EP02</v>
      </c>
      <c r="C1702" s="77" t="s">
        <v>3226</v>
      </c>
      <c r="D1702" t="s">
        <v>3516</v>
      </c>
      <c r="I1702">
        <v>-4760</v>
      </c>
      <c r="O1702">
        <v>0</v>
      </c>
      <c r="U1702" s="3">
        <v>9.0000000000000011E-3</v>
      </c>
      <c r="W1702" t="str">
        <f>IFERROR(VLOOKUP(CONCATENATE(A1702,"-",B1702),'Schedule C1'!AE:AE,1,FALSE),"Other")</f>
        <v>Other</v>
      </c>
    </row>
    <row r="1703" spans="1:23" x14ac:dyDescent="0.25">
      <c r="A1703" t="str">
        <f t="shared" si="26"/>
        <v>117</v>
      </c>
      <c r="B1703" t="str">
        <f t="shared" si="26"/>
        <v>ML122SC02</v>
      </c>
      <c r="C1703" s="77" t="s">
        <v>3226</v>
      </c>
      <c r="D1703" t="s">
        <v>3517</v>
      </c>
      <c r="I1703">
        <v>0</v>
      </c>
      <c r="O1703">
        <v>-474031.65100000007</v>
      </c>
      <c r="U1703" s="3">
        <v>72380.850000000006</v>
      </c>
      <c r="W1703" t="str">
        <f>IFERROR(VLOOKUP(CONCATENATE(A1703,"-",B1703),'Schedule C1'!AE:AE,1,FALSE),"Other")</f>
        <v>Other</v>
      </c>
    </row>
    <row r="1704" spans="1:23" x14ac:dyDescent="0.25">
      <c r="A1704" t="str">
        <f t="shared" si="26"/>
        <v>117</v>
      </c>
      <c r="B1704" t="str">
        <f t="shared" si="26"/>
        <v>ML122SC03</v>
      </c>
      <c r="C1704" s="77" t="s">
        <v>3226</v>
      </c>
      <c r="D1704" t="s">
        <v>3518</v>
      </c>
      <c r="J1704">
        <v>0</v>
      </c>
      <c r="O1704"/>
      <c r="P1704">
        <v>0</v>
      </c>
      <c r="V1704">
        <v>0</v>
      </c>
      <c r="W1704" t="str">
        <f>IFERROR(VLOOKUP(CONCATENATE(A1704,"-",B1704),'Schedule C1'!AE:AE,1,FALSE),"Other")</f>
        <v>Other</v>
      </c>
    </row>
    <row r="1705" spans="1:23" x14ac:dyDescent="0.25">
      <c r="A1705" t="str">
        <f t="shared" si="26"/>
        <v>117</v>
      </c>
      <c r="B1705" t="str">
        <f t="shared" si="26"/>
        <v>ML18VPN02</v>
      </c>
      <c r="C1705" s="77" t="s">
        <v>3226</v>
      </c>
      <c r="D1705" t="s">
        <v>3519</v>
      </c>
      <c r="E1705">
        <v>0</v>
      </c>
      <c r="K1705">
        <v>96036.49099999998</v>
      </c>
      <c r="O1705"/>
      <c r="Q1705">
        <v>94704.452999999994</v>
      </c>
      <c r="W1705" t="str">
        <f>IFERROR(VLOOKUP(CONCATENATE(A1705,"-",B1705),'Schedule C1'!AE:AE,1,FALSE),"Other")</f>
        <v>Other</v>
      </c>
    </row>
    <row r="1706" spans="1:23" x14ac:dyDescent="0.25">
      <c r="A1706" t="str">
        <f t="shared" si="26"/>
        <v>117</v>
      </c>
      <c r="B1706" t="str">
        <f t="shared" si="26"/>
        <v>ML19VPN02</v>
      </c>
      <c r="C1706" s="77" t="s">
        <v>3226</v>
      </c>
      <c r="D1706" t="s">
        <v>3520</v>
      </c>
      <c r="F1706">
        <v>0</v>
      </c>
      <c r="L1706">
        <v>97634.653999999995</v>
      </c>
      <c r="O1706"/>
      <c r="R1706">
        <v>105529.611</v>
      </c>
      <c r="W1706" t="str">
        <f>IFERROR(VLOOKUP(CONCATENATE(A1706,"-",B1706),'Schedule C1'!AE:AE,1,FALSE),"Other")</f>
        <v>Other</v>
      </c>
    </row>
    <row r="1707" spans="1:23" x14ac:dyDescent="0.25">
      <c r="A1707" t="str">
        <f t="shared" si="26"/>
        <v>117</v>
      </c>
      <c r="B1707" t="str">
        <f t="shared" si="26"/>
        <v>ML1E16P02</v>
      </c>
      <c r="C1707" s="77" t="s">
        <v>3226</v>
      </c>
      <c r="D1707" t="s">
        <v>3521</v>
      </c>
      <c r="E1707">
        <v>0</v>
      </c>
      <c r="K1707">
        <v>0</v>
      </c>
      <c r="O1707"/>
      <c r="Q1707">
        <v>0</v>
      </c>
      <c r="W1707" t="str">
        <f>IFERROR(VLOOKUP(CONCATENATE(A1707,"-",B1707),'Schedule C1'!AE:AE,1,FALSE),"Other")</f>
        <v>Other</v>
      </c>
    </row>
    <row r="1708" spans="1:23" x14ac:dyDescent="0.25">
      <c r="A1708" t="str">
        <f t="shared" si="26"/>
        <v>117</v>
      </c>
      <c r="B1708" t="str">
        <f t="shared" si="26"/>
        <v>ML1E18C02</v>
      </c>
      <c r="C1708" s="77" t="s">
        <v>3226</v>
      </c>
      <c r="D1708" t="s">
        <v>3522</v>
      </c>
      <c r="E1708">
        <v>3901.58</v>
      </c>
      <c r="K1708">
        <v>0</v>
      </c>
      <c r="O1708"/>
      <c r="Q1708">
        <v>680.58</v>
      </c>
      <c r="W1708" t="str">
        <f>IFERROR(VLOOKUP(CONCATENATE(A1708,"-",B1708),'Schedule C1'!AE:AE,1,FALSE),"Other")</f>
        <v>Other</v>
      </c>
    </row>
    <row r="1709" spans="1:23" x14ac:dyDescent="0.25">
      <c r="A1709" t="str">
        <f t="shared" si="26"/>
        <v>117</v>
      </c>
      <c r="B1709" t="str">
        <f t="shared" si="26"/>
        <v>ML1E18C03</v>
      </c>
      <c r="C1709" s="77" t="s">
        <v>3226</v>
      </c>
      <c r="D1709" t="s">
        <v>3523</v>
      </c>
      <c r="E1709">
        <v>2907.1299999999997</v>
      </c>
      <c r="K1709">
        <v>0</v>
      </c>
      <c r="O1709"/>
      <c r="Q1709">
        <v>308.23</v>
      </c>
      <c r="W1709" t="str">
        <f>IFERROR(VLOOKUP(CONCATENATE(A1709,"-",B1709),'Schedule C1'!AE:AE,1,FALSE),"Other")</f>
        <v>Other</v>
      </c>
    </row>
    <row r="1710" spans="1:23" x14ac:dyDescent="0.25">
      <c r="A1710" t="str">
        <f t="shared" si="26"/>
        <v>117</v>
      </c>
      <c r="B1710" t="str">
        <f t="shared" si="26"/>
        <v>ML1E18C05</v>
      </c>
      <c r="C1710" s="77" t="s">
        <v>3226</v>
      </c>
      <c r="D1710" t="s">
        <v>3524</v>
      </c>
      <c r="E1710">
        <v>494604.77999999945</v>
      </c>
      <c r="F1710">
        <v>221790.56</v>
      </c>
      <c r="K1710">
        <v>2607033.1400000015</v>
      </c>
      <c r="L1710">
        <v>-105618.99400000001</v>
      </c>
      <c r="O1710"/>
      <c r="Q1710">
        <v>516978.22000000009</v>
      </c>
      <c r="R1710">
        <v>0</v>
      </c>
      <c r="W1710" t="str">
        <f>IFERROR(VLOOKUP(CONCATENATE(A1710,"-",B1710),'Schedule C1'!AE:AE,1,FALSE),"Other")</f>
        <v>Other</v>
      </c>
    </row>
    <row r="1711" spans="1:23" x14ac:dyDescent="0.25">
      <c r="A1711" t="str">
        <f t="shared" si="26"/>
        <v>117</v>
      </c>
      <c r="B1711" t="str">
        <f t="shared" si="26"/>
        <v>ML1E19C02</v>
      </c>
      <c r="C1711" s="77" t="s">
        <v>3226</v>
      </c>
      <c r="D1711" t="s">
        <v>3525</v>
      </c>
      <c r="F1711">
        <v>0</v>
      </c>
      <c r="L1711">
        <v>-50000</v>
      </c>
      <c r="O1711"/>
      <c r="R1711">
        <v>-50000</v>
      </c>
      <c r="W1711" t="str">
        <f>IFERROR(VLOOKUP(CONCATENATE(A1711,"-",B1711),'Schedule C1'!AE:AE,1,FALSE),"Other")</f>
        <v>Other</v>
      </c>
    </row>
    <row r="1712" spans="1:23" x14ac:dyDescent="0.25">
      <c r="A1712" t="str">
        <f t="shared" si="26"/>
        <v>117</v>
      </c>
      <c r="B1712" t="str">
        <f t="shared" si="26"/>
        <v>ML1E19C03</v>
      </c>
      <c r="C1712" s="77" t="s">
        <v>3226</v>
      </c>
      <c r="D1712" t="s">
        <v>3526</v>
      </c>
      <c r="F1712">
        <v>0</v>
      </c>
      <c r="L1712">
        <v>226675</v>
      </c>
      <c r="O1712"/>
      <c r="R1712">
        <v>226675</v>
      </c>
      <c r="W1712" t="str">
        <f>IFERROR(VLOOKUP(CONCATENATE(A1712,"-",B1712),'Schedule C1'!AE:AE,1,FALSE),"Other")</f>
        <v>Other</v>
      </c>
    </row>
    <row r="1713" spans="1:23" x14ac:dyDescent="0.25">
      <c r="A1713" t="str">
        <f t="shared" si="26"/>
        <v>117</v>
      </c>
      <c r="B1713" t="str">
        <f t="shared" si="26"/>
        <v>ML1E19C04</v>
      </c>
      <c r="C1713" s="77" t="s">
        <v>3226</v>
      </c>
      <c r="D1713" t="s">
        <v>3527</v>
      </c>
      <c r="F1713">
        <v>0</v>
      </c>
      <c r="L1713">
        <v>-47978.304999999993</v>
      </c>
      <c r="O1713"/>
      <c r="R1713">
        <v>225752.55500000002</v>
      </c>
      <c r="W1713" t="str">
        <f>IFERROR(VLOOKUP(CONCATENATE(A1713,"-",B1713),'Schedule C1'!AE:AE,1,FALSE),"Other")</f>
        <v>Other</v>
      </c>
    </row>
    <row r="1714" spans="1:23" x14ac:dyDescent="0.25">
      <c r="A1714" t="str">
        <f t="shared" si="26"/>
        <v>117</v>
      </c>
      <c r="B1714" t="str">
        <f t="shared" si="26"/>
        <v>ML1E21C01</v>
      </c>
      <c r="C1714" s="77" t="s">
        <v>3226</v>
      </c>
      <c r="D1714" t="s">
        <v>3528</v>
      </c>
      <c r="J1714">
        <v>0</v>
      </c>
      <c r="O1714"/>
      <c r="P1714">
        <v>0</v>
      </c>
      <c r="V1714">
        <v>0</v>
      </c>
      <c r="W1714" t="str">
        <f>IFERROR(VLOOKUP(CONCATENATE(A1714,"-",B1714),'Schedule C1'!AE:AE,1,FALSE),"Other")</f>
        <v>Other</v>
      </c>
    </row>
    <row r="1715" spans="1:23" x14ac:dyDescent="0.25">
      <c r="A1715" t="str">
        <f t="shared" si="26"/>
        <v>117</v>
      </c>
      <c r="B1715" t="str">
        <f t="shared" si="26"/>
        <v>ML1E22C01</v>
      </c>
      <c r="C1715" s="77" t="s">
        <v>3226</v>
      </c>
      <c r="D1715" t="s">
        <v>3529</v>
      </c>
      <c r="J1715">
        <v>0</v>
      </c>
      <c r="O1715"/>
      <c r="P1715">
        <v>0</v>
      </c>
      <c r="V1715">
        <v>0</v>
      </c>
      <c r="W1715" t="str">
        <f>IFERROR(VLOOKUP(CONCATENATE(A1715,"-",B1715),'Schedule C1'!AE:AE,1,FALSE),"Other")</f>
        <v>Other</v>
      </c>
    </row>
    <row r="1716" spans="1:23" x14ac:dyDescent="0.25">
      <c r="A1716" t="str">
        <f t="shared" si="26"/>
        <v>117</v>
      </c>
      <c r="B1716" t="str">
        <f t="shared" si="26"/>
        <v>ML1E24C02</v>
      </c>
      <c r="C1716" s="77" t="s">
        <v>3226</v>
      </c>
      <c r="D1716" t="s">
        <v>3530</v>
      </c>
      <c r="J1716">
        <v>0</v>
      </c>
      <c r="O1716"/>
      <c r="P1716">
        <v>0</v>
      </c>
      <c r="V1716">
        <v>0</v>
      </c>
      <c r="W1716" t="str">
        <f>IFERROR(VLOOKUP(CONCATENATE(A1716,"-",B1716),'Schedule C1'!AE:AE,1,FALSE),"Other")</f>
        <v>Other</v>
      </c>
    </row>
    <row r="1717" spans="1:23" x14ac:dyDescent="0.25">
      <c r="A1717" t="str">
        <f t="shared" si="26"/>
        <v>117</v>
      </c>
      <c r="B1717" t="str">
        <f t="shared" si="26"/>
        <v>ML1E25C02</v>
      </c>
      <c r="C1717" s="77" t="s">
        <v>3226</v>
      </c>
      <c r="D1717" t="s">
        <v>3531</v>
      </c>
      <c r="I1717">
        <v>0</v>
      </c>
      <c r="J1717">
        <v>2354.3199999999892</v>
      </c>
      <c r="O1717">
        <v>-306250</v>
      </c>
      <c r="P1717">
        <v>0</v>
      </c>
      <c r="U1717" s="3">
        <v>0</v>
      </c>
      <c r="V1717">
        <v>0</v>
      </c>
      <c r="W1717" t="str">
        <f>IFERROR(VLOOKUP(CONCATENATE(A1717,"-",B1717),'Schedule C1'!AE:AE,1,FALSE),"Other")</f>
        <v>117-ML1E25C02</v>
      </c>
    </row>
    <row r="1718" spans="1:23" x14ac:dyDescent="0.25">
      <c r="A1718" t="str">
        <f t="shared" si="26"/>
        <v>117</v>
      </c>
      <c r="B1718" t="str">
        <f t="shared" si="26"/>
        <v>ML1EC1302</v>
      </c>
      <c r="C1718" s="77" t="s">
        <v>3226</v>
      </c>
      <c r="D1718" t="s">
        <v>3532</v>
      </c>
      <c r="E1718">
        <v>191024.78</v>
      </c>
      <c r="F1718">
        <v>1111785.7500000005</v>
      </c>
      <c r="G1718">
        <v>11191.150000000001</v>
      </c>
      <c r="K1718">
        <v>732882.88499999989</v>
      </c>
      <c r="L1718">
        <v>1133788.7650000004</v>
      </c>
      <c r="M1718">
        <v>16641.507000000001</v>
      </c>
      <c r="O1718"/>
      <c r="Q1718">
        <v>-180761.40000000031</v>
      </c>
      <c r="R1718">
        <v>1908776.9039999992</v>
      </c>
      <c r="S1718">
        <v>0</v>
      </c>
      <c r="W1718" t="str">
        <f>IFERROR(VLOOKUP(CONCATENATE(A1718,"-",B1718),'Schedule C1'!AE:AE,1,FALSE),"Other")</f>
        <v>117-ML1EC1302</v>
      </c>
    </row>
    <row r="1719" spans="1:23" x14ac:dyDescent="0.25">
      <c r="A1719" t="str">
        <f t="shared" si="26"/>
        <v>117</v>
      </c>
      <c r="B1719" t="str">
        <f t="shared" si="26"/>
        <v>ML1EC1325</v>
      </c>
      <c r="C1719" s="77" t="s">
        <v>3226</v>
      </c>
      <c r="D1719" t="s">
        <v>3533</v>
      </c>
      <c r="F1719">
        <v>0</v>
      </c>
      <c r="L1719">
        <v>-200000</v>
      </c>
      <c r="O1719"/>
      <c r="R1719">
        <v>-200000</v>
      </c>
      <c r="W1719" t="str">
        <f>IFERROR(VLOOKUP(CONCATENATE(A1719,"-",B1719),'Schedule C1'!AE:AE,1,FALSE),"Other")</f>
        <v>Other</v>
      </c>
    </row>
    <row r="1720" spans="1:23" x14ac:dyDescent="0.25">
      <c r="A1720" t="str">
        <f t="shared" si="26"/>
        <v>117</v>
      </c>
      <c r="B1720" t="str">
        <f t="shared" si="26"/>
        <v>ML1EC1602</v>
      </c>
      <c r="C1720" s="77" t="s">
        <v>3226</v>
      </c>
      <c r="D1720" t="s">
        <v>3534</v>
      </c>
      <c r="E1720">
        <v>0</v>
      </c>
      <c r="F1720">
        <v>0</v>
      </c>
      <c r="K1720">
        <v>718500</v>
      </c>
      <c r="L1720">
        <v>-54166.5</v>
      </c>
      <c r="O1720"/>
      <c r="Q1720">
        <v>1104948.2850000001</v>
      </c>
      <c r="R1720">
        <v>-54166.5</v>
      </c>
      <c r="W1720" t="str">
        <f>IFERROR(VLOOKUP(CONCATENATE(A1720,"-",B1720),'Schedule C1'!AE:AE,1,FALSE),"Other")</f>
        <v>Other</v>
      </c>
    </row>
    <row r="1721" spans="1:23" x14ac:dyDescent="0.25">
      <c r="A1721" t="str">
        <f t="shared" si="26"/>
        <v>117</v>
      </c>
      <c r="B1721" t="str">
        <f t="shared" si="26"/>
        <v>ML1EC1902</v>
      </c>
      <c r="C1721" s="77" t="s">
        <v>3226</v>
      </c>
      <c r="D1721" t="s">
        <v>3535</v>
      </c>
      <c r="F1721">
        <v>0</v>
      </c>
      <c r="L1721">
        <v>1500000</v>
      </c>
      <c r="O1721"/>
      <c r="R1721">
        <v>1500000</v>
      </c>
      <c r="W1721" t="str">
        <f>IFERROR(VLOOKUP(CONCATENATE(A1721,"-",B1721),'Schedule C1'!AE:AE,1,FALSE),"Other")</f>
        <v>Other</v>
      </c>
    </row>
    <row r="1722" spans="1:23" x14ac:dyDescent="0.25">
      <c r="A1722" t="str">
        <f t="shared" si="26"/>
        <v>117</v>
      </c>
      <c r="B1722" t="str">
        <f t="shared" si="26"/>
        <v>ML1EP1802</v>
      </c>
      <c r="C1722" s="77" t="s">
        <v>3226</v>
      </c>
      <c r="D1722" t="s">
        <v>3536</v>
      </c>
      <c r="F1722">
        <v>0</v>
      </c>
      <c r="L1722">
        <v>0</v>
      </c>
      <c r="O1722"/>
      <c r="R1722">
        <v>0</v>
      </c>
      <c r="W1722" t="str">
        <f>IFERROR(VLOOKUP(CONCATENATE(A1722,"-",B1722),'Schedule C1'!AE:AE,1,FALSE),"Other")</f>
        <v>Other</v>
      </c>
    </row>
    <row r="1723" spans="1:23" x14ac:dyDescent="0.25">
      <c r="A1723" t="str">
        <f t="shared" si="26"/>
        <v>117</v>
      </c>
      <c r="B1723" t="str">
        <f t="shared" si="26"/>
        <v>ML1GSUF1C</v>
      </c>
      <c r="C1723" s="77" t="s">
        <v>3226</v>
      </c>
      <c r="D1723" t="s">
        <v>3537</v>
      </c>
      <c r="H1723">
        <v>1530063.1070000008</v>
      </c>
      <c r="I1723">
        <v>-3491.420000000001</v>
      </c>
      <c r="N1723">
        <v>969682.35900000017</v>
      </c>
      <c r="O1723">
        <v>0</v>
      </c>
      <c r="T1723">
        <v>0</v>
      </c>
      <c r="U1723" s="3">
        <v>0</v>
      </c>
      <c r="W1723" t="str">
        <f>IFERROR(VLOOKUP(CONCATENATE(A1723,"-",B1723),'Schedule C1'!AE:AE,1,FALSE),"Other")</f>
        <v>117-ML1GSUF1C</v>
      </c>
    </row>
    <row r="1724" spans="1:23" x14ac:dyDescent="0.25">
      <c r="A1724" t="str">
        <f t="shared" si="26"/>
        <v>117</v>
      </c>
      <c r="B1724" t="str">
        <f t="shared" si="26"/>
        <v>ML1NP1810</v>
      </c>
      <c r="C1724" s="77" t="s">
        <v>3226</v>
      </c>
      <c r="D1724" t="s">
        <v>3538</v>
      </c>
      <c r="E1724">
        <v>0</v>
      </c>
      <c r="F1724">
        <v>0</v>
      </c>
      <c r="K1724">
        <v>126345.54199999999</v>
      </c>
      <c r="L1724">
        <v>0</v>
      </c>
      <c r="O1724"/>
      <c r="Q1724">
        <v>119263.34299999999</v>
      </c>
      <c r="R1724">
        <v>40.31</v>
      </c>
      <c r="W1724" t="str">
        <f>IFERROR(VLOOKUP(CONCATENATE(A1724,"-",B1724),'Schedule C1'!AE:AE,1,FALSE),"Other")</f>
        <v>Other</v>
      </c>
    </row>
    <row r="1725" spans="1:23" x14ac:dyDescent="0.25">
      <c r="A1725" t="str">
        <f t="shared" si="26"/>
        <v>117</v>
      </c>
      <c r="B1725" t="str">
        <f t="shared" si="26"/>
        <v>ML1NP1911</v>
      </c>
      <c r="C1725" s="77" t="s">
        <v>3226</v>
      </c>
      <c r="D1725" t="s">
        <v>3539</v>
      </c>
      <c r="F1725">
        <v>54457.549999999996</v>
      </c>
      <c r="G1725">
        <v>0</v>
      </c>
      <c r="L1725">
        <v>111510.04699999999</v>
      </c>
      <c r="M1725">
        <v>0</v>
      </c>
      <c r="O1725"/>
      <c r="R1725">
        <v>118871.889</v>
      </c>
      <c r="S1725">
        <v>19.777999999999999</v>
      </c>
      <c r="W1725" t="str">
        <f>IFERROR(VLOOKUP(CONCATENATE(A1725,"-",B1725),'Schedule C1'!AE:AE,1,FALSE),"Other")</f>
        <v>Other</v>
      </c>
    </row>
    <row r="1726" spans="1:23" x14ac:dyDescent="0.25">
      <c r="A1726" t="str">
        <f t="shared" si="26"/>
        <v>117</v>
      </c>
      <c r="B1726" t="str">
        <f t="shared" si="26"/>
        <v>ML1NP2011</v>
      </c>
      <c r="C1726" s="77" t="s">
        <v>3226</v>
      </c>
      <c r="D1726" t="s">
        <v>3540</v>
      </c>
      <c r="G1726">
        <v>0</v>
      </c>
      <c r="M1726">
        <v>25000</v>
      </c>
      <c r="O1726"/>
      <c r="S1726">
        <v>25000</v>
      </c>
      <c r="W1726" t="str">
        <f>IFERROR(VLOOKUP(CONCATENATE(A1726,"-",B1726),'Schedule C1'!AE:AE,1,FALSE),"Other")</f>
        <v>Other</v>
      </c>
    </row>
    <row r="1727" spans="1:23" x14ac:dyDescent="0.25">
      <c r="A1727" t="str">
        <f t="shared" si="26"/>
        <v>117</v>
      </c>
      <c r="B1727" t="str">
        <f t="shared" si="26"/>
        <v>ML1NP2111</v>
      </c>
      <c r="C1727" s="77" t="s">
        <v>3226</v>
      </c>
      <c r="D1727" t="s">
        <v>3541</v>
      </c>
      <c r="H1727">
        <v>0</v>
      </c>
      <c r="I1727">
        <v>0</v>
      </c>
      <c r="N1727">
        <v>202122.70699999999</v>
      </c>
      <c r="O1727">
        <v>0</v>
      </c>
      <c r="T1727">
        <v>197179.152</v>
      </c>
      <c r="U1727" s="3">
        <v>115.008</v>
      </c>
      <c r="W1727" t="str">
        <f>IFERROR(VLOOKUP(CONCATENATE(A1727,"-",B1727),'Schedule C1'!AE:AE,1,FALSE),"Other")</f>
        <v>Other</v>
      </c>
    </row>
    <row r="1728" spans="1:23" x14ac:dyDescent="0.25">
      <c r="A1728" t="str">
        <f t="shared" si="26"/>
        <v>117</v>
      </c>
      <c r="B1728" t="str">
        <f t="shared" si="26"/>
        <v>ML1NP2311</v>
      </c>
      <c r="C1728" s="77" t="s">
        <v>3226</v>
      </c>
      <c r="D1728" t="s">
        <v>3542</v>
      </c>
      <c r="J1728">
        <v>0</v>
      </c>
      <c r="O1728"/>
      <c r="P1728">
        <v>0</v>
      </c>
      <c r="V1728">
        <v>0</v>
      </c>
      <c r="W1728" t="str">
        <f>IFERROR(VLOOKUP(CONCATENATE(A1728,"-",B1728),'Schedule C1'!AE:AE,1,FALSE),"Other")</f>
        <v>Other</v>
      </c>
    </row>
    <row r="1729" spans="1:23" x14ac:dyDescent="0.25">
      <c r="A1729" t="str">
        <f t="shared" si="26"/>
        <v>117</v>
      </c>
      <c r="B1729" t="str">
        <f t="shared" si="26"/>
        <v>ML1S13C20</v>
      </c>
      <c r="C1729" s="77" t="s">
        <v>3226</v>
      </c>
      <c r="D1729" t="s">
        <v>3543</v>
      </c>
      <c r="G1729">
        <v>0</v>
      </c>
      <c r="M1729">
        <v>-1180419</v>
      </c>
      <c r="O1729"/>
      <c r="S1729">
        <v>-1180419</v>
      </c>
      <c r="W1729" t="str">
        <f>IFERROR(VLOOKUP(CONCATENATE(A1729,"-",B1729),'Schedule C1'!AE:AE,1,FALSE),"Other")</f>
        <v>Other</v>
      </c>
    </row>
    <row r="1730" spans="1:23" x14ac:dyDescent="0.25">
      <c r="A1730" t="str">
        <f t="shared" si="26"/>
        <v>117</v>
      </c>
      <c r="B1730" t="str">
        <f t="shared" si="26"/>
        <v>ML1SC1810</v>
      </c>
      <c r="C1730" s="77" t="s">
        <v>3226</v>
      </c>
      <c r="D1730" t="s">
        <v>3544</v>
      </c>
      <c r="E1730">
        <v>2120.83</v>
      </c>
      <c r="F1730">
        <v>1156767.67</v>
      </c>
      <c r="G1730">
        <v>4.6800000000000015</v>
      </c>
      <c r="K1730">
        <v>0</v>
      </c>
      <c r="L1730">
        <v>861082.36800000002</v>
      </c>
      <c r="M1730">
        <v>0</v>
      </c>
      <c r="O1730"/>
      <c r="Q1730">
        <v>0</v>
      </c>
      <c r="R1730">
        <v>1028635.545</v>
      </c>
      <c r="S1730">
        <v>0</v>
      </c>
      <c r="W1730" t="str">
        <f>IFERROR(VLOOKUP(CONCATENATE(A1730,"-",B1730),'Schedule C1'!AE:AE,1,FALSE),"Other")</f>
        <v>117-ML1SC1810</v>
      </c>
    </row>
    <row r="1731" spans="1:23" x14ac:dyDescent="0.25">
      <c r="A1731" t="str">
        <f t="shared" si="26"/>
        <v>117</v>
      </c>
      <c r="B1731" t="str">
        <f t="shared" si="26"/>
        <v>ML1SP1801</v>
      </c>
      <c r="C1731" s="77" t="s">
        <v>3226</v>
      </c>
      <c r="D1731" t="s">
        <v>3545</v>
      </c>
      <c r="E1731">
        <v>0</v>
      </c>
      <c r="F1731">
        <v>0</v>
      </c>
      <c r="G1731">
        <v>0</v>
      </c>
      <c r="I1731">
        <v>0</v>
      </c>
      <c r="J1731">
        <v>0</v>
      </c>
      <c r="K1731">
        <v>0.20100000000698492</v>
      </c>
      <c r="L1731">
        <v>226509.747</v>
      </c>
      <c r="M1731">
        <v>0</v>
      </c>
      <c r="O1731">
        <v>0</v>
      </c>
      <c r="P1731">
        <v>0</v>
      </c>
      <c r="Q1731">
        <v>0.20000000000186263</v>
      </c>
      <c r="R1731">
        <v>237347.69200000004</v>
      </c>
      <c r="S1731">
        <v>33.692999999999998</v>
      </c>
      <c r="U1731" s="3">
        <v>-2E-3</v>
      </c>
      <c r="V1731">
        <v>0</v>
      </c>
      <c r="W1731" t="str">
        <f>IFERROR(VLOOKUP(CONCATENATE(A1731,"-",B1731),'Schedule C1'!AE:AE,1,FALSE),"Other")</f>
        <v>Other</v>
      </c>
    </row>
    <row r="1732" spans="1:23" x14ac:dyDescent="0.25">
      <c r="A1732" t="str">
        <f t="shared" si="26"/>
        <v>117</v>
      </c>
      <c r="B1732" t="str">
        <f t="shared" si="26"/>
        <v>ML1SPBRNZ</v>
      </c>
      <c r="C1732" s="77" t="s">
        <v>3226</v>
      </c>
      <c r="D1732" t="s">
        <v>3546</v>
      </c>
      <c r="I1732">
        <v>0</v>
      </c>
      <c r="J1732">
        <v>0</v>
      </c>
      <c r="O1732">
        <v>-90000</v>
      </c>
      <c r="P1732">
        <v>0</v>
      </c>
      <c r="U1732" s="3">
        <v>-1E-3</v>
      </c>
      <c r="V1732">
        <v>0</v>
      </c>
      <c r="W1732" t="str">
        <f>IFERROR(VLOOKUP(CONCATENATE(A1732,"-",B1732),'Schedule C1'!AE:AE,1,FALSE),"Other")</f>
        <v>Other</v>
      </c>
    </row>
    <row r="1733" spans="1:23" x14ac:dyDescent="0.25">
      <c r="A1733" t="str">
        <f t="shared" ref="A1733:B1796" si="27">LEFT(C1733,FIND(" ",C1733,1)-1)</f>
        <v>117</v>
      </c>
      <c r="B1733" t="str">
        <f t="shared" si="27"/>
        <v>ML1VC1601</v>
      </c>
      <c r="C1733" s="77" t="s">
        <v>3226</v>
      </c>
      <c r="D1733" t="s">
        <v>3547</v>
      </c>
      <c r="E1733">
        <v>472247.54000000132</v>
      </c>
      <c r="F1733">
        <v>106824.17000000001</v>
      </c>
      <c r="G1733">
        <v>5042.5400000000018</v>
      </c>
      <c r="H1733">
        <v>4726.8500000000004</v>
      </c>
      <c r="K1733">
        <v>-1108030.9279999998</v>
      </c>
      <c r="L1733">
        <v>0</v>
      </c>
      <c r="M1733">
        <v>12857.213</v>
      </c>
      <c r="N1733">
        <v>0</v>
      </c>
      <c r="O1733"/>
      <c r="Q1733">
        <v>1499402.3470000001</v>
      </c>
      <c r="R1733">
        <v>0</v>
      </c>
      <c r="S1733">
        <v>0</v>
      </c>
      <c r="T1733">
        <v>0</v>
      </c>
      <c r="W1733" t="str">
        <f>IFERROR(VLOOKUP(CONCATENATE(A1733,"-",B1733),'Schedule C1'!AE:AE,1,FALSE),"Other")</f>
        <v>117-ML1VC1601</v>
      </c>
    </row>
    <row r="1734" spans="1:23" x14ac:dyDescent="0.25">
      <c r="A1734" t="str">
        <f t="shared" si="27"/>
        <v>117</v>
      </c>
      <c r="B1734" t="str">
        <f t="shared" si="27"/>
        <v>ML1VC1801</v>
      </c>
      <c r="C1734" s="77" t="s">
        <v>3226</v>
      </c>
      <c r="D1734" t="s">
        <v>3548</v>
      </c>
      <c r="E1734">
        <v>0</v>
      </c>
      <c r="F1734">
        <v>0</v>
      </c>
      <c r="G1734">
        <v>0</v>
      </c>
      <c r="H1734">
        <v>1813803.9100000013</v>
      </c>
      <c r="I1734">
        <v>-1383109.95</v>
      </c>
      <c r="K1734">
        <v>-787613</v>
      </c>
      <c r="L1734">
        <v>1663.7969999999332</v>
      </c>
      <c r="M1734">
        <v>21980.489999999962</v>
      </c>
      <c r="N1734">
        <v>-2986376.8620000007</v>
      </c>
      <c r="O1734">
        <v>0</v>
      </c>
      <c r="Q1734">
        <v>-787613</v>
      </c>
      <c r="R1734">
        <v>322512.39400000009</v>
      </c>
      <c r="S1734">
        <v>268740.11299999995</v>
      </c>
      <c r="T1734">
        <v>583460.97899999993</v>
      </c>
      <c r="U1734" s="3">
        <v>0</v>
      </c>
      <c r="W1734" t="str">
        <f>IFERROR(VLOOKUP(CONCATENATE(A1734,"-",B1734),'Schedule C1'!AE:AE,1,FALSE),"Other")</f>
        <v>Other</v>
      </c>
    </row>
    <row r="1735" spans="1:23" x14ac:dyDescent="0.25">
      <c r="A1735" t="str">
        <f t="shared" si="27"/>
        <v>117</v>
      </c>
      <c r="B1735" t="str">
        <f t="shared" si="27"/>
        <v>ML1VC1905</v>
      </c>
      <c r="C1735" s="77" t="s">
        <v>3226</v>
      </c>
      <c r="D1735" t="s">
        <v>3549</v>
      </c>
      <c r="F1735">
        <v>0</v>
      </c>
      <c r="L1735">
        <v>0</v>
      </c>
      <c r="O1735"/>
      <c r="R1735">
        <v>0</v>
      </c>
      <c r="W1735" t="str">
        <f>IFERROR(VLOOKUP(CONCATENATE(A1735,"-",B1735),'Schedule C1'!AE:AE,1,FALSE),"Other")</f>
        <v>Other</v>
      </c>
    </row>
    <row r="1736" spans="1:23" x14ac:dyDescent="0.25">
      <c r="A1736" t="str">
        <f t="shared" si="27"/>
        <v>117</v>
      </c>
      <c r="B1736" t="str">
        <f t="shared" si="27"/>
        <v>ML1VC2001</v>
      </c>
      <c r="C1736" s="77" t="s">
        <v>3226</v>
      </c>
      <c r="D1736" t="s">
        <v>3550</v>
      </c>
      <c r="G1736">
        <v>0</v>
      </c>
      <c r="M1736">
        <v>0</v>
      </c>
      <c r="O1736"/>
      <c r="S1736">
        <v>0</v>
      </c>
      <c r="W1736" t="str">
        <f>IFERROR(VLOOKUP(CONCATENATE(A1736,"-",B1736),'Schedule C1'!AE:AE,1,FALSE),"Other")</f>
        <v>Other</v>
      </c>
    </row>
    <row r="1737" spans="1:23" x14ac:dyDescent="0.25">
      <c r="A1737" t="str">
        <f t="shared" si="27"/>
        <v>117</v>
      </c>
      <c r="B1737" t="str">
        <f t="shared" si="27"/>
        <v>ML1VP1704</v>
      </c>
      <c r="C1737" s="77" t="s">
        <v>3226</v>
      </c>
      <c r="D1737" t="s">
        <v>3551</v>
      </c>
      <c r="E1737">
        <v>379.71000000000038</v>
      </c>
      <c r="K1737">
        <v>0</v>
      </c>
      <c r="O1737"/>
      <c r="Q1737">
        <v>0</v>
      </c>
      <c r="W1737" t="str">
        <f>IFERROR(VLOOKUP(CONCATENATE(A1737,"-",B1737),'Schedule C1'!AE:AE,1,FALSE),"Other")</f>
        <v>Other</v>
      </c>
    </row>
    <row r="1738" spans="1:23" x14ac:dyDescent="0.25">
      <c r="A1738" t="str">
        <f t="shared" si="27"/>
        <v>117</v>
      </c>
      <c r="B1738" t="str">
        <f t="shared" si="27"/>
        <v>ML1VP1803</v>
      </c>
      <c r="C1738" s="77" t="s">
        <v>3226</v>
      </c>
      <c r="D1738" t="s">
        <v>3552</v>
      </c>
      <c r="E1738">
        <v>0</v>
      </c>
      <c r="F1738">
        <v>0</v>
      </c>
      <c r="K1738">
        <v>166345.905</v>
      </c>
      <c r="L1738">
        <v>0</v>
      </c>
      <c r="O1738"/>
      <c r="Q1738">
        <v>157200.568</v>
      </c>
      <c r="R1738">
        <v>65.954000000000008</v>
      </c>
      <c r="W1738" t="str">
        <f>IFERROR(VLOOKUP(CONCATENATE(A1738,"-",B1738),'Schedule C1'!AE:AE,1,FALSE),"Other")</f>
        <v>Other</v>
      </c>
    </row>
    <row r="1739" spans="1:23" x14ac:dyDescent="0.25">
      <c r="A1739" t="str">
        <f t="shared" si="27"/>
        <v>117</v>
      </c>
      <c r="B1739" t="str">
        <f t="shared" si="27"/>
        <v>ML1VP1804</v>
      </c>
      <c r="C1739" s="77" t="s">
        <v>3226</v>
      </c>
      <c r="D1739" t="s">
        <v>3553</v>
      </c>
      <c r="F1739">
        <v>0</v>
      </c>
      <c r="L1739">
        <v>0</v>
      </c>
      <c r="O1739"/>
      <c r="R1739">
        <v>0</v>
      </c>
      <c r="W1739" t="str">
        <f>IFERROR(VLOOKUP(CONCATENATE(A1739,"-",B1739),'Schedule C1'!AE:AE,1,FALSE),"Other")</f>
        <v>Other</v>
      </c>
    </row>
    <row r="1740" spans="1:23" x14ac:dyDescent="0.25">
      <c r="A1740" t="str">
        <f t="shared" si="27"/>
        <v>117</v>
      </c>
      <c r="B1740" t="str">
        <f t="shared" si="27"/>
        <v>ML1VP1902</v>
      </c>
      <c r="C1740" s="77" t="s">
        <v>3226</v>
      </c>
      <c r="D1740" t="s">
        <v>3554</v>
      </c>
      <c r="F1740">
        <v>0</v>
      </c>
      <c r="L1740">
        <v>-117900</v>
      </c>
      <c r="O1740"/>
      <c r="R1740">
        <v>-117900</v>
      </c>
      <c r="W1740" t="str">
        <f>IFERROR(VLOOKUP(CONCATENATE(A1740,"-",B1740),'Schedule C1'!AE:AE,1,FALSE),"Other")</f>
        <v>Other</v>
      </c>
    </row>
    <row r="1741" spans="1:23" x14ac:dyDescent="0.25">
      <c r="A1741" t="str">
        <f t="shared" si="27"/>
        <v>117</v>
      </c>
      <c r="B1741" t="str">
        <f t="shared" si="27"/>
        <v>ML1VP2002</v>
      </c>
      <c r="C1741" s="77" t="s">
        <v>3226</v>
      </c>
      <c r="D1741" t="s">
        <v>3555</v>
      </c>
      <c r="G1741">
        <v>0</v>
      </c>
      <c r="M1741">
        <v>0</v>
      </c>
      <c r="O1741"/>
      <c r="S1741">
        <v>0</v>
      </c>
      <c r="W1741" t="str">
        <f>IFERROR(VLOOKUP(CONCATENATE(A1741,"-",B1741),'Schedule C1'!AE:AE,1,FALSE),"Other")</f>
        <v>Other</v>
      </c>
    </row>
    <row r="1742" spans="1:23" x14ac:dyDescent="0.25">
      <c r="A1742" t="str">
        <f t="shared" si="27"/>
        <v>117</v>
      </c>
      <c r="B1742" t="str">
        <f t="shared" si="27"/>
        <v>ML1VP2005</v>
      </c>
      <c r="C1742" s="77" t="s">
        <v>3226</v>
      </c>
      <c r="D1742" t="s">
        <v>3556</v>
      </c>
      <c r="I1742">
        <v>0</v>
      </c>
      <c r="O1742">
        <v>0</v>
      </c>
      <c r="U1742" s="3">
        <v>2E-3</v>
      </c>
      <c r="W1742" t="str">
        <f>IFERROR(VLOOKUP(CONCATENATE(A1742,"-",B1742),'Schedule C1'!AE:AE,1,FALSE),"Other")</f>
        <v>Other</v>
      </c>
    </row>
    <row r="1743" spans="1:23" x14ac:dyDescent="0.25">
      <c r="A1743" t="str">
        <f t="shared" si="27"/>
        <v>117</v>
      </c>
      <c r="B1743" t="str">
        <f t="shared" si="27"/>
        <v>ML20VPN02</v>
      </c>
      <c r="C1743" s="77" t="s">
        <v>3226</v>
      </c>
      <c r="D1743" t="s">
        <v>3557</v>
      </c>
      <c r="G1743">
        <v>0</v>
      </c>
      <c r="M1743">
        <v>130382.40299999998</v>
      </c>
      <c r="O1743"/>
      <c r="S1743">
        <v>132837.67499999999</v>
      </c>
      <c r="W1743" t="str">
        <f>IFERROR(VLOOKUP(CONCATENATE(A1743,"-",B1743),'Schedule C1'!AE:AE,1,FALSE),"Other")</f>
        <v>Other</v>
      </c>
    </row>
    <row r="1744" spans="1:23" x14ac:dyDescent="0.25">
      <c r="A1744" t="str">
        <f t="shared" si="27"/>
        <v>117</v>
      </c>
      <c r="B1744" t="str">
        <f t="shared" si="27"/>
        <v>ML212EC05</v>
      </c>
      <c r="C1744" s="77" t="s">
        <v>3226</v>
      </c>
      <c r="D1744" t="s">
        <v>3558</v>
      </c>
      <c r="E1744">
        <v>0</v>
      </c>
      <c r="K1744">
        <v>625000</v>
      </c>
      <c r="O1744"/>
      <c r="Q1744">
        <v>625000</v>
      </c>
      <c r="W1744" t="str">
        <f>IFERROR(VLOOKUP(CONCATENATE(A1744,"-",B1744),'Schedule C1'!AE:AE,1,FALSE),"Other")</f>
        <v>Other</v>
      </c>
    </row>
    <row r="1745" spans="1:23" x14ac:dyDescent="0.25">
      <c r="A1745" t="str">
        <f t="shared" si="27"/>
        <v>117</v>
      </c>
      <c r="B1745" t="str">
        <f t="shared" si="27"/>
        <v>ML216EP13</v>
      </c>
      <c r="C1745" s="77" t="s">
        <v>3226</v>
      </c>
      <c r="D1745" t="s">
        <v>3559</v>
      </c>
      <c r="E1745">
        <v>470.44000000000005</v>
      </c>
      <c r="K1745">
        <v>0</v>
      </c>
      <c r="O1745"/>
      <c r="Q1745">
        <v>0</v>
      </c>
      <c r="W1745" t="str">
        <f>IFERROR(VLOOKUP(CONCATENATE(A1745,"-",B1745),'Schedule C1'!AE:AE,1,FALSE),"Other")</f>
        <v>Other</v>
      </c>
    </row>
    <row r="1746" spans="1:23" x14ac:dyDescent="0.25">
      <c r="A1746" t="str">
        <f t="shared" si="27"/>
        <v>117</v>
      </c>
      <c r="B1746" t="str">
        <f t="shared" si="27"/>
        <v>ML216SP12</v>
      </c>
      <c r="C1746" s="77" t="s">
        <v>3226</v>
      </c>
      <c r="D1746" t="s">
        <v>3560</v>
      </c>
      <c r="E1746">
        <v>35100.59000000004</v>
      </c>
      <c r="K1746">
        <v>0</v>
      </c>
      <c r="O1746"/>
      <c r="Q1746">
        <v>0</v>
      </c>
      <c r="W1746" t="str">
        <f>IFERROR(VLOOKUP(CONCATENATE(A1746,"-",B1746),'Schedule C1'!AE:AE,1,FALSE),"Other")</f>
        <v>Other</v>
      </c>
    </row>
    <row r="1747" spans="1:23" x14ac:dyDescent="0.25">
      <c r="A1747" t="str">
        <f t="shared" si="27"/>
        <v>117</v>
      </c>
      <c r="B1747" t="str">
        <f t="shared" si="27"/>
        <v>ML217EP02</v>
      </c>
      <c r="C1747" s="77" t="s">
        <v>3226</v>
      </c>
      <c r="D1747" t="s">
        <v>3561</v>
      </c>
      <c r="E1747">
        <v>11548.279999999992</v>
      </c>
      <c r="K1747">
        <v>0</v>
      </c>
      <c r="O1747"/>
      <c r="Q1747">
        <v>0</v>
      </c>
      <c r="W1747" t="str">
        <f>IFERROR(VLOOKUP(CONCATENATE(A1747,"-",B1747),'Schedule C1'!AE:AE,1,FALSE),"Other")</f>
        <v>Other</v>
      </c>
    </row>
    <row r="1748" spans="1:23" x14ac:dyDescent="0.25">
      <c r="A1748" t="str">
        <f t="shared" si="27"/>
        <v>117</v>
      </c>
      <c r="B1748" t="str">
        <f t="shared" si="27"/>
        <v>ML217EP04</v>
      </c>
      <c r="C1748" s="77" t="s">
        <v>3226</v>
      </c>
      <c r="D1748" t="s">
        <v>3562</v>
      </c>
      <c r="E1748">
        <v>0</v>
      </c>
      <c r="I1748">
        <v>0</v>
      </c>
      <c r="K1748">
        <v>-257848.76399999997</v>
      </c>
      <c r="O1748">
        <v>-100375.45300000001</v>
      </c>
      <c r="Q1748">
        <v>138999.478</v>
      </c>
      <c r="U1748" s="3">
        <v>112886.09200000003</v>
      </c>
      <c r="W1748" t="str">
        <f>IFERROR(VLOOKUP(CONCATENATE(A1748,"-",B1748),'Schedule C1'!AE:AE,1,FALSE),"Other")</f>
        <v>Other</v>
      </c>
    </row>
    <row r="1749" spans="1:23" x14ac:dyDescent="0.25">
      <c r="A1749" t="str">
        <f t="shared" si="27"/>
        <v>117</v>
      </c>
      <c r="B1749" t="str">
        <f t="shared" si="27"/>
        <v>ML217EP06</v>
      </c>
      <c r="C1749" s="77" t="s">
        <v>3226</v>
      </c>
      <c r="D1749" t="s">
        <v>3563</v>
      </c>
      <c r="E1749">
        <v>0</v>
      </c>
      <c r="K1749">
        <v>-206598.76399999997</v>
      </c>
      <c r="O1749"/>
      <c r="Q1749">
        <v>189982.38799999995</v>
      </c>
      <c r="W1749" t="str">
        <f>IFERROR(VLOOKUP(CONCATENATE(A1749,"-",B1749),'Schedule C1'!AE:AE,1,FALSE),"Other")</f>
        <v>Other</v>
      </c>
    </row>
    <row r="1750" spans="1:23" x14ac:dyDescent="0.25">
      <c r="A1750" t="str">
        <f t="shared" si="27"/>
        <v>117</v>
      </c>
      <c r="B1750" t="str">
        <f t="shared" si="27"/>
        <v>ML217SP02</v>
      </c>
      <c r="C1750" s="77" t="s">
        <v>3226</v>
      </c>
      <c r="D1750" t="s">
        <v>3564</v>
      </c>
      <c r="E1750">
        <v>0</v>
      </c>
      <c r="K1750">
        <v>31819.489000000001</v>
      </c>
      <c r="O1750"/>
      <c r="Q1750">
        <v>29947.312999999998</v>
      </c>
      <c r="W1750" t="str">
        <f>IFERROR(VLOOKUP(CONCATENATE(A1750,"-",B1750),'Schedule C1'!AE:AE,1,FALSE),"Other")</f>
        <v>Other</v>
      </c>
    </row>
    <row r="1751" spans="1:23" x14ac:dyDescent="0.25">
      <c r="A1751" t="str">
        <f t="shared" si="27"/>
        <v>117</v>
      </c>
      <c r="B1751" t="str">
        <f t="shared" si="27"/>
        <v>ML217SP04</v>
      </c>
      <c r="C1751" s="77" t="s">
        <v>3226</v>
      </c>
      <c r="D1751" t="s">
        <v>3565</v>
      </c>
      <c r="E1751">
        <v>0</v>
      </c>
      <c r="K1751">
        <v>-82367.162000000011</v>
      </c>
      <c r="O1751"/>
      <c r="Q1751">
        <v>73177.198999999993</v>
      </c>
      <c r="W1751" t="str">
        <f>IFERROR(VLOOKUP(CONCATENATE(A1751,"-",B1751),'Schedule C1'!AE:AE,1,FALSE),"Other")</f>
        <v>Other</v>
      </c>
    </row>
    <row r="1752" spans="1:23" x14ac:dyDescent="0.25">
      <c r="A1752" t="str">
        <f t="shared" si="27"/>
        <v>117</v>
      </c>
      <c r="B1752" t="str">
        <f t="shared" si="27"/>
        <v>ML217SP05</v>
      </c>
      <c r="C1752" s="77" t="s">
        <v>3226</v>
      </c>
      <c r="D1752" t="s">
        <v>3566</v>
      </c>
      <c r="E1752">
        <v>80110.879999999976</v>
      </c>
      <c r="F1752">
        <v>0</v>
      </c>
      <c r="G1752">
        <v>0</v>
      </c>
      <c r="K1752">
        <v>-332192.08200000005</v>
      </c>
      <c r="L1752">
        <v>0</v>
      </c>
      <c r="M1752">
        <v>-162500</v>
      </c>
      <c r="O1752"/>
      <c r="Q1752">
        <v>321328.15700000001</v>
      </c>
      <c r="R1752">
        <v>0</v>
      </c>
      <c r="S1752">
        <v>-162500</v>
      </c>
      <c r="W1752" t="str">
        <f>IFERROR(VLOOKUP(CONCATENATE(A1752,"-",B1752),'Schedule C1'!AE:AE,1,FALSE),"Other")</f>
        <v>Other</v>
      </c>
    </row>
    <row r="1753" spans="1:23" x14ac:dyDescent="0.25">
      <c r="A1753" t="str">
        <f t="shared" si="27"/>
        <v>117</v>
      </c>
      <c r="B1753" t="str">
        <f t="shared" si="27"/>
        <v>ML217SP06</v>
      </c>
      <c r="C1753" s="77" t="s">
        <v>3226</v>
      </c>
      <c r="D1753" t="s">
        <v>3567</v>
      </c>
      <c r="E1753">
        <v>181506.36000000004</v>
      </c>
      <c r="F1753">
        <v>0</v>
      </c>
      <c r="G1753">
        <v>0</v>
      </c>
      <c r="K1753">
        <v>-424692.08200000005</v>
      </c>
      <c r="L1753">
        <v>0</v>
      </c>
      <c r="M1753">
        <v>-50000</v>
      </c>
      <c r="O1753"/>
      <c r="Q1753">
        <v>228896.56700000001</v>
      </c>
      <c r="R1753">
        <v>0</v>
      </c>
      <c r="S1753">
        <v>-50000</v>
      </c>
      <c r="W1753" t="str">
        <f>IFERROR(VLOOKUP(CONCATENATE(A1753,"-",B1753),'Schedule C1'!AE:AE,1,FALSE),"Other")</f>
        <v>Other</v>
      </c>
    </row>
    <row r="1754" spans="1:23" x14ac:dyDescent="0.25">
      <c r="A1754" t="str">
        <f t="shared" si="27"/>
        <v>117</v>
      </c>
      <c r="B1754" t="str">
        <f t="shared" si="27"/>
        <v>ML217SP07</v>
      </c>
      <c r="C1754" s="77" t="s">
        <v>3226</v>
      </c>
      <c r="D1754" t="s">
        <v>3568</v>
      </c>
      <c r="E1754">
        <v>131761.66999999993</v>
      </c>
      <c r="F1754">
        <v>0</v>
      </c>
      <c r="G1754">
        <v>0</v>
      </c>
      <c r="K1754">
        <v>302500</v>
      </c>
      <c r="L1754">
        <v>62500</v>
      </c>
      <c r="M1754">
        <v>0</v>
      </c>
      <c r="O1754"/>
      <c r="Q1754">
        <v>303943.7300000001</v>
      </c>
      <c r="R1754">
        <v>62500</v>
      </c>
      <c r="S1754">
        <v>0</v>
      </c>
      <c r="W1754" t="str">
        <f>IFERROR(VLOOKUP(CONCATENATE(A1754,"-",B1754),'Schedule C1'!AE:AE,1,FALSE),"Other")</f>
        <v>Other</v>
      </c>
    </row>
    <row r="1755" spans="1:23" x14ac:dyDescent="0.25">
      <c r="A1755" t="str">
        <f t="shared" si="27"/>
        <v>117</v>
      </c>
      <c r="B1755" t="str">
        <f t="shared" si="27"/>
        <v>ML217SP08</v>
      </c>
      <c r="C1755" s="77" t="s">
        <v>3226</v>
      </c>
      <c r="D1755" t="s">
        <v>3569</v>
      </c>
      <c r="E1755">
        <v>139254.18000000002</v>
      </c>
      <c r="K1755">
        <v>-412192.08200000005</v>
      </c>
      <c r="O1755"/>
      <c r="Q1755">
        <v>240825.26699999999</v>
      </c>
      <c r="W1755" t="str">
        <f>IFERROR(VLOOKUP(CONCATENATE(A1755,"-",B1755),'Schedule C1'!AE:AE,1,FALSE),"Other")</f>
        <v>Other</v>
      </c>
    </row>
    <row r="1756" spans="1:23" x14ac:dyDescent="0.25">
      <c r="A1756" t="str">
        <f t="shared" si="27"/>
        <v>117</v>
      </c>
      <c r="B1756" t="str">
        <f t="shared" si="27"/>
        <v>ML217SP09</v>
      </c>
      <c r="C1756" s="77" t="s">
        <v>3226</v>
      </c>
      <c r="D1756" t="s">
        <v>3570</v>
      </c>
      <c r="E1756">
        <v>142227.32999999996</v>
      </c>
      <c r="K1756">
        <v>-424692.08200000005</v>
      </c>
      <c r="O1756"/>
      <c r="Q1756">
        <v>228846.48700000002</v>
      </c>
      <c r="W1756" t="str">
        <f>IFERROR(VLOOKUP(CONCATENATE(A1756,"-",B1756),'Schedule C1'!AE:AE,1,FALSE),"Other")</f>
        <v>Other</v>
      </c>
    </row>
    <row r="1757" spans="1:23" x14ac:dyDescent="0.25">
      <c r="A1757" t="str">
        <f t="shared" si="27"/>
        <v>117</v>
      </c>
      <c r="B1757" t="str">
        <f t="shared" si="27"/>
        <v>ML217SP11</v>
      </c>
      <c r="C1757" s="77" t="s">
        <v>3226</v>
      </c>
      <c r="D1757" t="s">
        <v>3571</v>
      </c>
      <c r="E1757">
        <v>583.61999999999966</v>
      </c>
      <c r="K1757">
        <v>0</v>
      </c>
      <c r="O1757"/>
      <c r="Q1757">
        <v>0</v>
      </c>
      <c r="W1757" t="str">
        <f>IFERROR(VLOOKUP(CONCATENATE(A1757,"-",B1757),'Schedule C1'!AE:AE,1,FALSE),"Other")</f>
        <v>Other</v>
      </c>
    </row>
    <row r="1758" spans="1:23" x14ac:dyDescent="0.25">
      <c r="A1758" t="str">
        <f t="shared" si="27"/>
        <v>117</v>
      </c>
      <c r="B1758" t="str">
        <f t="shared" si="27"/>
        <v>ML217VP04</v>
      </c>
      <c r="C1758" s="77" t="s">
        <v>3226</v>
      </c>
      <c r="D1758" t="s">
        <v>3572</v>
      </c>
      <c r="E1758">
        <v>19437.470000000005</v>
      </c>
      <c r="K1758">
        <v>0</v>
      </c>
      <c r="O1758"/>
      <c r="Q1758">
        <v>0</v>
      </c>
      <c r="W1758" t="str">
        <f>IFERROR(VLOOKUP(CONCATENATE(A1758,"-",B1758),'Schedule C1'!AE:AE,1,FALSE),"Other")</f>
        <v>Other</v>
      </c>
    </row>
    <row r="1759" spans="1:23" x14ac:dyDescent="0.25">
      <c r="A1759" t="str">
        <f t="shared" si="27"/>
        <v>117</v>
      </c>
      <c r="B1759" t="str">
        <f t="shared" si="27"/>
        <v>ML217VP05</v>
      </c>
      <c r="C1759" s="77" t="s">
        <v>3226</v>
      </c>
      <c r="D1759" t="s">
        <v>3573</v>
      </c>
      <c r="E1759">
        <v>1498.1200000000001</v>
      </c>
      <c r="K1759">
        <v>0</v>
      </c>
      <c r="O1759"/>
      <c r="Q1759">
        <v>0</v>
      </c>
      <c r="W1759" t="str">
        <f>IFERROR(VLOOKUP(CONCATENATE(A1759,"-",B1759),'Schedule C1'!AE:AE,1,FALSE),"Other")</f>
        <v>Other</v>
      </c>
    </row>
    <row r="1760" spans="1:23" x14ac:dyDescent="0.25">
      <c r="A1760" t="str">
        <f t="shared" si="27"/>
        <v>117</v>
      </c>
      <c r="B1760" t="str">
        <f t="shared" si="27"/>
        <v>ML217VP08</v>
      </c>
      <c r="C1760" s="77" t="s">
        <v>3226</v>
      </c>
      <c r="D1760" t="s">
        <v>3574</v>
      </c>
      <c r="E1760">
        <v>186.65</v>
      </c>
      <c r="K1760">
        <v>0</v>
      </c>
      <c r="O1760"/>
      <c r="Q1760">
        <v>0</v>
      </c>
      <c r="W1760" t="str">
        <f>IFERROR(VLOOKUP(CONCATENATE(A1760,"-",B1760),'Schedule C1'!AE:AE,1,FALSE),"Other")</f>
        <v>Other</v>
      </c>
    </row>
    <row r="1761" spans="1:23" x14ac:dyDescent="0.25">
      <c r="A1761" t="str">
        <f t="shared" si="27"/>
        <v>117</v>
      </c>
      <c r="B1761" t="str">
        <f t="shared" si="27"/>
        <v>ML218EP01</v>
      </c>
      <c r="C1761" s="77" t="s">
        <v>3226</v>
      </c>
      <c r="D1761" t="s">
        <v>3575</v>
      </c>
      <c r="E1761">
        <v>0</v>
      </c>
      <c r="F1761">
        <v>0</v>
      </c>
      <c r="G1761">
        <v>0</v>
      </c>
      <c r="K1761">
        <v>36470.964999999997</v>
      </c>
      <c r="L1761">
        <v>-10000</v>
      </c>
      <c r="M1761">
        <v>0</v>
      </c>
      <c r="O1761"/>
      <c r="Q1761">
        <v>33917.132999999994</v>
      </c>
      <c r="R1761">
        <v>-10000</v>
      </c>
      <c r="S1761">
        <v>0</v>
      </c>
      <c r="W1761" t="str">
        <f>IFERROR(VLOOKUP(CONCATENATE(A1761,"-",B1761),'Schedule C1'!AE:AE,1,FALSE),"Other")</f>
        <v>Other</v>
      </c>
    </row>
    <row r="1762" spans="1:23" x14ac:dyDescent="0.25">
      <c r="A1762" t="str">
        <f t="shared" si="27"/>
        <v>117</v>
      </c>
      <c r="B1762" t="str">
        <f t="shared" si="27"/>
        <v>ML218EP03</v>
      </c>
      <c r="C1762" s="77" t="s">
        <v>3226</v>
      </c>
      <c r="D1762" t="s">
        <v>3576</v>
      </c>
      <c r="E1762">
        <v>-14570.639999999996</v>
      </c>
      <c r="F1762">
        <v>-280.01000000000005</v>
      </c>
      <c r="K1762">
        <v>0</v>
      </c>
      <c r="L1762">
        <v>0</v>
      </c>
      <c r="O1762"/>
      <c r="Q1762">
        <v>0</v>
      </c>
      <c r="R1762">
        <v>0</v>
      </c>
      <c r="W1762" t="str">
        <f>IFERROR(VLOOKUP(CONCATENATE(A1762,"-",B1762),'Schedule C1'!AE:AE,1,FALSE),"Other")</f>
        <v>Other</v>
      </c>
    </row>
    <row r="1763" spans="1:23" x14ac:dyDescent="0.25">
      <c r="A1763" t="str">
        <f t="shared" si="27"/>
        <v>117</v>
      </c>
      <c r="B1763" t="str">
        <f t="shared" si="27"/>
        <v>ML218EP04</v>
      </c>
      <c r="C1763" s="77" t="s">
        <v>3226</v>
      </c>
      <c r="D1763" t="s">
        <v>3577</v>
      </c>
      <c r="E1763">
        <v>21287.220000000008</v>
      </c>
      <c r="K1763">
        <v>0</v>
      </c>
      <c r="O1763"/>
      <c r="Q1763">
        <v>0</v>
      </c>
      <c r="W1763" t="str">
        <f>IFERROR(VLOOKUP(CONCATENATE(A1763,"-",B1763),'Schedule C1'!AE:AE,1,FALSE),"Other")</f>
        <v>Other</v>
      </c>
    </row>
    <row r="1764" spans="1:23" x14ac:dyDescent="0.25">
      <c r="A1764" t="str">
        <f t="shared" si="27"/>
        <v>117</v>
      </c>
      <c r="B1764" t="str">
        <f t="shared" si="27"/>
        <v>ML218EP05</v>
      </c>
      <c r="C1764" s="77" t="s">
        <v>3226</v>
      </c>
      <c r="D1764" t="s">
        <v>3578</v>
      </c>
      <c r="E1764">
        <v>259922.76</v>
      </c>
      <c r="F1764">
        <v>-99.95</v>
      </c>
      <c r="K1764">
        <v>0</v>
      </c>
      <c r="L1764">
        <v>0</v>
      </c>
      <c r="O1764"/>
      <c r="Q1764">
        <v>0</v>
      </c>
      <c r="R1764">
        <v>0</v>
      </c>
      <c r="W1764" t="str">
        <f>IFERROR(VLOOKUP(CONCATENATE(A1764,"-",B1764),'Schedule C1'!AE:AE,1,FALSE),"Other")</f>
        <v>Other</v>
      </c>
    </row>
    <row r="1765" spans="1:23" x14ac:dyDescent="0.25">
      <c r="A1765" t="str">
        <f t="shared" si="27"/>
        <v>117</v>
      </c>
      <c r="B1765" t="str">
        <f t="shared" si="27"/>
        <v>ML218EP06</v>
      </c>
      <c r="C1765" s="77" t="s">
        <v>3226</v>
      </c>
      <c r="D1765" t="s">
        <v>3579</v>
      </c>
      <c r="E1765">
        <v>9317.3299999999963</v>
      </c>
      <c r="K1765">
        <v>0</v>
      </c>
      <c r="O1765"/>
      <c r="Q1765">
        <v>0</v>
      </c>
      <c r="W1765" t="str">
        <f>IFERROR(VLOOKUP(CONCATENATE(A1765,"-",B1765),'Schedule C1'!AE:AE,1,FALSE),"Other")</f>
        <v>Other</v>
      </c>
    </row>
    <row r="1766" spans="1:23" x14ac:dyDescent="0.25">
      <c r="A1766" t="str">
        <f t="shared" si="27"/>
        <v>117</v>
      </c>
      <c r="B1766" t="str">
        <f t="shared" si="27"/>
        <v>ML218EP07</v>
      </c>
      <c r="C1766" s="77" t="s">
        <v>3226</v>
      </c>
      <c r="D1766" t="s">
        <v>3580</v>
      </c>
      <c r="E1766">
        <v>68252.570000000007</v>
      </c>
      <c r="F1766">
        <v>-4287.96</v>
      </c>
      <c r="K1766">
        <v>0</v>
      </c>
      <c r="L1766">
        <v>0</v>
      </c>
      <c r="O1766"/>
      <c r="Q1766">
        <v>0</v>
      </c>
      <c r="R1766">
        <v>0</v>
      </c>
      <c r="W1766" t="str">
        <f>IFERROR(VLOOKUP(CONCATENATE(A1766,"-",B1766),'Schedule C1'!AE:AE,1,FALSE),"Other")</f>
        <v>Other</v>
      </c>
    </row>
    <row r="1767" spans="1:23" x14ac:dyDescent="0.25">
      <c r="A1767" t="str">
        <f t="shared" si="27"/>
        <v>117</v>
      </c>
      <c r="B1767" t="str">
        <f t="shared" si="27"/>
        <v>ML218EP13</v>
      </c>
      <c r="C1767" s="77" t="s">
        <v>3226</v>
      </c>
      <c r="D1767" t="s">
        <v>3581</v>
      </c>
      <c r="E1767">
        <v>19819.100000000002</v>
      </c>
      <c r="F1767">
        <v>7556.9299999999985</v>
      </c>
      <c r="G1767">
        <v>11.270000000000003</v>
      </c>
      <c r="K1767">
        <v>0</v>
      </c>
      <c r="L1767">
        <v>0</v>
      </c>
      <c r="M1767">
        <v>0</v>
      </c>
      <c r="O1767"/>
      <c r="Q1767">
        <v>0</v>
      </c>
      <c r="R1767">
        <v>0</v>
      </c>
      <c r="S1767">
        <v>0</v>
      </c>
      <c r="W1767" t="str">
        <f>IFERROR(VLOOKUP(CONCATENATE(A1767,"-",B1767),'Schedule C1'!AE:AE,1,FALSE),"Other")</f>
        <v>117-ML218EP13</v>
      </c>
    </row>
    <row r="1768" spans="1:23" x14ac:dyDescent="0.25">
      <c r="A1768" t="str">
        <f t="shared" si="27"/>
        <v>117</v>
      </c>
      <c r="B1768" t="str">
        <f t="shared" si="27"/>
        <v>ML218SP01</v>
      </c>
      <c r="C1768" s="77" t="s">
        <v>3226</v>
      </c>
      <c r="D1768" t="s">
        <v>3582</v>
      </c>
      <c r="E1768">
        <v>0</v>
      </c>
      <c r="F1768">
        <v>0</v>
      </c>
      <c r="K1768">
        <v>-70724.691000000021</v>
      </c>
      <c r="L1768">
        <v>79745.402000000002</v>
      </c>
      <c r="O1768"/>
      <c r="Q1768">
        <v>82542.218000000008</v>
      </c>
      <c r="R1768">
        <v>89017.247000000003</v>
      </c>
      <c r="W1768" t="str">
        <f>IFERROR(VLOOKUP(CONCATENATE(A1768,"-",B1768),'Schedule C1'!AE:AE,1,FALSE),"Other")</f>
        <v>Other</v>
      </c>
    </row>
    <row r="1769" spans="1:23" x14ac:dyDescent="0.25">
      <c r="A1769" t="str">
        <f t="shared" si="27"/>
        <v>117</v>
      </c>
      <c r="B1769" t="str">
        <f t="shared" si="27"/>
        <v>ML218SP02</v>
      </c>
      <c r="C1769" s="77" t="s">
        <v>3226</v>
      </c>
      <c r="D1769" t="s">
        <v>3583</v>
      </c>
      <c r="E1769">
        <v>5089.47</v>
      </c>
      <c r="K1769">
        <v>-55614.438999999998</v>
      </c>
      <c r="O1769"/>
      <c r="Q1769">
        <v>29917.458999999988</v>
      </c>
      <c r="W1769" t="str">
        <f>IFERROR(VLOOKUP(CONCATENATE(A1769,"-",B1769),'Schedule C1'!AE:AE,1,FALSE),"Other")</f>
        <v>Other</v>
      </c>
    </row>
    <row r="1770" spans="1:23" x14ac:dyDescent="0.25">
      <c r="A1770" t="str">
        <f t="shared" si="27"/>
        <v>117</v>
      </c>
      <c r="B1770" t="str">
        <f t="shared" si="27"/>
        <v>ML218SP03</v>
      </c>
      <c r="C1770" s="77" t="s">
        <v>3226</v>
      </c>
      <c r="D1770" t="s">
        <v>3584</v>
      </c>
      <c r="E1770">
        <v>14695.700000000003</v>
      </c>
      <c r="F1770">
        <v>0</v>
      </c>
      <c r="K1770">
        <v>65642.286999999997</v>
      </c>
      <c r="L1770">
        <v>0</v>
      </c>
      <c r="O1770"/>
      <c r="Q1770">
        <v>62871.198000000004</v>
      </c>
      <c r="R1770">
        <v>28.536000000000001</v>
      </c>
      <c r="W1770" t="str">
        <f>IFERROR(VLOOKUP(CONCATENATE(A1770,"-",B1770),'Schedule C1'!AE:AE,1,FALSE),"Other")</f>
        <v>Other</v>
      </c>
    </row>
    <row r="1771" spans="1:23" x14ac:dyDescent="0.25">
      <c r="A1771" t="str">
        <f t="shared" si="27"/>
        <v>117</v>
      </c>
      <c r="B1771" t="str">
        <f t="shared" si="27"/>
        <v>ML218SP04</v>
      </c>
      <c r="C1771" s="77" t="s">
        <v>3226</v>
      </c>
      <c r="D1771" t="s">
        <v>3585</v>
      </c>
      <c r="E1771">
        <v>50484.759999999995</v>
      </c>
      <c r="F1771">
        <v>0</v>
      </c>
      <c r="K1771">
        <v>86517.536000000007</v>
      </c>
      <c r="L1771">
        <v>0</v>
      </c>
      <c r="O1771"/>
      <c r="Q1771">
        <v>82931.417000000016</v>
      </c>
      <c r="R1771">
        <v>36.929000000000002</v>
      </c>
      <c r="W1771" t="str">
        <f>IFERROR(VLOOKUP(CONCATENATE(A1771,"-",B1771),'Schedule C1'!AE:AE,1,FALSE),"Other")</f>
        <v>Other</v>
      </c>
    </row>
    <row r="1772" spans="1:23" x14ac:dyDescent="0.25">
      <c r="A1772" t="str">
        <f t="shared" si="27"/>
        <v>117</v>
      </c>
      <c r="B1772" t="str">
        <f t="shared" si="27"/>
        <v>ML218SP05</v>
      </c>
      <c r="C1772" s="77" t="s">
        <v>3226</v>
      </c>
      <c r="D1772" t="s">
        <v>3586</v>
      </c>
      <c r="E1772">
        <v>59582.060000000019</v>
      </c>
      <c r="K1772">
        <v>-106557.45599999999</v>
      </c>
      <c r="O1772"/>
      <c r="Q1772">
        <v>124713.08699999998</v>
      </c>
      <c r="W1772" t="str">
        <f>IFERROR(VLOOKUP(CONCATENATE(A1772,"-",B1772),'Schedule C1'!AE:AE,1,FALSE),"Other")</f>
        <v>Other</v>
      </c>
    </row>
    <row r="1773" spans="1:23" x14ac:dyDescent="0.25">
      <c r="A1773" t="str">
        <f t="shared" si="27"/>
        <v>117</v>
      </c>
      <c r="B1773" t="str">
        <f t="shared" si="27"/>
        <v>ML218SP06</v>
      </c>
      <c r="C1773" s="77" t="s">
        <v>3226</v>
      </c>
      <c r="D1773" t="s">
        <v>3587</v>
      </c>
      <c r="E1773">
        <v>-17620.149999999987</v>
      </c>
      <c r="K1773">
        <v>-81557.456000000006</v>
      </c>
      <c r="O1773"/>
      <c r="Q1773">
        <v>149687.43699999998</v>
      </c>
      <c r="W1773" t="str">
        <f>IFERROR(VLOOKUP(CONCATENATE(A1773,"-",B1773),'Schedule C1'!AE:AE,1,FALSE),"Other")</f>
        <v>Other</v>
      </c>
    </row>
    <row r="1774" spans="1:23" x14ac:dyDescent="0.25">
      <c r="A1774" t="str">
        <f t="shared" si="27"/>
        <v>117</v>
      </c>
      <c r="B1774" t="str">
        <f t="shared" si="27"/>
        <v>ML218SP07</v>
      </c>
      <c r="C1774" s="77" t="s">
        <v>3226</v>
      </c>
      <c r="D1774" t="s">
        <v>3588</v>
      </c>
      <c r="E1774">
        <v>83411.00999999998</v>
      </c>
      <c r="K1774">
        <v>-93890.455999999976</v>
      </c>
      <c r="O1774"/>
      <c r="Q1774">
        <v>137306.68700000001</v>
      </c>
      <c r="W1774" t="str">
        <f>IFERROR(VLOOKUP(CONCATENATE(A1774,"-",B1774),'Schedule C1'!AE:AE,1,FALSE),"Other")</f>
        <v>Other</v>
      </c>
    </row>
    <row r="1775" spans="1:23" x14ac:dyDescent="0.25">
      <c r="A1775" t="str">
        <f t="shared" si="27"/>
        <v>117</v>
      </c>
      <c r="B1775" t="str">
        <f t="shared" si="27"/>
        <v>ML218SP08</v>
      </c>
      <c r="C1775" s="77" t="s">
        <v>3226</v>
      </c>
      <c r="D1775" t="s">
        <v>3589</v>
      </c>
      <c r="E1775">
        <v>25684.76</v>
      </c>
      <c r="F1775">
        <v>0</v>
      </c>
      <c r="K1775">
        <v>108910.94999999998</v>
      </c>
      <c r="L1775">
        <v>0</v>
      </c>
      <c r="O1775"/>
      <c r="Q1775">
        <v>102896.29699999999</v>
      </c>
      <c r="R1775">
        <v>56.173000000000002</v>
      </c>
      <c r="W1775" t="str">
        <f>IFERROR(VLOOKUP(CONCATENATE(A1775,"-",B1775),'Schedule C1'!AE:AE,1,FALSE),"Other")</f>
        <v>Other</v>
      </c>
    </row>
    <row r="1776" spans="1:23" x14ac:dyDescent="0.25">
      <c r="A1776" t="str">
        <f t="shared" si="27"/>
        <v>117</v>
      </c>
      <c r="B1776" t="str">
        <f t="shared" si="27"/>
        <v>ML218SP09</v>
      </c>
      <c r="C1776" s="77" t="s">
        <v>3226</v>
      </c>
      <c r="D1776" t="s">
        <v>3590</v>
      </c>
      <c r="E1776">
        <v>8052.2899999999991</v>
      </c>
      <c r="F1776">
        <v>8240.7799999999988</v>
      </c>
      <c r="H1776">
        <v>0</v>
      </c>
      <c r="I1776">
        <v>0</v>
      </c>
      <c r="K1776">
        <v>17667.064999999999</v>
      </c>
      <c r="L1776">
        <v>9074.9149999999991</v>
      </c>
      <c r="N1776">
        <v>38520.951000000001</v>
      </c>
      <c r="O1776">
        <v>-10389.548999999999</v>
      </c>
      <c r="Q1776">
        <v>16580.882999999998</v>
      </c>
      <c r="R1776">
        <v>11247.444000000001</v>
      </c>
      <c r="T1776">
        <v>19465.058000000005</v>
      </c>
      <c r="U1776" s="3">
        <v>-5.000000000000001E-3</v>
      </c>
      <c r="W1776" t="str">
        <f>IFERROR(VLOOKUP(CONCATENATE(A1776,"-",B1776),'Schedule C1'!AE:AE,1,FALSE),"Other")</f>
        <v>Other</v>
      </c>
    </row>
    <row r="1777" spans="1:23" x14ac:dyDescent="0.25">
      <c r="A1777" t="str">
        <f t="shared" si="27"/>
        <v>117</v>
      </c>
      <c r="B1777" t="str">
        <f t="shared" si="27"/>
        <v>ML218SP10</v>
      </c>
      <c r="C1777" s="77" t="s">
        <v>3226</v>
      </c>
      <c r="D1777" t="s">
        <v>3591</v>
      </c>
      <c r="E1777">
        <v>178489.49000000005</v>
      </c>
      <c r="F1777">
        <v>523.04999999999995</v>
      </c>
      <c r="G1777">
        <v>-1019.4099999999999</v>
      </c>
      <c r="K1777">
        <v>229003.61199999999</v>
      </c>
      <c r="L1777">
        <v>0</v>
      </c>
      <c r="M1777">
        <v>0</v>
      </c>
      <c r="O1777"/>
      <c r="Q1777">
        <v>215963.106</v>
      </c>
      <c r="R1777">
        <v>134.28100000000001</v>
      </c>
      <c r="S1777">
        <v>0</v>
      </c>
      <c r="W1777" t="str">
        <f>IFERROR(VLOOKUP(CONCATENATE(A1777,"-",B1777),'Schedule C1'!AE:AE,1,FALSE),"Other")</f>
        <v>117-ML218SP10</v>
      </c>
    </row>
    <row r="1778" spans="1:23" x14ac:dyDescent="0.25">
      <c r="A1778" t="str">
        <f t="shared" si="27"/>
        <v>117</v>
      </c>
      <c r="B1778" t="str">
        <f t="shared" si="27"/>
        <v>ML218SP11</v>
      </c>
      <c r="C1778" s="77" t="s">
        <v>3226</v>
      </c>
      <c r="D1778" t="s">
        <v>3592</v>
      </c>
      <c r="E1778">
        <v>35018.670000000006</v>
      </c>
      <c r="K1778">
        <v>0</v>
      </c>
      <c r="O1778"/>
      <c r="Q1778">
        <v>0</v>
      </c>
      <c r="W1778" t="str">
        <f>IFERROR(VLOOKUP(CONCATENATE(A1778,"-",B1778),'Schedule C1'!AE:AE,1,FALSE),"Other")</f>
        <v>Other</v>
      </c>
    </row>
    <row r="1779" spans="1:23" x14ac:dyDescent="0.25">
      <c r="A1779" t="str">
        <f t="shared" si="27"/>
        <v>117</v>
      </c>
      <c r="B1779" t="str">
        <f t="shared" si="27"/>
        <v>ML218SP12</v>
      </c>
      <c r="C1779" s="77" t="s">
        <v>3226</v>
      </c>
      <c r="D1779" t="s">
        <v>3593</v>
      </c>
      <c r="E1779">
        <v>27710.170000000006</v>
      </c>
      <c r="K1779">
        <v>0</v>
      </c>
      <c r="O1779"/>
      <c r="Q1779">
        <v>0</v>
      </c>
      <c r="W1779" t="str">
        <f>IFERROR(VLOOKUP(CONCATENATE(A1779,"-",B1779),'Schedule C1'!AE:AE,1,FALSE),"Other")</f>
        <v>Other</v>
      </c>
    </row>
    <row r="1780" spans="1:23" x14ac:dyDescent="0.25">
      <c r="A1780" t="str">
        <f t="shared" si="27"/>
        <v>117</v>
      </c>
      <c r="B1780" t="str">
        <f t="shared" si="27"/>
        <v>ML218SP13</v>
      </c>
      <c r="C1780" s="77" t="s">
        <v>3226</v>
      </c>
      <c r="D1780" t="s">
        <v>3594</v>
      </c>
      <c r="E1780">
        <v>22744.22</v>
      </c>
      <c r="K1780">
        <v>0</v>
      </c>
      <c r="O1780"/>
      <c r="Q1780">
        <v>0</v>
      </c>
      <c r="W1780" t="str">
        <f>IFERROR(VLOOKUP(CONCATENATE(A1780,"-",B1780),'Schedule C1'!AE:AE,1,FALSE),"Other")</f>
        <v>Other</v>
      </c>
    </row>
    <row r="1781" spans="1:23" x14ac:dyDescent="0.25">
      <c r="A1781" t="str">
        <f t="shared" si="27"/>
        <v>117</v>
      </c>
      <c r="B1781" t="str">
        <f t="shared" si="27"/>
        <v>ML218SP14</v>
      </c>
      <c r="C1781" s="77" t="s">
        <v>3226</v>
      </c>
      <c r="D1781" t="s">
        <v>3595</v>
      </c>
      <c r="E1781">
        <v>22637.270000000026</v>
      </c>
      <c r="K1781">
        <v>0</v>
      </c>
      <c r="O1781"/>
      <c r="Q1781">
        <v>0</v>
      </c>
      <c r="W1781" t="str">
        <f>IFERROR(VLOOKUP(CONCATENATE(A1781,"-",B1781),'Schedule C1'!AE:AE,1,FALSE),"Other")</f>
        <v>Other</v>
      </c>
    </row>
    <row r="1782" spans="1:23" x14ac:dyDescent="0.25">
      <c r="A1782" t="str">
        <f t="shared" si="27"/>
        <v>117</v>
      </c>
      <c r="B1782" t="str">
        <f t="shared" si="27"/>
        <v>ML218SP15</v>
      </c>
      <c r="C1782" s="77" t="s">
        <v>3226</v>
      </c>
      <c r="D1782" t="s">
        <v>3596</v>
      </c>
      <c r="E1782">
        <v>17516.320000000003</v>
      </c>
      <c r="K1782">
        <v>0</v>
      </c>
      <c r="O1782"/>
      <c r="Q1782">
        <v>0</v>
      </c>
      <c r="W1782" t="str">
        <f>IFERROR(VLOOKUP(CONCATENATE(A1782,"-",B1782),'Schedule C1'!AE:AE,1,FALSE),"Other")</f>
        <v>Other</v>
      </c>
    </row>
    <row r="1783" spans="1:23" x14ac:dyDescent="0.25">
      <c r="A1783" t="str">
        <f t="shared" si="27"/>
        <v>117</v>
      </c>
      <c r="B1783" t="str">
        <f t="shared" si="27"/>
        <v>ML218SP16</v>
      </c>
      <c r="C1783" s="77" t="s">
        <v>3226</v>
      </c>
      <c r="D1783" t="s">
        <v>3597</v>
      </c>
      <c r="E1783">
        <v>40076.189999999995</v>
      </c>
      <c r="K1783">
        <v>0</v>
      </c>
      <c r="O1783"/>
      <c r="Q1783">
        <v>0</v>
      </c>
      <c r="W1783" t="str">
        <f>IFERROR(VLOOKUP(CONCATENATE(A1783,"-",B1783),'Schedule C1'!AE:AE,1,FALSE),"Other")</f>
        <v>Other</v>
      </c>
    </row>
    <row r="1784" spans="1:23" x14ac:dyDescent="0.25">
      <c r="A1784" t="str">
        <f t="shared" si="27"/>
        <v>117</v>
      </c>
      <c r="B1784" t="str">
        <f t="shared" si="27"/>
        <v>ML218SP17</v>
      </c>
      <c r="C1784" s="77" t="s">
        <v>3226</v>
      </c>
      <c r="D1784" t="s">
        <v>3598</v>
      </c>
      <c r="E1784">
        <v>22828.62</v>
      </c>
      <c r="K1784">
        <v>0</v>
      </c>
      <c r="O1784"/>
      <c r="Q1784">
        <v>0</v>
      </c>
      <c r="W1784" t="str">
        <f>IFERROR(VLOOKUP(CONCATENATE(A1784,"-",B1784),'Schedule C1'!AE:AE,1,FALSE),"Other")</f>
        <v>Other</v>
      </c>
    </row>
    <row r="1785" spans="1:23" x14ac:dyDescent="0.25">
      <c r="A1785" t="str">
        <f t="shared" si="27"/>
        <v>117</v>
      </c>
      <c r="B1785" t="str">
        <f t="shared" si="27"/>
        <v>ML218SP18</v>
      </c>
      <c r="C1785" s="77" t="s">
        <v>3226</v>
      </c>
      <c r="D1785" t="s">
        <v>3599</v>
      </c>
      <c r="E1785">
        <v>4070.99</v>
      </c>
      <c r="K1785">
        <v>0</v>
      </c>
      <c r="O1785"/>
      <c r="Q1785">
        <v>0</v>
      </c>
      <c r="W1785" t="str">
        <f>IFERROR(VLOOKUP(CONCATENATE(A1785,"-",B1785),'Schedule C1'!AE:AE,1,FALSE),"Other")</f>
        <v>Other</v>
      </c>
    </row>
    <row r="1786" spans="1:23" x14ac:dyDescent="0.25">
      <c r="A1786" t="str">
        <f t="shared" si="27"/>
        <v>117</v>
      </c>
      <c r="B1786" t="str">
        <f t="shared" si="27"/>
        <v>ML218SP20</v>
      </c>
      <c r="C1786" s="77" t="s">
        <v>3226</v>
      </c>
      <c r="D1786" t="s">
        <v>3600</v>
      </c>
      <c r="E1786">
        <v>86181.540000000037</v>
      </c>
      <c r="F1786">
        <v>-2473.4600000000005</v>
      </c>
      <c r="G1786">
        <v>35952.840000000004</v>
      </c>
      <c r="I1786">
        <v>0</v>
      </c>
      <c r="K1786">
        <v>0</v>
      </c>
      <c r="L1786">
        <v>59896.133000000002</v>
      </c>
      <c r="M1786">
        <v>162549.095</v>
      </c>
      <c r="O1786">
        <v>-49171.864000000001</v>
      </c>
      <c r="Q1786">
        <v>0</v>
      </c>
      <c r="R1786">
        <v>65954.521999999997</v>
      </c>
      <c r="S1786">
        <v>140133.62700000001</v>
      </c>
      <c r="U1786" s="3">
        <v>43529.13</v>
      </c>
      <c r="W1786" t="str">
        <f>IFERROR(VLOOKUP(CONCATENATE(A1786,"-",B1786),'Schedule C1'!AE:AE,1,FALSE),"Other")</f>
        <v>117-ML218SP20</v>
      </c>
    </row>
    <row r="1787" spans="1:23" x14ac:dyDescent="0.25">
      <c r="A1787" t="str">
        <f t="shared" si="27"/>
        <v>117</v>
      </c>
      <c r="B1787" t="str">
        <f t="shared" si="27"/>
        <v>ML218SP21</v>
      </c>
      <c r="C1787" s="77" t="s">
        <v>3226</v>
      </c>
      <c r="D1787" t="s">
        <v>3601</v>
      </c>
      <c r="E1787">
        <v>0</v>
      </c>
      <c r="K1787">
        <v>-420000</v>
      </c>
      <c r="O1787"/>
      <c r="Q1787">
        <v>0</v>
      </c>
      <c r="W1787" t="str">
        <f>IFERROR(VLOOKUP(CONCATENATE(A1787,"-",B1787),'Schedule C1'!AE:AE,1,FALSE),"Other")</f>
        <v>Other</v>
      </c>
    </row>
    <row r="1788" spans="1:23" x14ac:dyDescent="0.25">
      <c r="A1788" t="str">
        <f t="shared" si="27"/>
        <v>117</v>
      </c>
      <c r="B1788" t="str">
        <f t="shared" si="27"/>
        <v>ML218SP22</v>
      </c>
      <c r="C1788" s="77" t="s">
        <v>3226</v>
      </c>
      <c r="D1788" t="s">
        <v>3602</v>
      </c>
      <c r="E1788">
        <v>0</v>
      </c>
      <c r="K1788">
        <v>-420000</v>
      </c>
      <c r="O1788"/>
      <c r="Q1788">
        <v>0</v>
      </c>
      <c r="W1788" t="str">
        <f>IFERROR(VLOOKUP(CONCATENATE(A1788,"-",B1788),'Schedule C1'!AE:AE,1,FALSE),"Other")</f>
        <v>Other</v>
      </c>
    </row>
    <row r="1789" spans="1:23" x14ac:dyDescent="0.25">
      <c r="A1789" t="str">
        <f t="shared" si="27"/>
        <v>117</v>
      </c>
      <c r="B1789" t="str">
        <f t="shared" si="27"/>
        <v>ML218SP23</v>
      </c>
      <c r="C1789" s="77" t="s">
        <v>3226</v>
      </c>
      <c r="D1789" t="s">
        <v>3603</v>
      </c>
      <c r="E1789">
        <v>0</v>
      </c>
      <c r="K1789">
        <v>-119710</v>
      </c>
      <c r="O1789"/>
      <c r="Q1789">
        <v>0</v>
      </c>
      <c r="W1789" t="str">
        <f>IFERROR(VLOOKUP(CONCATENATE(A1789,"-",B1789),'Schedule C1'!AE:AE,1,FALSE),"Other")</f>
        <v>Other</v>
      </c>
    </row>
    <row r="1790" spans="1:23" x14ac:dyDescent="0.25">
      <c r="A1790" t="str">
        <f t="shared" si="27"/>
        <v>117</v>
      </c>
      <c r="B1790" t="str">
        <f t="shared" si="27"/>
        <v>ML218SP26</v>
      </c>
      <c r="C1790" s="77" t="s">
        <v>3226</v>
      </c>
      <c r="D1790" t="s">
        <v>3604</v>
      </c>
      <c r="E1790">
        <v>19523.310000000001</v>
      </c>
      <c r="F1790">
        <v>-11932.980000000001</v>
      </c>
      <c r="K1790">
        <v>0</v>
      </c>
      <c r="L1790">
        <v>0</v>
      </c>
      <c r="O1790"/>
      <c r="Q1790">
        <v>0</v>
      </c>
      <c r="R1790">
        <v>0</v>
      </c>
      <c r="W1790" t="str">
        <f>IFERROR(VLOOKUP(CONCATENATE(A1790,"-",B1790),'Schedule C1'!AE:AE,1,FALSE),"Other")</f>
        <v>Other</v>
      </c>
    </row>
    <row r="1791" spans="1:23" x14ac:dyDescent="0.25">
      <c r="A1791" t="str">
        <f t="shared" si="27"/>
        <v>117</v>
      </c>
      <c r="B1791" t="str">
        <f t="shared" si="27"/>
        <v>ML218SP27</v>
      </c>
      <c r="C1791" s="77" t="s">
        <v>3226</v>
      </c>
      <c r="D1791" t="s">
        <v>3605</v>
      </c>
      <c r="E1791">
        <v>9696.7199999999975</v>
      </c>
      <c r="K1791">
        <v>0</v>
      </c>
      <c r="O1791"/>
      <c r="Q1791">
        <v>0</v>
      </c>
      <c r="W1791" t="str">
        <f>IFERROR(VLOOKUP(CONCATENATE(A1791,"-",B1791),'Schedule C1'!AE:AE,1,FALSE),"Other")</f>
        <v>Other</v>
      </c>
    </row>
    <row r="1792" spans="1:23" x14ac:dyDescent="0.25">
      <c r="A1792" t="str">
        <f t="shared" si="27"/>
        <v>117</v>
      </c>
      <c r="B1792" t="str">
        <f t="shared" si="27"/>
        <v>ML218VP01</v>
      </c>
      <c r="C1792" s="77" t="s">
        <v>3226</v>
      </c>
      <c r="D1792" t="s">
        <v>3606</v>
      </c>
      <c r="E1792">
        <v>0</v>
      </c>
      <c r="K1792">
        <v>0</v>
      </c>
      <c r="O1792"/>
      <c r="Q1792">
        <v>0</v>
      </c>
      <c r="W1792" t="str">
        <f>IFERROR(VLOOKUP(CONCATENATE(A1792,"-",B1792),'Schedule C1'!AE:AE,1,FALSE),"Other")</f>
        <v>Other</v>
      </c>
    </row>
    <row r="1793" spans="1:23" x14ac:dyDescent="0.25">
      <c r="A1793" t="str">
        <f t="shared" si="27"/>
        <v>117</v>
      </c>
      <c r="B1793" t="str">
        <f t="shared" si="27"/>
        <v>ML218VP05</v>
      </c>
      <c r="C1793" s="77" t="s">
        <v>3226</v>
      </c>
      <c r="D1793" t="s">
        <v>3607</v>
      </c>
      <c r="E1793">
        <v>0</v>
      </c>
      <c r="K1793">
        <v>-162979.39300000001</v>
      </c>
      <c r="O1793"/>
      <c r="Q1793">
        <v>-7760.3150000000005</v>
      </c>
      <c r="W1793" t="str">
        <f>IFERROR(VLOOKUP(CONCATENATE(A1793,"-",B1793),'Schedule C1'!AE:AE,1,FALSE),"Other")</f>
        <v>Other</v>
      </c>
    </row>
    <row r="1794" spans="1:23" x14ac:dyDescent="0.25">
      <c r="A1794" t="str">
        <f t="shared" si="27"/>
        <v>117</v>
      </c>
      <c r="B1794" t="str">
        <f t="shared" si="27"/>
        <v>ML219EP01</v>
      </c>
      <c r="C1794" s="77" t="s">
        <v>3226</v>
      </c>
      <c r="D1794" t="s">
        <v>3608</v>
      </c>
      <c r="E1794">
        <v>6978.6000000000013</v>
      </c>
      <c r="F1794">
        <v>22657.56</v>
      </c>
      <c r="G1794">
        <v>-852.49</v>
      </c>
      <c r="K1794">
        <v>0</v>
      </c>
      <c r="L1794">
        <v>0</v>
      </c>
      <c r="M1794">
        <v>0</v>
      </c>
      <c r="O1794"/>
      <c r="Q1794">
        <v>0</v>
      </c>
      <c r="R1794">
        <v>0</v>
      </c>
      <c r="S1794">
        <v>0</v>
      </c>
      <c r="W1794" t="str">
        <f>IFERROR(VLOOKUP(CONCATENATE(A1794,"-",B1794),'Schedule C1'!AE:AE,1,FALSE),"Other")</f>
        <v>117-ML219EP01</v>
      </c>
    </row>
    <row r="1795" spans="1:23" x14ac:dyDescent="0.25">
      <c r="A1795" t="str">
        <f t="shared" si="27"/>
        <v>117</v>
      </c>
      <c r="B1795" t="str">
        <f t="shared" si="27"/>
        <v>ML219EP02</v>
      </c>
      <c r="C1795" s="77" t="s">
        <v>3226</v>
      </c>
      <c r="D1795" t="s">
        <v>3609</v>
      </c>
      <c r="F1795">
        <v>32872.07</v>
      </c>
      <c r="G1795">
        <v>7154.260000000002</v>
      </c>
      <c r="L1795">
        <v>0</v>
      </c>
      <c r="M1795">
        <v>0</v>
      </c>
      <c r="O1795"/>
      <c r="R1795">
        <v>0</v>
      </c>
      <c r="S1795">
        <v>0</v>
      </c>
      <c r="W1795" t="str">
        <f>IFERROR(VLOOKUP(CONCATENATE(A1795,"-",B1795),'Schedule C1'!AE:AE,1,FALSE),"Other")</f>
        <v>117-ML219EP02</v>
      </c>
    </row>
    <row r="1796" spans="1:23" x14ac:dyDescent="0.25">
      <c r="A1796" t="str">
        <f t="shared" si="27"/>
        <v>117</v>
      </c>
      <c r="B1796" t="str">
        <f t="shared" si="27"/>
        <v>ML219EP03</v>
      </c>
      <c r="C1796" s="77" t="s">
        <v>3226</v>
      </c>
      <c r="D1796" t="s">
        <v>3610</v>
      </c>
      <c r="F1796">
        <v>100003.18000000002</v>
      </c>
      <c r="G1796">
        <v>635.23000000000025</v>
      </c>
      <c r="H1796">
        <v>19.330000000000005</v>
      </c>
      <c r="L1796">
        <v>0</v>
      </c>
      <c r="M1796">
        <v>0</v>
      </c>
      <c r="N1796">
        <v>0</v>
      </c>
      <c r="O1796"/>
      <c r="R1796">
        <v>0</v>
      </c>
      <c r="S1796">
        <v>0</v>
      </c>
      <c r="T1796">
        <v>0</v>
      </c>
      <c r="W1796" t="str">
        <f>IFERROR(VLOOKUP(CONCATENATE(A1796,"-",B1796),'Schedule C1'!AE:AE,1,FALSE),"Other")</f>
        <v>117-ML219EP03</v>
      </c>
    </row>
    <row r="1797" spans="1:23" x14ac:dyDescent="0.25">
      <c r="A1797" t="str">
        <f t="shared" ref="A1797:B1860" si="28">LEFT(C1797,FIND(" ",C1797,1)-1)</f>
        <v>117</v>
      </c>
      <c r="B1797" t="str">
        <f t="shared" si="28"/>
        <v>ML219EP13</v>
      </c>
      <c r="C1797" s="77" t="s">
        <v>3226</v>
      </c>
      <c r="D1797" t="s">
        <v>3611</v>
      </c>
      <c r="F1797">
        <v>19521.730000000003</v>
      </c>
      <c r="G1797">
        <v>852.27</v>
      </c>
      <c r="L1797">
        <v>0</v>
      </c>
      <c r="M1797">
        <v>0</v>
      </c>
      <c r="O1797"/>
      <c r="R1797">
        <v>0</v>
      </c>
      <c r="S1797">
        <v>0</v>
      </c>
      <c r="W1797" t="str">
        <f>IFERROR(VLOOKUP(CONCATENATE(A1797,"-",B1797),'Schedule C1'!AE:AE,1,FALSE),"Other")</f>
        <v>117-ML219EP13</v>
      </c>
    </row>
    <row r="1798" spans="1:23" x14ac:dyDescent="0.25">
      <c r="A1798" t="str">
        <f t="shared" si="28"/>
        <v>117</v>
      </c>
      <c r="B1798" t="str">
        <f t="shared" si="28"/>
        <v>ML219EP14</v>
      </c>
      <c r="C1798" s="77" t="s">
        <v>3226</v>
      </c>
      <c r="D1798" t="s">
        <v>3612</v>
      </c>
      <c r="F1798">
        <v>60322.220000000008</v>
      </c>
      <c r="G1798">
        <v>28982.650000000009</v>
      </c>
      <c r="L1798">
        <v>0</v>
      </c>
      <c r="M1798">
        <v>0</v>
      </c>
      <c r="O1798"/>
      <c r="R1798">
        <v>0</v>
      </c>
      <c r="S1798">
        <v>0</v>
      </c>
      <c r="W1798" t="str">
        <f>IFERROR(VLOOKUP(CONCATENATE(A1798,"-",B1798),'Schedule C1'!AE:AE,1,FALSE),"Other")</f>
        <v>117-ML219EP14</v>
      </c>
    </row>
    <row r="1799" spans="1:23" x14ac:dyDescent="0.25">
      <c r="A1799" t="str">
        <f t="shared" si="28"/>
        <v>117</v>
      </c>
      <c r="B1799" t="str">
        <f t="shared" si="28"/>
        <v>ML219EP15</v>
      </c>
      <c r="C1799" s="77" t="s">
        <v>3226</v>
      </c>
      <c r="D1799" t="s">
        <v>3613</v>
      </c>
      <c r="F1799">
        <v>3664.1300000000015</v>
      </c>
      <c r="G1799">
        <v>419.63</v>
      </c>
      <c r="L1799">
        <v>0</v>
      </c>
      <c r="M1799">
        <v>0</v>
      </c>
      <c r="O1799"/>
      <c r="R1799">
        <v>0</v>
      </c>
      <c r="S1799">
        <v>0</v>
      </c>
      <c r="W1799" t="str">
        <f>IFERROR(VLOOKUP(CONCATENATE(A1799,"-",B1799),'Schedule C1'!AE:AE,1,FALSE),"Other")</f>
        <v>117-ML219EP15</v>
      </c>
    </row>
    <row r="1800" spans="1:23" x14ac:dyDescent="0.25">
      <c r="A1800" t="str">
        <f t="shared" si="28"/>
        <v>117</v>
      </c>
      <c r="B1800" t="str">
        <f t="shared" si="28"/>
        <v>ML219EP16</v>
      </c>
      <c r="C1800" s="77" t="s">
        <v>3226</v>
      </c>
      <c r="D1800" t="s">
        <v>3614</v>
      </c>
      <c r="F1800">
        <v>23833.439999999999</v>
      </c>
      <c r="G1800">
        <v>205.32</v>
      </c>
      <c r="L1800">
        <v>0</v>
      </c>
      <c r="M1800">
        <v>0</v>
      </c>
      <c r="O1800"/>
      <c r="R1800">
        <v>0</v>
      </c>
      <c r="S1800">
        <v>0</v>
      </c>
      <c r="W1800" t="str">
        <f>IFERROR(VLOOKUP(CONCATENATE(A1800,"-",B1800),'Schedule C1'!AE:AE,1,FALSE),"Other")</f>
        <v>117-ML219EP16</v>
      </c>
    </row>
    <row r="1801" spans="1:23" x14ac:dyDescent="0.25">
      <c r="A1801" t="str">
        <f t="shared" si="28"/>
        <v>117</v>
      </c>
      <c r="B1801" t="str">
        <f t="shared" si="28"/>
        <v>ML219EP19</v>
      </c>
      <c r="C1801" s="77" t="s">
        <v>3226</v>
      </c>
      <c r="D1801" t="s">
        <v>3615</v>
      </c>
      <c r="F1801">
        <v>5314.9899999999989</v>
      </c>
      <c r="G1801">
        <v>22.660000000000011</v>
      </c>
      <c r="L1801">
        <v>0</v>
      </c>
      <c r="M1801">
        <v>0</v>
      </c>
      <c r="O1801"/>
      <c r="R1801">
        <v>0</v>
      </c>
      <c r="S1801">
        <v>0</v>
      </c>
      <c r="W1801" t="str">
        <f>IFERROR(VLOOKUP(CONCATENATE(A1801,"-",B1801),'Schedule C1'!AE:AE,1,FALSE),"Other")</f>
        <v>117-ML219EP19</v>
      </c>
    </row>
    <row r="1802" spans="1:23" x14ac:dyDescent="0.25">
      <c r="A1802" t="str">
        <f t="shared" si="28"/>
        <v>117</v>
      </c>
      <c r="B1802" t="str">
        <f t="shared" si="28"/>
        <v>ML219EP22</v>
      </c>
      <c r="C1802" s="77" t="s">
        <v>3226</v>
      </c>
      <c r="D1802" t="s">
        <v>3616</v>
      </c>
      <c r="F1802">
        <v>3271.7799999999988</v>
      </c>
      <c r="G1802">
        <v>9429.9999999999964</v>
      </c>
      <c r="L1802">
        <v>0</v>
      </c>
      <c r="M1802">
        <v>0</v>
      </c>
      <c r="O1802"/>
      <c r="R1802">
        <v>0</v>
      </c>
      <c r="S1802">
        <v>0</v>
      </c>
      <c r="W1802" t="str">
        <f>IFERROR(VLOOKUP(CONCATENATE(A1802,"-",B1802),'Schedule C1'!AE:AE,1,FALSE),"Other")</f>
        <v>117-ML219EP22</v>
      </c>
    </row>
    <row r="1803" spans="1:23" x14ac:dyDescent="0.25">
      <c r="A1803" t="str">
        <f t="shared" si="28"/>
        <v>117</v>
      </c>
      <c r="B1803" t="str">
        <f t="shared" si="28"/>
        <v>ML219EP23</v>
      </c>
      <c r="C1803" s="77" t="s">
        <v>3226</v>
      </c>
      <c r="D1803" t="s">
        <v>3617</v>
      </c>
      <c r="F1803">
        <v>-1491.5100000000002</v>
      </c>
      <c r="G1803">
        <v>2679.3600000000006</v>
      </c>
      <c r="L1803">
        <v>0</v>
      </c>
      <c r="M1803">
        <v>0</v>
      </c>
      <c r="O1803"/>
      <c r="R1803">
        <v>0</v>
      </c>
      <c r="S1803">
        <v>0</v>
      </c>
      <c r="W1803" t="str">
        <f>IFERROR(VLOOKUP(CONCATENATE(A1803,"-",B1803),'Schedule C1'!AE:AE,1,FALSE),"Other")</f>
        <v>117-ML219EP23</v>
      </c>
    </row>
    <row r="1804" spans="1:23" x14ac:dyDescent="0.25">
      <c r="A1804" t="str">
        <f t="shared" si="28"/>
        <v>117</v>
      </c>
      <c r="B1804" t="str">
        <f t="shared" si="28"/>
        <v>ML219SP03</v>
      </c>
      <c r="C1804" s="77" t="s">
        <v>3226</v>
      </c>
      <c r="D1804" t="s">
        <v>3618</v>
      </c>
      <c r="F1804">
        <v>22081.09</v>
      </c>
      <c r="G1804">
        <v>5037.6200000000044</v>
      </c>
      <c r="L1804">
        <v>0</v>
      </c>
      <c r="M1804">
        <v>0</v>
      </c>
      <c r="O1804"/>
      <c r="R1804">
        <v>0</v>
      </c>
      <c r="S1804">
        <v>0</v>
      </c>
      <c r="W1804" t="str">
        <f>IFERROR(VLOOKUP(CONCATENATE(A1804,"-",B1804),'Schedule C1'!AE:AE,1,FALSE),"Other")</f>
        <v>117-ML219SP03</v>
      </c>
    </row>
    <row r="1805" spans="1:23" x14ac:dyDescent="0.25">
      <c r="A1805" t="str">
        <f t="shared" si="28"/>
        <v>117</v>
      </c>
      <c r="B1805" t="str">
        <f t="shared" si="28"/>
        <v>ML219SP04</v>
      </c>
      <c r="C1805" s="77" t="s">
        <v>3226</v>
      </c>
      <c r="D1805" t="s">
        <v>3619</v>
      </c>
      <c r="F1805">
        <v>130299.10000000012</v>
      </c>
      <c r="G1805">
        <v>8919.659999999998</v>
      </c>
      <c r="L1805">
        <v>396167.5</v>
      </c>
      <c r="M1805">
        <v>0</v>
      </c>
      <c r="O1805"/>
      <c r="R1805">
        <v>0</v>
      </c>
      <c r="S1805">
        <v>0</v>
      </c>
      <c r="W1805" t="str">
        <f>IFERROR(VLOOKUP(CONCATENATE(A1805,"-",B1805),'Schedule C1'!AE:AE,1,FALSE),"Other")</f>
        <v>117-ML219SP04</v>
      </c>
    </row>
    <row r="1806" spans="1:23" x14ac:dyDescent="0.25">
      <c r="A1806" t="str">
        <f t="shared" si="28"/>
        <v>117</v>
      </c>
      <c r="B1806" t="str">
        <f t="shared" si="28"/>
        <v>ML219SP05</v>
      </c>
      <c r="C1806" s="77" t="s">
        <v>3226</v>
      </c>
      <c r="D1806" t="s">
        <v>3620</v>
      </c>
      <c r="F1806">
        <v>165800.35999999996</v>
      </c>
      <c r="G1806">
        <v>-28849.960000000021</v>
      </c>
      <c r="L1806">
        <v>396167.5</v>
      </c>
      <c r="M1806">
        <v>0</v>
      </c>
      <c r="O1806"/>
      <c r="R1806">
        <v>0</v>
      </c>
      <c r="S1806">
        <v>0</v>
      </c>
      <c r="W1806" t="str">
        <f>IFERROR(VLOOKUP(CONCATENATE(A1806,"-",B1806),'Schedule C1'!AE:AE,1,FALSE),"Other")</f>
        <v>117-ML219SP05</v>
      </c>
    </row>
    <row r="1807" spans="1:23" x14ac:dyDescent="0.25">
      <c r="A1807" t="str">
        <f t="shared" si="28"/>
        <v>117</v>
      </c>
      <c r="B1807" t="str">
        <f t="shared" si="28"/>
        <v>ML219SP06</v>
      </c>
      <c r="C1807" s="77" t="s">
        <v>3226</v>
      </c>
      <c r="D1807" t="s">
        <v>3621</v>
      </c>
      <c r="F1807">
        <v>228852.04000000004</v>
      </c>
      <c r="G1807">
        <v>1287.6200000000008</v>
      </c>
      <c r="L1807">
        <v>0</v>
      </c>
      <c r="M1807">
        <v>0</v>
      </c>
      <c r="O1807"/>
      <c r="R1807">
        <v>0</v>
      </c>
      <c r="S1807">
        <v>0</v>
      </c>
      <c r="W1807" t="str">
        <f>IFERROR(VLOOKUP(CONCATENATE(A1807,"-",B1807),'Schedule C1'!AE:AE,1,FALSE),"Other")</f>
        <v>117-ML219SP06</v>
      </c>
    </row>
    <row r="1808" spans="1:23" x14ac:dyDescent="0.25">
      <c r="A1808" t="str">
        <f t="shared" si="28"/>
        <v>117</v>
      </c>
      <c r="B1808" t="str">
        <f t="shared" si="28"/>
        <v>ML219SP07</v>
      </c>
      <c r="C1808" s="77" t="s">
        <v>3226</v>
      </c>
      <c r="D1808" t="s">
        <v>3622</v>
      </c>
      <c r="F1808">
        <v>23740.349999999991</v>
      </c>
      <c r="G1808">
        <v>12792.750000000002</v>
      </c>
      <c r="L1808">
        <v>0</v>
      </c>
      <c r="M1808">
        <v>0</v>
      </c>
      <c r="O1808"/>
      <c r="R1808">
        <v>0</v>
      </c>
      <c r="S1808">
        <v>0</v>
      </c>
      <c r="W1808" t="str">
        <f>IFERROR(VLOOKUP(CONCATENATE(A1808,"-",B1808),'Schedule C1'!AE:AE,1,FALSE),"Other")</f>
        <v>117-ML219SP07</v>
      </c>
    </row>
    <row r="1809" spans="1:23" x14ac:dyDescent="0.25">
      <c r="A1809" t="str">
        <f t="shared" si="28"/>
        <v>117</v>
      </c>
      <c r="B1809" t="str">
        <f t="shared" si="28"/>
        <v>ML219VP05</v>
      </c>
      <c r="C1809" s="77" t="s">
        <v>3226</v>
      </c>
      <c r="D1809" t="s">
        <v>3623</v>
      </c>
      <c r="F1809">
        <v>22467.320000000014</v>
      </c>
      <c r="G1809">
        <v>2979.4500000000016</v>
      </c>
      <c r="L1809">
        <v>0</v>
      </c>
      <c r="M1809">
        <v>0</v>
      </c>
      <c r="O1809"/>
      <c r="R1809">
        <v>0</v>
      </c>
      <c r="S1809">
        <v>0</v>
      </c>
      <c r="W1809" t="str">
        <f>IFERROR(VLOOKUP(CONCATENATE(A1809,"-",B1809),'Schedule C1'!AE:AE,1,FALSE),"Other")</f>
        <v>117-ML219VP05</v>
      </c>
    </row>
    <row r="1810" spans="1:23" x14ac:dyDescent="0.25">
      <c r="A1810" t="str">
        <f t="shared" si="28"/>
        <v>117</v>
      </c>
      <c r="B1810" t="str">
        <f t="shared" si="28"/>
        <v>ML219VP06</v>
      </c>
      <c r="C1810" s="77" t="s">
        <v>3226</v>
      </c>
      <c r="D1810" t="s">
        <v>3624</v>
      </c>
      <c r="F1810">
        <v>267276.82999999996</v>
      </c>
      <c r="G1810">
        <v>-76639.210000000006</v>
      </c>
      <c r="L1810">
        <v>0</v>
      </c>
      <c r="M1810">
        <v>0</v>
      </c>
      <c r="O1810"/>
      <c r="R1810">
        <v>0</v>
      </c>
      <c r="S1810">
        <v>0</v>
      </c>
      <c r="W1810" t="str">
        <f>IFERROR(VLOOKUP(CONCATENATE(A1810,"-",B1810),'Schedule C1'!AE:AE,1,FALSE),"Other")</f>
        <v>117-ML219VP06</v>
      </c>
    </row>
    <row r="1811" spans="1:23" x14ac:dyDescent="0.25">
      <c r="A1811" t="str">
        <f t="shared" si="28"/>
        <v>117</v>
      </c>
      <c r="B1811" t="str">
        <f t="shared" si="28"/>
        <v>ML219VP07</v>
      </c>
      <c r="C1811" s="77" t="s">
        <v>3226</v>
      </c>
      <c r="D1811" t="s">
        <v>3625</v>
      </c>
      <c r="F1811">
        <v>116418.87999999999</v>
      </c>
      <c r="G1811">
        <v>6911.48</v>
      </c>
      <c r="L1811">
        <v>0</v>
      </c>
      <c r="M1811">
        <v>0</v>
      </c>
      <c r="O1811"/>
      <c r="R1811">
        <v>0</v>
      </c>
      <c r="S1811">
        <v>0</v>
      </c>
      <c r="W1811" t="str">
        <f>IFERROR(VLOOKUP(CONCATENATE(A1811,"-",B1811),'Schedule C1'!AE:AE,1,FALSE),"Other")</f>
        <v>117-ML219VP07</v>
      </c>
    </row>
    <row r="1812" spans="1:23" x14ac:dyDescent="0.25">
      <c r="A1812" t="str">
        <f t="shared" si="28"/>
        <v>117</v>
      </c>
      <c r="B1812" t="str">
        <f t="shared" si="28"/>
        <v>ML219VP08</v>
      </c>
      <c r="C1812" s="77" t="s">
        <v>3226</v>
      </c>
      <c r="D1812" t="s">
        <v>3626</v>
      </c>
      <c r="F1812">
        <v>36061.949999999997</v>
      </c>
      <c r="G1812">
        <v>-8860.659999999998</v>
      </c>
      <c r="L1812">
        <v>0</v>
      </c>
      <c r="M1812">
        <v>0</v>
      </c>
      <c r="O1812"/>
      <c r="R1812">
        <v>0</v>
      </c>
      <c r="S1812">
        <v>0</v>
      </c>
      <c r="W1812" t="str">
        <f>IFERROR(VLOOKUP(CONCATENATE(A1812,"-",B1812),'Schedule C1'!AE:AE,1,FALSE),"Other")</f>
        <v>117-ML219VP08</v>
      </c>
    </row>
    <row r="1813" spans="1:23" x14ac:dyDescent="0.25">
      <c r="A1813" t="str">
        <f t="shared" si="28"/>
        <v>117</v>
      </c>
      <c r="B1813" t="str">
        <f t="shared" si="28"/>
        <v>ML219VP11</v>
      </c>
      <c r="C1813" s="77" t="s">
        <v>3226</v>
      </c>
      <c r="D1813" t="s">
        <v>3627</v>
      </c>
      <c r="F1813">
        <v>18518.169999999998</v>
      </c>
      <c r="G1813">
        <v>-3805.6300000000019</v>
      </c>
      <c r="L1813">
        <v>0</v>
      </c>
      <c r="M1813">
        <v>0</v>
      </c>
      <c r="O1813"/>
      <c r="R1813">
        <v>0</v>
      </c>
      <c r="S1813">
        <v>0</v>
      </c>
      <c r="W1813" t="str">
        <f>IFERROR(VLOOKUP(CONCATENATE(A1813,"-",B1813),'Schedule C1'!AE:AE,1,FALSE),"Other")</f>
        <v>117-ML219VP11</v>
      </c>
    </row>
    <row r="1814" spans="1:23" x14ac:dyDescent="0.25">
      <c r="A1814" t="str">
        <f t="shared" si="28"/>
        <v>117</v>
      </c>
      <c r="B1814" t="str">
        <f t="shared" si="28"/>
        <v>ML21VPN02</v>
      </c>
      <c r="C1814" s="77" t="s">
        <v>3226</v>
      </c>
      <c r="D1814" t="s">
        <v>3628</v>
      </c>
      <c r="H1814">
        <v>0</v>
      </c>
      <c r="N1814">
        <v>161915.42200000002</v>
      </c>
      <c r="O1814"/>
      <c r="T1814">
        <v>85568.066000000021</v>
      </c>
      <c r="W1814" t="str">
        <f>IFERROR(VLOOKUP(CONCATENATE(A1814,"-",B1814),'Schedule C1'!AE:AE,1,FALSE),"Other")</f>
        <v>Other</v>
      </c>
    </row>
    <row r="1815" spans="1:23" x14ac:dyDescent="0.25">
      <c r="A1815" t="str">
        <f t="shared" si="28"/>
        <v>117</v>
      </c>
      <c r="B1815" t="str">
        <f t="shared" si="28"/>
        <v>ML220EP01</v>
      </c>
      <c r="C1815" s="77" t="s">
        <v>3226</v>
      </c>
      <c r="D1815" t="s">
        <v>3629</v>
      </c>
      <c r="G1815">
        <v>0</v>
      </c>
      <c r="M1815">
        <v>70602.548999999999</v>
      </c>
      <c r="O1815"/>
      <c r="S1815">
        <v>96980.737999999998</v>
      </c>
      <c r="W1815" t="str">
        <f>IFERROR(VLOOKUP(CONCATENATE(A1815,"-",B1815),'Schedule C1'!AE:AE,1,FALSE),"Other")</f>
        <v>Other</v>
      </c>
    </row>
    <row r="1816" spans="1:23" x14ac:dyDescent="0.25">
      <c r="A1816" t="str">
        <f t="shared" si="28"/>
        <v>117</v>
      </c>
      <c r="B1816" t="str">
        <f t="shared" si="28"/>
        <v>ML220EP15</v>
      </c>
      <c r="C1816" s="77" t="s">
        <v>3226</v>
      </c>
      <c r="D1816" t="s">
        <v>3630</v>
      </c>
      <c r="G1816">
        <v>0</v>
      </c>
      <c r="M1816">
        <v>0</v>
      </c>
      <c r="O1816"/>
      <c r="S1816">
        <v>409738.97499999992</v>
      </c>
      <c r="W1816" t="str">
        <f>IFERROR(VLOOKUP(CONCATENATE(A1816,"-",B1816),'Schedule C1'!AE:AE,1,FALSE),"Other")</f>
        <v>Other</v>
      </c>
    </row>
    <row r="1817" spans="1:23" x14ac:dyDescent="0.25">
      <c r="A1817" t="str">
        <f t="shared" si="28"/>
        <v>117</v>
      </c>
      <c r="B1817" t="str">
        <f t="shared" si="28"/>
        <v>ML220SC01</v>
      </c>
      <c r="C1817" s="77" t="s">
        <v>3226</v>
      </c>
      <c r="D1817" t="s">
        <v>3631</v>
      </c>
      <c r="G1817">
        <v>0</v>
      </c>
      <c r="H1817">
        <v>2348455.4900000002</v>
      </c>
      <c r="I1817">
        <v>-1101858.2000000002</v>
      </c>
      <c r="M1817">
        <v>0</v>
      </c>
      <c r="N1817">
        <v>460067.51199999999</v>
      </c>
      <c r="O1817">
        <v>-1603174.5439999998</v>
      </c>
      <c r="S1817">
        <v>258605.08799999999</v>
      </c>
      <c r="T1817">
        <v>249459.704</v>
      </c>
      <c r="U1817" s="3">
        <v>1421932.713</v>
      </c>
      <c r="W1817" t="str">
        <f>IFERROR(VLOOKUP(CONCATENATE(A1817,"-",B1817),'Schedule C1'!AE:AE,1,FALSE),"Other")</f>
        <v>Other</v>
      </c>
    </row>
    <row r="1818" spans="1:23" x14ac:dyDescent="0.25">
      <c r="A1818" t="str">
        <f t="shared" si="28"/>
        <v>117</v>
      </c>
      <c r="B1818" t="str">
        <f t="shared" si="28"/>
        <v>ML220SC02</v>
      </c>
      <c r="C1818" s="77" t="s">
        <v>3226</v>
      </c>
      <c r="D1818" t="s">
        <v>3632</v>
      </c>
      <c r="G1818">
        <v>0</v>
      </c>
      <c r="M1818">
        <v>0</v>
      </c>
      <c r="O1818"/>
      <c r="S1818">
        <v>0</v>
      </c>
      <c r="W1818" t="str">
        <f>IFERROR(VLOOKUP(CONCATENATE(A1818,"-",B1818),'Schedule C1'!AE:AE,1,FALSE),"Other")</f>
        <v>Other</v>
      </c>
    </row>
    <row r="1819" spans="1:23" x14ac:dyDescent="0.25">
      <c r="A1819" t="str">
        <f t="shared" si="28"/>
        <v>117</v>
      </c>
      <c r="B1819" t="str">
        <f t="shared" si="28"/>
        <v>ML220VP01</v>
      </c>
      <c r="C1819" s="77" t="s">
        <v>3226</v>
      </c>
      <c r="D1819" t="s">
        <v>3633</v>
      </c>
      <c r="G1819">
        <v>432160.98000000021</v>
      </c>
      <c r="H1819">
        <v>-528.80999999999995</v>
      </c>
      <c r="M1819">
        <v>0</v>
      </c>
      <c r="N1819">
        <v>0</v>
      </c>
      <c r="O1819"/>
      <c r="S1819">
        <v>0</v>
      </c>
      <c r="T1819">
        <v>0</v>
      </c>
      <c r="W1819" t="str">
        <f>IFERROR(VLOOKUP(CONCATENATE(A1819,"-",B1819),'Schedule C1'!AE:AE,1,FALSE),"Other")</f>
        <v>117-ML220VP01</v>
      </c>
    </row>
    <row r="1820" spans="1:23" x14ac:dyDescent="0.25">
      <c r="A1820" t="str">
        <f t="shared" si="28"/>
        <v>117</v>
      </c>
      <c r="B1820" t="str">
        <f t="shared" si="28"/>
        <v>ML221EP01</v>
      </c>
      <c r="C1820" s="77" t="s">
        <v>3226</v>
      </c>
      <c r="D1820" t="s">
        <v>3634</v>
      </c>
      <c r="H1820">
        <v>0</v>
      </c>
      <c r="I1820">
        <v>-5.2200000000011642</v>
      </c>
      <c r="N1820">
        <v>540989.62599999993</v>
      </c>
      <c r="O1820">
        <v>-178667.55800000002</v>
      </c>
      <c r="T1820">
        <v>456565.06900000002</v>
      </c>
      <c r="U1820" s="3">
        <v>170030.098</v>
      </c>
      <c r="W1820" t="str">
        <f>IFERROR(VLOOKUP(CONCATENATE(A1820,"-",B1820),'Schedule C1'!AE:AE,1,FALSE),"Other")</f>
        <v>Other</v>
      </c>
    </row>
    <row r="1821" spans="1:23" x14ac:dyDescent="0.25">
      <c r="A1821" t="str">
        <f t="shared" si="28"/>
        <v>117</v>
      </c>
      <c r="B1821" t="str">
        <f t="shared" si="28"/>
        <v>ML221EP02</v>
      </c>
      <c r="C1821" s="77" t="s">
        <v>3226</v>
      </c>
      <c r="D1821" t="s">
        <v>3635</v>
      </c>
      <c r="I1821">
        <v>-320.67999999999637</v>
      </c>
      <c r="O1821">
        <v>-103871.45699999999</v>
      </c>
      <c r="U1821" s="3">
        <v>102862.53799999999</v>
      </c>
      <c r="W1821" t="str">
        <f>IFERROR(VLOOKUP(CONCATENATE(A1821,"-",B1821),'Schedule C1'!AE:AE,1,FALSE),"Other")</f>
        <v>Other</v>
      </c>
    </row>
    <row r="1822" spans="1:23" x14ac:dyDescent="0.25">
      <c r="A1822" t="str">
        <f t="shared" si="28"/>
        <v>117</v>
      </c>
      <c r="B1822" t="str">
        <f t="shared" si="28"/>
        <v>ML221EP03</v>
      </c>
      <c r="C1822" s="77" t="s">
        <v>3226</v>
      </c>
      <c r="D1822" t="s">
        <v>3636</v>
      </c>
      <c r="H1822">
        <v>0</v>
      </c>
      <c r="I1822">
        <v>0</v>
      </c>
      <c r="N1822">
        <v>32021.075000000004</v>
      </c>
      <c r="O1822">
        <v>-6817.4680000000008</v>
      </c>
      <c r="T1822">
        <v>29004.985000000008</v>
      </c>
      <c r="U1822" s="3">
        <v>27631.431000000004</v>
      </c>
      <c r="W1822" t="str">
        <f>IFERROR(VLOOKUP(CONCATENATE(A1822,"-",B1822),'Schedule C1'!AE:AE,1,FALSE),"Other")</f>
        <v>Other</v>
      </c>
    </row>
    <row r="1823" spans="1:23" x14ac:dyDescent="0.25">
      <c r="A1823" t="str">
        <f t="shared" si="28"/>
        <v>117</v>
      </c>
      <c r="B1823" t="str">
        <f t="shared" si="28"/>
        <v>ML221SC04</v>
      </c>
      <c r="C1823" s="77" t="s">
        <v>3226</v>
      </c>
      <c r="D1823" t="s">
        <v>3637</v>
      </c>
      <c r="I1823">
        <v>703.53999999999985</v>
      </c>
      <c r="O1823">
        <v>-1549021.1080000002</v>
      </c>
      <c r="U1823" s="3">
        <v>85401.25800000006</v>
      </c>
      <c r="W1823" t="str">
        <f>IFERROR(VLOOKUP(CONCATENATE(A1823,"-",B1823),'Schedule C1'!AE:AE,1,FALSE),"Other")</f>
        <v>Other</v>
      </c>
    </row>
    <row r="1824" spans="1:23" x14ac:dyDescent="0.25">
      <c r="A1824" t="str">
        <f t="shared" si="28"/>
        <v>117</v>
      </c>
      <c r="B1824" t="str">
        <f t="shared" si="28"/>
        <v>ML221SP01</v>
      </c>
      <c r="C1824" s="77" t="s">
        <v>3226</v>
      </c>
      <c r="D1824" t="s">
        <v>3638</v>
      </c>
      <c r="E1824">
        <v>0</v>
      </c>
      <c r="K1824">
        <v>-165022.12100000004</v>
      </c>
      <c r="O1824"/>
      <c r="Q1824">
        <v>193139.728</v>
      </c>
      <c r="W1824" t="str">
        <f>IFERROR(VLOOKUP(CONCATENATE(A1824,"-",B1824),'Schedule C1'!AE:AE,1,FALSE),"Other")</f>
        <v>Other</v>
      </c>
    </row>
    <row r="1825" spans="1:23" x14ac:dyDescent="0.25">
      <c r="A1825" t="str">
        <f t="shared" si="28"/>
        <v>117</v>
      </c>
      <c r="B1825" t="str">
        <f t="shared" si="28"/>
        <v>ML221SP02</v>
      </c>
      <c r="C1825" s="77" t="s">
        <v>3226</v>
      </c>
      <c r="D1825" t="s">
        <v>3639</v>
      </c>
      <c r="E1825">
        <v>0</v>
      </c>
      <c r="K1825">
        <v>-148355.12100000004</v>
      </c>
      <c r="O1825"/>
      <c r="Q1825">
        <v>209524.81799999997</v>
      </c>
      <c r="W1825" t="str">
        <f>IFERROR(VLOOKUP(CONCATENATE(A1825,"-",B1825),'Schedule C1'!AE:AE,1,FALSE),"Other")</f>
        <v>Other</v>
      </c>
    </row>
    <row r="1826" spans="1:23" x14ac:dyDescent="0.25">
      <c r="A1826" t="str">
        <f t="shared" si="28"/>
        <v>117</v>
      </c>
      <c r="B1826" t="str">
        <f t="shared" si="28"/>
        <v>ML221VP01</v>
      </c>
      <c r="C1826" s="77" t="s">
        <v>3226</v>
      </c>
      <c r="D1826" t="s">
        <v>3640</v>
      </c>
      <c r="H1826">
        <v>0</v>
      </c>
      <c r="N1826">
        <v>17405.968000000001</v>
      </c>
      <c r="O1826"/>
      <c r="T1826">
        <v>16105.804999999998</v>
      </c>
      <c r="W1826" t="str">
        <f>IFERROR(VLOOKUP(CONCATENATE(A1826,"-",B1826),'Schedule C1'!AE:AE,1,FALSE),"Other")</f>
        <v>Other</v>
      </c>
    </row>
    <row r="1827" spans="1:23" x14ac:dyDescent="0.25">
      <c r="A1827" t="str">
        <f t="shared" si="28"/>
        <v>117</v>
      </c>
      <c r="B1827" t="str">
        <f t="shared" si="28"/>
        <v>ML221VP02</v>
      </c>
      <c r="C1827" s="77" t="s">
        <v>3226</v>
      </c>
      <c r="D1827" t="s">
        <v>3641</v>
      </c>
      <c r="H1827">
        <v>0</v>
      </c>
      <c r="N1827">
        <v>17405.968000000001</v>
      </c>
      <c r="O1827"/>
      <c r="T1827">
        <v>16125.978999999999</v>
      </c>
      <c r="W1827" t="str">
        <f>IFERROR(VLOOKUP(CONCATENATE(A1827,"-",B1827),'Schedule C1'!AE:AE,1,FALSE),"Other")</f>
        <v>Other</v>
      </c>
    </row>
    <row r="1828" spans="1:23" x14ac:dyDescent="0.25">
      <c r="A1828" t="str">
        <f t="shared" si="28"/>
        <v>117</v>
      </c>
      <c r="B1828" t="str">
        <f t="shared" si="28"/>
        <v>ML221VP03</v>
      </c>
      <c r="C1828" s="77" t="s">
        <v>3226</v>
      </c>
      <c r="D1828" t="s">
        <v>3642</v>
      </c>
      <c r="F1828">
        <v>0</v>
      </c>
      <c r="L1828">
        <v>37297.387000000002</v>
      </c>
      <c r="O1828"/>
      <c r="R1828">
        <v>41687.955000000002</v>
      </c>
      <c r="W1828" t="str">
        <f>IFERROR(VLOOKUP(CONCATENATE(A1828,"-",B1828),'Schedule C1'!AE:AE,1,FALSE),"Other")</f>
        <v>Other</v>
      </c>
    </row>
    <row r="1829" spans="1:23" x14ac:dyDescent="0.25">
      <c r="A1829" t="str">
        <f t="shared" si="28"/>
        <v>117</v>
      </c>
      <c r="B1829" t="str">
        <f t="shared" si="28"/>
        <v>ML222EP01</v>
      </c>
      <c r="C1829" s="77" t="s">
        <v>3226</v>
      </c>
      <c r="D1829" t="s">
        <v>3643</v>
      </c>
      <c r="I1829">
        <v>0</v>
      </c>
      <c r="O1829">
        <v>-21020.428999999996</v>
      </c>
      <c r="U1829" s="3">
        <v>36419.438999999998</v>
      </c>
      <c r="W1829" t="str">
        <f>IFERROR(VLOOKUP(CONCATENATE(A1829,"-",B1829),'Schedule C1'!AE:AE,1,FALSE),"Other")</f>
        <v>Other</v>
      </c>
    </row>
    <row r="1830" spans="1:23" x14ac:dyDescent="0.25">
      <c r="A1830" t="str">
        <f t="shared" si="28"/>
        <v>117</v>
      </c>
      <c r="B1830" t="str">
        <f t="shared" si="28"/>
        <v>ML222EP02</v>
      </c>
      <c r="C1830" s="77" t="s">
        <v>3226</v>
      </c>
      <c r="D1830" t="s">
        <v>3644</v>
      </c>
      <c r="J1830">
        <v>0</v>
      </c>
      <c r="O1830"/>
      <c r="P1830">
        <v>0</v>
      </c>
      <c r="V1830">
        <v>0</v>
      </c>
      <c r="W1830" t="str">
        <f>IFERROR(VLOOKUP(CONCATENATE(A1830,"-",B1830),'Schedule C1'!AE:AE,1,FALSE),"Other")</f>
        <v>Other</v>
      </c>
    </row>
    <row r="1831" spans="1:23" x14ac:dyDescent="0.25">
      <c r="A1831" t="str">
        <f t="shared" si="28"/>
        <v>117</v>
      </c>
      <c r="B1831" t="str">
        <f t="shared" si="28"/>
        <v>ML222EP03</v>
      </c>
      <c r="C1831" s="77" t="s">
        <v>3226</v>
      </c>
      <c r="D1831" t="s">
        <v>3645</v>
      </c>
      <c r="I1831">
        <v>0</v>
      </c>
      <c r="O1831">
        <v>-271900.728</v>
      </c>
      <c r="U1831" s="3">
        <v>-2E-3</v>
      </c>
      <c r="W1831" t="str">
        <f>IFERROR(VLOOKUP(CONCATENATE(A1831,"-",B1831),'Schedule C1'!AE:AE,1,FALSE),"Other")</f>
        <v>Other</v>
      </c>
    </row>
    <row r="1832" spans="1:23" x14ac:dyDescent="0.25">
      <c r="A1832" t="str">
        <f t="shared" si="28"/>
        <v>117</v>
      </c>
      <c r="B1832" t="str">
        <f t="shared" si="28"/>
        <v>ML22VPN02</v>
      </c>
      <c r="C1832" s="77" t="s">
        <v>3226</v>
      </c>
      <c r="D1832" t="s">
        <v>3646</v>
      </c>
      <c r="I1832">
        <v>0</v>
      </c>
      <c r="O1832">
        <v>-109727.117</v>
      </c>
      <c r="U1832" s="3">
        <v>4.0000000000000001E-3</v>
      </c>
      <c r="W1832" t="str">
        <f>IFERROR(VLOOKUP(CONCATENATE(A1832,"-",B1832),'Schedule C1'!AE:AE,1,FALSE),"Other")</f>
        <v>Other</v>
      </c>
    </row>
    <row r="1833" spans="1:23" x14ac:dyDescent="0.25">
      <c r="A1833" t="str">
        <f t="shared" si="28"/>
        <v>117</v>
      </c>
      <c r="B1833" t="str">
        <f t="shared" si="28"/>
        <v>ML23VPN02</v>
      </c>
      <c r="C1833" s="77" t="s">
        <v>3226</v>
      </c>
      <c r="D1833" t="s">
        <v>3647</v>
      </c>
      <c r="J1833">
        <v>0</v>
      </c>
      <c r="O1833"/>
      <c r="P1833">
        <v>0</v>
      </c>
      <c r="V1833">
        <v>0</v>
      </c>
      <c r="W1833" t="str">
        <f>IFERROR(VLOOKUP(CONCATENATE(A1833,"-",B1833),'Schedule C1'!AE:AE,1,FALSE),"Other")</f>
        <v>Other</v>
      </c>
    </row>
    <row r="1834" spans="1:23" x14ac:dyDescent="0.25">
      <c r="A1834" t="str">
        <f t="shared" si="28"/>
        <v>117</v>
      </c>
      <c r="B1834" t="str">
        <f t="shared" si="28"/>
        <v>ML2E18C05</v>
      </c>
      <c r="C1834" s="77" t="s">
        <v>3226</v>
      </c>
      <c r="D1834" t="s">
        <v>3648</v>
      </c>
      <c r="E1834">
        <v>244759.53999999995</v>
      </c>
      <c r="K1834">
        <v>-652100.61100000003</v>
      </c>
      <c r="O1834"/>
      <c r="Q1834">
        <v>242266.01900000003</v>
      </c>
      <c r="W1834" t="str">
        <f>IFERROR(VLOOKUP(CONCATENATE(A1834,"-",B1834),'Schedule C1'!AE:AE,1,FALSE),"Other")</f>
        <v>Other</v>
      </c>
    </row>
    <row r="1835" spans="1:23" x14ac:dyDescent="0.25">
      <c r="A1835" t="str">
        <f t="shared" si="28"/>
        <v>117</v>
      </c>
      <c r="B1835" t="str">
        <f t="shared" si="28"/>
        <v>ML2E24C01</v>
      </c>
      <c r="C1835" s="77" t="s">
        <v>3226</v>
      </c>
      <c r="D1835" t="s">
        <v>3649</v>
      </c>
      <c r="I1835">
        <v>6556.5700000000152</v>
      </c>
      <c r="O1835">
        <v>-537048.65299999993</v>
      </c>
      <c r="U1835" s="3">
        <v>548424.32200000004</v>
      </c>
      <c r="W1835" t="str">
        <f>IFERROR(VLOOKUP(CONCATENATE(A1835,"-",B1835),'Schedule C1'!AE:AE,1,FALSE),"Other")</f>
        <v>Other</v>
      </c>
    </row>
    <row r="1836" spans="1:23" x14ac:dyDescent="0.25">
      <c r="A1836" t="str">
        <f t="shared" si="28"/>
        <v>117</v>
      </c>
      <c r="B1836" t="str">
        <f t="shared" si="28"/>
        <v>ML2E24C02</v>
      </c>
      <c r="C1836" s="77" t="s">
        <v>3226</v>
      </c>
      <c r="D1836" t="s">
        <v>3650</v>
      </c>
      <c r="I1836">
        <v>-8194.91</v>
      </c>
      <c r="O1836">
        <v>-550906.76099999994</v>
      </c>
      <c r="U1836" s="3">
        <v>583607.68099999998</v>
      </c>
      <c r="W1836" t="str">
        <f>IFERROR(VLOOKUP(CONCATENATE(A1836,"-",B1836),'Schedule C1'!AE:AE,1,FALSE),"Other")</f>
        <v>Other</v>
      </c>
    </row>
    <row r="1837" spans="1:23" x14ac:dyDescent="0.25">
      <c r="A1837" t="str">
        <f t="shared" si="28"/>
        <v>117</v>
      </c>
      <c r="B1837" t="str">
        <f t="shared" si="28"/>
        <v>ML2E24C04</v>
      </c>
      <c r="C1837" s="77" t="s">
        <v>3226</v>
      </c>
      <c r="D1837" t="s">
        <v>3651</v>
      </c>
      <c r="G1837">
        <v>0</v>
      </c>
      <c r="H1837">
        <v>708219.35000000009</v>
      </c>
      <c r="I1837">
        <v>1130298.5600000003</v>
      </c>
      <c r="M1837">
        <v>0</v>
      </c>
      <c r="N1837">
        <v>1569202.2370000004</v>
      </c>
      <c r="O1837">
        <v>-2254386.7480000006</v>
      </c>
      <c r="S1837">
        <v>348603.978</v>
      </c>
      <c r="T1837">
        <v>2111607.4849999999</v>
      </c>
      <c r="U1837" s="3">
        <v>2937820.98</v>
      </c>
      <c r="W1837" t="str">
        <f>IFERROR(VLOOKUP(CONCATENATE(A1837,"-",B1837),'Schedule C1'!AE:AE,1,FALSE),"Other")</f>
        <v>117-ML2E24C04</v>
      </c>
    </row>
    <row r="1838" spans="1:23" x14ac:dyDescent="0.25">
      <c r="A1838" t="str">
        <f t="shared" si="28"/>
        <v>117</v>
      </c>
      <c r="B1838" t="str">
        <f t="shared" si="28"/>
        <v>ML2E25C04</v>
      </c>
      <c r="C1838" s="77" t="s">
        <v>3226</v>
      </c>
      <c r="D1838" t="s">
        <v>3652</v>
      </c>
      <c r="I1838">
        <v>0</v>
      </c>
      <c r="O1838">
        <v>-567353.75399999996</v>
      </c>
      <c r="U1838" s="3">
        <v>72907.861000000092</v>
      </c>
      <c r="W1838" t="str">
        <f>IFERROR(VLOOKUP(CONCATENATE(A1838,"-",B1838),'Schedule C1'!AE:AE,1,FALSE),"Other")</f>
        <v>Other</v>
      </c>
    </row>
    <row r="1839" spans="1:23" x14ac:dyDescent="0.25">
      <c r="A1839" t="str">
        <f t="shared" si="28"/>
        <v>117</v>
      </c>
      <c r="B1839" t="str">
        <f t="shared" si="28"/>
        <v>ML2EC1810</v>
      </c>
      <c r="C1839" s="77" t="s">
        <v>3226</v>
      </c>
      <c r="D1839" t="s">
        <v>3653</v>
      </c>
      <c r="E1839">
        <v>0</v>
      </c>
      <c r="K1839">
        <v>-334584.19200000004</v>
      </c>
      <c r="O1839"/>
      <c r="Q1839">
        <v>359838.9</v>
      </c>
      <c r="W1839" t="str">
        <f>IFERROR(VLOOKUP(CONCATENATE(A1839,"-",B1839),'Schedule C1'!AE:AE,1,FALSE),"Other")</f>
        <v>Other</v>
      </c>
    </row>
    <row r="1840" spans="1:23" x14ac:dyDescent="0.25">
      <c r="A1840" t="str">
        <f t="shared" si="28"/>
        <v>117</v>
      </c>
      <c r="B1840" t="str">
        <f t="shared" si="28"/>
        <v>ML2EC2101</v>
      </c>
      <c r="C1840" s="77" t="s">
        <v>3226</v>
      </c>
      <c r="D1840" t="s">
        <v>3654</v>
      </c>
      <c r="E1840">
        <v>0</v>
      </c>
      <c r="K1840">
        <v>0</v>
      </c>
      <c r="O1840"/>
      <c r="Q1840">
        <v>0</v>
      </c>
      <c r="W1840" t="str">
        <f>IFERROR(VLOOKUP(CONCATENATE(A1840,"-",B1840),'Schedule C1'!AE:AE,1,FALSE),"Other")</f>
        <v>Other</v>
      </c>
    </row>
    <row r="1841" spans="1:23" x14ac:dyDescent="0.25">
      <c r="A1841" t="str">
        <f t="shared" si="28"/>
        <v>117</v>
      </c>
      <c r="B1841" t="str">
        <f t="shared" si="28"/>
        <v>ML2EC2102</v>
      </c>
      <c r="C1841" s="77" t="s">
        <v>3226</v>
      </c>
      <c r="D1841" t="s">
        <v>3655</v>
      </c>
      <c r="E1841">
        <v>0</v>
      </c>
      <c r="K1841">
        <v>450000</v>
      </c>
      <c r="O1841"/>
      <c r="Q1841">
        <v>450000</v>
      </c>
      <c r="W1841" t="str">
        <f>IFERROR(VLOOKUP(CONCATENATE(A1841,"-",B1841),'Schedule C1'!AE:AE,1,FALSE),"Other")</f>
        <v>Other</v>
      </c>
    </row>
    <row r="1842" spans="1:23" x14ac:dyDescent="0.25">
      <c r="A1842" t="str">
        <f t="shared" si="28"/>
        <v>117</v>
      </c>
      <c r="B1842" t="str">
        <f t="shared" si="28"/>
        <v>ML2EP1701</v>
      </c>
      <c r="C1842" s="77" t="s">
        <v>3226</v>
      </c>
      <c r="D1842" t="s">
        <v>3656</v>
      </c>
      <c r="E1842">
        <v>0</v>
      </c>
      <c r="H1842">
        <v>120265.84000000005</v>
      </c>
      <c r="K1842">
        <v>-179532.747</v>
      </c>
      <c r="N1842">
        <v>198525.44200000001</v>
      </c>
      <c r="O1842"/>
      <c r="Q1842">
        <v>198957.266</v>
      </c>
      <c r="T1842">
        <v>194863.88999999998</v>
      </c>
      <c r="W1842" t="str">
        <f>IFERROR(VLOOKUP(CONCATENATE(A1842,"-",B1842),'Schedule C1'!AE:AE,1,FALSE),"Other")</f>
        <v>117-ML2EP1701</v>
      </c>
    </row>
    <row r="1843" spans="1:23" x14ac:dyDescent="0.25">
      <c r="A1843" t="str">
        <f t="shared" si="28"/>
        <v>117</v>
      </c>
      <c r="B1843" t="str">
        <f t="shared" si="28"/>
        <v>ML2EPPTFC</v>
      </c>
      <c r="C1843" s="77" t="s">
        <v>3226</v>
      </c>
      <c r="D1843" t="s">
        <v>3657</v>
      </c>
      <c r="I1843">
        <v>-22735.239999999991</v>
      </c>
      <c r="O1843">
        <v>-48190.179000000004</v>
      </c>
      <c r="U1843" s="3">
        <v>47882.139999999992</v>
      </c>
      <c r="W1843" t="str">
        <f>IFERROR(VLOOKUP(CONCATENATE(A1843,"-",B1843),'Schedule C1'!AE:AE,1,FALSE),"Other")</f>
        <v>Other</v>
      </c>
    </row>
    <row r="1844" spans="1:23" x14ac:dyDescent="0.25">
      <c r="A1844" t="str">
        <f t="shared" si="28"/>
        <v>117</v>
      </c>
      <c r="B1844" t="str">
        <f t="shared" si="28"/>
        <v>ML2NP1810</v>
      </c>
      <c r="C1844" s="77" t="s">
        <v>3226</v>
      </c>
      <c r="D1844" t="s">
        <v>3658</v>
      </c>
      <c r="E1844">
        <v>0</v>
      </c>
      <c r="K1844">
        <v>-151723.587</v>
      </c>
      <c r="O1844"/>
      <c r="Q1844">
        <v>111315.09699999998</v>
      </c>
      <c r="W1844" t="str">
        <f>IFERROR(VLOOKUP(CONCATENATE(A1844,"-",B1844),'Schedule C1'!AE:AE,1,FALSE),"Other")</f>
        <v>Other</v>
      </c>
    </row>
    <row r="1845" spans="1:23" x14ac:dyDescent="0.25">
      <c r="A1845" t="str">
        <f t="shared" si="28"/>
        <v>117</v>
      </c>
      <c r="B1845" t="str">
        <f t="shared" si="28"/>
        <v>ML2NP1911</v>
      </c>
      <c r="C1845" s="77" t="s">
        <v>3226</v>
      </c>
      <c r="D1845" t="s">
        <v>3659</v>
      </c>
      <c r="F1845">
        <v>0</v>
      </c>
      <c r="L1845">
        <v>107609.038</v>
      </c>
      <c r="O1845"/>
      <c r="R1845">
        <v>115035.024</v>
      </c>
      <c r="W1845" t="str">
        <f>IFERROR(VLOOKUP(CONCATENATE(A1845,"-",B1845),'Schedule C1'!AE:AE,1,FALSE),"Other")</f>
        <v>Other</v>
      </c>
    </row>
    <row r="1846" spans="1:23" x14ac:dyDescent="0.25">
      <c r="A1846" t="str">
        <f t="shared" si="28"/>
        <v>117</v>
      </c>
      <c r="B1846" t="str">
        <f t="shared" si="28"/>
        <v>ML2NP2011</v>
      </c>
      <c r="C1846" s="77" t="s">
        <v>3226</v>
      </c>
      <c r="D1846" t="s">
        <v>3660</v>
      </c>
      <c r="G1846">
        <v>0</v>
      </c>
      <c r="M1846">
        <v>0</v>
      </c>
      <c r="O1846"/>
      <c r="S1846">
        <v>0</v>
      </c>
      <c r="W1846" t="str">
        <f>IFERROR(VLOOKUP(CONCATENATE(A1846,"-",B1846),'Schedule C1'!AE:AE,1,FALSE),"Other")</f>
        <v>Other</v>
      </c>
    </row>
    <row r="1847" spans="1:23" x14ac:dyDescent="0.25">
      <c r="A1847" t="str">
        <f t="shared" si="28"/>
        <v>117</v>
      </c>
      <c r="B1847" t="str">
        <f t="shared" si="28"/>
        <v>ML2NP2211</v>
      </c>
      <c r="C1847" s="77" t="s">
        <v>3226</v>
      </c>
      <c r="D1847" t="s">
        <v>3661</v>
      </c>
      <c r="I1847">
        <v>0</v>
      </c>
      <c r="O1847">
        <v>-119527.17200000001</v>
      </c>
      <c r="U1847" s="3">
        <v>46697.310000000005</v>
      </c>
      <c r="W1847" t="str">
        <f>IFERROR(VLOOKUP(CONCATENATE(A1847,"-",B1847),'Schedule C1'!AE:AE,1,FALSE),"Other")</f>
        <v>Other</v>
      </c>
    </row>
    <row r="1848" spans="1:23" x14ac:dyDescent="0.25">
      <c r="A1848" t="str">
        <f t="shared" si="28"/>
        <v>117</v>
      </c>
      <c r="B1848" t="str">
        <f t="shared" si="28"/>
        <v>ML2NP2311</v>
      </c>
      <c r="C1848" s="77" t="s">
        <v>3226</v>
      </c>
      <c r="D1848" t="s">
        <v>3662</v>
      </c>
      <c r="J1848">
        <v>0</v>
      </c>
      <c r="O1848"/>
      <c r="P1848">
        <v>0</v>
      </c>
      <c r="V1848">
        <v>0</v>
      </c>
      <c r="W1848" t="str">
        <f>IFERROR(VLOOKUP(CONCATENATE(A1848,"-",B1848),'Schedule C1'!AE:AE,1,FALSE),"Other")</f>
        <v>Other</v>
      </c>
    </row>
    <row r="1849" spans="1:23" x14ac:dyDescent="0.25">
      <c r="A1849" t="str">
        <f t="shared" si="28"/>
        <v>117</v>
      </c>
      <c r="B1849" t="str">
        <f t="shared" si="28"/>
        <v>ML2S12C01</v>
      </c>
      <c r="C1849" s="77" t="s">
        <v>3226</v>
      </c>
      <c r="D1849" t="s">
        <v>3663</v>
      </c>
      <c r="G1849">
        <v>0</v>
      </c>
      <c r="M1849">
        <v>0</v>
      </c>
      <c r="O1849"/>
      <c r="S1849">
        <v>0</v>
      </c>
      <c r="W1849" t="str">
        <f>IFERROR(VLOOKUP(CONCATENATE(A1849,"-",B1849),'Schedule C1'!AE:AE,1,FALSE),"Other")</f>
        <v>Other</v>
      </c>
    </row>
    <row r="1850" spans="1:23" x14ac:dyDescent="0.25">
      <c r="A1850" t="str">
        <f t="shared" si="28"/>
        <v>117</v>
      </c>
      <c r="B1850" t="str">
        <f t="shared" si="28"/>
        <v>ML2SP1802</v>
      </c>
      <c r="C1850" s="77" t="s">
        <v>3226</v>
      </c>
      <c r="D1850" t="s">
        <v>3664</v>
      </c>
      <c r="E1850">
        <v>0</v>
      </c>
      <c r="I1850">
        <v>0</v>
      </c>
      <c r="J1850">
        <v>0</v>
      </c>
      <c r="K1850">
        <v>-207270.57299999997</v>
      </c>
      <c r="O1850">
        <v>-107146.946</v>
      </c>
      <c r="P1850">
        <v>0</v>
      </c>
      <c r="Q1850">
        <v>124951.678</v>
      </c>
      <c r="U1850" s="3">
        <v>151157.12999999998</v>
      </c>
      <c r="V1850">
        <v>0</v>
      </c>
      <c r="W1850" t="str">
        <f>IFERROR(VLOOKUP(CONCATENATE(A1850,"-",B1850),'Schedule C1'!AE:AE,1,FALSE),"Other")</f>
        <v>Other</v>
      </c>
    </row>
    <row r="1851" spans="1:23" x14ac:dyDescent="0.25">
      <c r="A1851" t="str">
        <f t="shared" si="28"/>
        <v>117</v>
      </c>
      <c r="B1851" t="str">
        <f t="shared" si="28"/>
        <v>ML2SPBRNZ</v>
      </c>
      <c r="C1851" s="77" t="s">
        <v>3226</v>
      </c>
      <c r="D1851" t="s">
        <v>3665</v>
      </c>
      <c r="I1851">
        <v>0</v>
      </c>
      <c r="O1851">
        <v>-354841.61300000001</v>
      </c>
      <c r="U1851" s="3">
        <v>-17862.737000000005</v>
      </c>
      <c r="W1851" t="str">
        <f>IFERROR(VLOOKUP(CONCATENATE(A1851,"-",B1851),'Schedule C1'!AE:AE,1,FALSE),"Other")</f>
        <v>Other</v>
      </c>
    </row>
    <row r="1852" spans="1:23" x14ac:dyDescent="0.25">
      <c r="A1852" t="str">
        <f t="shared" si="28"/>
        <v>117</v>
      </c>
      <c r="B1852" t="str">
        <f t="shared" si="28"/>
        <v>ML2VC1601</v>
      </c>
      <c r="C1852" s="77" t="s">
        <v>3226</v>
      </c>
      <c r="D1852" t="s">
        <v>3666</v>
      </c>
      <c r="E1852">
        <v>567909.07000000111</v>
      </c>
      <c r="F1852">
        <v>-10548.750000000038</v>
      </c>
      <c r="G1852">
        <v>49001.949999999983</v>
      </c>
      <c r="K1852">
        <v>53285.763000000035</v>
      </c>
      <c r="L1852">
        <v>0</v>
      </c>
      <c r="M1852">
        <v>22543.934999999998</v>
      </c>
      <c r="O1852"/>
      <c r="Q1852">
        <v>1030374.3250000002</v>
      </c>
      <c r="R1852">
        <v>0</v>
      </c>
      <c r="S1852">
        <v>0</v>
      </c>
      <c r="W1852" t="str">
        <f>IFERROR(VLOOKUP(CONCATENATE(A1852,"-",B1852),'Schedule C1'!AE:AE,1,FALSE),"Other")</f>
        <v>117-ML2VC1601</v>
      </c>
    </row>
    <row r="1853" spans="1:23" x14ac:dyDescent="0.25">
      <c r="A1853" t="str">
        <f t="shared" si="28"/>
        <v>117</v>
      </c>
      <c r="B1853" t="str">
        <f t="shared" si="28"/>
        <v>ML2VC1801</v>
      </c>
      <c r="C1853" s="77" t="s">
        <v>3226</v>
      </c>
      <c r="D1853" t="s">
        <v>3667</v>
      </c>
      <c r="H1853">
        <v>295585.26999999996</v>
      </c>
      <c r="I1853">
        <v>-5897606.3399999989</v>
      </c>
      <c r="N1853">
        <v>714360.22499999998</v>
      </c>
      <c r="O1853">
        <v>-1059671.5199999996</v>
      </c>
      <c r="T1853">
        <v>221295.85899999994</v>
      </c>
      <c r="U1853" s="3">
        <v>880903.87600000005</v>
      </c>
      <c r="W1853" t="str">
        <f>IFERROR(VLOOKUP(CONCATENATE(A1853,"-",B1853),'Schedule C1'!AE:AE,1,FALSE),"Other")</f>
        <v>Other</v>
      </c>
    </row>
    <row r="1854" spans="1:23" x14ac:dyDescent="0.25">
      <c r="A1854" t="str">
        <f t="shared" si="28"/>
        <v>117</v>
      </c>
      <c r="B1854" t="str">
        <f t="shared" si="28"/>
        <v>ML2VC1905</v>
      </c>
      <c r="C1854" s="77" t="s">
        <v>3226</v>
      </c>
      <c r="D1854" t="s">
        <v>3668</v>
      </c>
      <c r="E1854">
        <v>0</v>
      </c>
      <c r="K1854">
        <v>-55000</v>
      </c>
      <c r="O1854"/>
      <c r="Q1854">
        <v>-55000</v>
      </c>
      <c r="W1854" t="str">
        <f>IFERROR(VLOOKUP(CONCATENATE(A1854,"-",B1854),'Schedule C1'!AE:AE,1,FALSE),"Other")</f>
        <v>Other</v>
      </c>
    </row>
    <row r="1855" spans="1:23" x14ac:dyDescent="0.25">
      <c r="A1855" t="str">
        <f t="shared" si="28"/>
        <v>117</v>
      </c>
      <c r="B1855" t="str">
        <f t="shared" si="28"/>
        <v>ML2VC2001</v>
      </c>
      <c r="C1855" s="77" t="s">
        <v>3226</v>
      </c>
      <c r="D1855" t="s">
        <v>3669</v>
      </c>
      <c r="G1855">
        <v>0</v>
      </c>
      <c r="M1855">
        <v>0</v>
      </c>
      <c r="O1855"/>
      <c r="S1855">
        <v>0</v>
      </c>
      <c r="W1855" t="str">
        <f>IFERROR(VLOOKUP(CONCATENATE(A1855,"-",B1855),'Schedule C1'!AE:AE,1,FALSE),"Other")</f>
        <v>Other</v>
      </c>
    </row>
    <row r="1856" spans="1:23" x14ac:dyDescent="0.25">
      <c r="A1856" t="str">
        <f t="shared" si="28"/>
        <v>117</v>
      </c>
      <c r="B1856" t="str">
        <f t="shared" si="28"/>
        <v>ML2VP1801</v>
      </c>
      <c r="C1856" s="77" t="s">
        <v>3226</v>
      </c>
      <c r="D1856" t="s">
        <v>3670</v>
      </c>
      <c r="E1856">
        <v>0</v>
      </c>
      <c r="K1856">
        <v>-7277.9100000000035</v>
      </c>
      <c r="O1856"/>
      <c r="Q1856">
        <v>78206.611999999994</v>
      </c>
      <c r="W1856" t="str">
        <f>IFERROR(VLOOKUP(CONCATENATE(A1856,"-",B1856),'Schedule C1'!AE:AE,1,FALSE),"Other")</f>
        <v>Other</v>
      </c>
    </row>
    <row r="1857" spans="1:23" x14ac:dyDescent="0.25">
      <c r="A1857" t="str">
        <f t="shared" si="28"/>
        <v>117</v>
      </c>
      <c r="B1857" t="str">
        <f t="shared" si="28"/>
        <v>ML2VP2502</v>
      </c>
      <c r="C1857" s="77" t="s">
        <v>3226</v>
      </c>
      <c r="D1857" t="s">
        <v>3671</v>
      </c>
      <c r="I1857">
        <v>3265.5699999999756</v>
      </c>
      <c r="J1857">
        <v>0</v>
      </c>
      <c r="O1857">
        <v>-127611.68199999997</v>
      </c>
      <c r="P1857">
        <v>0</v>
      </c>
      <c r="U1857" s="3">
        <v>63041.371000000006</v>
      </c>
      <c r="V1857">
        <v>0</v>
      </c>
      <c r="W1857" t="str">
        <f>IFERROR(VLOOKUP(CONCATENATE(A1857,"-",B1857),'Schedule C1'!AE:AE,1,FALSE),"Other")</f>
        <v>Other</v>
      </c>
    </row>
    <row r="1858" spans="1:23" x14ac:dyDescent="0.25">
      <c r="A1858" t="str">
        <f t="shared" si="28"/>
        <v>117</v>
      </c>
      <c r="B1858" t="str">
        <f t="shared" si="28"/>
        <v>MLKP26265</v>
      </c>
      <c r="C1858" s="77" t="s">
        <v>3226</v>
      </c>
      <c r="D1858" t="s">
        <v>3672</v>
      </c>
      <c r="J1858">
        <v>165948.29999999999</v>
      </c>
      <c r="O1858"/>
      <c r="P1858">
        <v>0</v>
      </c>
      <c r="V1858">
        <v>0</v>
      </c>
      <c r="W1858" t="str">
        <f>IFERROR(VLOOKUP(CONCATENATE(A1858,"-",B1858),'Schedule C1'!AE:AE,1,FALSE),"Other")</f>
        <v>117-MLKP26265</v>
      </c>
    </row>
    <row r="1859" spans="1:23" x14ac:dyDescent="0.25">
      <c r="A1859" t="str">
        <f t="shared" si="28"/>
        <v>117</v>
      </c>
      <c r="B1859" t="str">
        <f t="shared" si="28"/>
        <v>MLLEC1VHL</v>
      </c>
      <c r="C1859" s="77" t="s">
        <v>3226</v>
      </c>
      <c r="D1859" t="s">
        <v>3673</v>
      </c>
      <c r="J1859">
        <v>-4.6499999999999995</v>
      </c>
      <c r="O1859"/>
      <c r="P1859">
        <v>0</v>
      </c>
      <c r="V1859">
        <v>0</v>
      </c>
      <c r="W1859" t="str">
        <f>IFERROR(VLOOKUP(CONCATENATE(A1859,"-",B1859),'Schedule C1'!AE:AE,1,FALSE),"Other")</f>
        <v>117-MLLEC1VHL</v>
      </c>
    </row>
    <row r="1860" spans="1:23" x14ac:dyDescent="0.25">
      <c r="A1860" t="str">
        <f t="shared" si="28"/>
        <v>117</v>
      </c>
      <c r="B1860" t="str">
        <f t="shared" si="28"/>
        <v>MLLEP2LAI</v>
      </c>
      <c r="C1860" s="77" t="s">
        <v>3226</v>
      </c>
      <c r="D1860" t="s">
        <v>3674</v>
      </c>
      <c r="I1860">
        <v>385249.17000000004</v>
      </c>
      <c r="J1860">
        <v>16282.27</v>
      </c>
      <c r="O1860">
        <v>0</v>
      </c>
      <c r="P1860">
        <v>0</v>
      </c>
      <c r="U1860" s="3">
        <v>0</v>
      </c>
      <c r="V1860">
        <v>0</v>
      </c>
      <c r="W1860" t="str">
        <f>IFERROR(VLOOKUP(CONCATENATE(A1860,"-",B1860),'Schedule C1'!AE:AE,1,FALSE),"Other")</f>
        <v>117-MLLEP2LAI</v>
      </c>
    </row>
    <row r="1861" spans="1:23" x14ac:dyDescent="0.25">
      <c r="A1861" t="str">
        <f t="shared" ref="A1861:B1924" si="29">LEFT(C1861,FIND(" ",C1861,1)-1)</f>
        <v>117</v>
      </c>
      <c r="B1861" t="str">
        <f t="shared" si="29"/>
        <v>MLLEP2LBI</v>
      </c>
      <c r="C1861" s="77" t="s">
        <v>3226</v>
      </c>
      <c r="D1861" t="s">
        <v>3675</v>
      </c>
      <c r="I1861">
        <v>344952.75000000006</v>
      </c>
      <c r="J1861">
        <v>3239.7600000000016</v>
      </c>
      <c r="O1861">
        <v>0</v>
      </c>
      <c r="P1861">
        <v>0</v>
      </c>
      <c r="U1861" s="3">
        <v>0</v>
      </c>
      <c r="V1861">
        <v>0</v>
      </c>
      <c r="W1861" t="str">
        <f>IFERROR(VLOOKUP(CONCATENATE(A1861,"-",B1861),'Schedule C1'!AE:AE,1,FALSE),"Other")</f>
        <v>117-MLLEP2LBI</v>
      </c>
    </row>
    <row r="1862" spans="1:23" x14ac:dyDescent="0.25">
      <c r="A1862" t="str">
        <f t="shared" si="29"/>
        <v>117</v>
      </c>
      <c r="B1862" t="str">
        <f t="shared" si="29"/>
        <v>MLLPC0ELG</v>
      </c>
      <c r="C1862" s="77" t="s">
        <v>3226</v>
      </c>
      <c r="D1862" t="s">
        <v>3676</v>
      </c>
      <c r="I1862">
        <v>10064253.652999988</v>
      </c>
      <c r="J1862">
        <v>2893155.7599999993</v>
      </c>
      <c r="O1862">
        <v>0</v>
      </c>
      <c r="P1862">
        <v>0</v>
      </c>
      <c r="U1862" s="3">
        <v>0</v>
      </c>
      <c r="V1862">
        <v>0</v>
      </c>
      <c r="W1862" t="str">
        <f>IFERROR(VLOOKUP(CONCATENATE(A1862,"-",B1862),'Schedule C1'!AE:AE,1,FALSE),"Other")</f>
        <v>117-MLLPC0ELG</v>
      </c>
    </row>
    <row r="1863" spans="1:23" x14ac:dyDescent="0.25">
      <c r="A1863" t="str">
        <f t="shared" si="29"/>
        <v>117</v>
      </c>
      <c r="B1863" t="str">
        <f t="shared" si="29"/>
        <v>MLLPC0LIM</v>
      </c>
      <c r="C1863" s="77" t="s">
        <v>3226</v>
      </c>
      <c r="D1863" t="s">
        <v>3677</v>
      </c>
      <c r="I1863">
        <v>868708.31999999704</v>
      </c>
      <c r="J1863">
        <v>224579.86000000022</v>
      </c>
      <c r="O1863">
        <v>0</v>
      </c>
      <c r="P1863">
        <v>0</v>
      </c>
      <c r="U1863" s="3">
        <v>0</v>
      </c>
      <c r="V1863">
        <v>0</v>
      </c>
      <c r="W1863" t="str">
        <f>IFERROR(VLOOKUP(CONCATENATE(A1863,"-",B1863),'Schedule C1'!AE:AE,1,FALSE),"Other")</f>
        <v>117-MLLPC0LIM</v>
      </c>
    </row>
    <row r="1864" spans="1:23" x14ac:dyDescent="0.25">
      <c r="A1864" t="str">
        <f t="shared" si="29"/>
        <v>117</v>
      </c>
      <c r="B1864" t="str">
        <f t="shared" si="29"/>
        <v>MLLPC1CL4</v>
      </c>
      <c r="C1864" s="77" t="s">
        <v>3226</v>
      </c>
      <c r="D1864" t="s">
        <v>3678</v>
      </c>
      <c r="I1864">
        <v>1356792.82</v>
      </c>
      <c r="O1864">
        <v>0</v>
      </c>
      <c r="U1864" s="3">
        <v>0</v>
      </c>
      <c r="W1864" t="str">
        <f>IFERROR(VLOOKUP(CONCATENATE(A1864,"-",B1864),'Schedule C1'!AE:AE,1,FALSE),"Other")</f>
        <v>117-MLLPC1CL4</v>
      </c>
    </row>
    <row r="1865" spans="1:23" x14ac:dyDescent="0.25">
      <c r="A1865" t="str">
        <f t="shared" si="29"/>
        <v>117</v>
      </c>
      <c r="B1865" t="str">
        <f t="shared" si="29"/>
        <v>MLLPC2CTC</v>
      </c>
      <c r="C1865" s="77" t="s">
        <v>3226</v>
      </c>
      <c r="D1865" t="s">
        <v>3679</v>
      </c>
      <c r="I1865">
        <v>2763116.65</v>
      </c>
      <c r="J1865">
        <v>379117.49000000005</v>
      </c>
      <c r="O1865">
        <v>0</v>
      </c>
      <c r="P1865">
        <v>0</v>
      </c>
      <c r="U1865" s="3">
        <v>0</v>
      </c>
      <c r="V1865">
        <v>0</v>
      </c>
      <c r="W1865" t="str">
        <f>IFERROR(VLOOKUP(CONCATENATE(A1865,"-",B1865),'Schedule C1'!AE:AE,1,FALSE),"Other")</f>
        <v>117-MLLPC2CTC</v>
      </c>
    </row>
    <row r="1866" spans="1:23" x14ac:dyDescent="0.25">
      <c r="A1866" t="str">
        <f t="shared" si="29"/>
        <v>117</v>
      </c>
      <c r="B1866" t="str">
        <f t="shared" si="29"/>
        <v>MLLPC2ESP</v>
      </c>
      <c r="C1866" s="77" t="s">
        <v>3226</v>
      </c>
      <c r="D1866" t="s">
        <v>3680</v>
      </c>
      <c r="I1866">
        <v>1996900.02</v>
      </c>
      <c r="J1866">
        <v>90696.72</v>
      </c>
      <c r="O1866">
        <v>0</v>
      </c>
      <c r="P1866">
        <v>0</v>
      </c>
      <c r="U1866" s="3">
        <v>0</v>
      </c>
      <c r="V1866">
        <v>0</v>
      </c>
      <c r="W1866" t="str">
        <f>IFERROR(VLOOKUP(CONCATENATE(A1866,"-",B1866),'Schedule C1'!AE:AE,1,FALSE),"Other")</f>
        <v>117-MLLPC2ESP</v>
      </c>
    </row>
    <row r="1867" spans="1:23" x14ac:dyDescent="0.25">
      <c r="A1867" t="str">
        <f t="shared" si="29"/>
        <v>117</v>
      </c>
      <c r="B1867" t="str">
        <f t="shared" si="29"/>
        <v>MLLPPBSHD</v>
      </c>
      <c r="C1867" s="77" t="s">
        <v>3226</v>
      </c>
      <c r="D1867" t="s">
        <v>3681</v>
      </c>
      <c r="I1867">
        <v>3999924.5600000042</v>
      </c>
      <c r="J1867">
        <v>746619.58999999939</v>
      </c>
      <c r="O1867">
        <v>0</v>
      </c>
      <c r="P1867">
        <v>0</v>
      </c>
      <c r="U1867" s="3">
        <v>0</v>
      </c>
      <c r="V1867">
        <v>0</v>
      </c>
      <c r="W1867" t="str">
        <f>IFERROR(VLOOKUP(CONCATENATE(A1867,"-",B1867),'Schedule C1'!AE:AE,1,FALSE),"Other")</f>
        <v>117-MLLPPBSHD</v>
      </c>
    </row>
    <row r="1868" spans="1:23" x14ac:dyDescent="0.25">
      <c r="A1868" t="str">
        <f t="shared" si="29"/>
        <v>117</v>
      </c>
      <c r="B1868" t="str">
        <f t="shared" si="29"/>
        <v>MLLSC1AHB</v>
      </c>
      <c r="C1868" s="77" t="s">
        <v>3226</v>
      </c>
      <c r="D1868" t="s">
        <v>3682</v>
      </c>
      <c r="I1868">
        <v>915041.65000000014</v>
      </c>
      <c r="J1868">
        <v>25906.07</v>
      </c>
      <c r="O1868">
        <v>0</v>
      </c>
      <c r="P1868">
        <v>0</v>
      </c>
      <c r="U1868" s="3">
        <v>0</v>
      </c>
      <c r="V1868">
        <v>0</v>
      </c>
      <c r="W1868" t="str">
        <f>IFERROR(VLOOKUP(CONCATENATE(A1868,"-",B1868),'Schedule C1'!AE:AE,1,FALSE),"Other")</f>
        <v>117-MLLSC1AHB</v>
      </c>
    </row>
    <row r="1869" spans="1:23" x14ac:dyDescent="0.25">
      <c r="A1869" t="str">
        <f t="shared" si="29"/>
        <v>117</v>
      </c>
      <c r="B1869" t="str">
        <f t="shared" si="29"/>
        <v>MLLSC2AHB</v>
      </c>
      <c r="C1869" s="77" t="s">
        <v>3226</v>
      </c>
      <c r="D1869" t="s">
        <v>3683</v>
      </c>
      <c r="I1869">
        <v>2090928.2499999993</v>
      </c>
      <c r="J1869">
        <v>-386746.45000000007</v>
      </c>
      <c r="O1869">
        <v>0</v>
      </c>
      <c r="P1869">
        <v>0</v>
      </c>
      <c r="U1869" s="3">
        <v>0</v>
      </c>
      <c r="V1869">
        <v>0</v>
      </c>
      <c r="W1869" t="str">
        <f>IFERROR(VLOOKUP(CONCATENATE(A1869,"-",B1869),'Schedule C1'!AE:AE,1,FALSE),"Other")</f>
        <v>117-MLLSC2AHB</v>
      </c>
    </row>
    <row r="1870" spans="1:23" x14ac:dyDescent="0.25">
      <c r="A1870" t="str">
        <f t="shared" si="29"/>
        <v>117</v>
      </c>
      <c r="B1870" t="str">
        <f t="shared" si="29"/>
        <v>MLLSHSVB</v>
      </c>
      <c r="C1870" s="77" t="s">
        <v>3226</v>
      </c>
      <c r="D1870" t="s">
        <v>3684</v>
      </c>
      <c r="I1870">
        <v>6075.8499999999995</v>
      </c>
      <c r="J1870">
        <v>25.62</v>
      </c>
      <c r="O1870">
        <v>0</v>
      </c>
      <c r="P1870">
        <v>0</v>
      </c>
      <c r="U1870" s="3">
        <v>0</v>
      </c>
      <c r="V1870">
        <v>0</v>
      </c>
      <c r="W1870" t="str">
        <f>IFERROR(VLOOKUP(CONCATENATE(A1870,"-",B1870),'Schedule C1'!AE:AE,1,FALSE),"Other")</f>
        <v>117-MLLSHSVB</v>
      </c>
    </row>
    <row r="1871" spans="1:23" x14ac:dyDescent="0.25">
      <c r="A1871" t="str">
        <f t="shared" si="29"/>
        <v>117</v>
      </c>
      <c r="B1871" t="str">
        <f t="shared" si="29"/>
        <v>MLLSP2LSO</v>
      </c>
      <c r="C1871" s="77" t="s">
        <v>3226</v>
      </c>
      <c r="D1871" t="s">
        <v>3685</v>
      </c>
      <c r="I1871">
        <v>247821.74</v>
      </c>
      <c r="J1871">
        <v>147.40999999999985</v>
      </c>
      <c r="O1871">
        <v>0</v>
      </c>
      <c r="P1871">
        <v>0</v>
      </c>
      <c r="U1871" s="3">
        <v>0</v>
      </c>
      <c r="V1871">
        <v>0</v>
      </c>
      <c r="W1871" t="str">
        <f>IFERROR(VLOOKUP(CONCATENATE(A1871,"-",B1871),'Schedule C1'!AE:AE,1,FALSE),"Other")</f>
        <v>117-MLLSP2LSO</v>
      </c>
    </row>
    <row r="1872" spans="1:23" x14ac:dyDescent="0.25">
      <c r="A1872" t="str">
        <f t="shared" si="29"/>
        <v>117</v>
      </c>
      <c r="B1872" t="str">
        <f t="shared" si="29"/>
        <v>MLLSTORB</v>
      </c>
      <c r="C1872" s="77" t="s">
        <v>3226</v>
      </c>
      <c r="D1872" t="s">
        <v>3686</v>
      </c>
      <c r="I1872">
        <v>694.05000000000007</v>
      </c>
      <c r="J1872">
        <v>2.9</v>
      </c>
      <c r="O1872">
        <v>0</v>
      </c>
      <c r="P1872">
        <v>0</v>
      </c>
      <c r="U1872" s="3">
        <v>0</v>
      </c>
      <c r="V1872">
        <v>0</v>
      </c>
      <c r="W1872" t="str">
        <f>IFERROR(VLOOKUP(CONCATENATE(A1872,"-",B1872),'Schedule C1'!AE:AE,1,FALSE),"Other")</f>
        <v>117-MLLSTORB</v>
      </c>
    </row>
    <row r="1873" spans="1:23" x14ac:dyDescent="0.25">
      <c r="A1873" t="str">
        <f t="shared" si="29"/>
        <v>117</v>
      </c>
      <c r="B1873" t="str">
        <f t="shared" si="29"/>
        <v>MLLVC2CL4</v>
      </c>
      <c r="C1873" s="77" t="s">
        <v>3226</v>
      </c>
      <c r="D1873" t="s">
        <v>3687</v>
      </c>
      <c r="I1873">
        <v>1284801.8099999996</v>
      </c>
      <c r="J1873">
        <v>16910.979999999996</v>
      </c>
      <c r="O1873">
        <v>0</v>
      </c>
      <c r="P1873">
        <v>0</v>
      </c>
      <c r="U1873" s="3">
        <v>0</v>
      </c>
      <c r="V1873">
        <v>0</v>
      </c>
      <c r="W1873" t="str">
        <f>IFERROR(VLOOKUP(CONCATENATE(A1873,"-",B1873),'Schedule C1'!AE:AE,1,FALSE),"Other")</f>
        <v>117-MLLVC2CL4</v>
      </c>
    </row>
    <row r="1874" spans="1:23" x14ac:dyDescent="0.25">
      <c r="A1874" t="str">
        <f t="shared" si="29"/>
        <v>117</v>
      </c>
      <c r="B1874" t="str">
        <f t="shared" si="29"/>
        <v>MLP15MP02</v>
      </c>
      <c r="C1874" s="77" t="s">
        <v>3226</v>
      </c>
      <c r="D1874" t="s">
        <v>3688</v>
      </c>
      <c r="E1874">
        <v>295.95</v>
      </c>
      <c r="K1874">
        <v>0</v>
      </c>
      <c r="O1874"/>
      <c r="Q1874">
        <v>0</v>
      </c>
      <c r="W1874" t="str">
        <f>IFERROR(VLOOKUP(CONCATENATE(A1874,"-",B1874),'Schedule C1'!AE:AE,1,FALSE),"Other")</f>
        <v>Other</v>
      </c>
    </row>
    <row r="1875" spans="1:23" x14ac:dyDescent="0.25">
      <c r="A1875" t="str">
        <f t="shared" si="29"/>
        <v>117</v>
      </c>
      <c r="B1875" t="str">
        <f t="shared" si="29"/>
        <v>MLP17EP01</v>
      </c>
      <c r="C1875" s="77" t="s">
        <v>3226</v>
      </c>
      <c r="D1875" t="s">
        <v>3689</v>
      </c>
      <c r="E1875">
        <v>3336.6700000000014</v>
      </c>
      <c r="K1875">
        <v>0</v>
      </c>
      <c r="O1875"/>
      <c r="Q1875">
        <v>70.56</v>
      </c>
      <c r="W1875" t="str">
        <f>IFERROR(VLOOKUP(CONCATENATE(A1875,"-",B1875),'Schedule C1'!AE:AE,1,FALSE),"Other")</f>
        <v>Other</v>
      </c>
    </row>
    <row r="1876" spans="1:23" x14ac:dyDescent="0.25">
      <c r="A1876" t="str">
        <f t="shared" si="29"/>
        <v>117</v>
      </c>
      <c r="B1876" t="str">
        <f t="shared" si="29"/>
        <v>MLP17EP02</v>
      </c>
      <c r="C1876" s="77" t="s">
        <v>3226</v>
      </c>
      <c r="D1876" t="s">
        <v>3690</v>
      </c>
      <c r="E1876">
        <v>0</v>
      </c>
      <c r="F1876">
        <v>0</v>
      </c>
      <c r="K1876">
        <v>11220.589999999997</v>
      </c>
      <c r="L1876">
        <v>0</v>
      </c>
      <c r="O1876"/>
      <c r="Q1876">
        <v>25960.038</v>
      </c>
      <c r="R1876">
        <v>5.2140000000000004</v>
      </c>
      <c r="W1876" t="str">
        <f>IFERROR(VLOOKUP(CONCATENATE(A1876,"-",B1876),'Schedule C1'!AE:AE,1,FALSE),"Other")</f>
        <v>Other</v>
      </c>
    </row>
    <row r="1877" spans="1:23" x14ac:dyDescent="0.25">
      <c r="A1877" t="str">
        <f t="shared" si="29"/>
        <v>117</v>
      </c>
      <c r="B1877" t="str">
        <f t="shared" si="29"/>
        <v>MLP17EP03</v>
      </c>
      <c r="C1877" s="77" t="s">
        <v>3226</v>
      </c>
      <c r="D1877" t="s">
        <v>3691</v>
      </c>
      <c r="E1877">
        <v>1459.7</v>
      </c>
      <c r="F1877">
        <v>0</v>
      </c>
      <c r="K1877">
        <v>78810.492000000013</v>
      </c>
      <c r="L1877">
        <v>0</v>
      </c>
      <c r="O1877"/>
      <c r="Q1877">
        <v>184700.71599999999</v>
      </c>
      <c r="R1877">
        <v>56.652000000000001</v>
      </c>
      <c r="W1877" t="str">
        <f>IFERROR(VLOOKUP(CONCATENATE(A1877,"-",B1877),'Schedule C1'!AE:AE,1,FALSE),"Other")</f>
        <v>Other</v>
      </c>
    </row>
    <row r="1878" spans="1:23" x14ac:dyDescent="0.25">
      <c r="A1878" t="str">
        <f t="shared" si="29"/>
        <v>117</v>
      </c>
      <c r="B1878" t="str">
        <f t="shared" si="29"/>
        <v>MLP17EP04</v>
      </c>
      <c r="C1878" s="77" t="s">
        <v>3226</v>
      </c>
      <c r="D1878" t="s">
        <v>3692</v>
      </c>
      <c r="E1878">
        <v>11842.87000000001</v>
      </c>
      <c r="F1878">
        <v>79.180000000000007</v>
      </c>
      <c r="K1878">
        <v>-285069.31999999995</v>
      </c>
      <c r="L1878">
        <v>0</v>
      </c>
      <c r="O1878"/>
      <c r="Q1878">
        <v>68612.11500000002</v>
      </c>
      <c r="R1878">
        <v>7.0529999999999999</v>
      </c>
      <c r="W1878" t="str">
        <f>IFERROR(VLOOKUP(CONCATENATE(A1878,"-",B1878),'Schedule C1'!AE:AE,1,FALSE),"Other")</f>
        <v>Other</v>
      </c>
    </row>
    <row r="1879" spans="1:23" x14ac:dyDescent="0.25">
      <c r="A1879" t="str">
        <f t="shared" si="29"/>
        <v>117</v>
      </c>
      <c r="B1879" t="str">
        <f t="shared" si="29"/>
        <v>MLP17EP05</v>
      </c>
      <c r="C1879" s="77" t="s">
        <v>3226</v>
      </c>
      <c r="D1879" t="s">
        <v>3693</v>
      </c>
      <c r="E1879">
        <v>4784.7000000000071</v>
      </c>
      <c r="F1879">
        <v>-1070.1500000000001</v>
      </c>
      <c r="K1879">
        <v>11327.494999999999</v>
      </c>
      <c r="L1879">
        <v>0</v>
      </c>
      <c r="O1879"/>
      <c r="Q1879">
        <v>23115.371999999999</v>
      </c>
      <c r="R1879">
        <v>7.859</v>
      </c>
      <c r="W1879" t="str">
        <f>IFERROR(VLOOKUP(CONCATENATE(A1879,"-",B1879),'Schedule C1'!AE:AE,1,FALSE),"Other")</f>
        <v>Other</v>
      </c>
    </row>
    <row r="1880" spans="1:23" x14ac:dyDescent="0.25">
      <c r="A1880" t="str">
        <f t="shared" si="29"/>
        <v>117</v>
      </c>
      <c r="B1880" t="str">
        <f t="shared" si="29"/>
        <v>MLP17EP06</v>
      </c>
      <c r="C1880" s="77" t="s">
        <v>3226</v>
      </c>
      <c r="D1880" t="s">
        <v>3694</v>
      </c>
      <c r="E1880">
        <v>8882.5400000000063</v>
      </c>
      <c r="F1880">
        <v>-179.38000000000002</v>
      </c>
      <c r="K1880">
        <v>37089.996999999996</v>
      </c>
      <c r="L1880">
        <v>0</v>
      </c>
      <c r="O1880"/>
      <c r="Q1880">
        <v>102268.482</v>
      </c>
      <c r="R1880">
        <v>15.431000000000001</v>
      </c>
      <c r="W1880" t="str">
        <f>IFERROR(VLOOKUP(CONCATENATE(A1880,"-",B1880),'Schedule C1'!AE:AE,1,FALSE),"Other")</f>
        <v>Other</v>
      </c>
    </row>
    <row r="1881" spans="1:23" x14ac:dyDescent="0.25">
      <c r="A1881" t="str">
        <f t="shared" si="29"/>
        <v>117</v>
      </c>
      <c r="B1881" t="str">
        <f t="shared" si="29"/>
        <v>MLP17EP20</v>
      </c>
      <c r="C1881" s="77" t="s">
        <v>3226</v>
      </c>
      <c r="D1881" t="s">
        <v>3695</v>
      </c>
      <c r="E1881">
        <v>5030.9299999999985</v>
      </c>
      <c r="K1881">
        <v>0</v>
      </c>
      <c r="O1881"/>
      <c r="Q1881">
        <v>0</v>
      </c>
      <c r="W1881" t="str">
        <f>IFERROR(VLOOKUP(CONCATENATE(A1881,"-",B1881),'Schedule C1'!AE:AE,1,FALSE),"Other")</f>
        <v>Other</v>
      </c>
    </row>
    <row r="1882" spans="1:23" x14ac:dyDescent="0.25">
      <c r="A1882" t="str">
        <f t="shared" si="29"/>
        <v>117</v>
      </c>
      <c r="B1882" t="str">
        <f t="shared" si="29"/>
        <v>MLP17EP25</v>
      </c>
      <c r="C1882" s="77" t="s">
        <v>3226</v>
      </c>
      <c r="D1882" t="s">
        <v>3696</v>
      </c>
      <c r="E1882">
        <v>0</v>
      </c>
      <c r="K1882">
        <v>0</v>
      </c>
      <c r="O1882"/>
      <c r="Q1882">
        <v>0</v>
      </c>
      <c r="W1882" t="str">
        <f>IFERROR(VLOOKUP(CONCATENATE(A1882,"-",B1882),'Schedule C1'!AE:AE,1,FALSE),"Other")</f>
        <v>Other</v>
      </c>
    </row>
    <row r="1883" spans="1:23" x14ac:dyDescent="0.25">
      <c r="A1883" t="str">
        <f t="shared" si="29"/>
        <v>117</v>
      </c>
      <c r="B1883" t="str">
        <f t="shared" si="29"/>
        <v>MLP17MP02</v>
      </c>
      <c r="C1883" s="77" t="s">
        <v>3226</v>
      </c>
      <c r="D1883" t="s">
        <v>3697</v>
      </c>
      <c r="E1883">
        <v>0</v>
      </c>
      <c r="K1883">
        <v>0</v>
      </c>
      <c r="O1883"/>
      <c r="Q1883">
        <v>11.1</v>
      </c>
      <c r="W1883" t="str">
        <f>IFERROR(VLOOKUP(CONCATENATE(A1883,"-",B1883),'Schedule C1'!AE:AE,1,FALSE),"Other")</f>
        <v>Other</v>
      </c>
    </row>
    <row r="1884" spans="1:23" x14ac:dyDescent="0.25">
      <c r="A1884" t="str">
        <f t="shared" si="29"/>
        <v>117</v>
      </c>
      <c r="B1884" t="str">
        <f t="shared" si="29"/>
        <v>MLP17SP01</v>
      </c>
      <c r="C1884" s="77" t="s">
        <v>3226</v>
      </c>
      <c r="D1884" t="s">
        <v>3698</v>
      </c>
      <c r="E1884">
        <v>44541.060000000027</v>
      </c>
      <c r="F1884">
        <v>8635.1500000000015</v>
      </c>
      <c r="K1884">
        <v>0</v>
      </c>
      <c r="L1884">
        <v>0</v>
      </c>
      <c r="O1884"/>
      <c r="Q1884">
        <v>0</v>
      </c>
      <c r="R1884">
        <v>0</v>
      </c>
      <c r="W1884" t="str">
        <f>IFERROR(VLOOKUP(CONCATENATE(A1884,"-",B1884),'Schedule C1'!AE:AE,1,FALSE),"Other")</f>
        <v>Other</v>
      </c>
    </row>
    <row r="1885" spans="1:23" x14ac:dyDescent="0.25">
      <c r="A1885" t="str">
        <f t="shared" si="29"/>
        <v>117</v>
      </c>
      <c r="B1885" t="str">
        <f t="shared" si="29"/>
        <v>MLP17SP02</v>
      </c>
      <c r="C1885" s="77" t="s">
        <v>3226</v>
      </c>
      <c r="D1885" t="s">
        <v>3699</v>
      </c>
      <c r="E1885">
        <v>0</v>
      </c>
      <c r="K1885">
        <v>0</v>
      </c>
      <c r="O1885"/>
      <c r="Q1885">
        <v>66.099999999999994</v>
      </c>
      <c r="W1885" t="str">
        <f>IFERROR(VLOOKUP(CONCATENATE(A1885,"-",B1885),'Schedule C1'!AE:AE,1,FALSE),"Other")</f>
        <v>Other</v>
      </c>
    </row>
    <row r="1886" spans="1:23" x14ac:dyDescent="0.25">
      <c r="A1886" t="str">
        <f t="shared" si="29"/>
        <v>117</v>
      </c>
      <c r="B1886" t="str">
        <f t="shared" si="29"/>
        <v>MLP18EP01</v>
      </c>
      <c r="C1886" s="77" t="s">
        <v>3226</v>
      </c>
      <c r="D1886" t="s">
        <v>3700</v>
      </c>
      <c r="E1886">
        <v>49476.239999999983</v>
      </c>
      <c r="F1886">
        <v>4713.1700000000019</v>
      </c>
      <c r="K1886">
        <v>0</v>
      </c>
      <c r="L1886">
        <v>0</v>
      </c>
      <c r="O1886"/>
      <c r="Q1886">
        <v>0</v>
      </c>
      <c r="R1886">
        <v>0</v>
      </c>
      <c r="W1886" t="str">
        <f>IFERROR(VLOOKUP(CONCATENATE(A1886,"-",B1886),'Schedule C1'!AE:AE,1,FALSE),"Other")</f>
        <v>Other</v>
      </c>
    </row>
    <row r="1887" spans="1:23" x14ac:dyDescent="0.25">
      <c r="A1887" t="str">
        <f t="shared" si="29"/>
        <v>117</v>
      </c>
      <c r="B1887" t="str">
        <f t="shared" si="29"/>
        <v>MLP18EP02</v>
      </c>
      <c r="C1887" s="77" t="s">
        <v>3226</v>
      </c>
      <c r="D1887" t="s">
        <v>3701</v>
      </c>
      <c r="E1887">
        <v>114082.87999999999</v>
      </c>
      <c r="F1887">
        <v>42030.070000000007</v>
      </c>
      <c r="G1887">
        <v>4359.0199999999995</v>
      </c>
      <c r="H1887">
        <v>0</v>
      </c>
      <c r="I1887">
        <v>0</v>
      </c>
      <c r="J1887">
        <v>0</v>
      </c>
      <c r="K1887">
        <v>0</v>
      </c>
      <c r="L1887">
        <v>33835.824000000001</v>
      </c>
      <c r="M1887">
        <v>41047.559000000001</v>
      </c>
      <c r="N1887">
        <v>28446.251000000004</v>
      </c>
      <c r="O1887">
        <v>-10538.745999999997</v>
      </c>
      <c r="P1887">
        <v>0</v>
      </c>
      <c r="Q1887">
        <v>0</v>
      </c>
      <c r="R1887">
        <v>36291.866999999998</v>
      </c>
      <c r="S1887">
        <v>38859.055999999997</v>
      </c>
      <c r="T1887">
        <v>31102.818000000003</v>
      </c>
      <c r="U1887" s="3">
        <v>9524.0089999999982</v>
      </c>
      <c r="V1887">
        <v>0</v>
      </c>
      <c r="W1887" t="str">
        <f>IFERROR(VLOOKUP(CONCATENATE(A1887,"-",B1887),'Schedule C1'!AE:AE,1,FALSE),"Other")</f>
        <v>117-MLP18EP02</v>
      </c>
    </row>
    <row r="1888" spans="1:23" x14ac:dyDescent="0.25">
      <c r="A1888" t="str">
        <f t="shared" si="29"/>
        <v>117</v>
      </c>
      <c r="B1888" t="str">
        <f t="shared" si="29"/>
        <v>MLP18EP03</v>
      </c>
      <c r="C1888" s="77" t="s">
        <v>3226</v>
      </c>
      <c r="D1888" t="s">
        <v>3702</v>
      </c>
      <c r="E1888">
        <v>58004.59</v>
      </c>
      <c r="F1888">
        <v>19.76000000000008</v>
      </c>
      <c r="G1888">
        <v>2.3000000000000003</v>
      </c>
      <c r="H1888">
        <v>0</v>
      </c>
      <c r="I1888">
        <v>0</v>
      </c>
      <c r="J1888">
        <v>0</v>
      </c>
      <c r="K1888">
        <v>0</v>
      </c>
      <c r="L1888">
        <v>160533.29700000002</v>
      </c>
      <c r="M1888">
        <v>152396.098</v>
      </c>
      <c r="N1888">
        <v>75462.521000000008</v>
      </c>
      <c r="O1888">
        <v>-68816.621999999988</v>
      </c>
      <c r="P1888">
        <v>0</v>
      </c>
      <c r="Q1888">
        <v>0</v>
      </c>
      <c r="R1888">
        <v>171225.83199999997</v>
      </c>
      <c r="S1888">
        <v>130567.00900000001</v>
      </c>
      <c r="T1888">
        <v>96827.655000000028</v>
      </c>
      <c r="U1888" s="3">
        <v>23658.377999999993</v>
      </c>
      <c r="V1888">
        <v>0</v>
      </c>
      <c r="W1888" t="str">
        <f>IFERROR(VLOOKUP(CONCATENATE(A1888,"-",B1888),'Schedule C1'!AE:AE,1,FALSE),"Other")</f>
        <v>117-MLP18EP03</v>
      </c>
    </row>
    <row r="1889" spans="1:23" x14ac:dyDescent="0.25">
      <c r="A1889" t="str">
        <f t="shared" si="29"/>
        <v>117</v>
      </c>
      <c r="B1889" t="str">
        <f t="shared" si="29"/>
        <v>MLP18EP04</v>
      </c>
      <c r="C1889" s="77" t="s">
        <v>3226</v>
      </c>
      <c r="D1889" t="s">
        <v>3703</v>
      </c>
      <c r="E1889">
        <v>292507.84000000043</v>
      </c>
      <c r="F1889">
        <v>-2372.8499999999981</v>
      </c>
      <c r="G1889">
        <v>0</v>
      </c>
      <c r="H1889">
        <v>0</v>
      </c>
      <c r="I1889">
        <v>0</v>
      </c>
      <c r="J1889">
        <v>0</v>
      </c>
      <c r="K1889">
        <v>25934</v>
      </c>
      <c r="L1889">
        <v>49882.409000000007</v>
      </c>
      <c r="M1889">
        <v>234645.80900000001</v>
      </c>
      <c r="N1889">
        <v>37593.444000000003</v>
      </c>
      <c r="O1889">
        <v>-37392.999000000003</v>
      </c>
      <c r="P1889">
        <v>0</v>
      </c>
      <c r="Q1889">
        <v>0</v>
      </c>
      <c r="R1889">
        <v>59235.580999999984</v>
      </c>
      <c r="S1889">
        <v>114044.08599999998</v>
      </c>
      <c r="T1889">
        <v>31326.673999999988</v>
      </c>
      <c r="U1889" s="3">
        <v>11680.2</v>
      </c>
      <c r="V1889">
        <v>0</v>
      </c>
      <c r="W1889" t="str">
        <f>IFERROR(VLOOKUP(CONCATENATE(A1889,"-",B1889),'Schedule C1'!AE:AE,1,FALSE),"Other")</f>
        <v>Other</v>
      </c>
    </row>
    <row r="1890" spans="1:23" x14ac:dyDescent="0.25">
      <c r="A1890" t="str">
        <f t="shared" si="29"/>
        <v>117</v>
      </c>
      <c r="B1890" t="str">
        <f t="shared" si="29"/>
        <v>MLP18EP05</v>
      </c>
      <c r="C1890" s="77" t="s">
        <v>3226</v>
      </c>
      <c r="D1890" t="s">
        <v>3704</v>
      </c>
      <c r="F1890">
        <v>0</v>
      </c>
      <c r="G1890">
        <v>0</v>
      </c>
      <c r="J1890">
        <v>0</v>
      </c>
      <c r="L1890">
        <v>28712.881000000001</v>
      </c>
      <c r="M1890">
        <v>-4000</v>
      </c>
      <c r="O1890"/>
      <c r="P1890">
        <v>0</v>
      </c>
      <c r="R1890">
        <v>30737.004999999994</v>
      </c>
      <c r="S1890">
        <v>-3994.9320000000007</v>
      </c>
      <c r="V1890">
        <v>0</v>
      </c>
      <c r="W1890" t="str">
        <f>IFERROR(VLOOKUP(CONCATENATE(A1890,"-",B1890),'Schedule C1'!AE:AE,1,FALSE),"Other")</f>
        <v>Other</v>
      </c>
    </row>
    <row r="1891" spans="1:23" x14ac:dyDescent="0.25">
      <c r="A1891" t="str">
        <f t="shared" si="29"/>
        <v>117</v>
      </c>
      <c r="B1891" t="str">
        <f t="shared" si="29"/>
        <v>MLP18EP06</v>
      </c>
      <c r="C1891" s="77" t="s">
        <v>3226</v>
      </c>
      <c r="D1891" t="s">
        <v>3705</v>
      </c>
      <c r="E1891">
        <v>100951.8099999999</v>
      </c>
      <c r="F1891">
        <v>13945.480000000007</v>
      </c>
      <c r="G1891">
        <v>0</v>
      </c>
      <c r="H1891">
        <v>0</v>
      </c>
      <c r="I1891">
        <v>0</v>
      </c>
      <c r="J1891">
        <v>0</v>
      </c>
      <c r="K1891">
        <v>0</v>
      </c>
      <c r="L1891">
        <v>89940.880999999994</v>
      </c>
      <c r="M1891">
        <v>108720.64799999999</v>
      </c>
      <c r="N1891">
        <v>68914.229000000021</v>
      </c>
      <c r="O1891">
        <v>-43380.554000000004</v>
      </c>
      <c r="P1891">
        <v>0</v>
      </c>
      <c r="Q1891">
        <v>0</v>
      </c>
      <c r="R1891">
        <v>97133.398000000001</v>
      </c>
      <c r="S1891">
        <v>128583.522</v>
      </c>
      <c r="T1891">
        <v>89603.430000000008</v>
      </c>
      <c r="U1891" s="3">
        <v>24658.042000000005</v>
      </c>
      <c r="V1891">
        <v>0</v>
      </c>
      <c r="W1891" t="str">
        <f>IFERROR(VLOOKUP(CONCATENATE(A1891,"-",B1891),'Schedule C1'!AE:AE,1,FALSE),"Other")</f>
        <v>Other</v>
      </c>
    </row>
    <row r="1892" spans="1:23" x14ac:dyDescent="0.25">
      <c r="A1892" t="str">
        <f t="shared" si="29"/>
        <v>117</v>
      </c>
      <c r="B1892" t="str">
        <f t="shared" si="29"/>
        <v>MLP18EP07</v>
      </c>
      <c r="C1892" s="77" t="s">
        <v>3226</v>
      </c>
      <c r="D1892" t="s">
        <v>3706</v>
      </c>
      <c r="E1892">
        <v>114929.54000000002</v>
      </c>
      <c r="F1892">
        <v>24609.679999999997</v>
      </c>
      <c r="K1892">
        <v>0</v>
      </c>
      <c r="L1892">
        <v>0</v>
      </c>
      <c r="O1892"/>
      <c r="Q1892">
        <v>0</v>
      </c>
      <c r="R1892">
        <v>0</v>
      </c>
      <c r="W1892" t="str">
        <f>IFERROR(VLOOKUP(CONCATENATE(A1892,"-",B1892),'Schedule C1'!AE:AE,1,FALSE),"Other")</f>
        <v>Other</v>
      </c>
    </row>
    <row r="1893" spans="1:23" x14ac:dyDescent="0.25">
      <c r="A1893" t="str">
        <f t="shared" si="29"/>
        <v>117</v>
      </c>
      <c r="B1893" t="str">
        <f t="shared" si="29"/>
        <v>MLP18EP08</v>
      </c>
      <c r="C1893" s="77" t="s">
        <v>3226</v>
      </c>
      <c r="D1893" t="s">
        <v>3707</v>
      </c>
      <c r="E1893">
        <v>52576.510000000009</v>
      </c>
      <c r="F1893">
        <v>23000.009999999995</v>
      </c>
      <c r="K1893">
        <v>0</v>
      </c>
      <c r="L1893">
        <v>0</v>
      </c>
      <c r="O1893"/>
      <c r="Q1893">
        <v>0</v>
      </c>
      <c r="R1893">
        <v>0</v>
      </c>
      <c r="W1893" t="str">
        <f>IFERROR(VLOOKUP(CONCATENATE(A1893,"-",B1893),'Schedule C1'!AE:AE,1,FALSE),"Other")</f>
        <v>Other</v>
      </c>
    </row>
    <row r="1894" spans="1:23" x14ac:dyDescent="0.25">
      <c r="A1894" t="str">
        <f t="shared" si="29"/>
        <v>117</v>
      </c>
      <c r="B1894" t="str">
        <f t="shared" si="29"/>
        <v>MLP18EP09</v>
      </c>
      <c r="C1894" s="77" t="s">
        <v>3226</v>
      </c>
      <c r="D1894" t="s">
        <v>3708</v>
      </c>
      <c r="E1894">
        <v>600.5300000000002</v>
      </c>
      <c r="F1894">
        <v>48880.320000000029</v>
      </c>
      <c r="K1894">
        <v>0</v>
      </c>
      <c r="L1894">
        <v>0</v>
      </c>
      <c r="O1894"/>
      <c r="Q1894">
        <v>0</v>
      </c>
      <c r="R1894">
        <v>0</v>
      </c>
      <c r="W1894" t="str">
        <f>IFERROR(VLOOKUP(CONCATENATE(A1894,"-",B1894),'Schedule C1'!AE:AE,1,FALSE),"Other")</f>
        <v>Other</v>
      </c>
    </row>
    <row r="1895" spans="1:23" x14ac:dyDescent="0.25">
      <c r="A1895" t="str">
        <f t="shared" si="29"/>
        <v>117</v>
      </c>
      <c r="B1895" t="str">
        <f t="shared" si="29"/>
        <v>MLP18MP01</v>
      </c>
      <c r="C1895" s="77" t="s">
        <v>3226</v>
      </c>
      <c r="D1895" t="s">
        <v>3709</v>
      </c>
      <c r="E1895">
        <v>0</v>
      </c>
      <c r="K1895">
        <v>47473.142000000007</v>
      </c>
      <c r="O1895"/>
      <c r="Q1895">
        <v>43915.799999999996</v>
      </c>
      <c r="W1895" t="str">
        <f>IFERROR(VLOOKUP(CONCATENATE(A1895,"-",B1895),'Schedule C1'!AE:AE,1,FALSE),"Other")</f>
        <v>Other</v>
      </c>
    </row>
    <row r="1896" spans="1:23" x14ac:dyDescent="0.25">
      <c r="A1896" t="str">
        <f t="shared" si="29"/>
        <v>117</v>
      </c>
      <c r="B1896" t="str">
        <f t="shared" si="29"/>
        <v>MLP18MP02</v>
      </c>
      <c r="C1896" s="77" t="s">
        <v>3226</v>
      </c>
      <c r="D1896" t="s">
        <v>3710</v>
      </c>
      <c r="E1896">
        <v>0</v>
      </c>
      <c r="F1896">
        <v>0</v>
      </c>
      <c r="K1896">
        <v>131024.61599999999</v>
      </c>
      <c r="L1896">
        <v>0</v>
      </c>
      <c r="O1896"/>
      <c r="Q1896">
        <v>217602.05200000003</v>
      </c>
      <c r="R1896">
        <v>30.405999999999999</v>
      </c>
      <c r="W1896" t="str">
        <f>IFERROR(VLOOKUP(CONCATENATE(A1896,"-",B1896),'Schedule C1'!AE:AE,1,FALSE),"Other")</f>
        <v>Other</v>
      </c>
    </row>
    <row r="1897" spans="1:23" x14ac:dyDescent="0.25">
      <c r="A1897" t="str">
        <f t="shared" si="29"/>
        <v>117</v>
      </c>
      <c r="B1897" t="str">
        <f t="shared" si="29"/>
        <v>MLP18SP01</v>
      </c>
      <c r="C1897" s="77" t="s">
        <v>3226</v>
      </c>
      <c r="D1897" t="s">
        <v>3711</v>
      </c>
      <c r="E1897">
        <v>0</v>
      </c>
      <c r="F1897">
        <v>185020.64999999997</v>
      </c>
      <c r="G1897">
        <v>81877.790000000008</v>
      </c>
      <c r="H1897">
        <v>418.28</v>
      </c>
      <c r="I1897">
        <v>262.19</v>
      </c>
      <c r="K1897">
        <v>40085.917999999998</v>
      </c>
      <c r="L1897">
        <v>0</v>
      </c>
      <c r="M1897">
        <v>0</v>
      </c>
      <c r="N1897">
        <v>0</v>
      </c>
      <c r="O1897">
        <v>0</v>
      </c>
      <c r="Q1897">
        <v>76890.080000000002</v>
      </c>
      <c r="R1897">
        <v>13.035</v>
      </c>
      <c r="S1897">
        <v>0</v>
      </c>
      <c r="T1897">
        <v>0</v>
      </c>
      <c r="U1897" s="3">
        <v>0</v>
      </c>
      <c r="W1897" t="str">
        <f>IFERROR(VLOOKUP(CONCATENATE(A1897,"-",B1897),'Schedule C1'!AE:AE,1,FALSE),"Other")</f>
        <v>117-MLP18SP01</v>
      </c>
    </row>
    <row r="1898" spans="1:23" x14ac:dyDescent="0.25">
      <c r="A1898" t="str">
        <f t="shared" si="29"/>
        <v>117</v>
      </c>
      <c r="B1898" t="str">
        <f t="shared" si="29"/>
        <v>MLP19EP01</v>
      </c>
      <c r="C1898" s="77" t="s">
        <v>3226</v>
      </c>
      <c r="D1898" t="s">
        <v>3712</v>
      </c>
      <c r="F1898">
        <v>127060.41999999995</v>
      </c>
      <c r="G1898">
        <v>19636.019999999979</v>
      </c>
      <c r="L1898">
        <v>0</v>
      </c>
      <c r="M1898">
        <v>0</v>
      </c>
      <c r="O1898"/>
      <c r="R1898">
        <v>0</v>
      </c>
      <c r="S1898">
        <v>0</v>
      </c>
      <c r="W1898" t="str">
        <f>IFERROR(VLOOKUP(CONCATENATE(A1898,"-",B1898),'Schedule C1'!AE:AE,1,FALSE),"Other")</f>
        <v>117-MLP19EP01</v>
      </c>
    </row>
    <row r="1899" spans="1:23" x14ac:dyDescent="0.25">
      <c r="A1899" t="str">
        <f t="shared" si="29"/>
        <v>117</v>
      </c>
      <c r="B1899" t="str">
        <f t="shared" si="29"/>
        <v>MLP19EP02</v>
      </c>
      <c r="C1899" s="77" t="s">
        <v>3226</v>
      </c>
      <c r="D1899" t="s">
        <v>3713</v>
      </c>
      <c r="F1899">
        <v>58559.83</v>
      </c>
      <c r="G1899">
        <v>-529.08999999999855</v>
      </c>
      <c r="H1899">
        <v>-6.3900000000000041</v>
      </c>
      <c r="L1899">
        <v>0</v>
      </c>
      <c r="M1899">
        <v>0</v>
      </c>
      <c r="N1899">
        <v>0</v>
      </c>
      <c r="O1899"/>
      <c r="R1899">
        <v>0</v>
      </c>
      <c r="S1899">
        <v>0</v>
      </c>
      <c r="T1899">
        <v>0</v>
      </c>
      <c r="W1899" t="str">
        <f>IFERROR(VLOOKUP(CONCATENATE(A1899,"-",B1899),'Schedule C1'!AE:AE,1,FALSE),"Other")</f>
        <v>117-MLP19EP02</v>
      </c>
    </row>
    <row r="1900" spans="1:23" x14ac:dyDescent="0.25">
      <c r="A1900" t="str">
        <f t="shared" si="29"/>
        <v>117</v>
      </c>
      <c r="B1900" t="str">
        <f t="shared" si="29"/>
        <v>MLP19EP03</v>
      </c>
      <c r="C1900" s="77" t="s">
        <v>3226</v>
      </c>
      <c r="D1900" t="s">
        <v>3714</v>
      </c>
      <c r="F1900">
        <v>235845.3300000001</v>
      </c>
      <c r="G1900">
        <v>87934.44</v>
      </c>
      <c r="H1900">
        <v>10196.839999999995</v>
      </c>
      <c r="L1900">
        <v>350000</v>
      </c>
      <c r="M1900">
        <v>0</v>
      </c>
      <c r="N1900">
        <v>0</v>
      </c>
      <c r="O1900"/>
      <c r="R1900">
        <v>0</v>
      </c>
      <c r="S1900">
        <v>0</v>
      </c>
      <c r="T1900">
        <v>0</v>
      </c>
      <c r="W1900" t="str">
        <f>IFERROR(VLOOKUP(CONCATENATE(A1900,"-",B1900),'Schedule C1'!AE:AE,1,FALSE),"Other")</f>
        <v>117-MLP19EP03</v>
      </c>
    </row>
    <row r="1901" spans="1:23" x14ac:dyDescent="0.25">
      <c r="A1901" t="str">
        <f t="shared" si="29"/>
        <v>117</v>
      </c>
      <c r="B1901" t="str">
        <f t="shared" si="29"/>
        <v>MLP19EP04</v>
      </c>
      <c r="C1901" s="77" t="s">
        <v>3226</v>
      </c>
      <c r="D1901" t="s">
        <v>3715</v>
      </c>
      <c r="F1901">
        <v>195081.51000000021</v>
      </c>
      <c r="G1901">
        <v>74644.59</v>
      </c>
      <c r="H1901">
        <v>173.59000000000003</v>
      </c>
      <c r="L1901">
        <v>0</v>
      </c>
      <c r="M1901">
        <v>0</v>
      </c>
      <c r="N1901">
        <v>0</v>
      </c>
      <c r="O1901"/>
      <c r="R1901">
        <v>0</v>
      </c>
      <c r="S1901">
        <v>0</v>
      </c>
      <c r="T1901">
        <v>0</v>
      </c>
      <c r="W1901" t="str">
        <f>IFERROR(VLOOKUP(CONCATENATE(A1901,"-",B1901),'Schedule C1'!AE:AE,1,FALSE),"Other")</f>
        <v>117-MLP19EP04</v>
      </c>
    </row>
    <row r="1902" spans="1:23" x14ac:dyDescent="0.25">
      <c r="A1902" t="str">
        <f t="shared" si="29"/>
        <v>117</v>
      </c>
      <c r="B1902" t="str">
        <f t="shared" si="29"/>
        <v>MLP19EP05</v>
      </c>
      <c r="C1902" s="77" t="s">
        <v>3226</v>
      </c>
      <c r="D1902" t="s">
        <v>3716</v>
      </c>
      <c r="F1902">
        <v>11378.839999999998</v>
      </c>
      <c r="G1902">
        <v>26.33</v>
      </c>
      <c r="L1902">
        <v>0</v>
      </c>
      <c r="M1902">
        <v>0</v>
      </c>
      <c r="O1902"/>
      <c r="R1902">
        <v>0</v>
      </c>
      <c r="S1902">
        <v>0</v>
      </c>
      <c r="W1902" t="str">
        <f>IFERROR(VLOOKUP(CONCATENATE(A1902,"-",B1902),'Schedule C1'!AE:AE,1,FALSE),"Other")</f>
        <v>117-MLP19EP05</v>
      </c>
    </row>
    <row r="1903" spans="1:23" x14ac:dyDescent="0.25">
      <c r="A1903" t="str">
        <f t="shared" si="29"/>
        <v>117</v>
      </c>
      <c r="B1903" t="str">
        <f t="shared" si="29"/>
        <v>MLP19EP06</v>
      </c>
      <c r="C1903" s="77" t="s">
        <v>3226</v>
      </c>
      <c r="D1903" t="s">
        <v>3717</v>
      </c>
      <c r="F1903">
        <v>44756.850000000006</v>
      </c>
      <c r="G1903">
        <v>-3470.4900000000002</v>
      </c>
      <c r="L1903">
        <v>0</v>
      </c>
      <c r="M1903">
        <v>0</v>
      </c>
      <c r="O1903"/>
      <c r="R1903">
        <v>0</v>
      </c>
      <c r="S1903">
        <v>0</v>
      </c>
      <c r="W1903" t="str">
        <f>IFERROR(VLOOKUP(CONCATENATE(A1903,"-",B1903),'Schedule C1'!AE:AE,1,FALSE),"Other")</f>
        <v>117-MLP19EP06</v>
      </c>
    </row>
    <row r="1904" spans="1:23" x14ac:dyDescent="0.25">
      <c r="A1904" t="str">
        <f t="shared" si="29"/>
        <v>117</v>
      </c>
      <c r="B1904" t="str">
        <f t="shared" si="29"/>
        <v>MLP19MP01</v>
      </c>
      <c r="C1904" s="77" t="s">
        <v>3226</v>
      </c>
      <c r="D1904" t="s">
        <v>3718</v>
      </c>
      <c r="F1904">
        <v>109466.86000000003</v>
      </c>
      <c r="G1904">
        <v>129149.96999999994</v>
      </c>
      <c r="H1904">
        <v>1518.81</v>
      </c>
      <c r="L1904">
        <v>382566.81400000001</v>
      </c>
      <c r="M1904">
        <v>0</v>
      </c>
      <c r="N1904">
        <v>0</v>
      </c>
      <c r="O1904"/>
      <c r="R1904">
        <v>44389.672999999995</v>
      </c>
      <c r="S1904">
        <v>0</v>
      </c>
      <c r="T1904">
        <v>0</v>
      </c>
      <c r="W1904" t="str">
        <f>IFERROR(VLOOKUP(CONCATENATE(A1904,"-",B1904),'Schedule C1'!AE:AE,1,FALSE),"Other")</f>
        <v>117-MLP19MP01</v>
      </c>
    </row>
    <row r="1905" spans="1:23" x14ac:dyDescent="0.25">
      <c r="A1905" t="str">
        <f t="shared" si="29"/>
        <v>117</v>
      </c>
      <c r="B1905" t="str">
        <f t="shared" si="29"/>
        <v>MLP19MP02</v>
      </c>
      <c r="C1905" s="77" t="s">
        <v>3226</v>
      </c>
      <c r="D1905" t="s">
        <v>3719</v>
      </c>
      <c r="F1905">
        <v>113900.76999999996</v>
      </c>
      <c r="G1905">
        <v>-36618.649999999958</v>
      </c>
      <c r="L1905">
        <v>198426.962</v>
      </c>
      <c r="M1905">
        <v>0</v>
      </c>
      <c r="O1905"/>
      <c r="R1905">
        <v>212956.46799999996</v>
      </c>
      <c r="S1905">
        <v>41.851999999999997</v>
      </c>
      <c r="W1905" t="str">
        <f>IFERROR(VLOOKUP(CONCATENATE(A1905,"-",B1905),'Schedule C1'!AE:AE,1,FALSE),"Other")</f>
        <v>117-MLP19MP02</v>
      </c>
    </row>
    <row r="1906" spans="1:23" x14ac:dyDescent="0.25">
      <c r="A1906" t="str">
        <f t="shared" si="29"/>
        <v>117</v>
      </c>
      <c r="B1906" t="str">
        <f t="shared" si="29"/>
        <v>MLP19MP03</v>
      </c>
      <c r="C1906" s="77" t="s">
        <v>3226</v>
      </c>
      <c r="D1906" t="s">
        <v>3720</v>
      </c>
      <c r="F1906">
        <v>189953.60999999987</v>
      </c>
      <c r="G1906">
        <v>-3013.11</v>
      </c>
      <c r="L1906">
        <v>0</v>
      </c>
      <c r="M1906">
        <v>0</v>
      </c>
      <c r="O1906"/>
      <c r="R1906">
        <v>0</v>
      </c>
      <c r="S1906">
        <v>0</v>
      </c>
      <c r="W1906" t="str">
        <f>IFERROR(VLOOKUP(CONCATENATE(A1906,"-",B1906),'Schedule C1'!AE:AE,1,FALSE),"Other")</f>
        <v>117-MLP19MP03</v>
      </c>
    </row>
    <row r="1907" spans="1:23" x14ac:dyDescent="0.25">
      <c r="A1907" t="str">
        <f t="shared" si="29"/>
        <v>117</v>
      </c>
      <c r="B1907" t="str">
        <f t="shared" si="29"/>
        <v>MLP19NP01</v>
      </c>
      <c r="C1907" s="77" t="s">
        <v>3226</v>
      </c>
      <c r="D1907" t="s">
        <v>3721</v>
      </c>
      <c r="F1907">
        <v>0</v>
      </c>
      <c r="G1907">
        <v>0</v>
      </c>
      <c r="L1907">
        <v>229905.30500000014</v>
      </c>
      <c r="M1907">
        <v>0</v>
      </c>
      <c r="O1907"/>
      <c r="R1907">
        <v>247960.71500000005</v>
      </c>
      <c r="S1907">
        <v>17.346</v>
      </c>
      <c r="W1907" t="str">
        <f>IFERROR(VLOOKUP(CONCATENATE(A1907,"-",B1907),'Schedule C1'!AE:AE,1,FALSE),"Other")</f>
        <v>Other</v>
      </c>
    </row>
    <row r="1908" spans="1:23" x14ac:dyDescent="0.25">
      <c r="A1908" t="str">
        <f t="shared" si="29"/>
        <v>117</v>
      </c>
      <c r="B1908" t="str">
        <f t="shared" si="29"/>
        <v>MLP19SP01</v>
      </c>
      <c r="C1908" s="77" t="s">
        <v>3226</v>
      </c>
      <c r="D1908" t="s">
        <v>3722</v>
      </c>
      <c r="F1908">
        <v>0</v>
      </c>
      <c r="G1908">
        <v>2423.1999999999998</v>
      </c>
      <c r="L1908">
        <v>83760.767999999982</v>
      </c>
      <c r="M1908">
        <v>0</v>
      </c>
      <c r="O1908"/>
      <c r="R1908">
        <v>88620.237000000008</v>
      </c>
      <c r="S1908">
        <v>15.835000000000001</v>
      </c>
      <c r="W1908" t="str">
        <f>IFERROR(VLOOKUP(CONCATENATE(A1908,"-",B1908),'Schedule C1'!AE:AE,1,FALSE),"Other")</f>
        <v>117-MLP19SP01</v>
      </c>
    </row>
    <row r="1909" spans="1:23" x14ac:dyDescent="0.25">
      <c r="A1909" t="str">
        <f t="shared" si="29"/>
        <v>117</v>
      </c>
      <c r="B1909" t="str">
        <f t="shared" si="29"/>
        <v>MLP20EP01</v>
      </c>
      <c r="C1909" s="77" t="s">
        <v>3226</v>
      </c>
      <c r="D1909" t="s">
        <v>3723</v>
      </c>
      <c r="H1909">
        <v>487.5100000000001</v>
      </c>
      <c r="I1909">
        <v>-598.77000000000021</v>
      </c>
      <c r="N1909">
        <v>0</v>
      </c>
      <c r="O1909">
        <v>0</v>
      </c>
      <c r="T1909">
        <v>0</v>
      </c>
      <c r="U1909" s="3">
        <v>0</v>
      </c>
      <c r="W1909" t="str">
        <f>IFERROR(VLOOKUP(CONCATENATE(A1909,"-",B1909),'Schedule C1'!AE:AE,1,FALSE),"Other")</f>
        <v>Other</v>
      </c>
    </row>
    <row r="1910" spans="1:23" x14ac:dyDescent="0.25">
      <c r="A1910" t="str">
        <f t="shared" si="29"/>
        <v>117</v>
      </c>
      <c r="B1910" t="str">
        <f t="shared" si="29"/>
        <v>MLP20EP02</v>
      </c>
      <c r="C1910" s="77" t="s">
        <v>3226</v>
      </c>
      <c r="D1910" t="s">
        <v>3724</v>
      </c>
      <c r="G1910">
        <v>59022.760000000038</v>
      </c>
      <c r="H1910">
        <v>2669.9800000000018</v>
      </c>
      <c r="M1910">
        <v>0</v>
      </c>
      <c r="N1910">
        <v>0</v>
      </c>
      <c r="O1910"/>
      <c r="S1910">
        <v>0</v>
      </c>
      <c r="T1910">
        <v>0</v>
      </c>
      <c r="W1910" t="str">
        <f>IFERROR(VLOOKUP(CONCATENATE(A1910,"-",B1910),'Schedule C1'!AE:AE,1,FALSE),"Other")</f>
        <v>117-MLP20EP02</v>
      </c>
    </row>
    <row r="1911" spans="1:23" x14ac:dyDescent="0.25">
      <c r="A1911" t="str">
        <f t="shared" si="29"/>
        <v>117</v>
      </c>
      <c r="B1911" t="str">
        <f t="shared" si="29"/>
        <v>MLP20EP03</v>
      </c>
      <c r="C1911" s="77" t="s">
        <v>3226</v>
      </c>
      <c r="D1911" t="s">
        <v>3725</v>
      </c>
      <c r="G1911">
        <v>10756.090000000006</v>
      </c>
      <c r="H1911">
        <v>29753.779999999992</v>
      </c>
      <c r="M1911">
        <v>0</v>
      </c>
      <c r="N1911">
        <v>0</v>
      </c>
      <c r="O1911"/>
      <c r="S1911">
        <v>0</v>
      </c>
      <c r="T1911">
        <v>0</v>
      </c>
      <c r="W1911" t="str">
        <f>IFERROR(VLOOKUP(CONCATENATE(A1911,"-",B1911),'Schedule C1'!AE:AE,1,FALSE),"Other")</f>
        <v>117-MLP20EP03</v>
      </c>
    </row>
    <row r="1912" spans="1:23" x14ac:dyDescent="0.25">
      <c r="A1912" t="str">
        <f t="shared" si="29"/>
        <v>117</v>
      </c>
      <c r="B1912" t="str">
        <f t="shared" si="29"/>
        <v>MLP20EP06</v>
      </c>
      <c r="C1912" s="77" t="s">
        <v>3226</v>
      </c>
      <c r="D1912" t="s">
        <v>3726</v>
      </c>
      <c r="G1912">
        <v>45886.28999999995</v>
      </c>
      <c r="H1912">
        <v>16724.600000000002</v>
      </c>
      <c r="M1912">
        <v>0</v>
      </c>
      <c r="N1912">
        <v>0</v>
      </c>
      <c r="O1912"/>
      <c r="S1912">
        <v>0</v>
      </c>
      <c r="T1912">
        <v>0</v>
      </c>
      <c r="W1912" t="str">
        <f>IFERROR(VLOOKUP(CONCATENATE(A1912,"-",B1912),'Schedule C1'!AE:AE,1,FALSE),"Other")</f>
        <v>117-MLP20EP06</v>
      </c>
    </row>
    <row r="1913" spans="1:23" x14ac:dyDescent="0.25">
      <c r="A1913" t="str">
        <f t="shared" si="29"/>
        <v>117</v>
      </c>
      <c r="B1913" t="str">
        <f t="shared" si="29"/>
        <v>MLP20EP07</v>
      </c>
      <c r="C1913" s="77" t="s">
        <v>3226</v>
      </c>
      <c r="D1913" t="s">
        <v>3727</v>
      </c>
      <c r="G1913">
        <v>61072.14</v>
      </c>
      <c r="H1913">
        <v>4975.7</v>
      </c>
      <c r="M1913">
        <v>0</v>
      </c>
      <c r="N1913">
        <v>0</v>
      </c>
      <c r="O1913"/>
      <c r="S1913">
        <v>0</v>
      </c>
      <c r="T1913">
        <v>0</v>
      </c>
      <c r="W1913" t="str">
        <f>IFERROR(VLOOKUP(CONCATENATE(A1913,"-",B1913),'Schedule C1'!AE:AE,1,FALSE),"Other")</f>
        <v>117-MLP20EP07</v>
      </c>
    </row>
    <row r="1914" spans="1:23" x14ac:dyDescent="0.25">
      <c r="A1914" t="str">
        <f t="shared" si="29"/>
        <v>117</v>
      </c>
      <c r="B1914" t="str">
        <f t="shared" si="29"/>
        <v>MLP20EP09</v>
      </c>
      <c r="C1914" s="77" t="s">
        <v>3226</v>
      </c>
      <c r="D1914" t="s">
        <v>3728</v>
      </c>
      <c r="G1914">
        <v>14576.979999999992</v>
      </c>
      <c r="H1914">
        <v>24092.41</v>
      </c>
      <c r="I1914">
        <v>-11885.120000000006</v>
      </c>
      <c r="M1914">
        <v>0</v>
      </c>
      <c r="N1914">
        <v>0</v>
      </c>
      <c r="O1914">
        <v>0</v>
      </c>
      <c r="S1914">
        <v>0</v>
      </c>
      <c r="T1914">
        <v>0</v>
      </c>
      <c r="U1914" s="3">
        <v>0</v>
      </c>
      <c r="W1914" t="str">
        <f>IFERROR(VLOOKUP(CONCATENATE(A1914,"-",B1914),'Schedule C1'!AE:AE,1,FALSE),"Other")</f>
        <v>117-MLP20EP09</v>
      </c>
    </row>
    <row r="1915" spans="1:23" x14ac:dyDescent="0.25">
      <c r="A1915" t="str">
        <f t="shared" si="29"/>
        <v>117</v>
      </c>
      <c r="B1915" t="str">
        <f t="shared" si="29"/>
        <v>MLP20EP10</v>
      </c>
      <c r="C1915" s="77" t="s">
        <v>3226</v>
      </c>
      <c r="D1915" t="s">
        <v>3729</v>
      </c>
      <c r="G1915">
        <v>5752.23</v>
      </c>
      <c r="H1915">
        <v>8669.4399999999987</v>
      </c>
      <c r="M1915">
        <v>0</v>
      </c>
      <c r="N1915">
        <v>0</v>
      </c>
      <c r="O1915"/>
      <c r="S1915">
        <v>0</v>
      </c>
      <c r="T1915">
        <v>0</v>
      </c>
      <c r="W1915" t="str">
        <f>IFERROR(VLOOKUP(CONCATENATE(A1915,"-",B1915),'Schedule C1'!AE:AE,1,FALSE),"Other")</f>
        <v>117-MLP20EP10</v>
      </c>
    </row>
    <row r="1916" spans="1:23" x14ac:dyDescent="0.25">
      <c r="A1916" t="str">
        <f t="shared" si="29"/>
        <v>117</v>
      </c>
      <c r="B1916" t="str">
        <f t="shared" si="29"/>
        <v>MLP20EP12</v>
      </c>
      <c r="C1916" s="77" t="s">
        <v>3226</v>
      </c>
      <c r="D1916" t="s">
        <v>3730</v>
      </c>
      <c r="G1916">
        <v>15605.839999999998</v>
      </c>
      <c r="H1916">
        <v>73975.419999999984</v>
      </c>
      <c r="I1916">
        <v>8496.1999999999989</v>
      </c>
      <c r="M1916">
        <v>0</v>
      </c>
      <c r="N1916">
        <v>0</v>
      </c>
      <c r="O1916">
        <v>0</v>
      </c>
      <c r="S1916">
        <v>0</v>
      </c>
      <c r="T1916">
        <v>0</v>
      </c>
      <c r="U1916" s="3">
        <v>0</v>
      </c>
      <c r="W1916" t="str">
        <f>IFERROR(VLOOKUP(CONCATENATE(A1916,"-",B1916),'Schedule C1'!AE:AE,1,FALSE),"Other")</f>
        <v>117-MLP20EP12</v>
      </c>
    </row>
    <row r="1917" spans="1:23" x14ac:dyDescent="0.25">
      <c r="A1917" t="str">
        <f t="shared" si="29"/>
        <v>117</v>
      </c>
      <c r="B1917" t="str">
        <f t="shared" si="29"/>
        <v>MLP20EP13</v>
      </c>
      <c r="C1917" s="77" t="s">
        <v>3226</v>
      </c>
      <c r="D1917" t="s">
        <v>3731</v>
      </c>
      <c r="G1917">
        <v>35159.079999999994</v>
      </c>
      <c r="H1917">
        <v>2611.6599999999989</v>
      </c>
      <c r="I1917">
        <v>0</v>
      </c>
      <c r="J1917">
        <v>0</v>
      </c>
      <c r="M1917">
        <v>0</v>
      </c>
      <c r="N1917">
        <v>0</v>
      </c>
      <c r="O1917">
        <v>-8359.4329999999954</v>
      </c>
      <c r="P1917">
        <v>0</v>
      </c>
      <c r="S1917">
        <v>0</v>
      </c>
      <c r="T1917">
        <v>0</v>
      </c>
      <c r="U1917" s="3">
        <v>4119.6619999999994</v>
      </c>
      <c r="V1917">
        <v>0</v>
      </c>
      <c r="W1917" t="str">
        <f>IFERROR(VLOOKUP(CONCATENATE(A1917,"-",B1917),'Schedule C1'!AE:AE,1,FALSE),"Other")</f>
        <v>117-MLP20EP13</v>
      </c>
    </row>
    <row r="1918" spans="1:23" x14ac:dyDescent="0.25">
      <c r="A1918" t="str">
        <f t="shared" si="29"/>
        <v>117</v>
      </c>
      <c r="B1918" t="str">
        <f t="shared" si="29"/>
        <v>MLP20EP20</v>
      </c>
      <c r="C1918" s="77" t="s">
        <v>3226</v>
      </c>
      <c r="D1918" t="s">
        <v>3732</v>
      </c>
      <c r="G1918">
        <v>523855.54000000074</v>
      </c>
      <c r="H1918">
        <v>16.04</v>
      </c>
      <c r="M1918">
        <v>192996.353</v>
      </c>
      <c r="N1918">
        <v>0</v>
      </c>
      <c r="O1918"/>
      <c r="S1918">
        <v>0</v>
      </c>
      <c r="T1918">
        <v>0</v>
      </c>
      <c r="W1918" t="str">
        <f>IFERROR(VLOOKUP(CONCATENATE(A1918,"-",B1918),'Schedule C1'!AE:AE,1,FALSE),"Other")</f>
        <v>117-MLP20EP20</v>
      </c>
    </row>
    <row r="1919" spans="1:23" x14ac:dyDescent="0.25">
      <c r="A1919" t="str">
        <f t="shared" si="29"/>
        <v>117</v>
      </c>
      <c r="B1919" t="str">
        <f t="shared" si="29"/>
        <v>MLP20MP01</v>
      </c>
      <c r="C1919" s="77" t="s">
        <v>3226</v>
      </c>
      <c r="D1919" t="s">
        <v>3733</v>
      </c>
      <c r="G1919">
        <v>0</v>
      </c>
      <c r="M1919">
        <v>-37500</v>
      </c>
      <c r="O1919"/>
      <c r="S1919">
        <v>-37500</v>
      </c>
      <c r="W1919" t="str">
        <f>IFERROR(VLOOKUP(CONCATENATE(A1919,"-",B1919),'Schedule C1'!AE:AE,1,FALSE),"Other")</f>
        <v>Other</v>
      </c>
    </row>
    <row r="1920" spans="1:23" x14ac:dyDescent="0.25">
      <c r="A1920" t="str">
        <f t="shared" si="29"/>
        <v>117</v>
      </c>
      <c r="B1920" t="str">
        <f t="shared" si="29"/>
        <v>MLP20MP02</v>
      </c>
      <c r="C1920" s="77" t="s">
        <v>3226</v>
      </c>
      <c r="D1920" t="s">
        <v>3734</v>
      </c>
      <c r="G1920">
        <v>53310.329999999973</v>
      </c>
      <c r="H1920">
        <v>-432.30000000000018</v>
      </c>
      <c r="M1920">
        <v>179989.01199999999</v>
      </c>
      <c r="N1920">
        <v>0</v>
      </c>
      <c r="O1920"/>
      <c r="S1920">
        <v>239074.83</v>
      </c>
      <c r="T1920">
        <v>14.745999999999999</v>
      </c>
      <c r="W1920" t="str">
        <f>IFERROR(VLOOKUP(CONCATENATE(A1920,"-",B1920),'Schedule C1'!AE:AE,1,FALSE),"Other")</f>
        <v>117-MLP20MP02</v>
      </c>
    </row>
    <row r="1921" spans="1:23" x14ac:dyDescent="0.25">
      <c r="A1921" t="str">
        <f t="shared" si="29"/>
        <v>117</v>
      </c>
      <c r="B1921" t="str">
        <f t="shared" si="29"/>
        <v>MLP20MP03</v>
      </c>
      <c r="C1921" s="77" t="s">
        <v>3226</v>
      </c>
      <c r="D1921" t="s">
        <v>3735</v>
      </c>
      <c r="G1921">
        <v>0</v>
      </c>
      <c r="M1921">
        <v>187017.83800000002</v>
      </c>
      <c r="O1921"/>
      <c r="S1921">
        <v>190756.568</v>
      </c>
      <c r="W1921" t="str">
        <f>IFERROR(VLOOKUP(CONCATENATE(A1921,"-",B1921),'Schedule C1'!AE:AE,1,FALSE),"Other")</f>
        <v>Other</v>
      </c>
    </row>
    <row r="1922" spans="1:23" x14ac:dyDescent="0.25">
      <c r="A1922" t="str">
        <f t="shared" si="29"/>
        <v>117</v>
      </c>
      <c r="B1922" t="str">
        <f t="shared" si="29"/>
        <v>MLP20MP04</v>
      </c>
      <c r="C1922" s="77" t="s">
        <v>3226</v>
      </c>
      <c r="D1922" t="s">
        <v>3736</v>
      </c>
      <c r="G1922">
        <v>0</v>
      </c>
      <c r="M1922">
        <v>110593.716</v>
      </c>
      <c r="O1922"/>
      <c r="S1922">
        <v>123696.19000000002</v>
      </c>
      <c r="W1922" t="str">
        <f>IFERROR(VLOOKUP(CONCATENATE(A1922,"-",B1922),'Schedule C1'!AE:AE,1,FALSE),"Other")</f>
        <v>Other</v>
      </c>
    </row>
    <row r="1923" spans="1:23" x14ac:dyDescent="0.25">
      <c r="A1923" t="str">
        <f t="shared" si="29"/>
        <v>117</v>
      </c>
      <c r="B1923" t="str">
        <f t="shared" si="29"/>
        <v>MLP20MP05</v>
      </c>
      <c r="C1923" s="77" t="s">
        <v>3226</v>
      </c>
      <c r="D1923" t="s">
        <v>3737</v>
      </c>
      <c r="G1923">
        <v>12689.2</v>
      </c>
      <c r="M1923">
        <v>0</v>
      </c>
      <c r="O1923"/>
      <c r="S1923">
        <v>0</v>
      </c>
      <c r="W1923" t="str">
        <f>IFERROR(VLOOKUP(CONCATENATE(A1923,"-",B1923),'Schedule C1'!AE:AE,1,FALSE),"Other")</f>
        <v>117-MLP20MP05</v>
      </c>
    </row>
    <row r="1924" spans="1:23" x14ac:dyDescent="0.25">
      <c r="A1924" t="str">
        <f t="shared" si="29"/>
        <v>117</v>
      </c>
      <c r="B1924" t="str">
        <f t="shared" si="29"/>
        <v>MLP20MP06</v>
      </c>
      <c r="C1924" s="77" t="s">
        <v>3226</v>
      </c>
      <c r="D1924" t="s">
        <v>3738</v>
      </c>
      <c r="G1924">
        <v>-9180.3400000000111</v>
      </c>
      <c r="H1924">
        <v>47871.120000000017</v>
      </c>
      <c r="M1924">
        <v>37057.785999999993</v>
      </c>
      <c r="N1924">
        <v>0</v>
      </c>
      <c r="O1924"/>
      <c r="S1924">
        <v>0</v>
      </c>
      <c r="T1924">
        <v>0</v>
      </c>
      <c r="W1924" t="str">
        <f>IFERROR(VLOOKUP(CONCATENATE(A1924,"-",B1924),'Schedule C1'!AE:AE,1,FALSE),"Other")</f>
        <v>117-MLP20MP06</v>
      </c>
    </row>
    <row r="1925" spans="1:23" x14ac:dyDescent="0.25">
      <c r="A1925" t="str">
        <f t="shared" ref="A1925:B1988" si="30">LEFT(C1925,FIND(" ",C1925,1)-1)</f>
        <v>117</v>
      </c>
      <c r="B1925" t="str">
        <f t="shared" si="30"/>
        <v>MLP20MP07</v>
      </c>
      <c r="C1925" s="77" t="s">
        <v>3226</v>
      </c>
      <c r="D1925" t="s">
        <v>3739</v>
      </c>
      <c r="G1925">
        <v>3084.8499999999981</v>
      </c>
      <c r="H1925">
        <v>-33.230000000000004</v>
      </c>
      <c r="M1925">
        <v>0</v>
      </c>
      <c r="N1925">
        <v>0</v>
      </c>
      <c r="O1925"/>
      <c r="S1925">
        <v>0</v>
      </c>
      <c r="T1925">
        <v>0</v>
      </c>
      <c r="W1925" t="str">
        <f>IFERROR(VLOOKUP(CONCATENATE(A1925,"-",B1925),'Schedule C1'!AE:AE,1,FALSE),"Other")</f>
        <v>117-MLP20MP07</v>
      </c>
    </row>
    <row r="1926" spans="1:23" x14ac:dyDescent="0.25">
      <c r="A1926" t="str">
        <f t="shared" si="30"/>
        <v>117</v>
      </c>
      <c r="B1926" t="str">
        <f t="shared" si="30"/>
        <v>MLP20MP08</v>
      </c>
      <c r="C1926" s="77" t="s">
        <v>3226</v>
      </c>
      <c r="D1926" t="s">
        <v>3740</v>
      </c>
      <c r="G1926">
        <v>59740.870000000032</v>
      </c>
      <c r="H1926">
        <v>6275.0700000000015</v>
      </c>
      <c r="M1926">
        <v>0</v>
      </c>
      <c r="N1926">
        <v>0</v>
      </c>
      <c r="O1926"/>
      <c r="S1926">
        <v>0</v>
      </c>
      <c r="T1926">
        <v>0</v>
      </c>
      <c r="W1926" t="str">
        <f>IFERROR(VLOOKUP(CONCATENATE(A1926,"-",B1926),'Schedule C1'!AE:AE,1,FALSE),"Other")</f>
        <v>117-MLP20MP08</v>
      </c>
    </row>
    <row r="1927" spans="1:23" x14ac:dyDescent="0.25">
      <c r="A1927" t="str">
        <f t="shared" si="30"/>
        <v>117</v>
      </c>
      <c r="B1927" t="str">
        <f t="shared" si="30"/>
        <v>MLP20MP09</v>
      </c>
      <c r="C1927" s="77" t="s">
        <v>3226</v>
      </c>
      <c r="D1927" t="s">
        <v>3741</v>
      </c>
      <c r="G1927">
        <v>11337.269999999991</v>
      </c>
      <c r="H1927">
        <v>16.03</v>
      </c>
      <c r="M1927">
        <v>0</v>
      </c>
      <c r="N1927">
        <v>0</v>
      </c>
      <c r="O1927"/>
      <c r="S1927">
        <v>0</v>
      </c>
      <c r="T1927">
        <v>0</v>
      </c>
      <c r="W1927" t="str">
        <f>IFERROR(VLOOKUP(CONCATENATE(A1927,"-",B1927),'Schedule C1'!AE:AE,1,FALSE),"Other")</f>
        <v>117-MLP20MP09</v>
      </c>
    </row>
    <row r="1928" spans="1:23" x14ac:dyDescent="0.25">
      <c r="A1928" t="str">
        <f t="shared" si="30"/>
        <v>117</v>
      </c>
      <c r="B1928" t="str">
        <f t="shared" si="30"/>
        <v>MLP20NP01</v>
      </c>
      <c r="C1928" s="77" t="s">
        <v>3226</v>
      </c>
      <c r="D1928" t="s">
        <v>3742</v>
      </c>
      <c r="G1928">
        <v>-15943.890000000001</v>
      </c>
      <c r="H1928">
        <v>-16922.18</v>
      </c>
      <c r="I1928">
        <v>78.02</v>
      </c>
      <c r="M1928">
        <v>0</v>
      </c>
      <c r="N1928">
        <v>0</v>
      </c>
      <c r="O1928">
        <v>0</v>
      </c>
      <c r="S1928">
        <v>0</v>
      </c>
      <c r="T1928">
        <v>0</v>
      </c>
      <c r="U1928" s="3">
        <v>0</v>
      </c>
      <c r="W1928" t="str">
        <f>IFERROR(VLOOKUP(CONCATENATE(A1928,"-",B1928),'Schedule C1'!AE:AE,1,FALSE),"Other")</f>
        <v>117-MLP20NP01</v>
      </c>
    </row>
    <row r="1929" spans="1:23" x14ac:dyDescent="0.25">
      <c r="A1929" t="str">
        <f t="shared" si="30"/>
        <v>117</v>
      </c>
      <c r="B1929" t="str">
        <f t="shared" si="30"/>
        <v>MLP20NP02</v>
      </c>
      <c r="C1929" s="77" t="s">
        <v>3226</v>
      </c>
      <c r="D1929" t="s">
        <v>3743</v>
      </c>
      <c r="G1929">
        <v>18550.090000000004</v>
      </c>
      <c r="H1929">
        <v>55686.63</v>
      </c>
      <c r="M1929">
        <v>0</v>
      </c>
      <c r="N1929">
        <v>0</v>
      </c>
      <c r="O1929"/>
      <c r="S1929">
        <v>0</v>
      </c>
      <c r="T1929">
        <v>0</v>
      </c>
      <c r="W1929" t="str">
        <f>IFERROR(VLOOKUP(CONCATENATE(A1929,"-",B1929),'Schedule C1'!AE:AE,1,FALSE),"Other")</f>
        <v>117-MLP20NP02</v>
      </c>
    </row>
    <row r="1930" spans="1:23" x14ac:dyDescent="0.25">
      <c r="A1930" t="str">
        <f t="shared" si="30"/>
        <v>117</v>
      </c>
      <c r="B1930" t="str">
        <f t="shared" si="30"/>
        <v>MLP20SP01</v>
      </c>
      <c r="C1930" s="77" t="s">
        <v>3226</v>
      </c>
      <c r="D1930" t="s">
        <v>3744</v>
      </c>
      <c r="G1930">
        <v>8561.6799999999985</v>
      </c>
      <c r="H1930">
        <v>-102.99999999999997</v>
      </c>
      <c r="M1930">
        <v>0</v>
      </c>
      <c r="N1930">
        <v>0</v>
      </c>
      <c r="O1930"/>
      <c r="S1930">
        <v>0</v>
      </c>
      <c r="T1930">
        <v>0</v>
      </c>
      <c r="W1930" t="str">
        <f>IFERROR(VLOOKUP(CONCATENATE(A1930,"-",B1930),'Schedule C1'!AE:AE,1,FALSE),"Other")</f>
        <v>117-MLP20SP01</v>
      </c>
    </row>
    <row r="1931" spans="1:23" x14ac:dyDescent="0.25">
      <c r="A1931" t="str">
        <f t="shared" si="30"/>
        <v>117</v>
      </c>
      <c r="B1931" t="str">
        <f t="shared" si="30"/>
        <v>MLP20SP03</v>
      </c>
      <c r="C1931" s="77" t="s">
        <v>3226</v>
      </c>
      <c r="D1931" t="s">
        <v>3745</v>
      </c>
      <c r="G1931">
        <v>1221.6399999999996</v>
      </c>
      <c r="M1931">
        <v>0</v>
      </c>
      <c r="O1931"/>
      <c r="S1931">
        <v>0</v>
      </c>
      <c r="W1931" t="str">
        <f>IFERROR(VLOOKUP(CONCATENATE(A1931,"-",B1931),'Schedule C1'!AE:AE,1,FALSE),"Other")</f>
        <v>117-MLP20SP03</v>
      </c>
    </row>
    <row r="1932" spans="1:23" x14ac:dyDescent="0.25">
      <c r="A1932" t="str">
        <f t="shared" si="30"/>
        <v>117</v>
      </c>
      <c r="B1932" t="str">
        <f t="shared" si="30"/>
        <v>MLP20SP04</v>
      </c>
      <c r="C1932" s="77" t="s">
        <v>3226</v>
      </c>
      <c r="D1932" t="s">
        <v>3746</v>
      </c>
      <c r="G1932">
        <v>36799.189999999995</v>
      </c>
      <c r="M1932">
        <v>-755.93799999999987</v>
      </c>
      <c r="O1932"/>
      <c r="S1932">
        <v>0</v>
      </c>
      <c r="W1932" t="str">
        <f>IFERROR(VLOOKUP(CONCATENATE(A1932,"-",B1932),'Schedule C1'!AE:AE,1,FALSE),"Other")</f>
        <v>117-MLP20SP04</v>
      </c>
    </row>
    <row r="1933" spans="1:23" x14ac:dyDescent="0.25">
      <c r="A1933" t="str">
        <f t="shared" si="30"/>
        <v>117</v>
      </c>
      <c r="B1933" t="str">
        <f t="shared" si="30"/>
        <v>MLP20SP05</v>
      </c>
      <c r="C1933" s="77" t="s">
        <v>3226</v>
      </c>
      <c r="D1933" t="s">
        <v>3747</v>
      </c>
      <c r="G1933">
        <v>31287.599999999995</v>
      </c>
      <c r="H1933">
        <v>-267.99</v>
      </c>
      <c r="M1933">
        <v>0</v>
      </c>
      <c r="N1933">
        <v>0</v>
      </c>
      <c r="O1933"/>
      <c r="S1933">
        <v>0</v>
      </c>
      <c r="T1933">
        <v>0</v>
      </c>
      <c r="W1933" t="str">
        <f>IFERROR(VLOOKUP(CONCATENATE(A1933,"-",B1933),'Schedule C1'!AE:AE,1,FALSE),"Other")</f>
        <v>117-MLP20SP05</v>
      </c>
    </row>
    <row r="1934" spans="1:23" x14ac:dyDescent="0.25">
      <c r="A1934" t="str">
        <f t="shared" si="30"/>
        <v>117</v>
      </c>
      <c r="B1934" t="str">
        <f t="shared" si="30"/>
        <v>MLP20SP06</v>
      </c>
      <c r="C1934" s="77" t="s">
        <v>3226</v>
      </c>
      <c r="D1934" t="s">
        <v>3748</v>
      </c>
      <c r="G1934">
        <v>151614.6999999999</v>
      </c>
      <c r="H1934">
        <v>112146.58999999997</v>
      </c>
      <c r="M1934">
        <v>0</v>
      </c>
      <c r="N1934">
        <v>0</v>
      </c>
      <c r="O1934"/>
      <c r="S1934">
        <v>0</v>
      </c>
      <c r="T1934">
        <v>0</v>
      </c>
      <c r="W1934" t="str">
        <f>IFERROR(VLOOKUP(CONCATENATE(A1934,"-",B1934),'Schedule C1'!AE:AE,1,FALSE),"Other")</f>
        <v>117-MLP20SP06</v>
      </c>
    </row>
    <row r="1935" spans="1:23" x14ac:dyDescent="0.25">
      <c r="A1935" t="str">
        <f t="shared" si="30"/>
        <v>117</v>
      </c>
      <c r="B1935" t="str">
        <f t="shared" si="30"/>
        <v>MLP20SP07</v>
      </c>
      <c r="C1935" s="77" t="s">
        <v>3226</v>
      </c>
      <c r="D1935" t="s">
        <v>3749</v>
      </c>
      <c r="G1935">
        <v>15760.569999999991</v>
      </c>
      <c r="H1935">
        <v>1934.0599999999988</v>
      </c>
      <c r="M1935">
        <v>0</v>
      </c>
      <c r="N1935">
        <v>0</v>
      </c>
      <c r="O1935"/>
      <c r="S1935">
        <v>0</v>
      </c>
      <c r="T1935">
        <v>0</v>
      </c>
      <c r="W1935" t="str">
        <f>IFERROR(VLOOKUP(CONCATENATE(A1935,"-",B1935),'Schedule C1'!AE:AE,1,FALSE),"Other")</f>
        <v>117-MLP20SP07</v>
      </c>
    </row>
    <row r="1936" spans="1:23" x14ac:dyDescent="0.25">
      <c r="A1936" t="str">
        <f t="shared" si="30"/>
        <v>117</v>
      </c>
      <c r="B1936" t="str">
        <f t="shared" si="30"/>
        <v>MLP20SP08</v>
      </c>
      <c r="C1936" s="77" t="s">
        <v>3226</v>
      </c>
      <c r="D1936" t="s">
        <v>3750</v>
      </c>
      <c r="G1936">
        <v>-1085.1300000000003</v>
      </c>
      <c r="H1936">
        <v>0</v>
      </c>
      <c r="M1936">
        <v>36349.954000000012</v>
      </c>
      <c r="N1936">
        <v>0</v>
      </c>
      <c r="O1936"/>
      <c r="S1936">
        <v>0</v>
      </c>
      <c r="T1936">
        <v>14.766999999999999</v>
      </c>
      <c r="W1936" t="str">
        <f>IFERROR(VLOOKUP(CONCATENATE(A1936,"-",B1936),'Schedule C1'!AE:AE,1,FALSE),"Other")</f>
        <v>117-MLP20SP08</v>
      </c>
    </row>
    <row r="1937" spans="1:23" x14ac:dyDescent="0.25">
      <c r="A1937" t="str">
        <f t="shared" si="30"/>
        <v>117</v>
      </c>
      <c r="B1937" t="str">
        <f t="shared" si="30"/>
        <v>MLP20SP09</v>
      </c>
      <c r="C1937" s="77" t="s">
        <v>3226</v>
      </c>
      <c r="D1937" t="s">
        <v>3751</v>
      </c>
      <c r="G1937">
        <v>55928.26999999999</v>
      </c>
      <c r="H1937">
        <v>18384.810000000001</v>
      </c>
      <c r="I1937">
        <v>5838.159999999998</v>
      </c>
      <c r="M1937">
        <v>210439.05500000002</v>
      </c>
      <c r="N1937">
        <v>0</v>
      </c>
      <c r="O1937">
        <v>0</v>
      </c>
      <c r="S1937">
        <v>0</v>
      </c>
      <c r="T1937">
        <v>11.351000000000001</v>
      </c>
      <c r="U1937" s="3">
        <v>0</v>
      </c>
      <c r="W1937" t="str">
        <f>IFERROR(VLOOKUP(CONCATENATE(A1937,"-",B1937),'Schedule C1'!AE:AE,1,FALSE),"Other")</f>
        <v>117-MLP20SP09</v>
      </c>
    </row>
    <row r="1938" spans="1:23" x14ac:dyDescent="0.25">
      <c r="A1938" t="str">
        <f t="shared" si="30"/>
        <v>117</v>
      </c>
      <c r="B1938" t="str">
        <f t="shared" si="30"/>
        <v>MLP20VP01</v>
      </c>
      <c r="C1938" s="77" t="s">
        <v>3226</v>
      </c>
      <c r="D1938" t="s">
        <v>3752</v>
      </c>
      <c r="G1938">
        <v>69153.189999999973</v>
      </c>
      <c r="H1938">
        <v>32038.920000000016</v>
      </c>
      <c r="I1938">
        <v>9416.9300000000094</v>
      </c>
      <c r="M1938">
        <v>274083.56700000004</v>
      </c>
      <c r="N1938">
        <v>0</v>
      </c>
      <c r="O1938">
        <v>0</v>
      </c>
      <c r="S1938">
        <v>0</v>
      </c>
      <c r="T1938">
        <v>0</v>
      </c>
      <c r="U1938" s="3">
        <v>0</v>
      </c>
      <c r="W1938" t="str">
        <f>IFERROR(VLOOKUP(CONCATENATE(A1938,"-",B1938),'Schedule C1'!AE:AE,1,FALSE),"Other")</f>
        <v>117-MLP20VP01</v>
      </c>
    </row>
    <row r="1939" spans="1:23" x14ac:dyDescent="0.25">
      <c r="A1939" t="str">
        <f t="shared" si="30"/>
        <v>117</v>
      </c>
      <c r="B1939" t="str">
        <f t="shared" si="30"/>
        <v>MLP20VP02</v>
      </c>
      <c r="C1939" s="77" t="s">
        <v>3226</v>
      </c>
      <c r="D1939" t="s">
        <v>3753</v>
      </c>
      <c r="G1939">
        <v>7322.0099999999993</v>
      </c>
      <c r="H1939">
        <v>1336.2700000000002</v>
      </c>
      <c r="M1939">
        <v>0</v>
      </c>
      <c r="N1939">
        <v>0</v>
      </c>
      <c r="O1939"/>
      <c r="S1939">
        <v>0</v>
      </c>
      <c r="T1939">
        <v>0</v>
      </c>
      <c r="W1939" t="str">
        <f>IFERROR(VLOOKUP(CONCATENATE(A1939,"-",B1939),'Schedule C1'!AE:AE,1,FALSE),"Other")</f>
        <v>117-MLP20VP02</v>
      </c>
    </row>
    <row r="1940" spans="1:23" x14ac:dyDescent="0.25">
      <c r="A1940" t="str">
        <f t="shared" si="30"/>
        <v>117</v>
      </c>
      <c r="B1940" t="str">
        <f t="shared" si="30"/>
        <v>MLP20VP03</v>
      </c>
      <c r="C1940" s="77" t="s">
        <v>3226</v>
      </c>
      <c r="D1940" t="s">
        <v>3754</v>
      </c>
      <c r="G1940">
        <v>64543.48000000001</v>
      </c>
      <c r="H1940">
        <v>40.130000000000003</v>
      </c>
      <c r="M1940">
        <v>0</v>
      </c>
      <c r="N1940">
        <v>0</v>
      </c>
      <c r="O1940"/>
      <c r="S1940">
        <v>0</v>
      </c>
      <c r="T1940">
        <v>0</v>
      </c>
      <c r="W1940" t="str">
        <f>IFERROR(VLOOKUP(CONCATENATE(A1940,"-",B1940),'Schedule C1'!AE:AE,1,FALSE),"Other")</f>
        <v>117-MLP20VP03</v>
      </c>
    </row>
    <row r="1941" spans="1:23" x14ac:dyDescent="0.25">
      <c r="A1941" t="str">
        <f t="shared" si="30"/>
        <v>117</v>
      </c>
      <c r="B1941" t="str">
        <f t="shared" si="30"/>
        <v>MLP20VP04</v>
      </c>
      <c r="C1941" s="77" t="s">
        <v>3226</v>
      </c>
      <c r="D1941" t="s">
        <v>3755</v>
      </c>
      <c r="G1941">
        <v>22546.440000000002</v>
      </c>
      <c r="H1941">
        <v>-317.96999999999997</v>
      </c>
      <c r="I1941">
        <v>0</v>
      </c>
      <c r="M1941">
        <v>0</v>
      </c>
      <c r="N1941">
        <v>12625.632999999996</v>
      </c>
      <c r="O1941">
        <v>0</v>
      </c>
      <c r="S1941">
        <v>0</v>
      </c>
      <c r="T1941">
        <v>13811.322000000009</v>
      </c>
      <c r="U1941" s="3">
        <v>4.9020000000000001</v>
      </c>
      <c r="W1941" t="str">
        <f>IFERROR(VLOOKUP(CONCATENATE(A1941,"-",B1941),'Schedule C1'!AE:AE,1,FALSE),"Other")</f>
        <v>117-MLP20VP04</v>
      </c>
    </row>
    <row r="1942" spans="1:23" x14ac:dyDescent="0.25">
      <c r="A1942" t="str">
        <f t="shared" si="30"/>
        <v>117</v>
      </c>
      <c r="B1942" t="str">
        <f t="shared" si="30"/>
        <v>MLP21MP01</v>
      </c>
      <c r="C1942" s="77" t="s">
        <v>3226</v>
      </c>
      <c r="D1942" t="s">
        <v>3756</v>
      </c>
      <c r="H1942">
        <v>0</v>
      </c>
      <c r="N1942">
        <v>-47970.994999999959</v>
      </c>
      <c r="O1942"/>
      <c r="T1942">
        <v>120683.44099999999</v>
      </c>
      <c r="W1942" t="str">
        <f>IFERROR(VLOOKUP(CONCATENATE(A1942,"-",B1942),'Schedule C1'!AE:AE,1,FALSE),"Other")</f>
        <v>Other</v>
      </c>
    </row>
    <row r="1943" spans="1:23" x14ac:dyDescent="0.25">
      <c r="A1943" t="str">
        <f t="shared" si="30"/>
        <v>117</v>
      </c>
      <c r="B1943" t="str">
        <f t="shared" si="30"/>
        <v>MLP21MP02</v>
      </c>
      <c r="C1943" s="77" t="s">
        <v>3226</v>
      </c>
      <c r="D1943" t="s">
        <v>3757</v>
      </c>
      <c r="H1943">
        <v>0</v>
      </c>
      <c r="I1943">
        <v>0</v>
      </c>
      <c r="N1943">
        <v>317634.016</v>
      </c>
      <c r="O1943">
        <v>0</v>
      </c>
      <c r="T1943">
        <v>174450.63499999995</v>
      </c>
      <c r="U1943" s="3">
        <v>68.616</v>
      </c>
      <c r="W1943" t="str">
        <f>IFERROR(VLOOKUP(CONCATENATE(A1943,"-",B1943),'Schedule C1'!AE:AE,1,FALSE),"Other")</f>
        <v>Other</v>
      </c>
    </row>
    <row r="1944" spans="1:23" x14ac:dyDescent="0.25">
      <c r="A1944" t="str">
        <f t="shared" si="30"/>
        <v>117</v>
      </c>
      <c r="B1944" t="str">
        <f t="shared" si="30"/>
        <v>MLP21NP01</v>
      </c>
      <c r="C1944" s="77" t="s">
        <v>3226</v>
      </c>
      <c r="D1944" t="s">
        <v>3758</v>
      </c>
      <c r="G1944">
        <v>0</v>
      </c>
      <c r="H1944">
        <v>0</v>
      </c>
      <c r="I1944">
        <v>0</v>
      </c>
      <c r="J1944">
        <v>0</v>
      </c>
      <c r="M1944">
        <v>417866.185</v>
      </c>
      <c r="N1944">
        <v>263030.18100000004</v>
      </c>
      <c r="O1944">
        <v>-202518.07399999994</v>
      </c>
      <c r="P1944">
        <v>0</v>
      </c>
      <c r="S1944">
        <v>379243.00599999999</v>
      </c>
      <c r="T1944">
        <v>241577.60100000014</v>
      </c>
      <c r="U1944" s="3">
        <v>60889.103999999956</v>
      </c>
      <c r="V1944">
        <v>0</v>
      </c>
      <c r="W1944" t="str">
        <f>IFERROR(VLOOKUP(CONCATENATE(A1944,"-",B1944),'Schedule C1'!AE:AE,1,FALSE),"Other")</f>
        <v>Other</v>
      </c>
    </row>
    <row r="1945" spans="1:23" x14ac:dyDescent="0.25">
      <c r="A1945" t="str">
        <f t="shared" si="30"/>
        <v>117</v>
      </c>
      <c r="B1945" t="str">
        <f t="shared" si="30"/>
        <v>MLP21NP02</v>
      </c>
      <c r="C1945" s="77" t="s">
        <v>3226</v>
      </c>
      <c r="D1945" t="s">
        <v>3759</v>
      </c>
      <c r="J1945">
        <v>0</v>
      </c>
      <c r="O1945"/>
      <c r="P1945">
        <v>0</v>
      </c>
      <c r="V1945">
        <v>0</v>
      </c>
      <c r="W1945" t="str">
        <f>IFERROR(VLOOKUP(CONCATENATE(A1945,"-",B1945),'Schedule C1'!AE:AE,1,FALSE),"Other")</f>
        <v>Other</v>
      </c>
    </row>
    <row r="1946" spans="1:23" x14ac:dyDescent="0.25">
      <c r="A1946" t="str">
        <f t="shared" si="30"/>
        <v>117</v>
      </c>
      <c r="B1946" t="str">
        <f t="shared" si="30"/>
        <v>MLP21SP01</v>
      </c>
      <c r="C1946" s="77" t="s">
        <v>3226</v>
      </c>
      <c r="D1946" t="s">
        <v>3760</v>
      </c>
      <c r="H1946">
        <v>0</v>
      </c>
      <c r="I1946">
        <v>0</v>
      </c>
      <c r="N1946">
        <v>17159.445999999996</v>
      </c>
      <c r="O1946">
        <v>0</v>
      </c>
      <c r="T1946">
        <v>62729.72</v>
      </c>
      <c r="U1946" s="3">
        <v>29.41</v>
      </c>
      <c r="W1946" t="str">
        <f>IFERROR(VLOOKUP(CONCATENATE(A1946,"-",B1946),'Schedule C1'!AE:AE,1,FALSE),"Other")</f>
        <v>Other</v>
      </c>
    </row>
    <row r="1947" spans="1:23" x14ac:dyDescent="0.25">
      <c r="A1947" t="str">
        <f t="shared" si="30"/>
        <v>117</v>
      </c>
      <c r="B1947" t="str">
        <f t="shared" si="30"/>
        <v>MLP220PPI</v>
      </c>
      <c r="C1947" s="77" t="s">
        <v>3226</v>
      </c>
      <c r="D1947" t="s">
        <v>3761</v>
      </c>
      <c r="G1947">
        <v>0</v>
      </c>
      <c r="M1947">
        <v>20839.828999999969</v>
      </c>
      <c r="O1947"/>
      <c r="S1947">
        <v>20833.513999999966</v>
      </c>
      <c r="W1947" t="str">
        <f>IFERROR(VLOOKUP(CONCATENATE(A1947,"-",B1947),'Schedule C1'!AE:AE,1,FALSE),"Other")</f>
        <v>Other</v>
      </c>
    </row>
    <row r="1948" spans="1:23" x14ac:dyDescent="0.25">
      <c r="A1948" t="str">
        <f t="shared" si="30"/>
        <v>117</v>
      </c>
      <c r="B1948" t="str">
        <f t="shared" si="30"/>
        <v>MLP222PPI</v>
      </c>
      <c r="C1948" s="77" t="s">
        <v>3226</v>
      </c>
      <c r="D1948" t="s">
        <v>3762</v>
      </c>
      <c r="I1948">
        <v>59852.790000000066</v>
      </c>
      <c r="O1948">
        <v>-197649.59600000002</v>
      </c>
      <c r="U1948" s="3">
        <v>89280.03899999999</v>
      </c>
      <c r="W1948" t="str">
        <f>IFERROR(VLOOKUP(CONCATENATE(A1948,"-",B1948),'Schedule C1'!AE:AE,1,FALSE),"Other")</f>
        <v>Other</v>
      </c>
    </row>
    <row r="1949" spans="1:23" x14ac:dyDescent="0.25">
      <c r="A1949" t="str">
        <f t="shared" si="30"/>
        <v>117</v>
      </c>
      <c r="B1949" t="str">
        <f t="shared" si="30"/>
        <v>MLP223PPI</v>
      </c>
      <c r="C1949" s="77" t="s">
        <v>3226</v>
      </c>
      <c r="D1949" t="s">
        <v>3763</v>
      </c>
      <c r="J1949">
        <v>0</v>
      </c>
      <c r="O1949"/>
      <c r="P1949">
        <v>0</v>
      </c>
      <c r="V1949">
        <v>0</v>
      </c>
      <c r="W1949" t="str">
        <f>IFERROR(VLOOKUP(CONCATENATE(A1949,"-",B1949),'Schedule C1'!AE:AE,1,FALSE),"Other")</f>
        <v>Other</v>
      </c>
    </row>
    <row r="1950" spans="1:23" x14ac:dyDescent="0.25">
      <c r="A1950" t="str">
        <f t="shared" si="30"/>
        <v>117</v>
      </c>
      <c r="B1950" t="str">
        <f t="shared" si="30"/>
        <v>MLP22MP01</v>
      </c>
      <c r="C1950" s="77" t="s">
        <v>3226</v>
      </c>
      <c r="D1950" t="s">
        <v>3764</v>
      </c>
      <c r="I1950">
        <v>0</v>
      </c>
      <c r="J1950">
        <v>0</v>
      </c>
      <c r="O1950">
        <v>-176613.86</v>
      </c>
      <c r="P1950">
        <v>0</v>
      </c>
      <c r="U1950" s="3">
        <v>-1.0000000000000009E-3</v>
      </c>
      <c r="V1950">
        <v>0</v>
      </c>
      <c r="W1950" t="str">
        <f>IFERROR(VLOOKUP(CONCATENATE(A1950,"-",B1950),'Schedule C1'!AE:AE,1,FALSE),"Other")</f>
        <v>Other</v>
      </c>
    </row>
    <row r="1951" spans="1:23" x14ac:dyDescent="0.25">
      <c r="A1951" t="str">
        <f t="shared" si="30"/>
        <v>117</v>
      </c>
      <c r="B1951" t="str">
        <f t="shared" si="30"/>
        <v>MLP22MP02</v>
      </c>
      <c r="C1951" s="77" t="s">
        <v>3226</v>
      </c>
      <c r="D1951" t="s">
        <v>3765</v>
      </c>
      <c r="I1951">
        <v>0</v>
      </c>
      <c r="O1951">
        <v>-114669.74699999999</v>
      </c>
      <c r="U1951" s="3">
        <v>50308.538000000008</v>
      </c>
      <c r="W1951" t="str">
        <f>IFERROR(VLOOKUP(CONCATENATE(A1951,"-",B1951),'Schedule C1'!AE:AE,1,FALSE),"Other")</f>
        <v>Other</v>
      </c>
    </row>
    <row r="1952" spans="1:23" x14ac:dyDescent="0.25">
      <c r="A1952" t="str">
        <f t="shared" si="30"/>
        <v>117</v>
      </c>
      <c r="B1952" t="str">
        <f t="shared" si="30"/>
        <v>MLP22MP03</v>
      </c>
      <c r="C1952" s="77" t="s">
        <v>3226</v>
      </c>
      <c r="D1952" t="s">
        <v>3766</v>
      </c>
      <c r="I1952">
        <v>0</v>
      </c>
      <c r="O1952">
        <v>-94527.17200000002</v>
      </c>
      <c r="U1952" s="3">
        <v>46621.735000000001</v>
      </c>
      <c r="W1952" t="str">
        <f>IFERROR(VLOOKUP(CONCATENATE(A1952,"-",B1952),'Schedule C1'!AE:AE,1,FALSE),"Other")</f>
        <v>Other</v>
      </c>
    </row>
    <row r="1953" spans="1:23" x14ac:dyDescent="0.25">
      <c r="A1953" t="str">
        <f t="shared" si="30"/>
        <v>117</v>
      </c>
      <c r="B1953" t="str">
        <f t="shared" si="30"/>
        <v>MLP22NP01</v>
      </c>
      <c r="C1953" s="77" t="s">
        <v>3226</v>
      </c>
      <c r="D1953" t="s">
        <v>3767</v>
      </c>
      <c r="J1953">
        <v>0</v>
      </c>
      <c r="O1953"/>
      <c r="P1953">
        <v>0</v>
      </c>
      <c r="V1953">
        <v>0</v>
      </c>
      <c r="W1953" t="str">
        <f>IFERROR(VLOOKUP(CONCATENATE(A1953,"-",B1953),'Schedule C1'!AE:AE,1,FALSE),"Other")</f>
        <v>Other</v>
      </c>
    </row>
    <row r="1954" spans="1:23" x14ac:dyDescent="0.25">
      <c r="A1954" t="str">
        <f t="shared" si="30"/>
        <v>117</v>
      </c>
      <c r="B1954" t="str">
        <f t="shared" si="30"/>
        <v>MLP22SP01</v>
      </c>
      <c r="C1954" s="77" t="s">
        <v>3226</v>
      </c>
      <c r="D1954" t="s">
        <v>3768</v>
      </c>
      <c r="I1954">
        <v>0</v>
      </c>
      <c r="O1954">
        <v>-67723.721999999994</v>
      </c>
      <c r="U1954" s="3">
        <v>11272.83300000001</v>
      </c>
      <c r="W1954" t="str">
        <f>IFERROR(VLOOKUP(CONCATENATE(A1954,"-",B1954),'Schedule C1'!AE:AE,1,FALSE),"Other")</f>
        <v>Other</v>
      </c>
    </row>
    <row r="1955" spans="1:23" x14ac:dyDescent="0.25">
      <c r="A1955" t="str">
        <f t="shared" si="30"/>
        <v>117</v>
      </c>
      <c r="B1955" t="str">
        <f t="shared" si="30"/>
        <v>MLP23MP02</v>
      </c>
      <c r="C1955" s="77" t="s">
        <v>3226</v>
      </c>
      <c r="D1955" t="s">
        <v>3769</v>
      </c>
      <c r="J1955">
        <v>0</v>
      </c>
      <c r="O1955"/>
      <c r="P1955">
        <v>0</v>
      </c>
      <c r="V1955">
        <v>0</v>
      </c>
      <c r="W1955" t="str">
        <f>IFERROR(VLOOKUP(CONCATENATE(A1955,"-",B1955),'Schedule C1'!AE:AE,1,FALSE),"Other")</f>
        <v>Other</v>
      </c>
    </row>
    <row r="1956" spans="1:23" x14ac:dyDescent="0.25">
      <c r="A1956" t="str">
        <f t="shared" si="30"/>
        <v>117</v>
      </c>
      <c r="B1956" t="str">
        <f t="shared" si="30"/>
        <v>MLP23SP01</v>
      </c>
      <c r="C1956" s="77" t="s">
        <v>3226</v>
      </c>
      <c r="D1956" t="s">
        <v>3770</v>
      </c>
      <c r="J1956">
        <v>0</v>
      </c>
      <c r="O1956"/>
      <c r="P1956">
        <v>0</v>
      </c>
      <c r="V1956">
        <v>0</v>
      </c>
      <c r="W1956" t="str">
        <f>IFERROR(VLOOKUP(CONCATENATE(A1956,"-",B1956),'Schedule C1'!AE:AE,1,FALSE),"Other")</f>
        <v>Other</v>
      </c>
    </row>
    <row r="1957" spans="1:23" x14ac:dyDescent="0.25">
      <c r="A1957" t="str">
        <f t="shared" si="30"/>
        <v>117</v>
      </c>
      <c r="B1957" t="str">
        <f t="shared" si="30"/>
        <v>MLP24EP55</v>
      </c>
      <c r="C1957" s="77" t="s">
        <v>3226</v>
      </c>
      <c r="D1957" t="s">
        <v>3771</v>
      </c>
      <c r="I1957">
        <v>0</v>
      </c>
      <c r="J1957">
        <v>0</v>
      </c>
      <c r="O1957">
        <v>-9614.9910000000036</v>
      </c>
      <c r="P1957">
        <v>0</v>
      </c>
      <c r="U1957" s="3">
        <v>8008.2030000000004</v>
      </c>
      <c r="V1957">
        <v>0</v>
      </c>
      <c r="W1957" t="str">
        <f>IFERROR(VLOOKUP(CONCATENATE(A1957,"-",B1957),'Schedule C1'!AE:AE,1,FALSE),"Other")</f>
        <v>Other</v>
      </c>
    </row>
    <row r="1958" spans="1:23" x14ac:dyDescent="0.25">
      <c r="A1958" t="str">
        <f t="shared" si="30"/>
        <v>117</v>
      </c>
      <c r="B1958" t="str">
        <f t="shared" si="30"/>
        <v>MLP800MHZ</v>
      </c>
      <c r="C1958" s="77" t="s">
        <v>3226</v>
      </c>
      <c r="D1958" t="s">
        <v>3772</v>
      </c>
      <c r="G1958">
        <v>7445.05</v>
      </c>
      <c r="H1958">
        <v>31.209999999999994</v>
      </c>
      <c r="M1958">
        <v>975.22399999999925</v>
      </c>
      <c r="N1958">
        <v>0</v>
      </c>
      <c r="O1958"/>
      <c r="S1958">
        <v>0</v>
      </c>
      <c r="T1958">
        <v>0</v>
      </c>
      <c r="W1958" t="str">
        <f>IFERROR(VLOOKUP(CONCATENATE(A1958,"-",B1958),'Schedule C1'!AE:AE,1,FALSE),"Other")</f>
        <v>117-MLP800MHZ</v>
      </c>
    </row>
    <row r="1959" spans="1:23" x14ac:dyDescent="0.25">
      <c r="A1959" t="str">
        <f t="shared" si="30"/>
        <v>117</v>
      </c>
      <c r="B1959" t="str">
        <f t="shared" si="30"/>
        <v>MLPEP4EWS</v>
      </c>
      <c r="C1959" s="77" t="s">
        <v>3226</v>
      </c>
      <c r="D1959" t="s">
        <v>3773</v>
      </c>
      <c r="I1959">
        <v>0</v>
      </c>
      <c r="O1959">
        <v>-58003.437999999995</v>
      </c>
      <c r="U1959" s="3">
        <v>63571.523000000001</v>
      </c>
      <c r="W1959" t="str">
        <f>IFERROR(VLOOKUP(CONCATENATE(A1959,"-",B1959),'Schedule C1'!AE:AE,1,FALSE),"Other")</f>
        <v>Other</v>
      </c>
    </row>
    <row r="1960" spans="1:23" x14ac:dyDescent="0.25">
      <c r="A1960" t="str">
        <f t="shared" si="30"/>
        <v>117</v>
      </c>
      <c r="B1960" t="str">
        <f t="shared" si="30"/>
        <v>MLPEPAIRD</v>
      </c>
      <c r="C1960" s="77" t="s">
        <v>3226</v>
      </c>
      <c r="D1960" t="s">
        <v>3774</v>
      </c>
      <c r="I1960">
        <v>0</v>
      </c>
      <c r="O1960">
        <v>-185130.00399999999</v>
      </c>
      <c r="U1960" s="3">
        <v>68538.184999999998</v>
      </c>
      <c r="W1960" t="str">
        <f>IFERROR(VLOOKUP(CONCATENATE(A1960,"-",B1960),'Schedule C1'!AE:AE,1,FALSE),"Other")</f>
        <v>Other</v>
      </c>
    </row>
    <row r="1961" spans="1:23" x14ac:dyDescent="0.25">
      <c r="A1961" t="str">
        <f t="shared" si="30"/>
        <v>117</v>
      </c>
      <c r="B1961" t="str">
        <f t="shared" si="30"/>
        <v>MLPEPBLWR</v>
      </c>
      <c r="C1961" s="77" t="s">
        <v>3226</v>
      </c>
      <c r="D1961" t="s">
        <v>3775</v>
      </c>
      <c r="H1961">
        <v>293.12</v>
      </c>
      <c r="I1961">
        <v>-2.6899999999999995</v>
      </c>
      <c r="N1961">
        <v>0</v>
      </c>
      <c r="O1961">
        <v>0</v>
      </c>
      <c r="T1961">
        <v>0</v>
      </c>
      <c r="U1961" s="3">
        <v>0</v>
      </c>
      <c r="W1961" t="str">
        <f>IFERROR(VLOOKUP(CONCATENATE(A1961,"-",B1961),'Schedule C1'!AE:AE,1,FALSE),"Other")</f>
        <v>117-MLPEPBLWR</v>
      </c>
    </row>
    <row r="1962" spans="1:23" x14ac:dyDescent="0.25">
      <c r="A1962" t="str">
        <f t="shared" si="30"/>
        <v>117</v>
      </c>
      <c r="B1962" t="str">
        <f t="shared" si="30"/>
        <v>MLPEPCABL</v>
      </c>
      <c r="C1962" s="77" t="s">
        <v>3226</v>
      </c>
      <c r="D1962" t="s">
        <v>3776</v>
      </c>
      <c r="H1962">
        <v>6430.0299999999988</v>
      </c>
      <c r="I1962">
        <v>3289.4900000000025</v>
      </c>
      <c r="N1962">
        <v>0</v>
      </c>
      <c r="O1962">
        <v>0</v>
      </c>
      <c r="T1962">
        <v>0</v>
      </c>
      <c r="U1962" s="3">
        <v>0</v>
      </c>
      <c r="W1962" t="str">
        <f>IFERROR(VLOOKUP(CONCATENATE(A1962,"-",B1962),'Schedule C1'!AE:AE,1,FALSE),"Other")</f>
        <v>117-MLPEPCABL</v>
      </c>
    </row>
    <row r="1963" spans="1:23" x14ac:dyDescent="0.25">
      <c r="A1963" t="str">
        <f t="shared" si="30"/>
        <v>117</v>
      </c>
      <c r="B1963" t="str">
        <f t="shared" si="30"/>
        <v>MLPEPCTRL</v>
      </c>
      <c r="C1963" s="77" t="s">
        <v>3226</v>
      </c>
      <c r="D1963" t="s">
        <v>3777</v>
      </c>
      <c r="H1963">
        <v>255074.74000000022</v>
      </c>
      <c r="I1963">
        <v>-12481.429999999975</v>
      </c>
      <c r="N1963">
        <v>0</v>
      </c>
      <c r="O1963">
        <v>0</v>
      </c>
      <c r="T1963">
        <v>0</v>
      </c>
      <c r="U1963" s="3">
        <v>0</v>
      </c>
      <c r="W1963" t="str">
        <f>IFERROR(VLOOKUP(CONCATENATE(A1963,"-",B1963),'Schedule C1'!AE:AE,1,FALSE),"Other")</f>
        <v>117-MLPEPCTRL</v>
      </c>
    </row>
    <row r="1964" spans="1:23" x14ac:dyDescent="0.25">
      <c r="A1964" t="str">
        <f t="shared" si="30"/>
        <v>117</v>
      </c>
      <c r="B1964" t="str">
        <f t="shared" si="30"/>
        <v>MLPEPCWPM</v>
      </c>
      <c r="C1964" s="77" t="s">
        <v>3226</v>
      </c>
      <c r="D1964" t="s">
        <v>3778</v>
      </c>
      <c r="I1964">
        <v>0</v>
      </c>
      <c r="J1964">
        <v>0</v>
      </c>
      <c r="O1964">
        <v>-28890.322</v>
      </c>
      <c r="P1964">
        <v>0</v>
      </c>
      <c r="U1964" s="3">
        <v>27314.584999999995</v>
      </c>
      <c r="V1964">
        <v>0</v>
      </c>
      <c r="W1964" t="str">
        <f>IFERROR(VLOOKUP(CONCATENATE(A1964,"-",B1964),'Schedule C1'!AE:AE,1,FALSE),"Other")</f>
        <v>Other</v>
      </c>
    </row>
    <row r="1965" spans="1:23" x14ac:dyDescent="0.25">
      <c r="A1965" t="str">
        <f t="shared" si="30"/>
        <v>117</v>
      </c>
      <c r="B1965" t="str">
        <f t="shared" si="30"/>
        <v>MLPEPDFPM</v>
      </c>
      <c r="C1965" s="77" t="s">
        <v>3226</v>
      </c>
      <c r="D1965" t="s">
        <v>3779</v>
      </c>
      <c r="I1965">
        <v>1348.6</v>
      </c>
      <c r="J1965">
        <v>0</v>
      </c>
      <c r="O1965">
        <v>-109631.10999999999</v>
      </c>
      <c r="P1965">
        <v>0</v>
      </c>
      <c r="U1965" s="3">
        <v>58371.642</v>
      </c>
      <c r="V1965">
        <v>0</v>
      </c>
      <c r="W1965" t="str">
        <f>IFERROR(VLOOKUP(CONCATENATE(A1965,"-",B1965),'Schedule C1'!AE:AE,1,FALSE),"Other")</f>
        <v>Other</v>
      </c>
    </row>
    <row r="1966" spans="1:23" x14ac:dyDescent="0.25">
      <c r="A1966" t="str">
        <f t="shared" si="30"/>
        <v>117</v>
      </c>
      <c r="B1966" t="str">
        <f t="shared" si="30"/>
        <v>MLPEPFTCL</v>
      </c>
      <c r="C1966" s="77" t="s">
        <v>3226</v>
      </c>
      <c r="D1966" t="s">
        <v>3780</v>
      </c>
      <c r="I1966">
        <v>0</v>
      </c>
      <c r="O1966">
        <v>-153605.86200000002</v>
      </c>
      <c r="U1966" s="3">
        <v>163961.11099999995</v>
      </c>
      <c r="W1966" t="str">
        <f>IFERROR(VLOOKUP(CONCATENATE(A1966,"-",B1966),'Schedule C1'!AE:AE,1,FALSE),"Other")</f>
        <v>Other</v>
      </c>
    </row>
    <row r="1967" spans="1:23" x14ac:dyDescent="0.25">
      <c r="A1967" t="str">
        <f t="shared" si="30"/>
        <v>117</v>
      </c>
      <c r="B1967" t="str">
        <f t="shared" si="30"/>
        <v>MLPEPFTCT</v>
      </c>
      <c r="C1967" s="77" t="s">
        <v>3226</v>
      </c>
      <c r="D1967" t="s">
        <v>3781</v>
      </c>
      <c r="I1967">
        <v>16065.840000000004</v>
      </c>
      <c r="O1967">
        <v>0</v>
      </c>
      <c r="U1967" s="3">
        <v>0</v>
      </c>
      <c r="W1967" t="str">
        <f>IFERROR(VLOOKUP(CONCATENATE(A1967,"-",B1967),'Schedule C1'!AE:AE,1,FALSE),"Other")</f>
        <v>Other</v>
      </c>
    </row>
    <row r="1968" spans="1:23" x14ac:dyDescent="0.25">
      <c r="A1968" t="str">
        <f t="shared" si="30"/>
        <v>117</v>
      </c>
      <c r="B1968" t="str">
        <f t="shared" si="30"/>
        <v>MLPEPHVAC</v>
      </c>
      <c r="C1968" s="77" t="s">
        <v>3226</v>
      </c>
      <c r="D1968" t="s">
        <v>3782</v>
      </c>
      <c r="I1968">
        <v>-2819.84</v>
      </c>
      <c r="O1968">
        <v>0</v>
      </c>
      <c r="U1968" s="3">
        <v>0</v>
      </c>
      <c r="W1968" t="str">
        <f>IFERROR(VLOOKUP(CONCATENATE(A1968,"-",B1968),'Schedule C1'!AE:AE,1,FALSE),"Other")</f>
        <v>Other</v>
      </c>
    </row>
    <row r="1969" spans="1:23" x14ac:dyDescent="0.25">
      <c r="A1969" t="str">
        <f t="shared" si="30"/>
        <v>117</v>
      </c>
      <c r="B1969" t="str">
        <f t="shared" si="30"/>
        <v>MLPEPLGHT</v>
      </c>
      <c r="C1969" s="77" t="s">
        <v>3226</v>
      </c>
      <c r="D1969" t="s">
        <v>3783</v>
      </c>
      <c r="H1969">
        <v>20225.690000000002</v>
      </c>
      <c r="I1969">
        <v>-2607.1199999999994</v>
      </c>
      <c r="N1969">
        <v>0</v>
      </c>
      <c r="O1969">
        <v>0</v>
      </c>
      <c r="T1969">
        <v>0</v>
      </c>
      <c r="U1969" s="3">
        <v>0</v>
      </c>
      <c r="W1969" t="str">
        <f>IFERROR(VLOOKUP(CONCATENATE(A1969,"-",B1969),'Schedule C1'!AE:AE,1,FALSE),"Other")</f>
        <v>117-MLPEPLGHT</v>
      </c>
    </row>
    <row r="1970" spans="1:23" x14ac:dyDescent="0.25">
      <c r="A1970" t="str">
        <f t="shared" si="30"/>
        <v>117</v>
      </c>
      <c r="B1970" t="str">
        <f t="shared" si="30"/>
        <v>MLPEPMOTR</v>
      </c>
      <c r="C1970" s="77" t="s">
        <v>3226</v>
      </c>
      <c r="D1970" t="s">
        <v>3784</v>
      </c>
      <c r="H1970">
        <v>20853.179999999989</v>
      </c>
      <c r="I1970">
        <v>6568.9100000000008</v>
      </c>
      <c r="N1970">
        <v>0</v>
      </c>
      <c r="O1970">
        <v>0</v>
      </c>
      <c r="T1970">
        <v>0</v>
      </c>
      <c r="U1970" s="3">
        <v>0</v>
      </c>
      <c r="W1970" t="str">
        <f>IFERROR(VLOOKUP(CONCATENATE(A1970,"-",B1970),'Schedule C1'!AE:AE,1,FALSE),"Other")</f>
        <v>117-MLPEPMOTR</v>
      </c>
    </row>
    <row r="1971" spans="1:23" x14ac:dyDescent="0.25">
      <c r="A1971" t="str">
        <f t="shared" si="30"/>
        <v>117</v>
      </c>
      <c r="B1971" t="str">
        <f t="shared" si="30"/>
        <v>MLPEPPUMP</v>
      </c>
      <c r="C1971" s="77" t="s">
        <v>3226</v>
      </c>
      <c r="D1971" t="s">
        <v>3785</v>
      </c>
      <c r="G1971">
        <v>31830.32</v>
      </c>
      <c r="H1971">
        <v>194808.52000000002</v>
      </c>
      <c r="I1971">
        <v>40104.899999999972</v>
      </c>
      <c r="M1971">
        <v>0</v>
      </c>
      <c r="N1971">
        <v>6468.3660000000637</v>
      </c>
      <c r="O1971">
        <v>0</v>
      </c>
      <c r="S1971">
        <v>0</v>
      </c>
      <c r="T1971">
        <v>0</v>
      </c>
      <c r="U1971" s="3">
        <v>0</v>
      </c>
      <c r="W1971" t="str">
        <f>IFERROR(VLOOKUP(CONCATENATE(A1971,"-",B1971),'Schedule C1'!AE:AE,1,FALSE),"Other")</f>
        <v>117-MLPEPPUMP</v>
      </c>
    </row>
    <row r="1972" spans="1:23" x14ac:dyDescent="0.25">
      <c r="A1972" t="str">
        <f t="shared" si="30"/>
        <v>117</v>
      </c>
      <c r="B1972" t="str">
        <f t="shared" si="30"/>
        <v>MLPEPSERV</v>
      </c>
      <c r="C1972" s="77" t="s">
        <v>3226</v>
      </c>
      <c r="D1972" t="s">
        <v>3786</v>
      </c>
      <c r="H1972">
        <v>5205.7700000000023</v>
      </c>
      <c r="I1972">
        <v>95.699999999998766</v>
      </c>
      <c r="N1972">
        <v>0</v>
      </c>
      <c r="O1972">
        <v>-36152.953000000001</v>
      </c>
      <c r="T1972">
        <v>0</v>
      </c>
      <c r="U1972" s="3">
        <v>6.0000000000000001E-3</v>
      </c>
      <c r="W1972" t="str">
        <f>IFERROR(VLOOKUP(CONCATENATE(A1972,"-",B1972),'Schedule C1'!AE:AE,1,FALSE),"Other")</f>
        <v>117-MLPEPSERV</v>
      </c>
    </row>
    <row r="1973" spans="1:23" x14ac:dyDescent="0.25">
      <c r="A1973" t="str">
        <f t="shared" si="30"/>
        <v>117</v>
      </c>
      <c r="B1973" t="str">
        <f t="shared" si="30"/>
        <v>MLPEPSWGR</v>
      </c>
      <c r="C1973" s="77" t="s">
        <v>3226</v>
      </c>
      <c r="D1973" t="s">
        <v>3787</v>
      </c>
      <c r="H1973">
        <v>18352.8</v>
      </c>
      <c r="I1973">
        <v>2865.7000000000171</v>
      </c>
      <c r="N1973">
        <v>0</v>
      </c>
      <c r="O1973">
        <v>0</v>
      </c>
      <c r="T1973">
        <v>0</v>
      </c>
      <c r="U1973" s="3">
        <v>0</v>
      </c>
      <c r="W1973" t="str">
        <f>IFERROR(VLOOKUP(CONCATENATE(A1973,"-",B1973),'Schedule C1'!AE:AE,1,FALSE),"Other")</f>
        <v>117-MLPEPSWGR</v>
      </c>
    </row>
    <row r="1974" spans="1:23" x14ac:dyDescent="0.25">
      <c r="A1974" t="str">
        <f t="shared" si="30"/>
        <v>117</v>
      </c>
      <c r="B1974" t="str">
        <f t="shared" si="30"/>
        <v>MLPEPTANK</v>
      </c>
      <c r="C1974" s="77" t="s">
        <v>3226</v>
      </c>
      <c r="D1974" t="s">
        <v>3788</v>
      </c>
      <c r="G1974">
        <v>15154.530000000002</v>
      </c>
      <c r="H1974">
        <v>16564</v>
      </c>
      <c r="M1974">
        <v>0</v>
      </c>
      <c r="N1974">
        <v>0</v>
      </c>
      <c r="O1974"/>
      <c r="S1974">
        <v>0</v>
      </c>
      <c r="T1974">
        <v>0</v>
      </c>
      <c r="W1974" t="str">
        <f>IFERROR(VLOOKUP(CONCATENATE(A1974,"-",B1974),'Schedule C1'!AE:AE,1,FALSE),"Other")</f>
        <v>117-MLPEPTANK</v>
      </c>
    </row>
    <row r="1975" spans="1:23" x14ac:dyDescent="0.25">
      <c r="A1975" t="str">
        <f t="shared" si="30"/>
        <v>117</v>
      </c>
      <c r="B1975" t="str">
        <f t="shared" si="30"/>
        <v>MLPEPTRMT</v>
      </c>
      <c r="C1975" s="77" t="s">
        <v>3226</v>
      </c>
      <c r="D1975" t="s">
        <v>3789</v>
      </c>
      <c r="H1975">
        <v>23180.94</v>
      </c>
      <c r="I1975">
        <v>2407.8500000000008</v>
      </c>
      <c r="N1975">
        <v>0</v>
      </c>
      <c r="O1975">
        <v>0</v>
      </c>
      <c r="T1975">
        <v>0</v>
      </c>
      <c r="U1975" s="3">
        <v>0</v>
      </c>
      <c r="W1975" t="str">
        <f>IFERROR(VLOOKUP(CONCATENATE(A1975,"-",B1975),'Schedule C1'!AE:AE,1,FALSE),"Other")</f>
        <v>117-MLPEPTRMT</v>
      </c>
    </row>
    <row r="1976" spans="1:23" x14ac:dyDescent="0.25">
      <c r="A1976" t="str">
        <f t="shared" si="30"/>
        <v>117</v>
      </c>
      <c r="B1976" t="str">
        <f t="shared" si="30"/>
        <v>MLPEPTURB</v>
      </c>
      <c r="C1976" s="77" t="s">
        <v>3226</v>
      </c>
      <c r="D1976" t="s">
        <v>3790</v>
      </c>
      <c r="H1976">
        <v>0</v>
      </c>
      <c r="N1976">
        <v>0</v>
      </c>
      <c r="O1976"/>
      <c r="T1976">
        <v>0</v>
      </c>
      <c r="W1976" t="str">
        <f>IFERROR(VLOOKUP(CONCATENATE(A1976,"-",B1976),'Schedule C1'!AE:AE,1,FALSE),"Other")</f>
        <v>Other</v>
      </c>
    </row>
    <row r="1977" spans="1:23" x14ac:dyDescent="0.25">
      <c r="A1977" t="str">
        <f t="shared" si="30"/>
        <v>117</v>
      </c>
      <c r="B1977" t="str">
        <f t="shared" si="30"/>
        <v>MLPEPVALV</v>
      </c>
      <c r="C1977" s="77" t="s">
        <v>3226</v>
      </c>
      <c r="D1977" t="s">
        <v>3791</v>
      </c>
      <c r="H1977">
        <v>111021.21000000006</v>
      </c>
      <c r="I1977">
        <v>28256.009999999995</v>
      </c>
      <c r="N1977">
        <v>0</v>
      </c>
      <c r="O1977">
        <v>0</v>
      </c>
      <c r="T1977">
        <v>0</v>
      </c>
      <c r="U1977" s="3">
        <v>0</v>
      </c>
      <c r="W1977" t="str">
        <f>IFERROR(VLOOKUP(CONCATENATE(A1977,"-",B1977),'Schedule C1'!AE:AE,1,FALSE),"Other")</f>
        <v>117-MLPEPVALV</v>
      </c>
    </row>
    <row r="1978" spans="1:23" x14ac:dyDescent="0.25">
      <c r="A1978" t="str">
        <f t="shared" si="30"/>
        <v>117</v>
      </c>
      <c r="B1978" t="str">
        <f t="shared" si="30"/>
        <v>MLPMPBC9S</v>
      </c>
      <c r="C1978" s="77" t="s">
        <v>3226</v>
      </c>
      <c r="D1978" t="s">
        <v>3792</v>
      </c>
      <c r="I1978">
        <v>0</v>
      </c>
      <c r="O1978">
        <v>-59690.659999999996</v>
      </c>
      <c r="U1978" s="3">
        <v>11446.226000000001</v>
      </c>
      <c r="W1978" t="str">
        <f>IFERROR(VLOOKUP(CONCATENATE(A1978,"-",B1978),'Schedule C1'!AE:AE,1,FALSE),"Other")</f>
        <v>Other</v>
      </c>
    </row>
    <row r="1979" spans="1:23" x14ac:dyDescent="0.25">
      <c r="A1979" t="str">
        <f t="shared" si="30"/>
        <v>117</v>
      </c>
      <c r="B1979" t="str">
        <f t="shared" si="30"/>
        <v>MLPMPBELT</v>
      </c>
      <c r="C1979" s="77" t="s">
        <v>3226</v>
      </c>
      <c r="D1979" t="s">
        <v>3793</v>
      </c>
      <c r="G1979">
        <v>59225</v>
      </c>
      <c r="H1979">
        <v>194753.28</v>
      </c>
      <c r="I1979">
        <v>-13484.329999999985</v>
      </c>
      <c r="M1979">
        <v>0</v>
      </c>
      <c r="N1979">
        <v>89556.733000000007</v>
      </c>
      <c r="O1979">
        <v>0</v>
      </c>
      <c r="S1979">
        <v>0</v>
      </c>
      <c r="T1979">
        <v>0</v>
      </c>
      <c r="U1979" s="3">
        <v>0</v>
      </c>
      <c r="W1979" t="str">
        <f>IFERROR(VLOOKUP(CONCATENATE(A1979,"-",B1979),'Schedule C1'!AE:AE,1,FALSE),"Other")</f>
        <v>117-MLPMPBELT</v>
      </c>
    </row>
    <row r="1980" spans="1:23" x14ac:dyDescent="0.25">
      <c r="A1980" t="str">
        <f t="shared" si="30"/>
        <v>117</v>
      </c>
      <c r="B1980" t="str">
        <f t="shared" si="30"/>
        <v>MLPMPCV1E</v>
      </c>
      <c r="C1980" s="77" t="s">
        <v>3226</v>
      </c>
      <c r="D1980" t="s">
        <v>3794</v>
      </c>
      <c r="I1980">
        <v>0</v>
      </c>
      <c r="O1980">
        <v>-362830.46399999998</v>
      </c>
      <c r="U1980" s="3">
        <v>113098.77899999995</v>
      </c>
      <c r="W1980" t="str">
        <f>IFERROR(VLOOKUP(CONCATENATE(A1980,"-",B1980),'Schedule C1'!AE:AE,1,FALSE),"Other")</f>
        <v>Other</v>
      </c>
    </row>
    <row r="1981" spans="1:23" x14ac:dyDescent="0.25">
      <c r="A1981" t="str">
        <f t="shared" si="30"/>
        <v>117</v>
      </c>
      <c r="B1981" t="str">
        <f t="shared" si="30"/>
        <v>MLPMPDRNG</v>
      </c>
      <c r="C1981" s="77" t="s">
        <v>3226</v>
      </c>
      <c r="D1981" t="s">
        <v>3795</v>
      </c>
      <c r="H1981">
        <v>60490.799999999996</v>
      </c>
      <c r="I1981">
        <v>-382.65000000000003</v>
      </c>
      <c r="N1981">
        <v>0</v>
      </c>
      <c r="O1981">
        <v>0</v>
      </c>
      <c r="T1981">
        <v>0</v>
      </c>
      <c r="U1981" s="3">
        <v>0</v>
      </c>
      <c r="W1981" t="str">
        <f>IFERROR(VLOOKUP(CONCATENATE(A1981,"-",B1981),'Schedule C1'!AE:AE,1,FALSE),"Other")</f>
        <v>117-MLPMPDRNG</v>
      </c>
    </row>
    <row r="1982" spans="1:23" x14ac:dyDescent="0.25">
      <c r="A1982" t="str">
        <f t="shared" si="30"/>
        <v>117</v>
      </c>
      <c r="B1982" t="str">
        <f t="shared" si="30"/>
        <v>MLPMPECRN</v>
      </c>
      <c r="C1982" s="77" t="s">
        <v>3226</v>
      </c>
      <c r="D1982" t="s">
        <v>3796</v>
      </c>
      <c r="H1982">
        <v>91077.36</v>
      </c>
      <c r="I1982">
        <v>-1.1899999999923239</v>
      </c>
      <c r="N1982">
        <v>0</v>
      </c>
      <c r="O1982">
        <v>0</v>
      </c>
      <c r="T1982">
        <v>0</v>
      </c>
      <c r="U1982" s="3">
        <v>0</v>
      </c>
      <c r="W1982" t="str">
        <f>IFERROR(VLOOKUP(CONCATENATE(A1982,"-",B1982),'Schedule C1'!AE:AE,1,FALSE),"Other")</f>
        <v>117-MLPMPECRN</v>
      </c>
    </row>
    <row r="1983" spans="1:23" x14ac:dyDescent="0.25">
      <c r="A1983" t="str">
        <f t="shared" si="30"/>
        <v>117</v>
      </c>
      <c r="B1983" t="str">
        <f t="shared" si="30"/>
        <v>MLPMPHEAT</v>
      </c>
      <c r="C1983" s="77" t="s">
        <v>3226</v>
      </c>
      <c r="D1983" t="s">
        <v>3797</v>
      </c>
      <c r="I1983">
        <v>60315.3</v>
      </c>
      <c r="O1983">
        <v>0</v>
      </c>
      <c r="U1983" s="3">
        <v>0</v>
      </c>
      <c r="W1983" t="str">
        <f>IFERROR(VLOOKUP(CONCATENATE(A1983,"-",B1983),'Schedule C1'!AE:AE,1,FALSE),"Other")</f>
        <v>117-MLPMPHEAT</v>
      </c>
    </row>
    <row r="1984" spans="1:23" x14ac:dyDescent="0.25">
      <c r="A1984" t="str">
        <f t="shared" si="30"/>
        <v>117</v>
      </c>
      <c r="B1984" t="str">
        <f t="shared" si="30"/>
        <v>MLPMPPUMP</v>
      </c>
      <c r="C1984" s="77" t="s">
        <v>3226</v>
      </c>
      <c r="D1984" t="s">
        <v>3798</v>
      </c>
      <c r="H1984">
        <v>26891.079999999998</v>
      </c>
      <c r="I1984">
        <v>8359.8599999999988</v>
      </c>
      <c r="N1984">
        <v>0</v>
      </c>
      <c r="O1984">
        <v>0</v>
      </c>
      <c r="T1984">
        <v>0</v>
      </c>
      <c r="U1984" s="3">
        <v>0</v>
      </c>
      <c r="W1984" t="str">
        <f>IFERROR(VLOOKUP(CONCATENATE(A1984,"-",B1984),'Schedule C1'!AE:AE,1,FALSE),"Other")</f>
        <v>117-MLPMPPUMP</v>
      </c>
    </row>
    <row r="1985" spans="1:23" x14ac:dyDescent="0.25">
      <c r="A1985" t="str">
        <f t="shared" si="30"/>
        <v>117</v>
      </c>
      <c r="B1985" t="str">
        <f t="shared" si="30"/>
        <v>MLPNPBLDG</v>
      </c>
      <c r="C1985" s="77" t="s">
        <v>3226</v>
      </c>
      <c r="D1985" t="s">
        <v>3799</v>
      </c>
      <c r="I1985">
        <v>-58730.819999999963</v>
      </c>
      <c r="O1985">
        <v>0</v>
      </c>
      <c r="U1985" s="3">
        <v>0</v>
      </c>
      <c r="W1985" t="str">
        <f>IFERROR(VLOOKUP(CONCATENATE(A1985,"-",B1985),'Schedule C1'!AE:AE,1,FALSE),"Other")</f>
        <v>Other</v>
      </c>
    </row>
    <row r="1986" spans="1:23" x14ac:dyDescent="0.25">
      <c r="A1986" t="str">
        <f t="shared" si="30"/>
        <v>117</v>
      </c>
      <c r="B1986" t="str">
        <f t="shared" si="30"/>
        <v>MLPNPSECU</v>
      </c>
      <c r="C1986" s="77" t="s">
        <v>3226</v>
      </c>
      <c r="D1986" t="s">
        <v>3800</v>
      </c>
      <c r="H1986">
        <v>32516.659999999996</v>
      </c>
      <c r="I1986">
        <v>-32283.62</v>
      </c>
      <c r="N1986">
        <v>0</v>
      </c>
      <c r="O1986">
        <v>0</v>
      </c>
      <c r="T1986">
        <v>0</v>
      </c>
      <c r="U1986" s="3">
        <v>0</v>
      </c>
      <c r="W1986" t="str">
        <f>IFERROR(VLOOKUP(CONCATENATE(A1986,"-",B1986),'Schedule C1'!AE:AE,1,FALSE),"Other")</f>
        <v>117-MLPNPSECU</v>
      </c>
    </row>
    <row r="1987" spans="1:23" x14ac:dyDescent="0.25">
      <c r="A1987" t="str">
        <f t="shared" si="30"/>
        <v>117</v>
      </c>
      <c r="B1987" t="str">
        <f t="shared" si="30"/>
        <v>MLPNPTOOL</v>
      </c>
      <c r="C1987" s="77" t="s">
        <v>3226</v>
      </c>
      <c r="D1987" t="s">
        <v>3801</v>
      </c>
      <c r="G1987">
        <v>28597.059999999994</v>
      </c>
      <c r="H1987">
        <v>195605.47000000009</v>
      </c>
      <c r="I1987">
        <v>47421.70999999997</v>
      </c>
      <c r="M1987">
        <v>0</v>
      </c>
      <c r="N1987">
        <v>0</v>
      </c>
      <c r="O1987">
        <v>0</v>
      </c>
      <c r="S1987">
        <v>0</v>
      </c>
      <c r="T1987">
        <v>0</v>
      </c>
      <c r="U1987" s="3">
        <v>0</v>
      </c>
      <c r="W1987" t="str">
        <f>IFERROR(VLOOKUP(CONCATENATE(A1987,"-",B1987),'Schedule C1'!AE:AE,1,FALSE),"Other")</f>
        <v>117-MLPNPTOOL</v>
      </c>
    </row>
    <row r="1988" spans="1:23" x14ac:dyDescent="0.25">
      <c r="A1988" t="str">
        <f t="shared" si="30"/>
        <v>117</v>
      </c>
      <c r="B1988" t="str">
        <f t="shared" si="30"/>
        <v>MLPSPASHL</v>
      </c>
      <c r="C1988" s="77" t="s">
        <v>3226</v>
      </c>
      <c r="D1988" t="s">
        <v>3802</v>
      </c>
      <c r="H1988">
        <v>11392.67</v>
      </c>
      <c r="I1988">
        <v>-6727.8499999999985</v>
      </c>
      <c r="N1988">
        <v>0</v>
      </c>
      <c r="O1988">
        <v>0</v>
      </c>
      <c r="T1988">
        <v>0</v>
      </c>
      <c r="U1988" s="3">
        <v>0</v>
      </c>
      <c r="W1988" t="str">
        <f>IFERROR(VLOOKUP(CONCATENATE(A1988,"-",B1988),'Schedule C1'!AE:AE,1,FALSE),"Other")</f>
        <v>117-MLPSPASHL</v>
      </c>
    </row>
    <row r="1989" spans="1:23" x14ac:dyDescent="0.25">
      <c r="A1989" t="str">
        <f t="shared" ref="A1989:B2052" si="31">LEFT(C1989,FIND(" ",C1989,1)-1)</f>
        <v>117</v>
      </c>
      <c r="B1989" t="str">
        <f t="shared" si="31"/>
        <v>MLPSPBRNE</v>
      </c>
      <c r="C1989" s="77" t="s">
        <v>3226</v>
      </c>
      <c r="D1989" t="s">
        <v>3803</v>
      </c>
      <c r="H1989">
        <v>61868.799999999988</v>
      </c>
      <c r="I1989">
        <v>242.93</v>
      </c>
      <c r="N1989">
        <v>160937.81399999998</v>
      </c>
      <c r="O1989">
        <v>0</v>
      </c>
      <c r="T1989">
        <v>0</v>
      </c>
      <c r="U1989" s="3">
        <v>0</v>
      </c>
      <c r="W1989" t="str">
        <f>IFERROR(VLOOKUP(CONCATENATE(A1989,"-",B1989),'Schedule C1'!AE:AE,1,FALSE),"Other")</f>
        <v>117-MLPSPBRNE</v>
      </c>
    </row>
    <row r="1990" spans="1:23" x14ac:dyDescent="0.25">
      <c r="A1990" t="str">
        <f t="shared" si="31"/>
        <v>117</v>
      </c>
      <c r="B1990" t="str">
        <f t="shared" si="31"/>
        <v>MLPSPBRNN</v>
      </c>
      <c r="C1990" s="77" t="s">
        <v>3226</v>
      </c>
      <c r="D1990" t="s">
        <v>3804</v>
      </c>
      <c r="H1990">
        <v>114794.23999999999</v>
      </c>
      <c r="I1990">
        <v>-133173.83999999997</v>
      </c>
      <c r="N1990">
        <v>0</v>
      </c>
      <c r="O1990">
        <v>0</v>
      </c>
      <c r="T1990">
        <v>0</v>
      </c>
      <c r="U1990" s="3">
        <v>0</v>
      </c>
      <c r="W1990" t="str">
        <f>IFERROR(VLOOKUP(CONCATENATE(A1990,"-",B1990),'Schedule C1'!AE:AE,1,FALSE),"Other")</f>
        <v>117-MLPSPBRNN</v>
      </c>
    </row>
    <row r="1991" spans="1:23" x14ac:dyDescent="0.25">
      <c r="A1991" t="str">
        <f t="shared" si="31"/>
        <v>117</v>
      </c>
      <c r="B1991" t="str">
        <f t="shared" si="31"/>
        <v>MLPSPCLGR</v>
      </c>
      <c r="C1991" s="77" t="s">
        <v>3226</v>
      </c>
      <c r="D1991" t="s">
        <v>3805</v>
      </c>
      <c r="H1991">
        <v>48326.52</v>
      </c>
      <c r="N1991">
        <v>0</v>
      </c>
      <c r="O1991"/>
      <c r="T1991">
        <v>0</v>
      </c>
      <c r="W1991" t="str">
        <f>IFERROR(VLOOKUP(CONCATENATE(A1991,"-",B1991),'Schedule C1'!AE:AE,1,FALSE),"Other")</f>
        <v>117-MLPSPCLGR</v>
      </c>
    </row>
    <row r="1992" spans="1:23" x14ac:dyDescent="0.25">
      <c r="A1992" t="str">
        <f t="shared" si="31"/>
        <v>117</v>
      </c>
      <c r="B1992" t="str">
        <f t="shared" si="31"/>
        <v>MLPSPDFAF</v>
      </c>
      <c r="C1992" s="77" t="s">
        <v>3226</v>
      </c>
      <c r="D1992" t="s">
        <v>3806</v>
      </c>
      <c r="H1992">
        <v>15622.65</v>
      </c>
      <c r="I1992">
        <v>5283.75</v>
      </c>
      <c r="N1992">
        <v>0</v>
      </c>
      <c r="O1992">
        <v>0</v>
      </c>
      <c r="T1992">
        <v>0</v>
      </c>
      <c r="U1992" s="3">
        <v>0</v>
      </c>
      <c r="W1992" t="str">
        <f>IFERROR(VLOOKUP(CONCATENATE(A1992,"-",B1992),'Schedule C1'!AE:AE,1,FALSE),"Other")</f>
        <v>117-MLPSPDFAF</v>
      </c>
    </row>
    <row r="1993" spans="1:23" x14ac:dyDescent="0.25">
      <c r="A1993" t="str">
        <f t="shared" si="31"/>
        <v>117</v>
      </c>
      <c r="B1993" t="str">
        <f t="shared" si="31"/>
        <v>MLPSPDUCT</v>
      </c>
      <c r="C1993" s="77" t="s">
        <v>3226</v>
      </c>
      <c r="D1993" t="s">
        <v>3807</v>
      </c>
      <c r="H1993">
        <v>36582.329999999994</v>
      </c>
      <c r="N1993">
        <v>0</v>
      </c>
      <c r="O1993"/>
      <c r="T1993">
        <v>0</v>
      </c>
      <c r="W1993" t="str">
        <f>IFERROR(VLOOKUP(CONCATENATE(A1993,"-",B1993),'Schedule C1'!AE:AE,1,FALSE),"Other")</f>
        <v>117-MLPSPDUCT</v>
      </c>
    </row>
    <row r="1994" spans="1:23" x14ac:dyDescent="0.25">
      <c r="A1994" t="str">
        <f t="shared" si="31"/>
        <v>117</v>
      </c>
      <c r="B1994" t="str">
        <f t="shared" si="31"/>
        <v>MLPSPEJNT</v>
      </c>
      <c r="C1994" s="77" t="s">
        <v>3226</v>
      </c>
      <c r="D1994" t="s">
        <v>3808</v>
      </c>
      <c r="H1994">
        <v>21684.69000000001</v>
      </c>
      <c r="I1994">
        <v>-29248.420000000006</v>
      </c>
      <c r="N1994">
        <v>58059.551999999996</v>
      </c>
      <c r="O1994">
        <v>0</v>
      </c>
      <c r="T1994">
        <v>0</v>
      </c>
      <c r="U1994" s="3">
        <v>0</v>
      </c>
      <c r="W1994" t="str">
        <f>IFERROR(VLOOKUP(CONCATENATE(A1994,"-",B1994),'Schedule C1'!AE:AE,1,FALSE),"Other")</f>
        <v>117-MLPSPEJNT</v>
      </c>
    </row>
    <row r="1995" spans="1:23" x14ac:dyDescent="0.25">
      <c r="A1995" t="str">
        <f t="shared" si="31"/>
        <v>117</v>
      </c>
      <c r="B1995" t="str">
        <f t="shared" si="31"/>
        <v>MLPSPFANS</v>
      </c>
      <c r="C1995" s="77" t="s">
        <v>3226</v>
      </c>
      <c r="D1995" t="s">
        <v>3809</v>
      </c>
      <c r="I1995">
        <v>13527.060000000001</v>
      </c>
      <c r="O1995">
        <v>0</v>
      </c>
      <c r="U1995" s="3">
        <v>0</v>
      </c>
      <c r="W1995" t="str">
        <f>IFERROR(VLOOKUP(CONCATENATE(A1995,"-",B1995),'Schedule C1'!AE:AE,1,FALSE),"Other")</f>
        <v>117-MLPSPFANS</v>
      </c>
    </row>
    <row r="1996" spans="1:23" x14ac:dyDescent="0.25">
      <c r="A1996" t="str">
        <f t="shared" si="31"/>
        <v>117</v>
      </c>
      <c r="B1996" t="str">
        <f t="shared" si="31"/>
        <v>MLPSPLIME</v>
      </c>
      <c r="C1996" s="77" t="s">
        <v>3226</v>
      </c>
      <c r="D1996" t="s">
        <v>3810</v>
      </c>
      <c r="G1996">
        <v>-6287.9800000000005</v>
      </c>
      <c r="H1996">
        <v>274.09000000000003</v>
      </c>
      <c r="M1996">
        <v>0</v>
      </c>
      <c r="N1996">
        <v>0</v>
      </c>
      <c r="O1996"/>
      <c r="S1996">
        <v>0</v>
      </c>
      <c r="T1996">
        <v>0</v>
      </c>
      <c r="W1996" t="str">
        <f>IFERROR(VLOOKUP(CONCATENATE(A1996,"-",B1996),'Schedule C1'!AE:AE,1,FALSE),"Other")</f>
        <v>117-MLPSPLIME</v>
      </c>
    </row>
    <row r="1997" spans="1:23" x14ac:dyDescent="0.25">
      <c r="A1997" t="str">
        <f t="shared" si="31"/>
        <v>117</v>
      </c>
      <c r="B1997" t="str">
        <f t="shared" si="31"/>
        <v>MLPSPPULV</v>
      </c>
      <c r="C1997" s="77" t="s">
        <v>3226</v>
      </c>
      <c r="D1997" t="s">
        <v>3811</v>
      </c>
      <c r="H1997">
        <v>644889.54000000039</v>
      </c>
      <c r="I1997">
        <v>-287631.5899999995</v>
      </c>
      <c r="N1997">
        <v>0</v>
      </c>
      <c r="O1997">
        <v>0</v>
      </c>
      <c r="T1997">
        <v>0</v>
      </c>
      <c r="U1997" s="3">
        <v>0</v>
      </c>
      <c r="W1997" t="str">
        <f>IFERROR(VLOOKUP(CONCATENATE(A1997,"-",B1997),'Schedule C1'!AE:AE,1,FALSE),"Other")</f>
        <v>117-MLPSPPULV</v>
      </c>
    </row>
    <row r="1998" spans="1:23" x14ac:dyDescent="0.25">
      <c r="A1998" t="str">
        <f t="shared" si="31"/>
        <v>117</v>
      </c>
      <c r="B1998" t="str">
        <f t="shared" si="31"/>
        <v>MLPSPSOOT</v>
      </c>
      <c r="C1998" s="77" t="s">
        <v>3226</v>
      </c>
      <c r="D1998" t="s">
        <v>3812</v>
      </c>
      <c r="I1998">
        <v>-19950.450000000026</v>
      </c>
      <c r="O1998">
        <v>0</v>
      </c>
      <c r="U1998" s="3">
        <v>0</v>
      </c>
      <c r="W1998" t="str">
        <f>IFERROR(VLOOKUP(CONCATENATE(A1998,"-",B1998),'Schedule C1'!AE:AE,1,FALSE),"Other")</f>
        <v>Other</v>
      </c>
    </row>
    <row r="1999" spans="1:23" x14ac:dyDescent="0.25">
      <c r="A1999" t="str">
        <f t="shared" si="31"/>
        <v>117</v>
      </c>
      <c r="B1999" t="str">
        <f t="shared" si="31"/>
        <v>MLPSPVALV</v>
      </c>
      <c r="C1999" s="77" t="s">
        <v>3226</v>
      </c>
      <c r="D1999" t="s">
        <v>3813</v>
      </c>
      <c r="H1999">
        <v>40687.730000000025</v>
      </c>
      <c r="I1999">
        <v>-28322.380000000005</v>
      </c>
      <c r="N1999">
        <v>0</v>
      </c>
      <c r="O1999">
        <v>0</v>
      </c>
      <c r="T1999">
        <v>0</v>
      </c>
      <c r="U1999" s="3">
        <v>0</v>
      </c>
      <c r="W1999" t="str">
        <f>IFERROR(VLOOKUP(CONCATENATE(A1999,"-",B1999),'Schedule C1'!AE:AE,1,FALSE),"Other")</f>
        <v>117-MLPSPVALV</v>
      </c>
    </row>
    <row r="2000" spans="1:23" x14ac:dyDescent="0.25">
      <c r="A2000" t="str">
        <f t="shared" si="31"/>
        <v>117</v>
      </c>
      <c r="B2000" t="str">
        <f t="shared" si="31"/>
        <v>MLPVPAIRC</v>
      </c>
      <c r="C2000" s="77" t="s">
        <v>3226</v>
      </c>
      <c r="D2000" t="s">
        <v>3814</v>
      </c>
      <c r="H2000">
        <v>49943.369999999995</v>
      </c>
      <c r="I2000">
        <v>-44524.999999999884</v>
      </c>
      <c r="N2000">
        <v>194718.11299999998</v>
      </c>
      <c r="O2000">
        <v>0</v>
      </c>
      <c r="T2000">
        <v>0</v>
      </c>
      <c r="U2000" s="3">
        <v>0</v>
      </c>
      <c r="W2000" t="str">
        <f>IFERROR(VLOOKUP(CONCATENATE(A2000,"-",B2000),'Schedule C1'!AE:AE,1,FALSE),"Other")</f>
        <v>117-MLPVPAIRC</v>
      </c>
    </row>
    <row r="2001" spans="1:23" x14ac:dyDescent="0.25">
      <c r="A2001" t="str">
        <f t="shared" si="31"/>
        <v>117</v>
      </c>
      <c r="B2001" t="str">
        <f t="shared" si="31"/>
        <v>MLPVPCNTM</v>
      </c>
      <c r="C2001" s="77" t="s">
        <v>3226</v>
      </c>
      <c r="D2001" t="s">
        <v>3815</v>
      </c>
      <c r="H2001">
        <v>71283.159999999945</v>
      </c>
      <c r="I2001">
        <v>-1250.58</v>
      </c>
      <c r="N2001">
        <v>0</v>
      </c>
      <c r="O2001">
        <v>0</v>
      </c>
      <c r="T2001">
        <v>0</v>
      </c>
      <c r="U2001" s="3">
        <v>0</v>
      </c>
      <c r="W2001" t="str">
        <f>IFERROR(VLOOKUP(CONCATENATE(A2001,"-",B2001),'Schedule C1'!AE:AE,1,FALSE),"Other")</f>
        <v>117-MLPVPCNTM</v>
      </c>
    </row>
    <row r="2002" spans="1:23" x14ac:dyDescent="0.25">
      <c r="A2002" t="str">
        <f t="shared" si="31"/>
        <v>117</v>
      </c>
      <c r="B2002" t="str">
        <f t="shared" si="31"/>
        <v>MLPVPEJNT</v>
      </c>
      <c r="C2002" s="77" t="s">
        <v>3226</v>
      </c>
      <c r="D2002" t="s">
        <v>3816</v>
      </c>
      <c r="H2002">
        <v>43659.51</v>
      </c>
      <c r="I2002">
        <v>6103.9700000000021</v>
      </c>
      <c r="N2002">
        <v>0</v>
      </c>
      <c r="O2002">
        <v>0</v>
      </c>
      <c r="T2002">
        <v>0</v>
      </c>
      <c r="U2002" s="3">
        <v>0</v>
      </c>
      <c r="W2002" t="str">
        <f>IFERROR(VLOOKUP(CONCATENATE(A2002,"-",B2002),'Schedule C1'!AE:AE,1,FALSE),"Other")</f>
        <v>117-MLPVPEJNT</v>
      </c>
    </row>
    <row r="2003" spans="1:23" x14ac:dyDescent="0.25">
      <c r="A2003" t="str">
        <f t="shared" si="31"/>
        <v>117</v>
      </c>
      <c r="B2003" t="str">
        <f t="shared" si="31"/>
        <v>MLPVPHEAT</v>
      </c>
      <c r="C2003" s="77" t="s">
        <v>3226</v>
      </c>
      <c r="D2003" t="s">
        <v>3817</v>
      </c>
      <c r="H2003">
        <v>6569.65</v>
      </c>
      <c r="N2003">
        <v>0</v>
      </c>
      <c r="O2003"/>
      <c r="T2003">
        <v>0</v>
      </c>
      <c r="W2003" t="str">
        <f>IFERROR(VLOOKUP(CONCATENATE(A2003,"-",B2003),'Schedule C1'!AE:AE,1,FALSE),"Other")</f>
        <v>117-MLPVPHEAT</v>
      </c>
    </row>
    <row r="2004" spans="1:23" x14ac:dyDescent="0.25">
      <c r="A2004" t="str">
        <f t="shared" si="31"/>
        <v>117</v>
      </c>
      <c r="B2004" t="str">
        <f t="shared" si="31"/>
        <v>MLPVPIDFB</v>
      </c>
      <c r="C2004" s="77" t="s">
        <v>3226</v>
      </c>
      <c r="D2004" t="s">
        <v>3818</v>
      </c>
      <c r="G2004">
        <v>1770</v>
      </c>
      <c r="H2004">
        <v>-3539.49</v>
      </c>
      <c r="M2004">
        <v>0</v>
      </c>
      <c r="N2004">
        <v>0</v>
      </c>
      <c r="O2004"/>
      <c r="S2004">
        <v>0</v>
      </c>
      <c r="T2004">
        <v>0</v>
      </c>
      <c r="W2004" t="str">
        <f>IFERROR(VLOOKUP(CONCATENATE(A2004,"-",B2004),'Schedule C1'!AE:AE,1,FALSE),"Other")</f>
        <v>117-MLPVPIDFB</v>
      </c>
    </row>
    <row r="2005" spans="1:23" x14ac:dyDescent="0.25">
      <c r="A2005" t="str">
        <f t="shared" si="31"/>
        <v>117</v>
      </c>
      <c r="B2005" t="str">
        <f t="shared" si="31"/>
        <v>MLPVPOTHR</v>
      </c>
      <c r="C2005" s="77" t="s">
        <v>3226</v>
      </c>
      <c r="D2005" t="s">
        <v>3819</v>
      </c>
      <c r="I2005">
        <v>6762.7599999999666</v>
      </c>
      <c r="O2005">
        <v>0</v>
      </c>
      <c r="U2005" s="3">
        <v>0</v>
      </c>
      <c r="W2005" t="str">
        <f>IFERROR(VLOOKUP(CONCATENATE(A2005,"-",B2005),'Schedule C1'!AE:AE,1,FALSE),"Other")</f>
        <v>117-MLPVPOTHR</v>
      </c>
    </row>
    <row r="2006" spans="1:23" x14ac:dyDescent="0.25">
      <c r="A2006" t="str">
        <f t="shared" si="31"/>
        <v>117</v>
      </c>
      <c r="B2006" t="str">
        <f t="shared" si="31"/>
        <v>MLPVPPUMP</v>
      </c>
      <c r="C2006" s="77" t="s">
        <v>3226</v>
      </c>
      <c r="D2006" t="s">
        <v>3820</v>
      </c>
      <c r="G2006">
        <v>7602.0100000000011</v>
      </c>
      <c r="H2006">
        <v>100021.63000000002</v>
      </c>
      <c r="I2006">
        <v>-1220.1199999999844</v>
      </c>
      <c r="M2006">
        <v>0</v>
      </c>
      <c r="N2006">
        <v>0</v>
      </c>
      <c r="O2006">
        <v>0</v>
      </c>
      <c r="S2006">
        <v>0</v>
      </c>
      <c r="T2006">
        <v>0</v>
      </c>
      <c r="U2006" s="3">
        <v>0</v>
      </c>
      <c r="W2006" t="str">
        <f>IFERROR(VLOOKUP(CONCATENATE(A2006,"-",B2006),'Schedule C1'!AE:AE,1,FALSE),"Other")</f>
        <v>117-MLPVPPUMP</v>
      </c>
    </row>
    <row r="2007" spans="1:23" x14ac:dyDescent="0.25">
      <c r="A2007" t="str">
        <f t="shared" si="31"/>
        <v>117</v>
      </c>
      <c r="B2007" t="str">
        <f t="shared" si="31"/>
        <v>MLPVPTRMT</v>
      </c>
      <c r="C2007" s="77" t="s">
        <v>3226</v>
      </c>
      <c r="D2007" t="s">
        <v>3821</v>
      </c>
      <c r="H2007">
        <v>13196.289999999992</v>
      </c>
      <c r="I2007">
        <v>5866.3200000000043</v>
      </c>
      <c r="N2007">
        <v>0</v>
      </c>
      <c r="O2007">
        <v>0</v>
      </c>
      <c r="T2007">
        <v>0</v>
      </c>
      <c r="U2007" s="3">
        <v>0</v>
      </c>
      <c r="W2007" t="str">
        <f>IFERROR(VLOOKUP(CONCATENATE(A2007,"-",B2007),'Schedule C1'!AE:AE,1,FALSE),"Other")</f>
        <v>117-MLPVPTRMT</v>
      </c>
    </row>
    <row r="2008" spans="1:23" x14ac:dyDescent="0.25">
      <c r="A2008" t="str">
        <f t="shared" si="31"/>
        <v>117</v>
      </c>
      <c r="B2008" t="str">
        <f t="shared" si="31"/>
        <v>MLPVPVALV</v>
      </c>
      <c r="C2008" s="77" t="s">
        <v>3226</v>
      </c>
      <c r="D2008" t="s">
        <v>3822</v>
      </c>
      <c r="H2008">
        <v>8654.2800000000007</v>
      </c>
      <c r="I2008">
        <v>5511.440000000036</v>
      </c>
      <c r="N2008">
        <v>0</v>
      </c>
      <c r="O2008">
        <v>0</v>
      </c>
      <c r="T2008">
        <v>0</v>
      </c>
      <c r="U2008" s="3">
        <v>0</v>
      </c>
      <c r="W2008" t="str">
        <f>IFERROR(VLOOKUP(CONCATENATE(A2008,"-",B2008),'Schedule C1'!AE:AE,1,FALSE),"Other")</f>
        <v>117-MLPVPVALV</v>
      </c>
    </row>
    <row r="2009" spans="1:23" x14ac:dyDescent="0.25">
      <c r="A2009" t="str">
        <f t="shared" si="31"/>
        <v>117</v>
      </c>
      <c r="B2009" t="str">
        <f t="shared" si="31"/>
        <v>MLU0EPDCS</v>
      </c>
      <c r="C2009" s="77" t="s">
        <v>3226</v>
      </c>
      <c r="D2009" t="s">
        <v>3823</v>
      </c>
      <c r="I2009">
        <v>-34.290000000048167</v>
      </c>
      <c r="O2009">
        <v>0</v>
      </c>
      <c r="U2009" s="3">
        <v>0</v>
      </c>
      <c r="W2009" t="str">
        <f>IFERROR(VLOOKUP(CONCATENATE(A2009,"-",B2009),'Schedule C1'!AE:AE,1,FALSE),"Other")</f>
        <v>Other</v>
      </c>
    </row>
    <row r="2010" spans="1:23" x14ac:dyDescent="0.25">
      <c r="A2010" t="str">
        <f t="shared" si="31"/>
        <v>117</v>
      </c>
      <c r="B2010" t="str">
        <f t="shared" si="31"/>
        <v>MLU120PPB</v>
      </c>
      <c r="C2010" s="77" t="s">
        <v>3226</v>
      </c>
      <c r="D2010" t="s">
        <v>3824</v>
      </c>
      <c r="G2010">
        <v>0</v>
      </c>
      <c r="M2010">
        <v>-25000</v>
      </c>
      <c r="O2010"/>
      <c r="S2010">
        <v>-25000</v>
      </c>
      <c r="W2010" t="str">
        <f>IFERROR(VLOOKUP(CONCATENATE(A2010,"-",B2010),'Schedule C1'!AE:AE,1,FALSE),"Other")</f>
        <v>Other</v>
      </c>
    </row>
    <row r="2011" spans="1:23" x14ac:dyDescent="0.25">
      <c r="A2011" t="str">
        <f t="shared" si="31"/>
        <v>117</v>
      </c>
      <c r="B2011" t="str">
        <f t="shared" si="31"/>
        <v>MLU122PPB</v>
      </c>
      <c r="C2011" s="77" t="s">
        <v>3226</v>
      </c>
      <c r="D2011" t="s">
        <v>3825</v>
      </c>
      <c r="I2011">
        <v>69686.750000000029</v>
      </c>
      <c r="O2011">
        <v>-167072.67800000001</v>
      </c>
      <c r="U2011" s="3">
        <v>90293.32699999999</v>
      </c>
      <c r="W2011" t="str">
        <f>IFERROR(VLOOKUP(CONCATENATE(A2011,"-",B2011),'Schedule C1'!AE:AE,1,FALSE),"Other")</f>
        <v>Other</v>
      </c>
    </row>
    <row r="2012" spans="1:23" x14ac:dyDescent="0.25">
      <c r="A2012" t="str">
        <f t="shared" si="31"/>
        <v>117</v>
      </c>
      <c r="B2012" t="str">
        <f t="shared" si="31"/>
        <v>MLU123PPB</v>
      </c>
      <c r="C2012" s="77" t="s">
        <v>3226</v>
      </c>
      <c r="D2012" t="s">
        <v>3826</v>
      </c>
      <c r="J2012">
        <v>0</v>
      </c>
      <c r="O2012"/>
      <c r="P2012">
        <v>0</v>
      </c>
      <c r="V2012">
        <v>0</v>
      </c>
      <c r="W2012" t="str">
        <f>IFERROR(VLOOKUP(CONCATENATE(A2012,"-",B2012),'Schedule C1'!AE:AE,1,FALSE),"Other")</f>
        <v>Other</v>
      </c>
    </row>
    <row r="2013" spans="1:23" x14ac:dyDescent="0.25">
      <c r="A2013" t="str">
        <f t="shared" si="31"/>
        <v>117</v>
      </c>
      <c r="B2013" t="str">
        <f t="shared" si="31"/>
        <v>MLU1EPDCS</v>
      </c>
      <c r="C2013" s="77" t="s">
        <v>3226</v>
      </c>
      <c r="D2013" t="s">
        <v>3827</v>
      </c>
      <c r="I2013">
        <v>-84172.790000000037</v>
      </c>
      <c r="O2013">
        <v>0</v>
      </c>
      <c r="U2013" s="3">
        <v>0</v>
      </c>
      <c r="W2013" t="str">
        <f>IFERROR(VLOOKUP(CONCATENATE(A2013,"-",B2013),'Schedule C1'!AE:AE,1,FALSE),"Other")</f>
        <v>Other</v>
      </c>
    </row>
    <row r="2014" spans="1:23" x14ac:dyDescent="0.25">
      <c r="A2014" t="str">
        <f t="shared" si="31"/>
        <v>117</v>
      </c>
      <c r="B2014" t="str">
        <f t="shared" si="31"/>
        <v>MLU217PPI</v>
      </c>
      <c r="C2014" s="77" t="s">
        <v>3226</v>
      </c>
      <c r="D2014" t="s">
        <v>3828</v>
      </c>
      <c r="E2014">
        <v>0</v>
      </c>
      <c r="K2014">
        <v>0</v>
      </c>
      <c r="O2014"/>
      <c r="Q2014">
        <v>-141.73000000000002</v>
      </c>
      <c r="W2014" t="str">
        <f>IFERROR(VLOOKUP(CONCATENATE(A2014,"-",B2014),'Schedule C1'!AE:AE,1,FALSE),"Other")</f>
        <v>Other</v>
      </c>
    </row>
    <row r="2015" spans="1:23" x14ac:dyDescent="0.25">
      <c r="A2015" t="str">
        <f t="shared" si="31"/>
        <v>117</v>
      </c>
      <c r="B2015" t="str">
        <f t="shared" si="31"/>
        <v>MLU2EPDCS</v>
      </c>
      <c r="C2015" s="77" t="s">
        <v>3226</v>
      </c>
      <c r="D2015" t="s">
        <v>3829</v>
      </c>
      <c r="I2015">
        <v>-6.8212102632969618E-12</v>
      </c>
      <c r="O2015">
        <v>0</v>
      </c>
      <c r="U2015" s="3">
        <v>0</v>
      </c>
      <c r="W2015" t="str">
        <f>IFERROR(VLOOKUP(CONCATENATE(A2015,"-",B2015),'Schedule C1'!AE:AE,1,FALSE),"Other")</f>
        <v>Other</v>
      </c>
    </row>
    <row r="2016" spans="1:23" x14ac:dyDescent="0.25">
      <c r="A2016" t="str">
        <f t="shared" si="31"/>
        <v>117</v>
      </c>
      <c r="B2016" t="str">
        <f t="shared" si="31"/>
        <v>MLWEC1CTF</v>
      </c>
      <c r="C2016" s="77" t="s">
        <v>3226</v>
      </c>
      <c r="D2016" t="s">
        <v>3830</v>
      </c>
      <c r="J2016">
        <v>0</v>
      </c>
      <c r="O2016"/>
      <c r="P2016">
        <v>949690.61699999985</v>
      </c>
      <c r="V2016">
        <v>0</v>
      </c>
      <c r="W2016" t="str">
        <f>IFERROR(VLOOKUP(CONCATENATE(A2016,"-",B2016),'Schedule C1'!AE:AE,1,FALSE),"Other")</f>
        <v>Other</v>
      </c>
    </row>
    <row r="2017" spans="1:23" x14ac:dyDescent="0.25">
      <c r="A2017" t="str">
        <f t="shared" si="31"/>
        <v>117</v>
      </c>
      <c r="B2017" t="str">
        <f t="shared" si="31"/>
        <v>MLWEC1VHL</v>
      </c>
      <c r="C2017" s="77" t="s">
        <v>3226</v>
      </c>
      <c r="D2017" t="s">
        <v>3831</v>
      </c>
      <c r="J2017">
        <v>0</v>
      </c>
      <c r="O2017"/>
      <c r="P2017">
        <v>426373.06300000008</v>
      </c>
      <c r="V2017">
        <v>0</v>
      </c>
      <c r="W2017" t="str">
        <f>IFERROR(VLOOKUP(CONCATENATE(A2017,"-",B2017),'Schedule C1'!AE:AE,1,FALSE),"Other")</f>
        <v>Other</v>
      </c>
    </row>
    <row r="2018" spans="1:23" x14ac:dyDescent="0.25">
      <c r="A2018" t="str">
        <f t="shared" si="31"/>
        <v>117</v>
      </c>
      <c r="B2018" t="str">
        <f t="shared" si="31"/>
        <v>MLWEP1LAR</v>
      </c>
      <c r="C2018" s="77" t="s">
        <v>3226</v>
      </c>
      <c r="D2018" t="s">
        <v>3832</v>
      </c>
      <c r="J2018">
        <v>0</v>
      </c>
      <c r="O2018"/>
      <c r="P2018">
        <v>411034.10000000003</v>
      </c>
      <c r="V2018">
        <v>0</v>
      </c>
      <c r="W2018" t="str">
        <f>IFERROR(VLOOKUP(CONCATENATE(A2018,"-",B2018),'Schedule C1'!AE:AE,1,FALSE),"Other")</f>
        <v>Other</v>
      </c>
    </row>
    <row r="2019" spans="1:23" x14ac:dyDescent="0.25">
      <c r="A2019" t="str">
        <f t="shared" si="31"/>
        <v>117</v>
      </c>
      <c r="B2019" t="str">
        <f t="shared" si="31"/>
        <v>MLWEP1RHR</v>
      </c>
      <c r="C2019" s="77" t="s">
        <v>3226</v>
      </c>
      <c r="D2019" t="s">
        <v>3833</v>
      </c>
      <c r="J2019">
        <v>0</v>
      </c>
      <c r="O2019"/>
      <c r="P2019">
        <v>54515.896000000001</v>
      </c>
      <c r="V2019">
        <v>0</v>
      </c>
      <c r="W2019" t="str">
        <f>IFERROR(VLOOKUP(CONCATENATE(A2019,"-",B2019),'Schedule C1'!AE:AE,1,FALSE),"Other")</f>
        <v>Other</v>
      </c>
    </row>
    <row r="2020" spans="1:23" x14ac:dyDescent="0.25">
      <c r="A2020" t="str">
        <f t="shared" si="31"/>
        <v>117</v>
      </c>
      <c r="B2020" t="str">
        <f t="shared" si="31"/>
        <v>MLWEPCABL</v>
      </c>
      <c r="C2020" s="77" t="s">
        <v>3226</v>
      </c>
      <c r="D2020" t="s">
        <v>3834</v>
      </c>
      <c r="J2020">
        <v>0</v>
      </c>
      <c r="O2020"/>
      <c r="P2020">
        <v>7450.4159999999965</v>
      </c>
      <c r="V2020">
        <v>0</v>
      </c>
      <c r="W2020" t="str">
        <f>IFERROR(VLOOKUP(CONCATENATE(A2020,"-",B2020),'Schedule C1'!AE:AE,1,FALSE),"Other")</f>
        <v>Other</v>
      </c>
    </row>
    <row r="2021" spans="1:23" x14ac:dyDescent="0.25">
      <c r="A2021" t="str">
        <f t="shared" si="31"/>
        <v>117</v>
      </c>
      <c r="B2021" t="str">
        <f t="shared" si="31"/>
        <v>MLWEPCWPM</v>
      </c>
      <c r="C2021" s="77" t="s">
        <v>3226</v>
      </c>
      <c r="D2021" t="s">
        <v>3835</v>
      </c>
      <c r="J2021">
        <v>0</v>
      </c>
      <c r="O2021"/>
      <c r="P2021">
        <v>4647.9460000000008</v>
      </c>
      <c r="V2021">
        <v>0</v>
      </c>
      <c r="W2021" t="str">
        <f>IFERROR(VLOOKUP(CONCATENATE(A2021,"-",B2021),'Schedule C1'!AE:AE,1,FALSE),"Other")</f>
        <v>Other</v>
      </c>
    </row>
    <row r="2022" spans="1:23" x14ac:dyDescent="0.25">
      <c r="A2022" t="str">
        <f t="shared" si="31"/>
        <v>117</v>
      </c>
      <c r="B2022" t="str">
        <f t="shared" si="31"/>
        <v>MLWEPDFPM</v>
      </c>
      <c r="C2022" s="77" t="s">
        <v>3226</v>
      </c>
      <c r="D2022" t="s">
        <v>3836</v>
      </c>
      <c r="J2022">
        <v>0</v>
      </c>
      <c r="O2022"/>
      <c r="P2022">
        <v>30836.132000000005</v>
      </c>
      <c r="V2022">
        <v>0</v>
      </c>
      <c r="W2022" t="str">
        <f>IFERROR(VLOOKUP(CONCATENATE(A2022,"-",B2022),'Schedule C1'!AE:AE,1,FALSE),"Other")</f>
        <v>Other</v>
      </c>
    </row>
    <row r="2023" spans="1:23" x14ac:dyDescent="0.25">
      <c r="A2023" t="str">
        <f t="shared" si="31"/>
        <v>117</v>
      </c>
      <c r="B2023" t="str">
        <f t="shared" si="31"/>
        <v>MLWEPFTCL</v>
      </c>
      <c r="C2023" s="77" t="s">
        <v>3226</v>
      </c>
      <c r="D2023" t="s">
        <v>3837</v>
      </c>
      <c r="I2023">
        <v>-84.35</v>
      </c>
      <c r="J2023">
        <v>0</v>
      </c>
      <c r="O2023">
        <v>0</v>
      </c>
      <c r="P2023">
        <v>0</v>
      </c>
      <c r="U2023" s="3">
        <v>0</v>
      </c>
      <c r="V2023">
        <v>0</v>
      </c>
      <c r="W2023" t="str">
        <f>IFERROR(VLOOKUP(CONCATENATE(A2023,"-",B2023),'Schedule C1'!AE:AE,1,FALSE),"Other")</f>
        <v>Other</v>
      </c>
    </row>
    <row r="2024" spans="1:23" x14ac:dyDescent="0.25">
      <c r="A2024" t="str">
        <f t="shared" si="31"/>
        <v>117</v>
      </c>
      <c r="B2024" t="str">
        <f t="shared" si="31"/>
        <v>MLWEPHVAC</v>
      </c>
      <c r="C2024" s="77" t="s">
        <v>3226</v>
      </c>
      <c r="D2024" t="s">
        <v>3838</v>
      </c>
      <c r="J2024">
        <v>0</v>
      </c>
      <c r="O2024"/>
      <c r="P2024">
        <v>6244.6390000000001</v>
      </c>
      <c r="V2024">
        <v>0</v>
      </c>
      <c r="W2024" t="str">
        <f>IFERROR(VLOOKUP(CONCATENATE(A2024,"-",B2024),'Schedule C1'!AE:AE,1,FALSE),"Other")</f>
        <v>Other</v>
      </c>
    </row>
    <row r="2025" spans="1:23" x14ac:dyDescent="0.25">
      <c r="A2025" t="str">
        <f t="shared" si="31"/>
        <v>117</v>
      </c>
      <c r="B2025" t="str">
        <f t="shared" si="31"/>
        <v>MLWEPLGHT</v>
      </c>
      <c r="C2025" s="77" t="s">
        <v>3226</v>
      </c>
      <c r="D2025" t="s">
        <v>3839</v>
      </c>
      <c r="J2025">
        <v>0</v>
      </c>
      <c r="O2025"/>
      <c r="P2025">
        <v>29944.748999999989</v>
      </c>
      <c r="V2025">
        <v>0</v>
      </c>
      <c r="W2025" t="str">
        <f>IFERROR(VLOOKUP(CONCATENATE(A2025,"-",B2025),'Schedule C1'!AE:AE,1,FALSE),"Other")</f>
        <v>Other</v>
      </c>
    </row>
    <row r="2026" spans="1:23" x14ac:dyDescent="0.25">
      <c r="A2026" t="str">
        <f t="shared" si="31"/>
        <v>117</v>
      </c>
      <c r="B2026" t="str">
        <f t="shared" si="31"/>
        <v>MLWEPMOTR</v>
      </c>
      <c r="C2026" s="77" t="s">
        <v>3226</v>
      </c>
      <c r="D2026" t="s">
        <v>3840</v>
      </c>
      <c r="J2026">
        <v>0</v>
      </c>
      <c r="O2026"/>
      <c r="P2026">
        <v>9335.8510000000024</v>
      </c>
      <c r="V2026">
        <v>0</v>
      </c>
      <c r="W2026" t="str">
        <f>IFERROR(VLOOKUP(CONCATENATE(A2026,"-",B2026),'Schedule C1'!AE:AE,1,FALSE),"Other")</f>
        <v>Other</v>
      </c>
    </row>
    <row r="2027" spans="1:23" x14ac:dyDescent="0.25">
      <c r="A2027" t="str">
        <f t="shared" si="31"/>
        <v>117</v>
      </c>
      <c r="B2027" t="str">
        <f t="shared" si="31"/>
        <v>MLWEPPUMP</v>
      </c>
      <c r="C2027" s="77" t="s">
        <v>3226</v>
      </c>
      <c r="D2027" t="s">
        <v>3841</v>
      </c>
      <c r="J2027">
        <v>0</v>
      </c>
      <c r="O2027"/>
      <c r="P2027">
        <v>44249.536</v>
      </c>
      <c r="V2027">
        <v>0</v>
      </c>
      <c r="W2027" t="str">
        <f>IFERROR(VLOOKUP(CONCATENATE(A2027,"-",B2027),'Schedule C1'!AE:AE,1,FALSE),"Other")</f>
        <v>Other</v>
      </c>
    </row>
    <row r="2028" spans="1:23" x14ac:dyDescent="0.25">
      <c r="A2028" t="str">
        <f t="shared" si="31"/>
        <v>117</v>
      </c>
      <c r="B2028" t="str">
        <f t="shared" si="31"/>
        <v>MLWEPRESN</v>
      </c>
      <c r="C2028" s="77" t="s">
        <v>3226</v>
      </c>
      <c r="D2028" t="s">
        <v>3842</v>
      </c>
      <c r="J2028">
        <v>0</v>
      </c>
      <c r="O2028"/>
      <c r="P2028">
        <v>37016.256000000001</v>
      </c>
      <c r="V2028">
        <v>0</v>
      </c>
      <c r="W2028" t="str">
        <f>IFERROR(VLOOKUP(CONCATENATE(A2028,"-",B2028),'Schedule C1'!AE:AE,1,FALSE),"Other")</f>
        <v>Other</v>
      </c>
    </row>
    <row r="2029" spans="1:23" x14ac:dyDescent="0.25">
      <c r="A2029" t="str">
        <f t="shared" si="31"/>
        <v>117</v>
      </c>
      <c r="B2029" t="str">
        <f t="shared" si="31"/>
        <v>MLWEPSERV</v>
      </c>
      <c r="C2029" s="77" t="s">
        <v>3226</v>
      </c>
      <c r="D2029" t="s">
        <v>3843</v>
      </c>
      <c r="I2029">
        <v>0</v>
      </c>
      <c r="O2029">
        <v>0</v>
      </c>
      <c r="U2029" s="3">
        <v>0</v>
      </c>
      <c r="W2029" t="str">
        <f>IFERROR(VLOOKUP(CONCATENATE(A2029,"-",B2029),'Schedule C1'!AE:AE,1,FALSE),"Other")</f>
        <v>Other</v>
      </c>
    </row>
    <row r="2030" spans="1:23" x14ac:dyDescent="0.25">
      <c r="A2030" t="str">
        <f t="shared" si="31"/>
        <v>117</v>
      </c>
      <c r="B2030" t="str">
        <f t="shared" si="31"/>
        <v>MLWEPTRMT</v>
      </c>
      <c r="C2030" s="77" t="s">
        <v>3226</v>
      </c>
      <c r="D2030" t="s">
        <v>3844</v>
      </c>
      <c r="J2030">
        <v>0</v>
      </c>
      <c r="O2030"/>
      <c r="P2030">
        <v>11635.280999999997</v>
      </c>
      <c r="V2030">
        <v>0</v>
      </c>
      <c r="W2030" t="str">
        <f>IFERROR(VLOOKUP(CONCATENATE(A2030,"-",B2030),'Schedule C1'!AE:AE,1,FALSE),"Other")</f>
        <v>Other</v>
      </c>
    </row>
    <row r="2031" spans="1:23" x14ac:dyDescent="0.25">
      <c r="A2031" t="str">
        <f t="shared" si="31"/>
        <v>117</v>
      </c>
      <c r="B2031" t="str">
        <f t="shared" si="31"/>
        <v>MLWEPVALV</v>
      </c>
      <c r="C2031" s="77" t="s">
        <v>3226</v>
      </c>
      <c r="D2031" t="s">
        <v>3845</v>
      </c>
      <c r="J2031">
        <v>0</v>
      </c>
      <c r="O2031"/>
      <c r="P2031">
        <v>30066.850000000006</v>
      </c>
      <c r="V2031">
        <v>0</v>
      </c>
      <c r="W2031" t="str">
        <f>IFERROR(VLOOKUP(CONCATENATE(A2031,"-",B2031),'Schedule C1'!AE:AE,1,FALSE),"Other")</f>
        <v>Other</v>
      </c>
    </row>
    <row r="2032" spans="1:23" x14ac:dyDescent="0.25">
      <c r="A2032" t="str">
        <f t="shared" si="31"/>
        <v>117</v>
      </c>
      <c r="B2032" t="str">
        <f t="shared" si="31"/>
        <v>MLWES1BTI</v>
      </c>
      <c r="C2032" s="77" t="s">
        <v>3226</v>
      </c>
      <c r="D2032" t="s">
        <v>3846</v>
      </c>
      <c r="J2032">
        <v>0</v>
      </c>
      <c r="O2032"/>
      <c r="P2032">
        <v>38828.979999999996</v>
      </c>
      <c r="V2032">
        <v>0</v>
      </c>
      <c r="W2032" t="str">
        <f>IFERROR(VLOOKUP(CONCATENATE(A2032,"-",B2032),'Schedule C1'!AE:AE,1,FALSE),"Other")</f>
        <v>Other</v>
      </c>
    </row>
    <row r="2033" spans="1:23" x14ac:dyDescent="0.25">
      <c r="A2033" t="str">
        <f t="shared" si="31"/>
        <v>117</v>
      </c>
      <c r="B2033" t="str">
        <f t="shared" si="31"/>
        <v>MLWMPBELT</v>
      </c>
      <c r="C2033" s="77" t="s">
        <v>3226</v>
      </c>
      <c r="D2033" t="s">
        <v>3847</v>
      </c>
      <c r="J2033">
        <v>0</v>
      </c>
      <c r="O2033"/>
      <c r="P2033">
        <v>49853.735000000008</v>
      </c>
      <c r="V2033">
        <v>0</v>
      </c>
      <c r="W2033" t="str">
        <f>IFERROR(VLOOKUP(CONCATENATE(A2033,"-",B2033),'Schedule C1'!AE:AE,1,FALSE),"Other")</f>
        <v>Other</v>
      </c>
    </row>
    <row r="2034" spans="1:23" x14ac:dyDescent="0.25">
      <c r="A2034" t="str">
        <f t="shared" si="31"/>
        <v>117</v>
      </c>
      <c r="B2034" t="str">
        <f t="shared" si="31"/>
        <v>MLWMPCHUT</v>
      </c>
      <c r="C2034" s="77" t="s">
        <v>3226</v>
      </c>
      <c r="D2034" t="s">
        <v>3848</v>
      </c>
      <c r="J2034">
        <v>0</v>
      </c>
      <c r="O2034"/>
      <c r="P2034">
        <v>28631.42</v>
      </c>
      <c r="V2034">
        <v>0</v>
      </c>
      <c r="W2034" t="str">
        <f>IFERROR(VLOOKUP(CONCATENATE(A2034,"-",B2034),'Schedule C1'!AE:AE,1,FALSE),"Other")</f>
        <v>Other</v>
      </c>
    </row>
    <row r="2035" spans="1:23" x14ac:dyDescent="0.25">
      <c r="A2035" t="str">
        <f t="shared" si="31"/>
        <v>117</v>
      </c>
      <c r="B2035" t="str">
        <f t="shared" si="31"/>
        <v>MLWNPINSL</v>
      </c>
      <c r="C2035" s="77" t="s">
        <v>3226</v>
      </c>
      <c r="D2035" t="s">
        <v>3849</v>
      </c>
      <c r="J2035">
        <v>0</v>
      </c>
      <c r="O2035"/>
      <c r="P2035">
        <v>59936.313000000002</v>
      </c>
      <c r="V2035">
        <v>0</v>
      </c>
      <c r="W2035" t="str">
        <f>IFERROR(VLOOKUP(CONCATENATE(A2035,"-",B2035),'Schedule C1'!AE:AE,1,FALSE),"Other")</f>
        <v>Other</v>
      </c>
    </row>
    <row r="2036" spans="1:23" x14ac:dyDescent="0.25">
      <c r="A2036" t="str">
        <f t="shared" si="31"/>
        <v>117</v>
      </c>
      <c r="B2036" t="str">
        <f t="shared" si="31"/>
        <v>MLWNPLABR</v>
      </c>
      <c r="C2036" s="77" t="s">
        <v>3226</v>
      </c>
      <c r="D2036" t="s">
        <v>3850</v>
      </c>
      <c r="J2036">
        <v>0</v>
      </c>
      <c r="O2036"/>
      <c r="P2036">
        <v>57357.781999999985</v>
      </c>
      <c r="V2036">
        <v>0</v>
      </c>
      <c r="W2036" t="str">
        <f>IFERROR(VLOOKUP(CONCATENATE(A2036,"-",B2036),'Schedule C1'!AE:AE,1,FALSE),"Other")</f>
        <v>Other</v>
      </c>
    </row>
    <row r="2037" spans="1:23" x14ac:dyDescent="0.25">
      <c r="A2037" t="str">
        <f t="shared" si="31"/>
        <v>117</v>
      </c>
      <c r="B2037" t="str">
        <f t="shared" si="31"/>
        <v>MLWNPTOOL</v>
      </c>
      <c r="C2037" s="77" t="s">
        <v>3226</v>
      </c>
      <c r="D2037" t="s">
        <v>3851</v>
      </c>
      <c r="J2037">
        <v>0</v>
      </c>
      <c r="O2037"/>
      <c r="P2037">
        <v>28624.74500000001</v>
      </c>
      <c r="V2037">
        <v>0</v>
      </c>
      <c r="W2037" t="str">
        <f>IFERROR(VLOOKUP(CONCATENATE(A2037,"-",B2037),'Schedule C1'!AE:AE,1,FALSE),"Other")</f>
        <v>Other</v>
      </c>
    </row>
    <row r="2038" spans="1:23" x14ac:dyDescent="0.25">
      <c r="A2038" t="str">
        <f t="shared" si="31"/>
        <v>117</v>
      </c>
      <c r="B2038" t="str">
        <f t="shared" si="31"/>
        <v>MLWOPFGDP</v>
      </c>
      <c r="C2038" s="77" t="s">
        <v>3226</v>
      </c>
      <c r="D2038" t="s">
        <v>3852</v>
      </c>
      <c r="J2038">
        <v>0</v>
      </c>
      <c r="O2038"/>
      <c r="P2038">
        <v>20821.641</v>
      </c>
      <c r="V2038">
        <v>0</v>
      </c>
      <c r="W2038" t="str">
        <f>IFERROR(VLOOKUP(CONCATENATE(A2038,"-",B2038),'Schedule C1'!AE:AE,1,FALSE),"Other")</f>
        <v>Other</v>
      </c>
    </row>
    <row r="2039" spans="1:23" x14ac:dyDescent="0.25">
      <c r="A2039" t="str">
        <f t="shared" si="31"/>
        <v>117</v>
      </c>
      <c r="B2039" t="str">
        <f t="shared" si="31"/>
        <v>MLWOPNONP</v>
      </c>
      <c r="C2039" s="77" t="s">
        <v>3226</v>
      </c>
      <c r="D2039" t="s">
        <v>3853</v>
      </c>
      <c r="I2039">
        <v>7300</v>
      </c>
      <c r="J2039">
        <v>0</v>
      </c>
      <c r="O2039">
        <v>0</v>
      </c>
      <c r="P2039">
        <v>284284.13199999998</v>
      </c>
      <c r="U2039" s="3">
        <v>0</v>
      </c>
      <c r="V2039">
        <v>0</v>
      </c>
      <c r="W2039" t="str">
        <f>IFERROR(VLOOKUP(CONCATENATE(A2039,"-",B2039),'Schedule C1'!AE:AE,1,FALSE),"Other")</f>
        <v>Other</v>
      </c>
    </row>
    <row r="2040" spans="1:23" x14ac:dyDescent="0.25">
      <c r="A2040" t="str">
        <f t="shared" si="31"/>
        <v>117</v>
      </c>
      <c r="B2040" t="str">
        <f t="shared" si="31"/>
        <v>MLWPC0ELG</v>
      </c>
      <c r="C2040" s="77" t="s">
        <v>3226</v>
      </c>
      <c r="D2040" t="s">
        <v>3854</v>
      </c>
      <c r="I2040">
        <v>0</v>
      </c>
      <c r="J2040">
        <v>0</v>
      </c>
      <c r="O2040">
        <v>0</v>
      </c>
      <c r="P2040">
        <v>317474.79599999997</v>
      </c>
      <c r="U2040" s="3">
        <v>0</v>
      </c>
      <c r="V2040">
        <v>0</v>
      </c>
      <c r="W2040" t="str">
        <f>IFERROR(VLOOKUP(CONCATENATE(A2040,"-",B2040),'Schedule C1'!AE:AE,1,FALSE),"Other")</f>
        <v>Other</v>
      </c>
    </row>
    <row r="2041" spans="1:23" x14ac:dyDescent="0.25">
      <c r="A2041" t="str">
        <f t="shared" si="31"/>
        <v>117</v>
      </c>
      <c r="B2041" t="str">
        <f t="shared" si="31"/>
        <v>MLWPC0LIM</v>
      </c>
      <c r="C2041" s="77" t="s">
        <v>3226</v>
      </c>
      <c r="D2041" t="s">
        <v>3855</v>
      </c>
      <c r="I2041">
        <v>0</v>
      </c>
      <c r="J2041">
        <v>0</v>
      </c>
      <c r="O2041">
        <v>0</v>
      </c>
      <c r="P2041">
        <v>448405.79300000006</v>
      </c>
      <c r="U2041" s="3">
        <v>0</v>
      </c>
      <c r="V2041">
        <v>0</v>
      </c>
      <c r="W2041" t="str">
        <f>IFERROR(VLOOKUP(CONCATENATE(A2041,"-",B2041),'Schedule C1'!AE:AE,1,FALSE),"Other")</f>
        <v>Other</v>
      </c>
    </row>
    <row r="2042" spans="1:23" x14ac:dyDescent="0.25">
      <c r="A2042" t="str">
        <f t="shared" si="31"/>
        <v>117</v>
      </c>
      <c r="B2042" t="str">
        <f t="shared" si="31"/>
        <v>MLWPC2CTC</v>
      </c>
      <c r="C2042" s="77" t="s">
        <v>3226</v>
      </c>
      <c r="D2042" t="s">
        <v>3856</v>
      </c>
      <c r="J2042">
        <v>0</v>
      </c>
      <c r="O2042"/>
      <c r="P2042">
        <v>-54866.510999999999</v>
      </c>
      <c r="V2042">
        <v>0</v>
      </c>
      <c r="W2042" t="str">
        <f>IFERROR(VLOOKUP(CONCATENATE(A2042,"-",B2042),'Schedule C1'!AE:AE,1,FALSE),"Other")</f>
        <v>Other</v>
      </c>
    </row>
    <row r="2043" spans="1:23" x14ac:dyDescent="0.25">
      <c r="A2043" t="str">
        <f t="shared" si="31"/>
        <v>117</v>
      </c>
      <c r="B2043" t="str">
        <f t="shared" si="31"/>
        <v>MLWPC2ESP</v>
      </c>
      <c r="C2043" s="77" t="s">
        <v>3226</v>
      </c>
      <c r="D2043" t="s">
        <v>3857</v>
      </c>
      <c r="I2043">
        <v>0</v>
      </c>
      <c r="J2043">
        <v>0</v>
      </c>
      <c r="O2043">
        <v>0</v>
      </c>
      <c r="P2043">
        <v>158104.25200000001</v>
      </c>
      <c r="U2043" s="3">
        <v>0</v>
      </c>
      <c r="V2043">
        <v>0</v>
      </c>
      <c r="W2043" t="str">
        <f>IFERROR(VLOOKUP(CONCATENATE(A2043,"-",B2043),'Schedule C1'!AE:AE,1,FALSE),"Other")</f>
        <v>Other</v>
      </c>
    </row>
    <row r="2044" spans="1:23" x14ac:dyDescent="0.25">
      <c r="A2044" t="str">
        <f t="shared" si="31"/>
        <v>117</v>
      </c>
      <c r="B2044" t="str">
        <f t="shared" si="31"/>
        <v>MLWSC1AHB</v>
      </c>
      <c r="C2044" s="77" t="s">
        <v>3226</v>
      </c>
      <c r="D2044" t="s">
        <v>3858</v>
      </c>
      <c r="J2044">
        <v>0</v>
      </c>
      <c r="O2044"/>
      <c r="P2044">
        <v>714140.92299999995</v>
      </c>
      <c r="V2044">
        <v>0</v>
      </c>
      <c r="W2044" t="str">
        <f>IFERROR(VLOOKUP(CONCATENATE(A2044,"-",B2044),'Schedule C1'!AE:AE,1,FALSE),"Other")</f>
        <v>Other</v>
      </c>
    </row>
    <row r="2045" spans="1:23" x14ac:dyDescent="0.25">
      <c r="A2045" t="str">
        <f t="shared" si="31"/>
        <v>117</v>
      </c>
      <c r="B2045" t="str">
        <f t="shared" si="31"/>
        <v>MLWSC2AHB</v>
      </c>
      <c r="C2045" s="77" t="s">
        <v>3226</v>
      </c>
      <c r="D2045" t="s">
        <v>3859</v>
      </c>
      <c r="I2045">
        <v>7.2759576141834259E-12</v>
      </c>
      <c r="J2045">
        <v>3.5527136788005009E-15</v>
      </c>
      <c r="O2045">
        <v>0</v>
      </c>
      <c r="P2045">
        <v>-139413.76500000001</v>
      </c>
      <c r="U2045" s="3">
        <v>0</v>
      </c>
      <c r="V2045">
        <v>0</v>
      </c>
      <c r="W2045" t="str">
        <f>IFERROR(VLOOKUP(CONCATENATE(A2045,"-",B2045),'Schedule C1'!AE:AE,1,FALSE),"Other")</f>
        <v>Other</v>
      </c>
    </row>
    <row r="2046" spans="1:23" x14ac:dyDescent="0.25">
      <c r="A2046" t="str">
        <f t="shared" si="31"/>
        <v>117</v>
      </c>
      <c r="B2046" t="str">
        <f t="shared" si="31"/>
        <v>MLWSP1LSO</v>
      </c>
      <c r="C2046" s="77" t="s">
        <v>3226</v>
      </c>
      <c r="D2046" t="s">
        <v>3860</v>
      </c>
      <c r="J2046">
        <v>0</v>
      </c>
      <c r="O2046"/>
      <c r="P2046">
        <v>292434.51899999997</v>
      </c>
      <c r="V2046">
        <v>0</v>
      </c>
      <c r="W2046" t="str">
        <f>IFERROR(VLOOKUP(CONCATENATE(A2046,"-",B2046),'Schedule C1'!AE:AE,1,FALSE),"Other")</f>
        <v>Other</v>
      </c>
    </row>
    <row r="2047" spans="1:23" x14ac:dyDescent="0.25">
      <c r="A2047" t="str">
        <f t="shared" si="31"/>
        <v>117</v>
      </c>
      <c r="B2047" t="str">
        <f t="shared" si="31"/>
        <v>MLWSPBLWR</v>
      </c>
      <c r="C2047" s="77" t="s">
        <v>3226</v>
      </c>
      <c r="D2047" t="s">
        <v>3861</v>
      </c>
      <c r="J2047">
        <v>0</v>
      </c>
      <c r="O2047"/>
      <c r="P2047">
        <v>16498.915999999997</v>
      </c>
      <c r="V2047">
        <v>0</v>
      </c>
      <c r="W2047" t="str">
        <f>IFERROR(VLOOKUP(CONCATENATE(A2047,"-",B2047),'Schedule C1'!AE:AE,1,FALSE),"Other")</f>
        <v>Other</v>
      </c>
    </row>
    <row r="2048" spans="1:23" x14ac:dyDescent="0.25">
      <c r="A2048" t="str">
        <f t="shared" si="31"/>
        <v>117</v>
      </c>
      <c r="B2048" t="str">
        <f t="shared" si="31"/>
        <v>MLWSPBRNN</v>
      </c>
      <c r="C2048" s="77" t="s">
        <v>3226</v>
      </c>
      <c r="D2048" t="s">
        <v>3862</v>
      </c>
      <c r="I2048">
        <v>0</v>
      </c>
      <c r="J2048">
        <v>0</v>
      </c>
      <c r="O2048">
        <v>0</v>
      </c>
      <c r="P2048">
        <v>93707.414000000004</v>
      </c>
      <c r="U2048" s="3">
        <v>0</v>
      </c>
      <c r="V2048">
        <v>0</v>
      </c>
      <c r="W2048" t="str">
        <f>IFERROR(VLOOKUP(CONCATENATE(A2048,"-",B2048),'Schedule C1'!AE:AE,1,FALSE),"Other")</f>
        <v>Other</v>
      </c>
    </row>
    <row r="2049" spans="1:23" x14ac:dyDescent="0.25">
      <c r="A2049" t="str">
        <f t="shared" si="31"/>
        <v>117</v>
      </c>
      <c r="B2049" t="str">
        <f t="shared" si="31"/>
        <v>MLWSPEJNT</v>
      </c>
      <c r="C2049" s="77" t="s">
        <v>3226</v>
      </c>
      <c r="D2049" t="s">
        <v>3863</v>
      </c>
      <c r="I2049">
        <v>-21999</v>
      </c>
      <c r="J2049">
        <v>0</v>
      </c>
      <c r="O2049">
        <v>0</v>
      </c>
      <c r="P2049">
        <v>64451.219000000005</v>
      </c>
      <c r="U2049" s="3">
        <v>0</v>
      </c>
      <c r="V2049">
        <v>0</v>
      </c>
      <c r="W2049" t="str">
        <f>IFERROR(VLOOKUP(CONCATENATE(A2049,"-",B2049),'Schedule C1'!AE:AE,1,FALSE),"Other")</f>
        <v>Other</v>
      </c>
    </row>
    <row r="2050" spans="1:23" x14ac:dyDescent="0.25">
      <c r="A2050" t="str">
        <f t="shared" si="31"/>
        <v>117</v>
      </c>
      <c r="B2050" t="str">
        <f t="shared" si="31"/>
        <v>MLWSPGRBX</v>
      </c>
      <c r="C2050" s="77" t="s">
        <v>3226</v>
      </c>
      <c r="D2050" t="s">
        <v>3864</v>
      </c>
      <c r="J2050">
        <v>0</v>
      </c>
      <c r="O2050"/>
      <c r="P2050">
        <v>93126.008999999991</v>
      </c>
      <c r="V2050">
        <v>0</v>
      </c>
      <c r="W2050" t="str">
        <f>IFERROR(VLOOKUP(CONCATENATE(A2050,"-",B2050),'Schedule C1'!AE:AE,1,FALSE),"Other")</f>
        <v>Other</v>
      </c>
    </row>
    <row r="2051" spans="1:23" x14ac:dyDescent="0.25">
      <c r="A2051" t="str">
        <f t="shared" si="31"/>
        <v>117</v>
      </c>
      <c r="B2051" t="str">
        <f t="shared" si="31"/>
        <v>MLWSPPLVY</v>
      </c>
      <c r="C2051" s="77" t="s">
        <v>3226</v>
      </c>
      <c r="D2051" t="s">
        <v>3865</v>
      </c>
      <c r="J2051">
        <v>0</v>
      </c>
      <c r="O2051"/>
      <c r="P2051">
        <v>12599.126000000002</v>
      </c>
      <c r="V2051">
        <v>0</v>
      </c>
      <c r="W2051" t="str">
        <f>IFERROR(VLOOKUP(CONCATENATE(A2051,"-",B2051),'Schedule C1'!AE:AE,1,FALSE),"Other")</f>
        <v>Other</v>
      </c>
    </row>
    <row r="2052" spans="1:23" x14ac:dyDescent="0.25">
      <c r="A2052" t="str">
        <f t="shared" si="31"/>
        <v>117</v>
      </c>
      <c r="B2052" t="str">
        <f t="shared" si="31"/>
        <v>MLWSPPULV</v>
      </c>
      <c r="C2052" s="77" t="s">
        <v>3226</v>
      </c>
      <c r="D2052" t="s">
        <v>3866</v>
      </c>
      <c r="I2052">
        <v>-132687.01</v>
      </c>
      <c r="J2052">
        <v>0</v>
      </c>
      <c r="O2052">
        <v>0</v>
      </c>
      <c r="P2052">
        <v>104537.74699999997</v>
      </c>
      <c r="U2052" s="3">
        <v>0</v>
      </c>
      <c r="V2052">
        <v>0</v>
      </c>
      <c r="W2052" t="str">
        <f>IFERROR(VLOOKUP(CONCATENATE(A2052,"-",B2052),'Schedule C1'!AE:AE,1,FALSE),"Other")</f>
        <v>Other</v>
      </c>
    </row>
    <row r="2053" spans="1:23" x14ac:dyDescent="0.25">
      <c r="A2053" t="str">
        <f t="shared" ref="A2053:B2116" si="32">LEFT(C2053,FIND(" ",C2053,1)-1)</f>
        <v>117</v>
      </c>
      <c r="B2053" t="str">
        <f t="shared" si="32"/>
        <v>MLWSPSFVL</v>
      </c>
      <c r="C2053" s="77" t="s">
        <v>3226</v>
      </c>
      <c r="D2053" t="s">
        <v>3867</v>
      </c>
      <c r="J2053">
        <v>0</v>
      </c>
      <c r="O2053"/>
      <c r="P2053">
        <v>23339.636999999995</v>
      </c>
      <c r="V2053">
        <v>0</v>
      </c>
      <c r="W2053" t="str">
        <f>IFERROR(VLOOKUP(CONCATENATE(A2053,"-",B2053),'Schedule C1'!AE:AE,1,FALSE),"Other")</f>
        <v>Other</v>
      </c>
    </row>
    <row r="2054" spans="1:23" x14ac:dyDescent="0.25">
      <c r="A2054" t="str">
        <f t="shared" si="32"/>
        <v>117</v>
      </c>
      <c r="B2054" t="str">
        <f t="shared" si="32"/>
        <v>MLWVC2CL1</v>
      </c>
      <c r="C2054" s="77" t="s">
        <v>3226</v>
      </c>
      <c r="D2054" t="s">
        <v>3868</v>
      </c>
      <c r="J2054">
        <v>0</v>
      </c>
      <c r="O2054"/>
      <c r="P2054">
        <v>49463.667000000001</v>
      </c>
      <c r="V2054">
        <v>0</v>
      </c>
      <c r="W2054" t="str">
        <f>IFERROR(VLOOKUP(CONCATENATE(A2054,"-",B2054),'Schedule C1'!AE:AE,1,FALSE),"Other")</f>
        <v>Other</v>
      </c>
    </row>
    <row r="2055" spans="1:23" x14ac:dyDescent="0.25">
      <c r="A2055" t="str">
        <f t="shared" si="32"/>
        <v>117</v>
      </c>
      <c r="B2055" t="str">
        <f t="shared" si="32"/>
        <v>MLWVC2CL4</v>
      </c>
      <c r="C2055" s="77" t="s">
        <v>3226</v>
      </c>
      <c r="D2055" t="s">
        <v>3869</v>
      </c>
      <c r="J2055">
        <v>0</v>
      </c>
      <c r="O2055"/>
      <c r="P2055">
        <v>1212.1490000000001</v>
      </c>
      <c r="V2055">
        <v>0</v>
      </c>
      <c r="W2055" t="str">
        <f>IFERROR(VLOOKUP(CONCATENATE(A2055,"-",B2055),'Schedule C1'!AE:AE,1,FALSE),"Other")</f>
        <v>Other</v>
      </c>
    </row>
    <row r="2056" spans="1:23" x14ac:dyDescent="0.25">
      <c r="A2056" t="str">
        <f t="shared" si="32"/>
        <v>117</v>
      </c>
      <c r="B2056" t="str">
        <f t="shared" si="32"/>
        <v>MLWVPBATT</v>
      </c>
      <c r="C2056" s="77" t="s">
        <v>3226</v>
      </c>
      <c r="D2056" t="s">
        <v>3870</v>
      </c>
      <c r="I2056">
        <v>0</v>
      </c>
      <c r="O2056">
        <v>0</v>
      </c>
      <c r="U2056" s="3">
        <v>0</v>
      </c>
      <c r="W2056" t="str">
        <f>IFERROR(VLOOKUP(CONCATENATE(A2056,"-",B2056),'Schedule C1'!AE:AE,1,FALSE),"Other")</f>
        <v>Other</v>
      </c>
    </row>
    <row r="2057" spans="1:23" x14ac:dyDescent="0.25">
      <c r="A2057" t="str">
        <f t="shared" si="32"/>
        <v>117</v>
      </c>
      <c r="B2057" t="str">
        <f t="shared" si="32"/>
        <v>MLWVPBLML</v>
      </c>
      <c r="C2057" s="77" t="s">
        <v>3226</v>
      </c>
      <c r="D2057" t="s">
        <v>3871</v>
      </c>
      <c r="J2057">
        <v>0</v>
      </c>
      <c r="O2057"/>
      <c r="P2057">
        <v>26667.945999999996</v>
      </c>
      <c r="V2057">
        <v>0</v>
      </c>
      <c r="W2057" t="str">
        <f>IFERROR(VLOOKUP(CONCATENATE(A2057,"-",B2057),'Schedule C1'!AE:AE,1,FALSE),"Other")</f>
        <v>Other</v>
      </c>
    </row>
    <row r="2058" spans="1:23" x14ac:dyDescent="0.25">
      <c r="A2058" t="str">
        <f t="shared" si="32"/>
        <v>117</v>
      </c>
      <c r="B2058" t="str">
        <f t="shared" si="32"/>
        <v>MLWVPFGDN</v>
      </c>
      <c r="C2058" s="77" t="s">
        <v>3226</v>
      </c>
      <c r="D2058" t="s">
        <v>3872</v>
      </c>
      <c r="I2058">
        <v>-4760</v>
      </c>
      <c r="J2058">
        <v>0</v>
      </c>
      <c r="O2058">
        <v>0</v>
      </c>
      <c r="P2058">
        <v>51279.660000000011</v>
      </c>
      <c r="U2058" s="3">
        <v>0</v>
      </c>
      <c r="V2058">
        <v>0</v>
      </c>
      <c r="W2058" t="str">
        <f>IFERROR(VLOOKUP(CONCATENATE(A2058,"-",B2058),'Schedule C1'!AE:AE,1,FALSE),"Other")</f>
        <v>Other</v>
      </c>
    </row>
    <row r="2059" spans="1:23" x14ac:dyDescent="0.25">
      <c r="A2059" t="str">
        <f t="shared" si="32"/>
        <v>117</v>
      </c>
      <c r="B2059" t="str">
        <f t="shared" si="32"/>
        <v>MLWVPMONS</v>
      </c>
      <c r="C2059" s="77" t="s">
        <v>3226</v>
      </c>
      <c r="D2059" t="s">
        <v>3873</v>
      </c>
      <c r="J2059">
        <v>0</v>
      </c>
      <c r="O2059"/>
      <c r="P2059">
        <v>14748.216</v>
      </c>
      <c r="V2059">
        <v>0</v>
      </c>
      <c r="W2059" t="str">
        <f>IFERROR(VLOOKUP(CONCATENATE(A2059,"-",B2059),'Schedule C1'!AE:AE,1,FALSE),"Other")</f>
        <v>Other</v>
      </c>
    </row>
    <row r="2060" spans="1:23" x14ac:dyDescent="0.25">
      <c r="A2060" t="str">
        <f t="shared" si="32"/>
        <v>117</v>
      </c>
      <c r="B2060" t="str">
        <f t="shared" si="32"/>
        <v>MLWVPVALV</v>
      </c>
      <c r="C2060" s="77" t="s">
        <v>3226</v>
      </c>
      <c r="D2060" t="s">
        <v>3874</v>
      </c>
      <c r="J2060">
        <v>0</v>
      </c>
      <c r="O2060"/>
      <c r="P2060">
        <v>0</v>
      </c>
      <c r="V2060">
        <v>0</v>
      </c>
      <c r="W2060" t="str">
        <f>IFERROR(VLOOKUP(CONCATENATE(A2060,"-",B2060),'Schedule C1'!AE:AE,1,FALSE),"Other")</f>
        <v>Other</v>
      </c>
    </row>
    <row r="2061" spans="1:23" x14ac:dyDescent="0.25">
      <c r="A2061" t="str">
        <f t="shared" si="32"/>
        <v>117</v>
      </c>
      <c r="B2061" t="str">
        <f t="shared" si="32"/>
        <v>MPNCS</v>
      </c>
      <c r="C2061" s="77" t="s">
        <v>3226</v>
      </c>
      <c r="D2061" t="s">
        <v>3875</v>
      </c>
      <c r="H2061">
        <v>0</v>
      </c>
      <c r="N2061">
        <v>0</v>
      </c>
      <c r="O2061"/>
      <c r="T2061">
        <v>0</v>
      </c>
      <c r="W2061" t="str">
        <f>IFERROR(VLOOKUP(CONCATENATE(A2061,"-",B2061),'Schedule C1'!AE:AE,1,FALSE),"Other")</f>
        <v>Other</v>
      </c>
    </row>
    <row r="2062" spans="1:23" x14ac:dyDescent="0.25">
      <c r="A2062" t="str">
        <f t="shared" si="32"/>
        <v>117</v>
      </c>
      <c r="B2062" t="str">
        <f t="shared" si="32"/>
        <v>N121AEX21</v>
      </c>
      <c r="C2062" s="77" t="s">
        <v>3226</v>
      </c>
      <c r="D2062" t="s">
        <v>3876</v>
      </c>
      <c r="F2062">
        <v>-90.43</v>
      </c>
      <c r="L2062">
        <v>0</v>
      </c>
      <c r="O2062"/>
      <c r="R2062">
        <v>0</v>
      </c>
      <c r="W2062" t="str">
        <f>IFERROR(VLOOKUP(CONCATENATE(A2062,"-",B2062),'Schedule C1'!AE:AE,1,FALSE),"Other")</f>
        <v>Other</v>
      </c>
    </row>
    <row r="2063" spans="1:23" x14ac:dyDescent="0.25">
      <c r="A2063" t="str">
        <f t="shared" si="32"/>
        <v>117</v>
      </c>
      <c r="B2063" t="str">
        <f t="shared" si="32"/>
        <v>NRCCPKPCO</v>
      </c>
      <c r="C2063" s="77" t="s">
        <v>3226</v>
      </c>
      <c r="D2063" t="s">
        <v>3877</v>
      </c>
      <c r="E2063">
        <v>-796682.05999999947</v>
      </c>
      <c r="F2063">
        <v>28919.179999999986</v>
      </c>
      <c r="G2063">
        <v>932.5</v>
      </c>
      <c r="H2063">
        <v>201781.71</v>
      </c>
      <c r="I2063">
        <v>10647.33</v>
      </c>
      <c r="K2063">
        <v>3811763.9830000005</v>
      </c>
      <c r="L2063">
        <v>-42952.361999999994</v>
      </c>
      <c r="M2063">
        <v>179793.28200000001</v>
      </c>
      <c r="N2063">
        <v>84355.058999999965</v>
      </c>
      <c r="O2063">
        <v>0</v>
      </c>
      <c r="Q2063">
        <v>1345958.2109999999</v>
      </c>
      <c r="R2063">
        <v>76025.206000000006</v>
      </c>
      <c r="S2063">
        <v>184408.10699999999</v>
      </c>
      <c r="T2063">
        <v>139964.41800000001</v>
      </c>
      <c r="U2063" s="3">
        <v>0</v>
      </c>
      <c r="W2063" t="str">
        <f>IFERROR(VLOOKUP(CONCATENATE(A2063,"-",B2063),'Schedule C1'!AE:AE,1,FALSE),"Other")</f>
        <v>117-NRCCPKPCO</v>
      </c>
    </row>
    <row r="2064" spans="1:23" x14ac:dyDescent="0.25">
      <c r="A2064" t="str">
        <f t="shared" si="32"/>
        <v>117</v>
      </c>
      <c r="B2064" t="str">
        <f t="shared" si="32"/>
        <v>P14126002</v>
      </c>
      <c r="C2064" s="77" t="s">
        <v>3226</v>
      </c>
      <c r="D2064" t="s">
        <v>3878</v>
      </c>
      <c r="F2064">
        <v>0</v>
      </c>
      <c r="L2064">
        <v>0</v>
      </c>
      <c r="O2064"/>
      <c r="R2064">
        <v>0</v>
      </c>
      <c r="W2064" t="str">
        <f>IFERROR(VLOOKUP(CONCATENATE(A2064,"-",B2064),'Schedule C1'!AE:AE,1,FALSE),"Other")</f>
        <v>Other</v>
      </c>
    </row>
    <row r="2065" spans="1:23" x14ac:dyDescent="0.25">
      <c r="A2065" t="str">
        <f t="shared" si="32"/>
        <v>117</v>
      </c>
      <c r="B2065" t="str">
        <f t="shared" si="32"/>
        <v>P17CC1007</v>
      </c>
      <c r="C2065" s="77" t="s">
        <v>3226</v>
      </c>
      <c r="D2065" t="s">
        <v>3103</v>
      </c>
      <c r="I2065">
        <v>0</v>
      </c>
      <c r="J2065">
        <v>0</v>
      </c>
      <c r="O2065">
        <v>0</v>
      </c>
      <c r="P2065">
        <v>0</v>
      </c>
      <c r="U2065" s="3">
        <v>0</v>
      </c>
      <c r="V2065">
        <v>0</v>
      </c>
      <c r="W2065" t="str">
        <f>IFERROR(VLOOKUP(CONCATENATE(A2065,"-",B2065),'Schedule C1'!AE:AE,1,FALSE),"Other")</f>
        <v>Other</v>
      </c>
    </row>
    <row r="2066" spans="1:23" x14ac:dyDescent="0.25">
      <c r="A2066" t="str">
        <f t="shared" si="32"/>
        <v>117</v>
      </c>
      <c r="B2066" t="str">
        <f t="shared" si="32"/>
        <v>P17CC1031</v>
      </c>
      <c r="C2066" s="77" t="s">
        <v>3226</v>
      </c>
      <c r="D2066" t="s">
        <v>3108</v>
      </c>
      <c r="I2066">
        <v>0</v>
      </c>
      <c r="J2066">
        <v>0</v>
      </c>
      <c r="O2066">
        <v>0</v>
      </c>
      <c r="P2066">
        <v>0</v>
      </c>
      <c r="U2066" s="3">
        <v>0</v>
      </c>
      <c r="V2066">
        <v>0</v>
      </c>
      <c r="W2066" t="str">
        <f>IFERROR(VLOOKUP(CONCATENATE(A2066,"-",B2066),'Schedule C1'!AE:AE,1,FALSE),"Other")</f>
        <v>Other</v>
      </c>
    </row>
    <row r="2067" spans="1:23" x14ac:dyDescent="0.25">
      <c r="A2067" t="str">
        <f t="shared" si="32"/>
        <v>117</v>
      </c>
      <c r="B2067" t="str">
        <f t="shared" si="32"/>
        <v>RKU002SCR</v>
      </c>
      <c r="C2067" s="77" t="s">
        <v>3226</v>
      </c>
      <c r="D2067" t="s">
        <v>3172</v>
      </c>
      <c r="G2067">
        <v>2644.8600000000006</v>
      </c>
      <c r="M2067">
        <v>0</v>
      </c>
      <c r="O2067"/>
      <c r="S2067">
        <v>0</v>
      </c>
      <c r="W2067" t="str">
        <f>IFERROR(VLOOKUP(CONCATENATE(A2067,"-",B2067),'Schedule C1'!AE:AE,1,FALSE),"Other")</f>
        <v>Other</v>
      </c>
    </row>
    <row r="2068" spans="1:23" x14ac:dyDescent="0.25">
      <c r="A2068" t="str">
        <f t="shared" si="32"/>
        <v>117</v>
      </c>
      <c r="B2068" t="str">
        <f t="shared" si="32"/>
        <v>SSGSNANDA</v>
      </c>
      <c r="C2068" s="77" t="s">
        <v>3226</v>
      </c>
      <c r="D2068" t="s">
        <v>3176</v>
      </c>
      <c r="E2068">
        <v>0</v>
      </c>
      <c r="F2068">
        <v>0</v>
      </c>
      <c r="G2068">
        <v>0</v>
      </c>
      <c r="H2068">
        <v>0</v>
      </c>
      <c r="I2068">
        <v>0</v>
      </c>
      <c r="J2068">
        <v>0</v>
      </c>
      <c r="K2068">
        <v>1567.528</v>
      </c>
      <c r="L2068">
        <v>632.26000000000067</v>
      </c>
      <c r="M2068">
        <v>838.22099999999955</v>
      </c>
      <c r="N2068">
        <v>365.36899999999997</v>
      </c>
      <c r="O2068">
        <v>352.12099999999964</v>
      </c>
      <c r="P2068">
        <v>-104.61199999999998</v>
      </c>
      <c r="Q2068">
        <v>1733.7200000000003</v>
      </c>
      <c r="R2068">
        <v>646.12900000000002</v>
      </c>
      <c r="S2068">
        <v>1257.5800000000006</v>
      </c>
      <c r="T2068">
        <v>439.17700000000008</v>
      </c>
      <c r="U2068" s="3">
        <v>355.54</v>
      </c>
      <c r="V2068">
        <v>0</v>
      </c>
      <c r="W2068" t="str">
        <f>IFERROR(VLOOKUP(CONCATENATE(A2068,"-",B2068),'Schedule C1'!AE:AE,1,FALSE),"Other")</f>
        <v>Other</v>
      </c>
    </row>
    <row r="2069" spans="1:23" x14ac:dyDescent="0.25">
      <c r="A2069" t="str">
        <f t="shared" si="32"/>
        <v>117</v>
      </c>
      <c r="B2069" t="str">
        <f t="shared" si="32"/>
        <v>SSHRNANDA</v>
      </c>
      <c r="C2069" s="77" t="s">
        <v>3226</v>
      </c>
      <c r="D2069" t="s">
        <v>3177</v>
      </c>
      <c r="J2069">
        <v>0</v>
      </c>
      <c r="O2069"/>
      <c r="P2069">
        <v>-1.7763568394002505E-15</v>
      </c>
      <c r="V2069">
        <v>0</v>
      </c>
      <c r="W2069" t="str">
        <f>IFERROR(VLOOKUP(CONCATENATE(A2069,"-",B2069),'Schedule C1'!AE:AE,1,FALSE),"Other")</f>
        <v>Other</v>
      </c>
    </row>
    <row r="2070" spans="1:23" x14ac:dyDescent="0.25">
      <c r="A2070" t="str">
        <f t="shared" si="32"/>
        <v>117</v>
      </c>
      <c r="B2070" t="str">
        <f t="shared" si="32"/>
        <v>SSITNANDA</v>
      </c>
      <c r="C2070" s="77" t="s">
        <v>3226</v>
      </c>
      <c r="D2070" t="s">
        <v>3178</v>
      </c>
      <c r="E2070">
        <v>0</v>
      </c>
      <c r="F2070">
        <v>0</v>
      </c>
      <c r="G2070">
        <v>0</v>
      </c>
      <c r="H2070">
        <v>0</v>
      </c>
      <c r="I2070">
        <v>0</v>
      </c>
      <c r="J2070">
        <v>0</v>
      </c>
      <c r="K2070">
        <v>1171.759</v>
      </c>
      <c r="L2070">
        <v>8890.5079999999998</v>
      </c>
      <c r="M2070">
        <v>5808.2069999999994</v>
      </c>
      <c r="N2070">
        <v>-5580.7180000000008</v>
      </c>
      <c r="O2070">
        <v>-12800.012000000001</v>
      </c>
      <c r="P2070">
        <v>6.8212102632969618E-13</v>
      </c>
      <c r="Q2070">
        <v>1166.0910000000003</v>
      </c>
      <c r="R2070">
        <v>9069.9089999999942</v>
      </c>
      <c r="S2070">
        <v>7942.4180000000042</v>
      </c>
      <c r="T2070">
        <v>-6632.0139999999992</v>
      </c>
      <c r="U2070" s="3">
        <v>-1.400000000072032E-2</v>
      </c>
      <c r="V2070">
        <v>0</v>
      </c>
      <c r="W2070" t="str">
        <f>IFERROR(VLOOKUP(CONCATENATE(A2070,"-",B2070),'Schedule C1'!AE:AE,1,FALSE),"Other")</f>
        <v>Other</v>
      </c>
    </row>
    <row r="2071" spans="1:23" x14ac:dyDescent="0.25">
      <c r="A2071" t="str">
        <f t="shared" si="32"/>
        <v>117</v>
      </c>
      <c r="B2071" t="str">
        <f t="shared" si="32"/>
        <v>SSNANDA</v>
      </c>
      <c r="C2071" s="77" t="s">
        <v>3226</v>
      </c>
      <c r="D2071" t="s">
        <v>3179</v>
      </c>
      <c r="F2071">
        <v>0</v>
      </c>
      <c r="I2071">
        <v>0</v>
      </c>
      <c r="J2071">
        <v>0</v>
      </c>
      <c r="L2071">
        <v>1165.4480000000005</v>
      </c>
      <c r="O2071">
        <v>-6.9180000000000019</v>
      </c>
      <c r="P2071">
        <v>1370.8860000000002</v>
      </c>
      <c r="R2071">
        <v>1188.1410000000003</v>
      </c>
      <c r="U2071" s="3">
        <v>-9.9999999999922547E-4</v>
      </c>
      <c r="V2071">
        <v>0</v>
      </c>
      <c r="W2071" t="str">
        <f>IFERROR(VLOOKUP(CONCATENATE(A2071,"-",B2071),'Schedule C1'!AE:AE,1,FALSE),"Other")</f>
        <v>Other</v>
      </c>
    </row>
    <row r="2072" spans="1:23" x14ac:dyDescent="0.25">
      <c r="A2072" t="str">
        <f t="shared" si="32"/>
        <v>117</v>
      </c>
      <c r="B2072" t="str">
        <f t="shared" si="32"/>
        <v>TDOANDA</v>
      </c>
      <c r="C2072" s="77" t="s">
        <v>3226</v>
      </c>
      <c r="D2072" t="s">
        <v>3188</v>
      </c>
      <c r="H2072">
        <v>0</v>
      </c>
      <c r="I2072">
        <v>0</v>
      </c>
      <c r="J2072">
        <v>0</v>
      </c>
      <c r="N2072">
        <v>-592.96100000000047</v>
      </c>
      <c r="O2072">
        <v>646.14700000000005</v>
      </c>
      <c r="P2072">
        <v>111.00599999999999</v>
      </c>
      <c r="T2072">
        <v>0</v>
      </c>
      <c r="U2072" s="3">
        <v>-2.999999999933607E-3</v>
      </c>
      <c r="V2072">
        <v>0</v>
      </c>
      <c r="W2072" t="str">
        <f>IFERROR(VLOOKUP(CONCATENATE(A2072,"-",B2072),'Schedule C1'!AE:AE,1,FALSE),"Other")</f>
        <v>Other</v>
      </c>
    </row>
    <row r="2073" spans="1:23" x14ac:dyDescent="0.25">
      <c r="A2073" t="str">
        <f t="shared" si="32"/>
        <v>117</v>
      </c>
      <c r="B2073" t="str">
        <f t="shared" si="32"/>
        <v>TLSWEMERG</v>
      </c>
      <c r="C2073" s="77" t="s">
        <v>3226</v>
      </c>
      <c r="D2073" t="s">
        <v>3189</v>
      </c>
      <c r="G2073">
        <v>0</v>
      </c>
      <c r="H2073">
        <v>0</v>
      </c>
      <c r="I2073">
        <v>0</v>
      </c>
      <c r="J2073">
        <v>0</v>
      </c>
      <c r="M2073">
        <v>-7882.6959999999963</v>
      </c>
      <c r="N2073">
        <v>-7886.8069999999989</v>
      </c>
      <c r="O2073">
        <v>13884.308000000006</v>
      </c>
      <c r="P2073">
        <v>1.000000000189516E-3</v>
      </c>
      <c r="S2073">
        <v>-7779.643</v>
      </c>
      <c r="T2073">
        <v>-7840.8490000000002</v>
      </c>
      <c r="U2073" s="3">
        <v>16041.269000000002</v>
      </c>
      <c r="V2073">
        <v>0</v>
      </c>
      <c r="W2073" t="str">
        <f>IFERROR(VLOOKUP(CONCATENATE(A2073,"-",B2073),'Schedule C1'!AE:AE,1,FALSE),"Other")</f>
        <v>Other</v>
      </c>
    </row>
    <row r="2074" spans="1:23" x14ac:dyDescent="0.25">
      <c r="A2074" t="str">
        <f t="shared" si="32"/>
        <v>117</v>
      </c>
      <c r="B2074" t="str">
        <f t="shared" si="32"/>
        <v>TSCREDITC</v>
      </c>
      <c r="C2074" s="77" t="s">
        <v>3226</v>
      </c>
      <c r="D2074" t="s">
        <v>3879</v>
      </c>
      <c r="E2074">
        <v>0</v>
      </c>
      <c r="F2074">
        <v>0</v>
      </c>
      <c r="G2074">
        <v>0</v>
      </c>
      <c r="H2074">
        <v>0</v>
      </c>
      <c r="I2074">
        <v>0</v>
      </c>
      <c r="J2074">
        <v>0</v>
      </c>
      <c r="K2074">
        <v>9026.349000000002</v>
      </c>
      <c r="L2074">
        <v>-7979.2620000000015</v>
      </c>
      <c r="M2074">
        <v>-725039.97000000009</v>
      </c>
      <c r="N2074">
        <v>-733665.39099999995</v>
      </c>
      <c r="O2074">
        <v>5210052.3020000011</v>
      </c>
      <c r="P2074">
        <v>-78950.004000000001</v>
      </c>
      <c r="Q2074">
        <v>-169.22</v>
      </c>
      <c r="R2074">
        <v>0</v>
      </c>
      <c r="S2074">
        <v>-688689.68599999999</v>
      </c>
      <c r="T2074">
        <v>-509274.93800000008</v>
      </c>
      <c r="U2074" s="3">
        <v>467236.66099999996</v>
      </c>
      <c r="V2074">
        <v>0</v>
      </c>
      <c r="W2074" t="str">
        <f>IFERROR(VLOOKUP(CONCATENATE(A2074,"-",B2074),'Schedule C1'!AE:AE,1,FALSE),"Other")</f>
        <v>Other</v>
      </c>
    </row>
    <row r="2075" spans="1:23" x14ac:dyDescent="0.25">
      <c r="A2075" t="str">
        <f t="shared" si="32"/>
        <v>117</v>
      </c>
      <c r="B2075" t="str">
        <f t="shared" si="32"/>
        <v>UIPLR2018</v>
      </c>
      <c r="C2075" s="77" t="s">
        <v>3226</v>
      </c>
      <c r="D2075" t="s">
        <v>3204</v>
      </c>
      <c r="E2075">
        <v>0</v>
      </c>
      <c r="F2075">
        <v>0</v>
      </c>
      <c r="K2075">
        <v>76284.207000000009</v>
      </c>
      <c r="L2075">
        <v>0</v>
      </c>
      <c r="O2075"/>
      <c r="Q2075">
        <v>0</v>
      </c>
      <c r="R2075">
        <v>22.667999999999999</v>
      </c>
      <c r="W2075" t="str">
        <f>IFERROR(VLOOKUP(CONCATENATE(A2075,"-",B2075),'Schedule C1'!AE:AE,1,FALSE),"Other")</f>
        <v>Other</v>
      </c>
    </row>
    <row r="2076" spans="1:23" x14ac:dyDescent="0.25">
      <c r="A2076" t="str">
        <f t="shared" si="32"/>
        <v>117</v>
      </c>
      <c r="B2076" t="str">
        <f t="shared" si="32"/>
        <v>WSHCU0019</v>
      </c>
      <c r="C2076" s="77" t="s">
        <v>3226</v>
      </c>
      <c r="D2076" t="s">
        <v>3880</v>
      </c>
      <c r="E2076">
        <v>-2.007283228522283E-13</v>
      </c>
      <c r="K2076">
        <v>0</v>
      </c>
      <c r="O2076"/>
      <c r="Q2076">
        <v>0</v>
      </c>
      <c r="W2076" t="str">
        <f>IFERROR(VLOOKUP(CONCATENATE(A2076,"-",B2076),'Schedule C1'!AE:AE,1,FALSE),"Other")</f>
        <v>Other</v>
      </c>
    </row>
    <row r="2077" spans="1:23" x14ac:dyDescent="0.25">
      <c r="A2077" t="str">
        <f t="shared" si="32"/>
        <v>117</v>
      </c>
      <c r="B2077" t="str">
        <f t="shared" si="32"/>
        <v>WSN100526</v>
      </c>
      <c r="C2077" s="77" t="s">
        <v>3226</v>
      </c>
      <c r="D2077" t="s">
        <v>3881</v>
      </c>
      <c r="H2077">
        <v>0</v>
      </c>
      <c r="N2077">
        <v>0</v>
      </c>
      <c r="O2077"/>
      <c r="T2077">
        <v>0</v>
      </c>
      <c r="W2077" t="str">
        <f>IFERROR(VLOOKUP(CONCATENATE(A2077,"-",B2077),'Schedule C1'!AE:AE,1,FALSE),"Other")</f>
        <v>Other</v>
      </c>
    </row>
    <row r="2078" spans="1:23" x14ac:dyDescent="0.25">
      <c r="A2078" t="str">
        <f t="shared" si="32"/>
        <v>117</v>
      </c>
      <c r="B2078" t="str">
        <f t="shared" si="32"/>
        <v>WSNANDA</v>
      </c>
      <c r="C2078" s="77" t="s">
        <v>3226</v>
      </c>
      <c r="D2078" t="s">
        <v>3206</v>
      </c>
      <c r="E2078">
        <v>0</v>
      </c>
      <c r="F2078">
        <v>0</v>
      </c>
      <c r="G2078">
        <v>0</v>
      </c>
      <c r="H2078">
        <v>0</v>
      </c>
      <c r="I2078">
        <v>0</v>
      </c>
      <c r="J2078">
        <v>0</v>
      </c>
      <c r="K2078">
        <v>14996.396999999992</v>
      </c>
      <c r="L2078">
        <v>14188.717000000015</v>
      </c>
      <c r="M2078">
        <v>30607.530000000006</v>
      </c>
      <c r="N2078">
        <v>1845.4030000000002</v>
      </c>
      <c r="O2078">
        <v>170.5350000000002</v>
      </c>
      <c r="P2078">
        <v>769.14000000000033</v>
      </c>
      <c r="Q2078">
        <v>14958.629999999996</v>
      </c>
      <c r="R2078">
        <v>14171.839000000007</v>
      </c>
      <c r="S2078">
        <v>31397.434000000001</v>
      </c>
      <c r="T2078">
        <v>-10492.322000000002</v>
      </c>
      <c r="U2078" s="3">
        <v>-13284.539999999997</v>
      </c>
      <c r="V2078">
        <v>0</v>
      </c>
      <c r="W2078" t="str">
        <f>IFERROR(VLOOKUP(CONCATENATE(A2078,"-",B2078),'Schedule C1'!AE:AE,1,FALSE),"Other")</f>
        <v>Other</v>
      </c>
    </row>
    <row r="2079" spans="1:23" x14ac:dyDescent="0.25">
      <c r="A2079" t="str">
        <f t="shared" si="32"/>
        <v>117</v>
      </c>
      <c r="B2079" t="str">
        <f t="shared" si="32"/>
        <v>WSX114322</v>
      </c>
      <c r="C2079" s="77" t="s">
        <v>3226</v>
      </c>
      <c r="D2079" t="s">
        <v>3882</v>
      </c>
      <c r="E2079">
        <v>0</v>
      </c>
      <c r="F2079">
        <v>0</v>
      </c>
      <c r="G2079">
        <v>0</v>
      </c>
      <c r="H2079">
        <v>0</v>
      </c>
      <c r="I2079">
        <v>0</v>
      </c>
      <c r="J2079">
        <v>0</v>
      </c>
      <c r="K2079">
        <v>-8322.4569999999985</v>
      </c>
      <c r="L2079">
        <v>20228.064999999995</v>
      </c>
      <c r="M2079">
        <v>-9.0949470177292824E-13</v>
      </c>
      <c r="N2079">
        <v>12497.133000000002</v>
      </c>
      <c r="O2079">
        <v>-0.99599999999782085</v>
      </c>
      <c r="P2079">
        <v>-273.50300000000004</v>
      </c>
      <c r="Q2079">
        <v>-9192.0590000000029</v>
      </c>
      <c r="R2079">
        <v>20488.784000000007</v>
      </c>
      <c r="S2079">
        <v>-1.8189894035458565E-12</v>
      </c>
      <c r="T2079">
        <v>10518.731</v>
      </c>
      <c r="U2079" s="3">
        <v>-3709.2040000000002</v>
      </c>
      <c r="V2079">
        <v>0</v>
      </c>
      <c r="W2079" t="str">
        <f>IFERROR(VLOOKUP(CONCATENATE(A2079,"-",B2079),'Schedule C1'!AE:AE,1,FALSE),"Other")</f>
        <v>Other</v>
      </c>
    </row>
    <row r="2080" spans="1:23" x14ac:dyDescent="0.25">
      <c r="A2080" t="str">
        <f t="shared" si="32"/>
        <v>117</v>
      </c>
      <c r="B2080" t="str">
        <f t="shared" si="32"/>
        <v>WSXRENEWC</v>
      </c>
      <c r="C2080" s="77" t="s">
        <v>3226</v>
      </c>
      <c r="D2080" t="s">
        <v>3883</v>
      </c>
      <c r="J2080">
        <v>0</v>
      </c>
      <c r="O2080"/>
      <c r="P2080">
        <v>794.46699999999896</v>
      </c>
      <c r="V2080">
        <v>0</v>
      </c>
      <c r="W2080" t="str">
        <f>IFERROR(VLOOKUP(CONCATENATE(A2080,"-",B2080),'Schedule C1'!AE:AE,1,FALSE),"Other")</f>
        <v>Other</v>
      </c>
    </row>
    <row r="2081" spans="1:23" x14ac:dyDescent="0.25">
      <c r="A2081" t="str">
        <f t="shared" si="32"/>
        <v>117</v>
      </c>
      <c r="B2081" t="str">
        <f t="shared" si="32"/>
        <v>X00000287</v>
      </c>
      <c r="C2081" s="77" t="s">
        <v>3226</v>
      </c>
      <c r="D2081" t="s">
        <v>3884</v>
      </c>
      <c r="E2081">
        <v>-287.82000000000005</v>
      </c>
      <c r="F2081">
        <v>980.56000000000017</v>
      </c>
      <c r="K2081">
        <v>0</v>
      </c>
      <c r="L2081">
        <v>0</v>
      </c>
      <c r="O2081"/>
      <c r="Q2081">
        <v>0</v>
      </c>
      <c r="R2081">
        <v>0</v>
      </c>
      <c r="W2081" t="str">
        <f>IFERROR(VLOOKUP(CONCATENATE(A2081,"-",B2081),'Schedule C1'!AE:AE,1,FALSE),"Other")</f>
        <v>Other</v>
      </c>
    </row>
    <row r="2082" spans="1:23" x14ac:dyDescent="0.25">
      <c r="A2082" t="str">
        <f t="shared" si="32"/>
        <v>117</v>
      </c>
      <c r="B2082" t="str">
        <f t="shared" si="32"/>
        <v>X00000288</v>
      </c>
      <c r="C2082" s="77" t="s">
        <v>3226</v>
      </c>
      <c r="D2082" t="s">
        <v>3207</v>
      </c>
      <c r="E2082">
        <v>-22658306.760000005</v>
      </c>
      <c r="F2082">
        <v>-37496203.05999998</v>
      </c>
      <c r="G2082">
        <v>-21550202.810000006</v>
      </c>
      <c r="H2082">
        <v>-8059983.1900000004</v>
      </c>
      <c r="I2082">
        <v>-14730297.56999998</v>
      </c>
      <c r="J2082">
        <v>-16858783.889999997</v>
      </c>
      <c r="K2082">
        <v>270233.17400000006</v>
      </c>
      <c r="L2082">
        <v>325438.652</v>
      </c>
      <c r="M2082">
        <v>870969.84499999986</v>
      </c>
      <c r="N2082">
        <v>-1940117.1570000004</v>
      </c>
      <c r="O2082">
        <v>945325.42100000009</v>
      </c>
      <c r="P2082">
        <v>0</v>
      </c>
      <c r="Q2082">
        <v>336038.55699999997</v>
      </c>
      <c r="R2082">
        <v>351496.79600000009</v>
      </c>
      <c r="S2082">
        <v>1038748.5499999998</v>
      </c>
      <c r="T2082">
        <v>220328.08199999997</v>
      </c>
      <c r="U2082" s="3">
        <v>66294.955000000002</v>
      </c>
      <c r="V2082">
        <v>0</v>
      </c>
      <c r="W2082" t="str">
        <f>IFERROR(VLOOKUP(CONCATENATE(A2082,"-",B2082),'Schedule C1'!AE:AE,1,FALSE),"Other")</f>
        <v>Other</v>
      </c>
    </row>
    <row r="2083" spans="1:23" x14ac:dyDescent="0.25">
      <c r="A2083" t="str">
        <f t="shared" si="32"/>
        <v>117</v>
      </c>
      <c r="B2083" t="str">
        <f t="shared" si="32"/>
        <v>X00000290</v>
      </c>
      <c r="C2083" s="77" t="s">
        <v>3226</v>
      </c>
      <c r="D2083" t="s">
        <v>3885</v>
      </c>
      <c r="E2083">
        <v>0</v>
      </c>
      <c r="F2083">
        <v>0</v>
      </c>
      <c r="G2083">
        <v>0</v>
      </c>
      <c r="H2083">
        <v>0</v>
      </c>
      <c r="I2083">
        <v>0</v>
      </c>
      <c r="J2083">
        <v>0</v>
      </c>
      <c r="K2083">
        <v>583741.89</v>
      </c>
      <c r="L2083">
        <v>1226956.4609999999</v>
      </c>
      <c r="M2083">
        <v>2055948.0240000002</v>
      </c>
      <c r="N2083">
        <v>9695461.3120000008</v>
      </c>
      <c r="O2083">
        <v>-526982.14199999988</v>
      </c>
      <c r="P2083">
        <v>46145.585000000006</v>
      </c>
      <c r="Q2083">
        <v>1224649.1789999995</v>
      </c>
      <c r="R2083">
        <v>1320043.5869999998</v>
      </c>
      <c r="S2083">
        <v>2424410.3760000002</v>
      </c>
      <c r="T2083">
        <v>1811686.2809999995</v>
      </c>
      <c r="U2083" s="3">
        <v>349832.44200000004</v>
      </c>
      <c r="V2083">
        <v>0</v>
      </c>
      <c r="W2083" t="str">
        <f>IFERROR(VLOOKUP(CONCATENATE(A2083,"-",B2083),'Schedule C1'!AE:AE,1,FALSE),"Other")</f>
        <v>Other</v>
      </c>
    </row>
    <row r="2084" spans="1:23" x14ac:dyDescent="0.25">
      <c r="A2084" t="str">
        <f t="shared" si="32"/>
        <v>117</v>
      </c>
      <c r="B2084" t="str">
        <f t="shared" si="32"/>
        <v>X00116261</v>
      </c>
      <c r="C2084" s="77" t="s">
        <v>3226</v>
      </c>
      <c r="D2084" t="s">
        <v>3886</v>
      </c>
      <c r="I2084">
        <v>0</v>
      </c>
      <c r="O2084">
        <v>0</v>
      </c>
      <c r="U2084" s="3">
        <v>0</v>
      </c>
      <c r="W2084" t="str">
        <f>IFERROR(VLOOKUP(CONCATENATE(A2084,"-",B2084),'Schedule C1'!AE:AE,1,FALSE),"Other")</f>
        <v>Other</v>
      </c>
    </row>
    <row r="2085" spans="1:23" x14ac:dyDescent="0.25">
      <c r="A2085" t="str">
        <f t="shared" si="32"/>
        <v>117</v>
      </c>
      <c r="B2085" t="str">
        <f t="shared" si="32"/>
        <v>X00116805</v>
      </c>
      <c r="C2085" s="77" t="s">
        <v>3226</v>
      </c>
      <c r="D2085" t="s">
        <v>3210</v>
      </c>
      <c r="H2085">
        <v>0</v>
      </c>
      <c r="N2085">
        <v>0</v>
      </c>
      <c r="O2085"/>
      <c r="T2085">
        <v>0</v>
      </c>
      <c r="W2085" t="str">
        <f>IFERROR(VLOOKUP(CONCATENATE(A2085,"-",B2085),'Schedule C1'!AE:AE,1,FALSE),"Other")</f>
        <v>Other</v>
      </c>
    </row>
    <row r="2086" spans="1:23" x14ac:dyDescent="0.25">
      <c r="A2086" t="str">
        <f t="shared" si="32"/>
        <v>117</v>
      </c>
      <c r="B2086" t="str">
        <f t="shared" si="32"/>
        <v>XCELLENCE</v>
      </c>
      <c r="C2086" s="77" t="s">
        <v>3226</v>
      </c>
      <c r="D2086" t="s">
        <v>3211</v>
      </c>
      <c r="G2086">
        <v>0</v>
      </c>
      <c r="M2086">
        <v>0</v>
      </c>
      <c r="O2086"/>
      <c r="S2086">
        <v>0</v>
      </c>
      <c r="W2086" t="str">
        <f>IFERROR(VLOOKUP(CONCATENATE(A2086,"-",B2086),'Schedule C1'!AE:AE,1,FALSE),"Other")</f>
        <v>Other</v>
      </c>
    </row>
    <row r="2087" spans="1:23" x14ac:dyDescent="0.25">
      <c r="A2087" t="str">
        <f t="shared" si="32"/>
        <v>117</v>
      </c>
      <c r="B2087" t="str">
        <f t="shared" si="32"/>
        <v>XHWCAP103</v>
      </c>
      <c r="C2087" s="77" t="s">
        <v>3226</v>
      </c>
      <c r="D2087" t="s">
        <v>3212</v>
      </c>
      <c r="J2087">
        <v>0</v>
      </c>
      <c r="O2087"/>
      <c r="P2087">
        <v>1410.998</v>
      </c>
      <c r="V2087">
        <v>0</v>
      </c>
      <c r="W2087" t="str">
        <f>IFERROR(VLOOKUP(CONCATENATE(A2087,"-",B2087),'Schedule C1'!AE:AE,1,FALSE),"Other")</f>
        <v>Other</v>
      </c>
    </row>
    <row r="2088" spans="1:23" x14ac:dyDescent="0.25">
      <c r="A2088" t="str">
        <f t="shared" si="32"/>
        <v>117</v>
      </c>
      <c r="B2088" t="str">
        <f t="shared" si="32"/>
        <v>XHWCAP114</v>
      </c>
      <c r="C2088" s="77" t="s">
        <v>3226</v>
      </c>
      <c r="D2088" t="s">
        <v>3213</v>
      </c>
      <c r="J2088">
        <v>0</v>
      </c>
      <c r="O2088"/>
      <c r="P2088">
        <v>155.86799999999999</v>
      </c>
      <c r="V2088">
        <v>0</v>
      </c>
      <c r="W2088" t="str">
        <f>IFERROR(VLOOKUP(CONCATENATE(A2088,"-",B2088),'Schedule C1'!AE:AE,1,FALSE),"Other")</f>
        <v>Other</v>
      </c>
    </row>
    <row r="2089" spans="1:23" x14ac:dyDescent="0.25">
      <c r="A2089" t="str">
        <f t="shared" si="32"/>
        <v>117</v>
      </c>
      <c r="B2089" t="str">
        <f t="shared" si="32"/>
        <v>XHWCAP120</v>
      </c>
      <c r="C2089" s="77" t="s">
        <v>3226</v>
      </c>
      <c r="D2089" t="s">
        <v>3214</v>
      </c>
      <c r="J2089">
        <v>0</v>
      </c>
      <c r="O2089"/>
      <c r="P2089">
        <v>173.86200000000002</v>
      </c>
      <c r="V2089">
        <v>0</v>
      </c>
      <c r="W2089" t="str">
        <f>IFERROR(VLOOKUP(CONCATENATE(A2089,"-",B2089),'Schedule C1'!AE:AE,1,FALSE),"Other")</f>
        <v>Other</v>
      </c>
    </row>
    <row r="2090" spans="1:23" x14ac:dyDescent="0.25">
      <c r="A2090" t="str">
        <f t="shared" si="32"/>
        <v>117</v>
      </c>
      <c r="B2090" t="str">
        <f t="shared" si="32"/>
        <v>XHWCAP150</v>
      </c>
      <c r="C2090" s="77" t="s">
        <v>3226</v>
      </c>
      <c r="D2090" t="s">
        <v>3215</v>
      </c>
      <c r="J2090">
        <v>0</v>
      </c>
      <c r="O2090"/>
      <c r="P2090">
        <v>197.60399999999998</v>
      </c>
      <c r="V2090">
        <v>0</v>
      </c>
      <c r="W2090" t="str">
        <f>IFERROR(VLOOKUP(CONCATENATE(A2090,"-",B2090),'Schedule C1'!AE:AE,1,FALSE),"Other")</f>
        <v>Other</v>
      </c>
    </row>
    <row r="2091" spans="1:23" x14ac:dyDescent="0.25">
      <c r="A2091" t="str">
        <f t="shared" si="32"/>
        <v>117</v>
      </c>
      <c r="B2091" t="str">
        <f t="shared" si="32"/>
        <v>XHWCAP160</v>
      </c>
      <c r="C2091" s="77" t="s">
        <v>3226</v>
      </c>
      <c r="D2091" t="s">
        <v>3216</v>
      </c>
      <c r="J2091">
        <v>0</v>
      </c>
      <c r="O2091"/>
      <c r="P2091">
        <v>241.79300000000001</v>
      </c>
      <c r="V2091">
        <v>0</v>
      </c>
      <c r="W2091" t="str">
        <f>IFERROR(VLOOKUP(CONCATENATE(A2091,"-",B2091),'Schedule C1'!AE:AE,1,FALSE),"Other")</f>
        <v>Other</v>
      </c>
    </row>
    <row r="2092" spans="1:23" x14ac:dyDescent="0.25">
      <c r="A2092" t="str">
        <f t="shared" si="32"/>
        <v>117</v>
      </c>
      <c r="B2092" t="str">
        <f t="shared" si="32"/>
        <v>XHWCAP169</v>
      </c>
      <c r="C2092" s="77" t="s">
        <v>3226</v>
      </c>
      <c r="D2092" t="s">
        <v>3217</v>
      </c>
      <c r="J2092">
        <v>0</v>
      </c>
      <c r="O2092"/>
      <c r="P2092">
        <v>155.869</v>
      </c>
      <c r="V2092">
        <v>0</v>
      </c>
      <c r="W2092" t="str">
        <f>IFERROR(VLOOKUP(CONCATENATE(A2092,"-",B2092),'Schedule C1'!AE:AE,1,FALSE),"Other")</f>
        <v>Other</v>
      </c>
    </row>
    <row r="2093" spans="1:23" x14ac:dyDescent="0.25">
      <c r="A2093" t="str">
        <f t="shared" si="32"/>
        <v>117</v>
      </c>
      <c r="B2093" t="str">
        <f t="shared" si="32"/>
        <v>XHWCAP180</v>
      </c>
      <c r="C2093" s="77" t="s">
        <v>3226</v>
      </c>
      <c r="D2093" t="s">
        <v>3218</v>
      </c>
      <c r="J2093">
        <v>0</v>
      </c>
      <c r="O2093"/>
      <c r="P2093">
        <v>183.57599999999999</v>
      </c>
      <c r="V2093">
        <v>0</v>
      </c>
      <c r="W2093" t="str">
        <f>IFERROR(VLOOKUP(CONCATENATE(A2093,"-",B2093),'Schedule C1'!AE:AE,1,FALSE),"Other")</f>
        <v>Other</v>
      </c>
    </row>
    <row r="2094" spans="1:23" x14ac:dyDescent="0.25">
      <c r="A2094" t="str">
        <f t="shared" si="32"/>
        <v>117</v>
      </c>
      <c r="B2094" t="str">
        <f t="shared" si="32"/>
        <v>XHWCAP190</v>
      </c>
      <c r="C2094" s="77" t="s">
        <v>3226</v>
      </c>
      <c r="D2094" t="s">
        <v>3219</v>
      </c>
      <c r="J2094">
        <v>0</v>
      </c>
      <c r="O2094"/>
      <c r="P2094">
        <v>23.603999999999999</v>
      </c>
      <c r="V2094">
        <v>0</v>
      </c>
      <c r="W2094" t="str">
        <f>IFERROR(VLOOKUP(CONCATENATE(A2094,"-",B2094),'Schedule C1'!AE:AE,1,FALSE),"Other")</f>
        <v>Other</v>
      </c>
    </row>
    <row r="2095" spans="1:23" x14ac:dyDescent="0.25">
      <c r="A2095" t="str">
        <f t="shared" si="32"/>
        <v>117</v>
      </c>
      <c r="B2095" t="str">
        <f t="shared" si="32"/>
        <v>XHWCAP192</v>
      </c>
      <c r="C2095" s="77" t="s">
        <v>3226</v>
      </c>
      <c r="D2095" t="s">
        <v>3220</v>
      </c>
      <c r="J2095">
        <v>0</v>
      </c>
      <c r="O2095"/>
      <c r="P2095">
        <v>155.86799999999999</v>
      </c>
      <c r="V2095">
        <v>0</v>
      </c>
      <c r="W2095" t="str">
        <f>IFERROR(VLOOKUP(CONCATENATE(A2095,"-",B2095),'Schedule C1'!AE:AE,1,FALSE),"Other")</f>
        <v>Other</v>
      </c>
    </row>
    <row r="2096" spans="1:23" x14ac:dyDescent="0.25">
      <c r="A2096" t="str">
        <f t="shared" si="32"/>
        <v>117</v>
      </c>
      <c r="B2096" t="str">
        <f t="shared" si="32"/>
        <v>XHWCAP194</v>
      </c>
      <c r="C2096" s="77" t="s">
        <v>3226</v>
      </c>
      <c r="D2096" t="s">
        <v>3221</v>
      </c>
      <c r="J2096">
        <v>0</v>
      </c>
      <c r="O2096"/>
      <c r="P2096">
        <v>155.869</v>
      </c>
      <c r="V2096">
        <v>0</v>
      </c>
      <c r="W2096" t="str">
        <f>IFERROR(VLOOKUP(CONCATENATE(A2096,"-",B2096),'Schedule C1'!AE:AE,1,FALSE),"Other")</f>
        <v>Other</v>
      </c>
    </row>
    <row r="2097" spans="1:23" x14ac:dyDescent="0.25">
      <c r="A2097" t="str">
        <f t="shared" si="32"/>
        <v>117</v>
      </c>
      <c r="B2097" t="str">
        <f t="shared" si="32"/>
        <v>XHWCAP200</v>
      </c>
      <c r="C2097" s="77" t="s">
        <v>3226</v>
      </c>
      <c r="D2097" t="s">
        <v>3222</v>
      </c>
      <c r="J2097">
        <v>0</v>
      </c>
      <c r="O2097"/>
      <c r="P2097">
        <v>12.625</v>
      </c>
      <c r="V2097">
        <v>0</v>
      </c>
      <c r="W2097" t="str">
        <f>IFERROR(VLOOKUP(CONCATENATE(A2097,"-",B2097),'Schedule C1'!AE:AE,1,FALSE),"Other")</f>
        <v>Other</v>
      </c>
    </row>
    <row r="2098" spans="1:23" x14ac:dyDescent="0.25">
      <c r="A2098" t="str">
        <f t="shared" si="32"/>
        <v>117</v>
      </c>
      <c r="B2098" t="str">
        <f t="shared" si="32"/>
        <v>XHWCAP250</v>
      </c>
      <c r="C2098" s="77" t="s">
        <v>3226</v>
      </c>
      <c r="D2098" t="s">
        <v>3223</v>
      </c>
      <c r="J2098">
        <v>0</v>
      </c>
      <c r="O2098"/>
      <c r="P2098">
        <v>91.884999999999991</v>
      </c>
      <c r="V2098">
        <v>0</v>
      </c>
      <c r="W2098" t="str">
        <f>IFERROR(VLOOKUP(CONCATENATE(A2098,"-",B2098),'Schedule C1'!AE:AE,1,FALSE),"Other")</f>
        <v>Other</v>
      </c>
    </row>
    <row r="2099" spans="1:23" x14ac:dyDescent="0.25">
      <c r="A2099" t="str">
        <f t="shared" si="32"/>
        <v>117</v>
      </c>
      <c r="B2099" t="str">
        <f t="shared" si="32"/>
        <v>XHWCAP380</v>
      </c>
      <c r="C2099" s="77" t="s">
        <v>3226</v>
      </c>
      <c r="D2099" t="s">
        <v>3224</v>
      </c>
      <c r="J2099">
        <v>0</v>
      </c>
      <c r="O2099"/>
      <c r="P2099">
        <v>15.782</v>
      </c>
      <c r="V2099">
        <v>0</v>
      </c>
      <c r="W2099" t="str">
        <f>IFERROR(VLOOKUP(CONCATENATE(A2099,"-",B2099),'Schedule C1'!AE:AE,1,FALSE),"Other")</f>
        <v>Other</v>
      </c>
    </row>
    <row r="2100" spans="1:23" x14ac:dyDescent="0.25">
      <c r="A2100" t="str">
        <f t="shared" si="32"/>
        <v>117</v>
      </c>
      <c r="B2100" t="str">
        <f t="shared" si="32"/>
        <v>XHWCAP385</v>
      </c>
      <c r="C2100" s="78" t="s">
        <v>3226</v>
      </c>
      <c r="D2100" t="s">
        <v>3225</v>
      </c>
      <c r="J2100">
        <v>0</v>
      </c>
      <c r="O2100"/>
      <c r="P2100">
        <v>0.84099999999999997</v>
      </c>
      <c r="V2100">
        <v>0</v>
      </c>
      <c r="W2100" t="str">
        <f>IFERROR(VLOOKUP(CONCATENATE(A2100,"-",B2100),'Schedule C1'!AE:AE,1,FALSE),"Other")</f>
        <v>Other</v>
      </c>
    </row>
    <row r="2101" spans="1:23" x14ac:dyDescent="0.25">
      <c r="A2101" t="str">
        <f t="shared" si="32"/>
        <v>180</v>
      </c>
      <c r="B2101" t="str">
        <f t="shared" si="32"/>
        <v>000001121</v>
      </c>
      <c r="C2101" s="77" t="s">
        <v>3887</v>
      </c>
      <c r="D2101" t="s">
        <v>3888</v>
      </c>
      <c r="E2101">
        <v>0</v>
      </c>
      <c r="K2101">
        <v>-80.532000000000011</v>
      </c>
      <c r="O2101"/>
      <c r="Q2101">
        <v>-80.532000000000011</v>
      </c>
      <c r="U2101"/>
      <c r="W2101" t="str">
        <f>IFERROR(VLOOKUP(CONCATENATE(A2101,"-",B2101),'Schedule C1'!AE:AE,1,FALSE),"Other")</f>
        <v>Other</v>
      </c>
    </row>
    <row r="2102" spans="1:23" x14ac:dyDescent="0.25">
      <c r="A2102" t="str">
        <f t="shared" si="32"/>
        <v>180</v>
      </c>
      <c r="B2102" t="str">
        <f t="shared" si="32"/>
        <v>000001585</v>
      </c>
      <c r="C2102" s="77" t="s">
        <v>3887</v>
      </c>
      <c r="D2102" t="s">
        <v>2064</v>
      </c>
      <c r="F2102">
        <v>0</v>
      </c>
      <c r="H2102">
        <v>0</v>
      </c>
      <c r="I2102">
        <v>0</v>
      </c>
      <c r="J2102">
        <v>0</v>
      </c>
      <c r="L2102">
        <v>0</v>
      </c>
      <c r="N2102">
        <v>0</v>
      </c>
      <c r="O2102">
        <v>0</v>
      </c>
      <c r="P2102">
        <v>0</v>
      </c>
      <c r="R2102">
        <v>0</v>
      </c>
      <c r="T2102">
        <v>0</v>
      </c>
      <c r="U2102">
        <v>0</v>
      </c>
      <c r="V2102">
        <v>0</v>
      </c>
      <c r="W2102" t="str">
        <f>IFERROR(VLOOKUP(CONCATENATE(A2102,"-",B2102),'Schedule C1'!AE:AE,1,FALSE),"Other")</f>
        <v>Other</v>
      </c>
    </row>
    <row r="2103" spans="1:23" x14ac:dyDescent="0.25">
      <c r="A2103" t="str">
        <f t="shared" si="32"/>
        <v>180</v>
      </c>
      <c r="B2103" t="str">
        <f t="shared" si="32"/>
        <v>000001586</v>
      </c>
      <c r="C2103" s="77" t="s">
        <v>3887</v>
      </c>
      <c r="D2103" t="s">
        <v>2065</v>
      </c>
      <c r="E2103">
        <v>0</v>
      </c>
      <c r="F2103">
        <v>0</v>
      </c>
      <c r="G2103">
        <v>0</v>
      </c>
      <c r="H2103">
        <v>0</v>
      </c>
      <c r="I2103">
        <v>0</v>
      </c>
      <c r="J2103">
        <v>0</v>
      </c>
      <c r="K2103">
        <v>7471.7139999999981</v>
      </c>
      <c r="L2103">
        <v>7212.3620000000246</v>
      </c>
      <c r="M2103">
        <v>6765.3620000000037</v>
      </c>
      <c r="N2103">
        <v>2728.5000000000009</v>
      </c>
      <c r="O2103">
        <v>1809.4119999999998</v>
      </c>
      <c r="P2103">
        <v>21647.763999999999</v>
      </c>
      <c r="Q2103">
        <v>7703.5999999999831</v>
      </c>
      <c r="R2103">
        <v>7220.5730000000067</v>
      </c>
      <c r="S2103">
        <v>7390.8509999999978</v>
      </c>
      <c r="T2103">
        <v>810.49400000000003</v>
      </c>
      <c r="U2103">
        <v>769.77800000000002</v>
      </c>
      <c r="V2103">
        <v>0</v>
      </c>
      <c r="W2103" t="str">
        <f>IFERROR(VLOOKUP(CONCATENATE(A2103,"-",B2103),'Schedule C1'!AE:AE,1,FALSE),"Other")</f>
        <v>Other</v>
      </c>
    </row>
    <row r="2104" spans="1:23" x14ac:dyDescent="0.25">
      <c r="A2104" t="str">
        <f t="shared" si="32"/>
        <v>180</v>
      </c>
      <c r="B2104" t="str">
        <f t="shared" si="32"/>
        <v>000005273</v>
      </c>
      <c r="C2104" s="77" t="s">
        <v>3887</v>
      </c>
      <c r="D2104" t="s">
        <v>3889</v>
      </c>
      <c r="E2104">
        <v>1189138.17</v>
      </c>
      <c r="F2104">
        <v>850313.99999999988</v>
      </c>
      <c r="G2104">
        <v>980798.48999999976</v>
      </c>
      <c r="H2104">
        <v>1491183.5000000014</v>
      </c>
      <c r="I2104">
        <v>1440500.9100000006</v>
      </c>
      <c r="J2104">
        <v>865237.67000000062</v>
      </c>
      <c r="K2104">
        <v>0</v>
      </c>
      <c r="L2104">
        <v>0</v>
      </c>
      <c r="M2104">
        <v>58704.152000000016</v>
      </c>
      <c r="N2104">
        <v>320118.99699999997</v>
      </c>
      <c r="O2104">
        <v>51301.242000000006</v>
      </c>
      <c r="P2104">
        <v>97508.809000000023</v>
      </c>
      <c r="Q2104">
        <v>0</v>
      </c>
      <c r="R2104">
        <v>0</v>
      </c>
      <c r="S2104">
        <v>71564.491000000009</v>
      </c>
      <c r="T2104">
        <v>314001.36099999998</v>
      </c>
      <c r="U2104">
        <v>27492.298999999999</v>
      </c>
      <c r="V2104">
        <v>0</v>
      </c>
      <c r="W2104" t="str">
        <f>IFERROR(VLOOKUP(CONCATENATE(A2104,"-",B2104),'Schedule C1'!AE:AE,1,FALSE),"Other")</f>
        <v>Other</v>
      </c>
    </row>
    <row r="2105" spans="1:23" x14ac:dyDescent="0.25">
      <c r="A2105" t="str">
        <f t="shared" si="32"/>
        <v>180</v>
      </c>
      <c r="B2105" t="str">
        <f t="shared" si="32"/>
        <v>000005706</v>
      </c>
      <c r="C2105" s="77" t="s">
        <v>3887</v>
      </c>
      <c r="D2105" t="s">
        <v>2078</v>
      </c>
      <c r="J2105">
        <v>0</v>
      </c>
      <c r="O2105"/>
      <c r="P2105">
        <v>-2.1000000000000001E-2</v>
      </c>
      <c r="U2105"/>
      <c r="V2105">
        <v>0</v>
      </c>
      <c r="W2105" t="str">
        <f>IFERROR(VLOOKUP(CONCATENATE(A2105,"-",B2105),'Schedule C1'!AE:AE,1,FALSE),"Other")</f>
        <v>Other</v>
      </c>
    </row>
    <row r="2106" spans="1:23" x14ac:dyDescent="0.25">
      <c r="A2106" t="str">
        <f t="shared" si="32"/>
        <v>180</v>
      </c>
      <c r="B2106" t="str">
        <f t="shared" si="32"/>
        <v>000005707</v>
      </c>
      <c r="C2106" s="77" t="s">
        <v>3887</v>
      </c>
      <c r="D2106" t="s">
        <v>2079</v>
      </c>
      <c r="J2106">
        <v>0</v>
      </c>
      <c r="O2106"/>
      <c r="P2106">
        <v>11.653999999999995</v>
      </c>
      <c r="U2106"/>
      <c r="V2106">
        <v>0</v>
      </c>
      <c r="W2106" t="str">
        <f>IFERROR(VLOOKUP(CONCATENATE(A2106,"-",B2106),'Schedule C1'!AE:AE,1,FALSE),"Other")</f>
        <v>Other</v>
      </c>
    </row>
    <row r="2107" spans="1:23" x14ac:dyDescent="0.25">
      <c r="A2107" t="str">
        <f t="shared" si="32"/>
        <v>180</v>
      </c>
      <c r="B2107" t="str">
        <f t="shared" si="32"/>
        <v>000005708</v>
      </c>
      <c r="C2107" s="77" t="s">
        <v>3887</v>
      </c>
      <c r="D2107" t="s">
        <v>2080</v>
      </c>
      <c r="H2107">
        <v>0</v>
      </c>
      <c r="I2107">
        <v>0</v>
      </c>
      <c r="J2107">
        <v>0</v>
      </c>
      <c r="N2107">
        <v>72.047999999999988</v>
      </c>
      <c r="O2107">
        <v>96.680000000000021</v>
      </c>
      <c r="P2107">
        <v>502.84900000000033</v>
      </c>
      <c r="T2107">
        <v>0</v>
      </c>
      <c r="U2107">
        <v>84.985999999999976</v>
      </c>
      <c r="V2107">
        <v>0</v>
      </c>
      <c r="W2107" t="str">
        <f>IFERROR(VLOOKUP(CONCATENATE(A2107,"-",B2107),'Schedule C1'!AE:AE,1,FALSE),"Other")</f>
        <v>Other</v>
      </c>
    </row>
    <row r="2108" spans="1:23" x14ac:dyDescent="0.25">
      <c r="A2108" t="str">
        <f t="shared" si="32"/>
        <v>180</v>
      </c>
      <c r="B2108" t="str">
        <f t="shared" si="32"/>
        <v>000007562</v>
      </c>
      <c r="C2108" s="77" t="s">
        <v>3887</v>
      </c>
      <c r="D2108" t="s">
        <v>2086</v>
      </c>
      <c r="H2108">
        <v>0</v>
      </c>
      <c r="N2108">
        <v>-4.3260000000000005</v>
      </c>
      <c r="O2108"/>
      <c r="T2108">
        <v>-4.43</v>
      </c>
      <c r="U2108"/>
      <c r="W2108" t="str">
        <f>IFERROR(VLOOKUP(CONCATENATE(A2108,"-",B2108),'Schedule C1'!AE:AE,1,FALSE),"Other")</f>
        <v>Other</v>
      </c>
    </row>
    <row r="2109" spans="1:23" x14ac:dyDescent="0.25">
      <c r="A2109" t="str">
        <f t="shared" si="32"/>
        <v>180</v>
      </c>
      <c r="B2109" t="str">
        <f t="shared" si="32"/>
        <v>000007652</v>
      </c>
      <c r="C2109" s="77" t="s">
        <v>3887</v>
      </c>
      <c r="D2109" t="s">
        <v>2096</v>
      </c>
      <c r="E2109">
        <v>0</v>
      </c>
      <c r="F2109">
        <v>0</v>
      </c>
      <c r="G2109">
        <v>0</v>
      </c>
      <c r="H2109">
        <v>0</v>
      </c>
      <c r="I2109">
        <v>0</v>
      </c>
      <c r="J2109">
        <v>0</v>
      </c>
      <c r="K2109">
        <v>8358.1920000000009</v>
      </c>
      <c r="L2109">
        <v>9772.0249999999996</v>
      </c>
      <c r="M2109">
        <v>5290.023000000001</v>
      </c>
      <c r="N2109">
        <v>9544.5119999999988</v>
      </c>
      <c r="O2109">
        <v>5518.9530000000004</v>
      </c>
      <c r="P2109">
        <v>8595.1459999999988</v>
      </c>
      <c r="Q2109">
        <v>8888.893</v>
      </c>
      <c r="R2109">
        <v>8512.9079999999994</v>
      </c>
      <c r="S2109">
        <v>6550.3370000000023</v>
      </c>
      <c r="T2109">
        <v>9189.4120000000003</v>
      </c>
      <c r="U2109">
        <v>3277.4469999999992</v>
      </c>
      <c r="V2109">
        <v>0</v>
      </c>
      <c r="W2109" t="str">
        <f>IFERROR(VLOOKUP(CONCATENATE(A2109,"-",B2109),'Schedule C1'!AE:AE,1,FALSE),"Other")</f>
        <v>Other</v>
      </c>
    </row>
    <row r="2110" spans="1:23" x14ac:dyDescent="0.25">
      <c r="A2110" t="str">
        <f t="shared" si="32"/>
        <v>180</v>
      </c>
      <c r="B2110" t="str">
        <f t="shared" si="32"/>
        <v>000010375</v>
      </c>
      <c r="C2110" s="77" t="s">
        <v>3887</v>
      </c>
      <c r="D2110" t="s">
        <v>3890</v>
      </c>
      <c r="G2110">
        <v>0</v>
      </c>
      <c r="M2110">
        <v>0</v>
      </c>
      <c r="O2110"/>
      <c r="S2110">
        <v>0</v>
      </c>
      <c r="U2110"/>
      <c r="W2110" t="str">
        <f>IFERROR(VLOOKUP(CONCATENATE(A2110,"-",B2110),'Schedule C1'!AE:AE,1,FALSE),"Other")</f>
        <v>Other</v>
      </c>
    </row>
    <row r="2111" spans="1:23" x14ac:dyDescent="0.25">
      <c r="A2111" t="str">
        <f t="shared" si="32"/>
        <v>180</v>
      </c>
      <c r="B2111" t="str">
        <f t="shared" si="32"/>
        <v>000010377</v>
      </c>
      <c r="C2111" s="77" t="s">
        <v>3887</v>
      </c>
      <c r="D2111" t="s">
        <v>2106</v>
      </c>
      <c r="E2111">
        <v>0</v>
      </c>
      <c r="F2111">
        <v>2372229.2599999998</v>
      </c>
      <c r="G2111">
        <v>340325.04999999993</v>
      </c>
      <c r="H2111">
        <v>-158015.79999999999</v>
      </c>
      <c r="I2111">
        <v>233.28</v>
      </c>
      <c r="K2111">
        <v>76701.402000000016</v>
      </c>
      <c r="L2111">
        <v>481896.58199999999</v>
      </c>
      <c r="M2111">
        <v>458463.46900000004</v>
      </c>
      <c r="N2111">
        <v>0</v>
      </c>
      <c r="O2111">
        <v>0</v>
      </c>
      <c r="Q2111">
        <v>79841.121000000014</v>
      </c>
      <c r="R2111">
        <v>97939.796000000002</v>
      </c>
      <c r="S2111">
        <v>369542.65100000001</v>
      </c>
      <c r="T2111">
        <v>58.184999999999995</v>
      </c>
      <c r="U2111">
        <v>0</v>
      </c>
      <c r="W2111" t="str">
        <f>IFERROR(VLOOKUP(CONCATENATE(A2111,"-",B2111),'Schedule C1'!AE:AE,1,FALSE),"Other")</f>
        <v>Other</v>
      </c>
    </row>
    <row r="2112" spans="1:23" x14ac:dyDescent="0.25">
      <c r="A2112" t="str">
        <f t="shared" si="32"/>
        <v>180</v>
      </c>
      <c r="B2112" t="str">
        <f t="shared" si="32"/>
        <v>000012736</v>
      </c>
      <c r="C2112" s="77" t="s">
        <v>3887</v>
      </c>
      <c r="D2112" t="s">
        <v>2111</v>
      </c>
      <c r="J2112">
        <v>0</v>
      </c>
      <c r="O2112"/>
      <c r="P2112">
        <v>0</v>
      </c>
      <c r="U2112"/>
      <c r="V2112">
        <v>0</v>
      </c>
      <c r="W2112" t="str">
        <f>IFERROR(VLOOKUP(CONCATENATE(A2112,"-",B2112),'Schedule C1'!AE:AE,1,FALSE),"Other")</f>
        <v>Other</v>
      </c>
    </row>
    <row r="2113" spans="1:23" x14ac:dyDescent="0.25">
      <c r="A2113" t="str">
        <f t="shared" si="32"/>
        <v>180</v>
      </c>
      <c r="B2113" t="str">
        <f t="shared" si="32"/>
        <v>000012896</v>
      </c>
      <c r="C2113" s="77" t="s">
        <v>3887</v>
      </c>
      <c r="D2113" t="s">
        <v>3891</v>
      </c>
      <c r="H2113">
        <v>-19173.099999999999</v>
      </c>
      <c r="N2113">
        <v>0</v>
      </c>
      <c r="O2113"/>
      <c r="T2113">
        <v>0</v>
      </c>
      <c r="U2113"/>
      <c r="W2113" t="str">
        <f>IFERROR(VLOOKUP(CONCATENATE(A2113,"-",B2113),'Schedule C1'!AE:AE,1,FALSE),"Other")</f>
        <v>Other</v>
      </c>
    </row>
    <row r="2114" spans="1:23" x14ac:dyDescent="0.25">
      <c r="A2114" t="str">
        <f t="shared" si="32"/>
        <v>180</v>
      </c>
      <c r="B2114" t="str">
        <f t="shared" si="32"/>
        <v>000012897</v>
      </c>
      <c r="C2114" s="77" t="s">
        <v>3887</v>
      </c>
      <c r="D2114" t="s">
        <v>3892</v>
      </c>
      <c r="F2114">
        <v>0</v>
      </c>
      <c r="L2114">
        <v>0</v>
      </c>
      <c r="O2114"/>
      <c r="R2114">
        <v>0</v>
      </c>
      <c r="U2114"/>
      <c r="W2114" t="str">
        <f>IFERROR(VLOOKUP(CONCATENATE(A2114,"-",B2114),'Schedule C1'!AE:AE,1,FALSE),"Other")</f>
        <v>Other</v>
      </c>
    </row>
    <row r="2115" spans="1:23" x14ac:dyDescent="0.25">
      <c r="A2115" t="str">
        <f t="shared" si="32"/>
        <v>180</v>
      </c>
      <c r="B2115" t="str">
        <f t="shared" si="32"/>
        <v>000012898</v>
      </c>
      <c r="C2115" s="77" t="s">
        <v>3887</v>
      </c>
      <c r="D2115" t="s">
        <v>2114</v>
      </c>
      <c r="E2115">
        <v>560505.16999999946</v>
      </c>
      <c r="F2115">
        <v>496408.51999999996</v>
      </c>
      <c r="G2115">
        <v>2630805.7799999993</v>
      </c>
      <c r="H2115">
        <v>216115.26</v>
      </c>
      <c r="K2115">
        <v>444636.89900000003</v>
      </c>
      <c r="L2115">
        <v>2304132.3970000008</v>
      </c>
      <c r="M2115">
        <v>1761607.496</v>
      </c>
      <c r="N2115">
        <v>-423904.3710000001</v>
      </c>
      <c r="O2115"/>
      <c r="Q2115">
        <v>459243.70400000014</v>
      </c>
      <c r="R2115">
        <v>556308.951</v>
      </c>
      <c r="S2115">
        <v>1955993.7479999999</v>
      </c>
      <c r="T2115">
        <v>94.59099999999998</v>
      </c>
      <c r="U2115"/>
      <c r="W2115" t="str">
        <f>IFERROR(VLOOKUP(CONCATENATE(A2115,"-",B2115),'Schedule C1'!AE:AE,1,FALSE),"Other")</f>
        <v>Other</v>
      </c>
    </row>
    <row r="2116" spans="1:23" x14ac:dyDescent="0.25">
      <c r="A2116" t="str">
        <f t="shared" si="32"/>
        <v>180</v>
      </c>
      <c r="B2116" t="str">
        <f t="shared" si="32"/>
        <v>000014351</v>
      </c>
      <c r="C2116" s="77" t="s">
        <v>3887</v>
      </c>
      <c r="D2116" t="s">
        <v>2115</v>
      </c>
      <c r="J2116">
        <v>0</v>
      </c>
      <c r="O2116"/>
      <c r="P2116">
        <v>539.91000000000008</v>
      </c>
      <c r="U2116"/>
      <c r="V2116">
        <v>0</v>
      </c>
      <c r="W2116" t="str">
        <f>IFERROR(VLOOKUP(CONCATENATE(A2116,"-",B2116),'Schedule C1'!AE:AE,1,FALSE),"Other")</f>
        <v>Other</v>
      </c>
    </row>
    <row r="2117" spans="1:23" x14ac:dyDescent="0.25">
      <c r="A2117" t="str">
        <f t="shared" ref="A2117:B2180" si="33">LEFT(C2117,FIND(" ",C2117,1)-1)</f>
        <v>180</v>
      </c>
      <c r="B2117" t="str">
        <f t="shared" si="33"/>
        <v>000015430</v>
      </c>
      <c r="C2117" s="77" t="s">
        <v>3887</v>
      </c>
      <c r="D2117" t="s">
        <v>3893</v>
      </c>
      <c r="G2117">
        <v>0</v>
      </c>
      <c r="H2117">
        <v>0</v>
      </c>
      <c r="M2117">
        <v>324.82900000000001</v>
      </c>
      <c r="N2117">
        <v>1209.2669999999998</v>
      </c>
      <c r="O2117"/>
      <c r="S2117">
        <v>389.089</v>
      </c>
      <c r="T2117">
        <v>1164.7739999999997</v>
      </c>
      <c r="U2117"/>
      <c r="W2117" t="str">
        <f>IFERROR(VLOOKUP(CONCATENATE(A2117,"-",B2117),'Schedule C1'!AE:AE,1,FALSE),"Other")</f>
        <v>Other</v>
      </c>
    </row>
    <row r="2118" spans="1:23" x14ac:dyDescent="0.25">
      <c r="A2118" t="str">
        <f t="shared" si="33"/>
        <v>180</v>
      </c>
      <c r="B2118" t="str">
        <f t="shared" si="33"/>
        <v>000017437</v>
      </c>
      <c r="C2118" s="77" t="s">
        <v>3887</v>
      </c>
      <c r="D2118" t="s">
        <v>3894</v>
      </c>
      <c r="F2118">
        <v>7.91</v>
      </c>
      <c r="G2118">
        <v>7.46</v>
      </c>
      <c r="H2118">
        <v>7.76</v>
      </c>
      <c r="L2118">
        <v>0</v>
      </c>
      <c r="M2118">
        <v>0</v>
      </c>
      <c r="N2118">
        <v>0</v>
      </c>
      <c r="O2118"/>
      <c r="R2118">
        <v>0</v>
      </c>
      <c r="S2118">
        <v>0</v>
      </c>
      <c r="T2118">
        <v>0</v>
      </c>
      <c r="U2118"/>
      <c r="W2118" t="str">
        <f>IFERROR(VLOOKUP(CONCATENATE(A2118,"-",B2118),'Schedule C1'!AE:AE,1,FALSE),"Other")</f>
        <v>Other</v>
      </c>
    </row>
    <row r="2119" spans="1:23" x14ac:dyDescent="0.25">
      <c r="A2119" t="str">
        <f t="shared" si="33"/>
        <v>180</v>
      </c>
      <c r="B2119" t="str">
        <f t="shared" si="33"/>
        <v>000019438</v>
      </c>
      <c r="C2119" s="77" t="s">
        <v>3887</v>
      </c>
      <c r="D2119" t="s">
        <v>3895</v>
      </c>
      <c r="G2119">
        <v>0</v>
      </c>
      <c r="H2119">
        <v>0</v>
      </c>
      <c r="M2119">
        <v>294.66800000000006</v>
      </c>
      <c r="N2119">
        <v>1285.9630000000002</v>
      </c>
      <c r="O2119"/>
      <c r="S2119">
        <v>358.93200000000002</v>
      </c>
      <c r="T2119">
        <v>1238.5900000000004</v>
      </c>
      <c r="U2119"/>
      <c r="W2119" t="str">
        <f>IFERROR(VLOOKUP(CONCATENATE(A2119,"-",B2119),'Schedule C1'!AE:AE,1,FALSE),"Other")</f>
        <v>Other</v>
      </c>
    </row>
    <row r="2120" spans="1:23" x14ac:dyDescent="0.25">
      <c r="A2120" t="str">
        <f t="shared" si="33"/>
        <v>180</v>
      </c>
      <c r="B2120" t="str">
        <f t="shared" si="33"/>
        <v>000020786</v>
      </c>
      <c r="C2120" s="77" t="s">
        <v>3887</v>
      </c>
      <c r="D2120" t="s">
        <v>3896</v>
      </c>
      <c r="G2120">
        <v>0</v>
      </c>
      <c r="H2120">
        <v>0</v>
      </c>
      <c r="M2120">
        <v>1169.0479999999998</v>
      </c>
      <c r="N2120">
        <v>3998.5279999999998</v>
      </c>
      <c r="O2120"/>
      <c r="S2120">
        <v>1401.761</v>
      </c>
      <c r="T2120">
        <v>3851.7470000000003</v>
      </c>
      <c r="U2120"/>
      <c r="W2120" t="str">
        <f>IFERROR(VLOOKUP(CONCATENATE(A2120,"-",B2120),'Schedule C1'!AE:AE,1,FALSE),"Other")</f>
        <v>Other</v>
      </c>
    </row>
    <row r="2121" spans="1:23" x14ac:dyDescent="0.25">
      <c r="A2121" t="str">
        <f t="shared" si="33"/>
        <v>180</v>
      </c>
      <c r="B2121" t="str">
        <f t="shared" si="33"/>
        <v>000020787</v>
      </c>
      <c r="C2121" s="77" t="s">
        <v>3887</v>
      </c>
      <c r="D2121" t="s">
        <v>3897</v>
      </c>
      <c r="G2121">
        <v>0</v>
      </c>
      <c r="H2121">
        <v>0</v>
      </c>
      <c r="M2121">
        <v>2138.4249999999997</v>
      </c>
      <c r="N2121">
        <v>9707.1829999999991</v>
      </c>
      <c r="O2121"/>
      <c r="S2121">
        <v>2606.9719999999998</v>
      </c>
      <c r="T2121">
        <v>9368.9170000000013</v>
      </c>
      <c r="U2121"/>
      <c r="W2121" t="str">
        <f>IFERROR(VLOOKUP(CONCATENATE(A2121,"-",B2121),'Schedule C1'!AE:AE,1,FALSE),"Other")</f>
        <v>Other</v>
      </c>
    </row>
    <row r="2122" spans="1:23" x14ac:dyDescent="0.25">
      <c r="A2122" t="str">
        <f t="shared" si="33"/>
        <v>180</v>
      </c>
      <c r="B2122" t="str">
        <f t="shared" si="33"/>
        <v>000020788</v>
      </c>
      <c r="C2122" s="77" t="s">
        <v>3887</v>
      </c>
      <c r="D2122" t="s">
        <v>3898</v>
      </c>
      <c r="G2122">
        <v>0</v>
      </c>
      <c r="H2122">
        <v>0</v>
      </c>
      <c r="M2122">
        <v>1397.5830000000001</v>
      </c>
      <c r="N2122">
        <v>5121.0169999999998</v>
      </c>
      <c r="O2122"/>
      <c r="S2122">
        <v>1609.5030000000006</v>
      </c>
      <c r="T2122">
        <v>4921.262999999999</v>
      </c>
      <c r="U2122"/>
      <c r="W2122" t="str">
        <f>IFERROR(VLOOKUP(CONCATENATE(A2122,"-",B2122),'Schedule C1'!AE:AE,1,FALSE),"Other")</f>
        <v>Other</v>
      </c>
    </row>
    <row r="2123" spans="1:23" x14ac:dyDescent="0.25">
      <c r="A2123" t="str">
        <f t="shared" si="33"/>
        <v>180</v>
      </c>
      <c r="B2123" t="str">
        <f t="shared" si="33"/>
        <v>000020789</v>
      </c>
      <c r="C2123" s="77" t="s">
        <v>3887</v>
      </c>
      <c r="D2123" t="s">
        <v>3899</v>
      </c>
      <c r="G2123">
        <v>0</v>
      </c>
      <c r="H2123">
        <v>0</v>
      </c>
      <c r="M2123">
        <v>146.46099999999998</v>
      </c>
      <c r="N2123">
        <v>719.48300000000006</v>
      </c>
      <c r="O2123"/>
      <c r="S2123">
        <v>181.01899999999998</v>
      </c>
      <c r="T2123">
        <v>691.94999999999993</v>
      </c>
      <c r="U2123"/>
      <c r="W2123" t="str">
        <f>IFERROR(VLOOKUP(CONCATENATE(A2123,"-",B2123),'Schedule C1'!AE:AE,1,FALSE),"Other")</f>
        <v>Other</v>
      </c>
    </row>
    <row r="2124" spans="1:23" x14ac:dyDescent="0.25">
      <c r="A2124" t="str">
        <f t="shared" si="33"/>
        <v>180</v>
      </c>
      <c r="B2124" t="str">
        <f t="shared" si="33"/>
        <v>000020790</v>
      </c>
      <c r="C2124" s="77" t="s">
        <v>3887</v>
      </c>
      <c r="D2124" t="s">
        <v>3900</v>
      </c>
      <c r="G2124">
        <v>0</v>
      </c>
      <c r="H2124">
        <v>0</v>
      </c>
      <c r="M2124">
        <v>740.99300000000028</v>
      </c>
      <c r="N2124">
        <v>3051.3330000000005</v>
      </c>
      <c r="O2124"/>
      <c r="S2124">
        <v>887.91700000000026</v>
      </c>
      <c r="T2124">
        <v>2947.8849999999993</v>
      </c>
      <c r="U2124"/>
      <c r="W2124" t="str">
        <f>IFERROR(VLOOKUP(CONCATENATE(A2124,"-",B2124),'Schedule C1'!AE:AE,1,FALSE),"Other")</f>
        <v>Other</v>
      </c>
    </row>
    <row r="2125" spans="1:23" x14ac:dyDescent="0.25">
      <c r="A2125" t="str">
        <f t="shared" si="33"/>
        <v>180</v>
      </c>
      <c r="B2125" t="str">
        <f t="shared" si="33"/>
        <v>000020796</v>
      </c>
      <c r="C2125" s="77" t="s">
        <v>3887</v>
      </c>
      <c r="D2125" t="s">
        <v>3901</v>
      </c>
      <c r="G2125">
        <v>0</v>
      </c>
      <c r="M2125">
        <v>129.92999999999998</v>
      </c>
      <c r="O2125"/>
      <c r="S2125">
        <v>154.90099999999998</v>
      </c>
      <c r="U2125"/>
      <c r="W2125" t="str">
        <f>IFERROR(VLOOKUP(CONCATENATE(A2125,"-",B2125),'Schedule C1'!AE:AE,1,FALSE),"Other")</f>
        <v>Other</v>
      </c>
    </row>
    <row r="2126" spans="1:23" x14ac:dyDescent="0.25">
      <c r="A2126" t="str">
        <f t="shared" si="33"/>
        <v>180</v>
      </c>
      <c r="B2126" t="str">
        <f t="shared" si="33"/>
        <v>000020797</v>
      </c>
      <c r="C2126" s="77" t="s">
        <v>3887</v>
      </c>
      <c r="D2126" t="s">
        <v>3902</v>
      </c>
      <c r="G2126">
        <v>0</v>
      </c>
      <c r="M2126">
        <v>292.73200000000003</v>
      </c>
      <c r="O2126"/>
      <c r="S2126">
        <v>357.00599999999997</v>
      </c>
      <c r="U2126"/>
      <c r="W2126" t="str">
        <f>IFERROR(VLOOKUP(CONCATENATE(A2126,"-",B2126),'Schedule C1'!AE:AE,1,FALSE),"Other")</f>
        <v>Other</v>
      </c>
    </row>
    <row r="2127" spans="1:23" x14ac:dyDescent="0.25">
      <c r="A2127" t="str">
        <f t="shared" si="33"/>
        <v>180</v>
      </c>
      <c r="B2127" t="str">
        <f t="shared" si="33"/>
        <v>000020798</v>
      </c>
      <c r="C2127" s="77" t="s">
        <v>3887</v>
      </c>
      <c r="D2127" t="s">
        <v>3903</v>
      </c>
      <c r="E2127">
        <v>0</v>
      </c>
      <c r="G2127">
        <v>0</v>
      </c>
      <c r="K2127">
        <v>111.664</v>
      </c>
      <c r="M2127">
        <v>206.279</v>
      </c>
      <c r="O2127"/>
      <c r="Q2127">
        <v>114.883</v>
      </c>
      <c r="S2127">
        <v>249.964</v>
      </c>
      <c r="U2127"/>
      <c r="W2127" t="str">
        <f>IFERROR(VLOOKUP(CONCATENATE(A2127,"-",B2127),'Schedule C1'!AE:AE,1,FALSE),"Other")</f>
        <v>Other</v>
      </c>
    </row>
    <row r="2128" spans="1:23" x14ac:dyDescent="0.25">
      <c r="A2128" t="str">
        <f t="shared" si="33"/>
        <v>180</v>
      </c>
      <c r="B2128" t="str">
        <f t="shared" si="33"/>
        <v>000020799</v>
      </c>
      <c r="C2128" s="77" t="s">
        <v>3887</v>
      </c>
      <c r="D2128" t="s">
        <v>3904</v>
      </c>
      <c r="E2128">
        <v>0</v>
      </c>
      <c r="G2128">
        <v>0</v>
      </c>
      <c r="K2128">
        <v>240.39400000000001</v>
      </c>
      <c r="M2128">
        <v>484.13100000000009</v>
      </c>
      <c r="O2128"/>
      <c r="Q2128">
        <v>252.727</v>
      </c>
      <c r="S2128">
        <v>580.38</v>
      </c>
      <c r="U2128"/>
      <c r="W2128" t="str">
        <f>IFERROR(VLOOKUP(CONCATENATE(A2128,"-",B2128),'Schedule C1'!AE:AE,1,FALSE),"Other")</f>
        <v>Other</v>
      </c>
    </row>
    <row r="2129" spans="1:23" x14ac:dyDescent="0.25">
      <c r="A2129" t="str">
        <f t="shared" si="33"/>
        <v>180</v>
      </c>
      <c r="B2129" t="str">
        <f t="shared" si="33"/>
        <v>000020803</v>
      </c>
      <c r="C2129" s="77" t="s">
        <v>3887</v>
      </c>
      <c r="D2129" t="s">
        <v>3905</v>
      </c>
      <c r="E2129">
        <v>0</v>
      </c>
      <c r="G2129">
        <v>0</v>
      </c>
      <c r="H2129">
        <v>0</v>
      </c>
      <c r="K2129">
        <v>341.65299999999991</v>
      </c>
      <c r="M2129">
        <v>649.64700000000005</v>
      </c>
      <c r="N2129">
        <v>2597.127</v>
      </c>
      <c r="O2129"/>
      <c r="Q2129">
        <v>359.21099999999984</v>
      </c>
      <c r="S2129">
        <v>778.68100000000038</v>
      </c>
      <c r="T2129">
        <v>2509.8100000000009</v>
      </c>
      <c r="U2129"/>
      <c r="W2129" t="str">
        <f>IFERROR(VLOOKUP(CONCATENATE(A2129,"-",B2129),'Schedule C1'!AE:AE,1,FALSE),"Other")</f>
        <v>Other</v>
      </c>
    </row>
    <row r="2130" spans="1:23" x14ac:dyDescent="0.25">
      <c r="A2130" t="str">
        <f t="shared" si="33"/>
        <v>180</v>
      </c>
      <c r="B2130" t="str">
        <f t="shared" si="33"/>
        <v>000020804</v>
      </c>
      <c r="C2130" s="77" t="s">
        <v>3887</v>
      </c>
      <c r="D2130" t="s">
        <v>3906</v>
      </c>
      <c r="E2130">
        <v>0</v>
      </c>
      <c r="G2130">
        <v>0</v>
      </c>
      <c r="H2130">
        <v>0</v>
      </c>
      <c r="K2130">
        <v>292.08299999999991</v>
      </c>
      <c r="M2130">
        <v>589.32700000000011</v>
      </c>
      <c r="N2130">
        <v>2571.6259999999993</v>
      </c>
      <c r="O2130"/>
      <c r="Q2130">
        <v>311.45999999999987</v>
      </c>
      <c r="S2130">
        <v>718.12100000000009</v>
      </c>
      <c r="T2130">
        <v>2479.15</v>
      </c>
      <c r="U2130"/>
      <c r="W2130" t="str">
        <f>IFERROR(VLOOKUP(CONCATENATE(A2130,"-",B2130),'Schedule C1'!AE:AE,1,FALSE),"Other")</f>
        <v>Other</v>
      </c>
    </row>
    <row r="2131" spans="1:23" x14ac:dyDescent="0.25">
      <c r="A2131" t="str">
        <f t="shared" si="33"/>
        <v>180</v>
      </c>
      <c r="B2131" t="str">
        <f t="shared" si="33"/>
        <v>000020805</v>
      </c>
      <c r="C2131" s="77" t="s">
        <v>3887</v>
      </c>
      <c r="D2131" t="s">
        <v>3907</v>
      </c>
      <c r="E2131">
        <v>0</v>
      </c>
      <c r="G2131">
        <v>0</v>
      </c>
      <c r="H2131">
        <v>0</v>
      </c>
      <c r="K2131">
        <v>505.10500000000008</v>
      </c>
      <c r="M2131">
        <v>983.86999999999989</v>
      </c>
      <c r="N2131">
        <v>3895.8409999999999</v>
      </c>
      <c r="O2131"/>
      <c r="Q2131">
        <v>533.51900000000001</v>
      </c>
      <c r="S2131">
        <v>1158.5619999999999</v>
      </c>
      <c r="T2131">
        <v>3764.9809999999998</v>
      </c>
      <c r="U2131"/>
      <c r="W2131" t="str">
        <f>IFERROR(VLOOKUP(CONCATENATE(A2131,"-",B2131),'Schedule C1'!AE:AE,1,FALSE),"Other")</f>
        <v>Other</v>
      </c>
    </row>
    <row r="2132" spans="1:23" x14ac:dyDescent="0.25">
      <c r="A2132" t="str">
        <f t="shared" si="33"/>
        <v>180</v>
      </c>
      <c r="B2132" t="str">
        <f t="shared" si="33"/>
        <v>000021172</v>
      </c>
      <c r="C2132" s="77" t="s">
        <v>3887</v>
      </c>
      <c r="D2132" t="s">
        <v>3908</v>
      </c>
      <c r="G2132">
        <v>0</v>
      </c>
      <c r="H2132">
        <v>0</v>
      </c>
      <c r="M2132">
        <v>322.86400000000003</v>
      </c>
      <c r="N2132">
        <v>1298.7160000000001</v>
      </c>
      <c r="O2132"/>
      <c r="S2132">
        <v>388.43400000000003</v>
      </c>
      <c r="T2132">
        <v>1254.893</v>
      </c>
      <c r="U2132"/>
      <c r="W2132" t="str">
        <f>IFERROR(VLOOKUP(CONCATENATE(A2132,"-",B2132),'Schedule C1'!AE:AE,1,FALSE),"Other")</f>
        <v>Other</v>
      </c>
    </row>
    <row r="2133" spans="1:23" x14ac:dyDescent="0.25">
      <c r="A2133" t="str">
        <f t="shared" si="33"/>
        <v>180</v>
      </c>
      <c r="B2133" t="str">
        <f t="shared" si="33"/>
        <v>000021578</v>
      </c>
      <c r="C2133" s="77" t="s">
        <v>3887</v>
      </c>
      <c r="D2133" t="s">
        <v>3909</v>
      </c>
      <c r="E2133">
        <v>0</v>
      </c>
      <c r="G2133">
        <v>0</v>
      </c>
      <c r="H2133">
        <v>0</v>
      </c>
      <c r="K2133">
        <v>14.824999999999998</v>
      </c>
      <c r="M2133">
        <v>29.465</v>
      </c>
      <c r="N2133">
        <v>120.19699999999997</v>
      </c>
      <c r="O2133"/>
      <c r="Q2133">
        <v>15.634999999999998</v>
      </c>
      <c r="S2133">
        <v>35.707999999999984</v>
      </c>
      <c r="T2133">
        <v>115.30699999999999</v>
      </c>
      <c r="U2133"/>
      <c r="W2133" t="str">
        <f>IFERROR(VLOOKUP(CONCATENATE(A2133,"-",B2133),'Schedule C1'!AE:AE,1,FALSE),"Other")</f>
        <v>Other</v>
      </c>
    </row>
    <row r="2134" spans="1:23" x14ac:dyDescent="0.25">
      <c r="A2134" t="str">
        <f t="shared" si="33"/>
        <v>180</v>
      </c>
      <c r="B2134" t="str">
        <f t="shared" si="33"/>
        <v>000021579</v>
      </c>
      <c r="C2134" s="77" t="s">
        <v>3887</v>
      </c>
      <c r="D2134" t="s">
        <v>3910</v>
      </c>
      <c r="E2134">
        <v>0</v>
      </c>
      <c r="G2134">
        <v>0</v>
      </c>
      <c r="H2134">
        <v>0</v>
      </c>
      <c r="K2134">
        <v>494.71199999999999</v>
      </c>
      <c r="M2134">
        <v>1192.479</v>
      </c>
      <c r="N2134">
        <v>5194.8730000000014</v>
      </c>
      <c r="O2134"/>
      <c r="Q2134">
        <v>531.62100000000009</v>
      </c>
      <c r="S2134">
        <v>1418.4140000000002</v>
      </c>
      <c r="T2134">
        <v>5013.4760000000006</v>
      </c>
      <c r="U2134"/>
      <c r="W2134" t="str">
        <f>IFERROR(VLOOKUP(CONCATENATE(A2134,"-",B2134),'Schedule C1'!AE:AE,1,FALSE),"Other")</f>
        <v>Other</v>
      </c>
    </row>
    <row r="2135" spans="1:23" x14ac:dyDescent="0.25">
      <c r="A2135" t="str">
        <f t="shared" si="33"/>
        <v>180</v>
      </c>
      <c r="B2135" t="str">
        <f t="shared" si="33"/>
        <v>000023702</v>
      </c>
      <c r="C2135" s="77" t="s">
        <v>3887</v>
      </c>
      <c r="D2135" t="s">
        <v>2125</v>
      </c>
      <c r="E2135">
        <v>0</v>
      </c>
      <c r="F2135">
        <v>0</v>
      </c>
      <c r="K2135">
        <v>-12970.043</v>
      </c>
      <c r="L2135">
        <v>0</v>
      </c>
      <c r="O2135"/>
      <c r="Q2135">
        <v>0</v>
      </c>
      <c r="R2135">
        <v>-193.73399999999998</v>
      </c>
      <c r="U2135"/>
      <c r="W2135" t="str">
        <f>IFERROR(VLOOKUP(CONCATENATE(A2135,"-",B2135),'Schedule C1'!AE:AE,1,FALSE),"Other")</f>
        <v>Other</v>
      </c>
    </row>
    <row r="2136" spans="1:23" x14ac:dyDescent="0.25">
      <c r="A2136" t="str">
        <f t="shared" si="33"/>
        <v>180</v>
      </c>
      <c r="B2136" t="str">
        <f t="shared" si="33"/>
        <v>000024097</v>
      </c>
      <c r="C2136" s="77" t="s">
        <v>3887</v>
      </c>
      <c r="D2136" t="s">
        <v>2126</v>
      </c>
      <c r="E2136">
        <v>0</v>
      </c>
      <c r="F2136">
        <v>0</v>
      </c>
      <c r="K2136">
        <v>74.855000000000473</v>
      </c>
      <c r="L2136">
        <v>0</v>
      </c>
      <c r="O2136"/>
      <c r="Q2136">
        <v>0</v>
      </c>
      <c r="R2136">
        <v>-2.8849999999999998</v>
      </c>
      <c r="U2136"/>
      <c r="W2136" t="str">
        <f>IFERROR(VLOOKUP(CONCATENATE(A2136,"-",B2136),'Schedule C1'!AE:AE,1,FALSE),"Other")</f>
        <v>Other</v>
      </c>
    </row>
    <row r="2137" spans="1:23" x14ac:dyDescent="0.25">
      <c r="A2137" t="str">
        <f t="shared" si="33"/>
        <v>180</v>
      </c>
      <c r="B2137" t="str">
        <f t="shared" si="33"/>
        <v>000024641</v>
      </c>
      <c r="C2137" s="77" t="s">
        <v>3887</v>
      </c>
      <c r="D2137" t="s">
        <v>2128</v>
      </c>
      <c r="E2137">
        <v>0</v>
      </c>
      <c r="K2137">
        <v>1.3809999999999718</v>
      </c>
      <c r="O2137"/>
      <c r="Q2137">
        <v>0</v>
      </c>
      <c r="U2137"/>
      <c r="W2137" t="str">
        <f>IFERROR(VLOOKUP(CONCATENATE(A2137,"-",B2137),'Schedule C1'!AE:AE,1,FALSE),"Other")</f>
        <v>Other</v>
      </c>
    </row>
    <row r="2138" spans="1:23" x14ac:dyDescent="0.25">
      <c r="A2138" t="str">
        <f t="shared" si="33"/>
        <v>180</v>
      </c>
      <c r="B2138" t="str">
        <f t="shared" si="33"/>
        <v>000025076</v>
      </c>
      <c r="C2138" s="77" t="s">
        <v>3887</v>
      </c>
      <c r="D2138" t="s">
        <v>2132</v>
      </c>
      <c r="E2138">
        <v>55383.609999999993</v>
      </c>
      <c r="F2138">
        <v>-1922035.03</v>
      </c>
      <c r="G2138">
        <v>-19080.78</v>
      </c>
      <c r="K2138">
        <v>0</v>
      </c>
      <c r="L2138">
        <v>0</v>
      </c>
      <c r="M2138">
        <v>0</v>
      </c>
      <c r="O2138"/>
      <c r="Q2138">
        <v>39.57</v>
      </c>
      <c r="R2138">
        <v>35468.629999999997</v>
      </c>
      <c r="S2138">
        <v>25899.358999999997</v>
      </c>
      <c r="U2138"/>
      <c r="W2138" t="str">
        <f>IFERROR(VLOOKUP(CONCATENATE(A2138,"-",B2138),'Schedule C1'!AE:AE,1,FALSE),"Other")</f>
        <v>Other</v>
      </c>
    </row>
    <row r="2139" spans="1:23" x14ac:dyDescent="0.25">
      <c r="A2139" t="str">
        <f t="shared" si="33"/>
        <v>180</v>
      </c>
      <c r="B2139" t="str">
        <f t="shared" si="33"/>
        <v>000025223</v>
      </c>
      <c r="C2139" s="77" t="s">
        <v>3887</v>
      </c>
      <c r="D2139" t="s">
        <v>2133</v>
      </c>
      <c r="E2139">
        <v>0</v>
      </c>
      <c r="F2139">
        <v>0</v>
      </c>
      <c r="K2139">
        <v>32692.094999999998</v>
      </c>
      <c r="L2139">
        <v>25423.316000000003</v>
      </c>
      <c r="O2139"/>
      <c r="Q2139">
        <v>0</v>
      </c>
      <c r="R2139">
        <v>21954.782000000007</v>
      </c>
      <c r="U2139"/>
      <c r="W2139" t="str">
        <f>IFERROR(VLOOKUP(CONCATENATE(A2139,"-",B2139),'Schedule C1'!AE:AE,1,FALSE),"Other")</f>
        <v>Other</v>
      </c>
    </row>
    <row r="2140" spans="1:23" x14ac:dyDescent="0.25">
      <c r="A2140" t="str">
        <f t="shared" si="33"/>
        <v>180</v>
      </c>
      <c r="B2140" t="str">
        <f t="shared" si="33"/>
        <v>000025230</v>
      </c>
      <c r="C2140" s="77" t="s">
        <v>3887</v>
      </c>
      <c r="D2140" t="s">
        <v>2136</v>
      </c>
      <c r="E2140">
        <v>6391.3099999999986</v>
      </c>
      <c r="F2140">
        <v>19254.729999999996</v>
      </c>
      <c r="G2140">
        <v>46.980000000000011</v>
      </c>
      <c r="H2140">
        <v>26428.719999999998</v>
      </c>
      <c r="I2140">
        <v>2065.3200000000002</v>
      </c>
      <c r="J2140">
        <v>32.04</v>
      </c>
      <c r="K2140">
        <v>0</v>
      </c>
      <c r="L2140">
        <v>0</v>
      </c>
      <c r="M2140">
        <v>0</v>
      </c>
      <c r="N2140">
        <v>3407.431</v>
      </c>
      <c r="O2140">
        <v>0</v>
      </c>
      <c r="P2140">
        <v>50554.748999999996</v>
      </c>
      <c r="Q2140">
        <v>0</v>
      </c>
      <c r="R2140">
        <v>0</v>
      </c>
      <c r="S2140">
        <v>0</v>
      </c>
      <c r="T2140">
        <v>0</v>
      </c>
      <c r="U2140">
        <v>0</v>
      </c>
      <c r="V2140">
        <v>0</v>
      </c>
      <c r="W2140" t="str">
        <f>IFERROR(VLOOKUP(CONCATENATE(A2140,"-",B2140),'Schedule C1'!AE:AE,1,FALSE),"Other")</f>
        <v>Other</v>
      </c>
    </row>
    <row r="2141" spans="1:23" x14ac:dyDescent="0.25">
      <c r="A2141" t="str">
        <f t="shared" si="33"/>
        <v>180</v>
      </c>
      <c r="B2141" t="str">
        <f t="shared" si="33"/>
        <v>000025384</v>
      </c>
      <c r="C2141" s="77" t="s">
        <v>3887</v>
      </c>
      <c r="D2141" t="s">
        <v>2138</v>
      </c>
      <c r="E2141">
        <v>0</v>
      </c>
      <c r="F2141">
        <v>0</v>
      </c>
      <c r="K2141">
        <v>48786.919000000002</v>
      </c>
      <c r="L2141">
        <v>23328.024999999998</v>
      </c>
      <c r="O2141"/>
      <c r="Q2141">
        <v>0</v>
      </c>
      <c r="R2141">
        <v>18740.128000000001</v>
      </c>
      <c r="U2141"/>
      <c r="W2141" t="str">
        <f>IFERROR(VLOOKUP(CONCATENATE(A2141,"-",B2141),'Schedule C1'!AE:AE,1,FALSE),"Other")</f>
        <v>Other</v>
      </c>
    </row>
    <row r="2142" spans="1:23" x14ac:dyDescent="0.25">
      <c r="A2142" t="str">
        <f t="shared" si="33"/>
        <v>180</v>
      </c>
      <c r="B2142" t="str">
        <f t="shared" si="33"/>
        <v>000025388</v>
      </c>
      <c r="C2142" s="77" t="s">
        <v>3887</v>
      </c>
      <c r="D2142" t="s">
        <v>2139</v>
      </c>
      <c r="E2142">
        <v>0</v>
      </c>
      <c r="K2142">
        <v>17407.192999999996</v>
      </c>
      <c r="O2142"/>
      <c r="Q2142">
        <v>0</v>
      </c>
      <c r="U2142"/>
      <c r="W2142" t="str">
        <f>IFERROR(VLOOKUP(CONCATENATE(A2142,"-",B2142),'Schedule C1'!AE:AE,1,FALSE),"Other")</f>
        <v>Other</v>
      </c>
    </row>
    <row r="2143" spans="1:23" x14ac:dyDescent="0.25">
      <c r="A2143" t="str">
        <f t="shared" si="33"/>
        <v>180</v>
      </c>
      <c r="B2143" t="str">
        <f t="shared" si="33"/>
        <v>000025448</v>
      </c>
      <c r="C2143" s="77" t="s">
        <v>3887</v>
      </c>
      <c r="D2143" t="s">
        <v>2140</v>
      </c>
      <c r="E2143">
        <v>0</v>
      </c>
      <c r="K2143">
        <v>3694.8980000000001</v>
      </c>
      <c r="O2143"/>
      <c r="Q2143">
        <v>0</v>
      </c>
      <c r="U2143"/>
      <c r="W2143" t="str">
        <f>IFERROR(VLOOKUP(CONCATENATE(A2143,"-",B2143),'Schedule C1'!AE:AE,1,FALSE),"Other")</f>
        <v>Other</v>
      </c>
    </row>
    <row r="2144" spans="1:23" x14ac:dyDescent="0.25">
      <c r="A2144" t="str">
        <f t="shared" si="33"/>
        <v>180</v>
      </c>
      <c r="B2144" t="str">
        <f t="shared" si="33"/>
        <v>000025467</v>
      </c>
      <c r="C2144" s="77" t="s">
        <v>3887</v>
      </c>
      <c r="D2144" t="s">
        <v>2141</v>
      </c>
      <c r="E2144">
        <v>0</v>
      </c>
      <c r="F2144">
        <v>0</v>
      </c>
      <c r="K2144">
        <v>46415.371000000006</v>
      </c>
      <c r="L2144">
        <v>113544.652</v>
      </c>
      <c r="O2144"/>
      <c r="Q2144">
        <v>0</v>
      </c>
      <c r="R2144">
        <v>103588.01</v>
      </c>
      <c r="U2144"/>
      <c r="W2144" t="str">
        <f>IFERROR(VLOOKUP(CONCATENATE(A2144,"-",B2144),'Schedule C1'!AE:AE,1,FALSE),"Other")</f>
        <v>Other</v>
      </c>
    </row>
    <row r="2145" spans="1:23" x14ac:dyDescent="0.25">
      <c r="A2145" t="str">
        <f t="shared" si="33"/>
        <v>180</v>
      </c>
      <c r="B2145" t="str">
        <f t="shared" si="33"/>
        <v>000025700</v>
      </c>
      <c r="C2145" s="77" t="s">
        <v>3887</v>
      </c>
      <c r="D2145" t="s">
        <v>2152</v>
      </c>
      <c r="E2145">
        <v>0</v>
      </c>
      <c r="F2145">
        <v>0</v>
      </c>
      <c r="K2145">
        <v>18040.342000000001</v>
      </c>
      <c r="L2145">
        <v>0</v>
      </c>
      <c r="O2145"/>
      <c r="Q2145">
        <v>0</v>
      </c>
      <c r="R2145">
        <v>21.949000000000002</v>
      </c>
      <c r="U2145"/>
      <c r="W2145" t="str">
        <f>IFERROR(VLOOKUP(CONCATENATE(A2145,"-",B2145),'Schedule C1'!AE:AE,1,FALSE),"Other")</f>
        <v>Other</v>
      </c>
    </row>
    <row r="2146" spans="1:23" x14ac:dyDescent="0.25">
      <c r="A2146" t="str">
        <f t="shared" si="33"/>
        <v>180</v>
      </c>
      <c r="B2146" t="str">
        <f t="shared" si="33"/>
        <v>180KYLSBO</v>
      </c>
      <c r="C2146" s="77" t="s">
        <v>3887</v>
      </c>
      <c r="D2146" t="s">
        <v>2156</v>
      </c>
      <c r="I2146">
        <v>1152623.8799999997</v>
      </c>
      <c r="J2146">
        <v>587437.24999999988</v>
      </c>
      <c r="O2146">
        <v>0</v>
      </c>
      <c r="P2146">
        <v>0</v>
      </c>
      <c r="U2146">
        <v>0</v>
      </c>
      <c r="V2146">
        <v>0</v>
      </c>
      <c r="W2146" t="str">
        <f>IFERROR(VLOOKUP(CONCATENATE(A2146,"-",B2146),'Schedule C1'!AE:AE,1,FALSE),"Other")</f>
        <v>Other</v>
      </c>
    </row>
    <row r="2147" spans="1:23" x14ac:dyDescent="0.25">
      <c r="A2147" t="str">
        <f t="shared" si="33"/>
        <v>180</v>
      </c>
      <c r="B2147" t="str">
        <f t="shared" si="33"/>
        <v>380ADMINC</v>
      </c>
      <c r="C2147" s="77" t="s">
        <v>3887</v>
      </c>
      <c r="D2147" t="s">
        <v>3911</v>
      </c>
      <c r="E2147">
        <v>0</v>
      </c>
      <c r="K2147">
        <v>0</v>
      </c>
      <c r="O2147"/>
      <c r="Q2147">
        <v>0</v>
      </c>
      <c r="U2147"/>
      <c r="W2147" t="str">
        <f>IFERROR(VLOOKUP(CONCATENATE(A2147,"-",B2147),'Schedule C1'!AE:AE,1,FALSE),"Other")</f>
        <v>Other</v>
      </c>
    </row>
    <row r="2148" spans="1:23" x14ac:dyDescent="0.25">
      <c r="A2148" t="str">
        <f t="shared" si="33"/>
        <v>180</v>
      </c>
      <c r="B2148" t="str">
        <f t="shared" si="33"/>
        <v>384ADMINC</v>
      </c>
      <c r="C2148" s="77" t="s">
        <v>3887</v>
      </c>
      <c r="D2148" t="s">
        <v>3912</v>
      </c>
      <c r="F2148">
        <v>0</v>
      </c>
      <c r="L2148">
        <v>0</v>
      </c>
      <c r="O2148"/>
      <c r="R2148">
        <v>0</v>
      </c>
      <c r="U2148"/>
      <c r="W2148" t="str">
        <f>IFERROR(VLOOKUP(CONCATENATE(A2148,"-",B2148),'Schedule C1'!AE:AE,1,FALSE),"Other")</f>
        <v>Other</v>
      </c>
    </row>
    <row r="2149" spans="1:23" x14ac:dyDescent="0.25">
      <c r="A2149" t="str">
        <f t="shared" si="33"/>
        <v>180</v>
      </c>
      <c r="B2149" t="str">
        <f t="shared" si="33"/>
        <v>A09002050</v>
      </c>
      <c r="C2149" s="77" t="s">
        <v>3887</v>
      </c>
      <c r="D2149" t="s">
        <v>3913</v>
      </c>
      <c r="E2149">
        <v>0</v>
      </c>
      <c r="K2149">
        <v>0</v>
      </c>
      <c r="O2149"/>
      <c r="Q2149">
        <v>0</v>
      </c>
      <c r="U2149"/>
      <c r="W2149" t="str">
        <f>IFERROR(VLOOKUP(CONCATENATE(A2149,"-",B2149),'Schedule C1'!AE:AE,1,FALSE),"Other")</f>
        <v>Other</v>
      </c>
    </row>
    <row r="2150" spans="1:23" x14ac:dyDescent="0.25">
      <c r="A2150" t="str">
        <f t="shared" si="33"/>
        <v>180</v>
      </c>
      <c r="B2150" t="str">
        <f t="shared" si="33"/>
        <v>A13002001</v>
      </c>
      <c r="C2150" s="77" t="s">
        <v>3887</v>
      </c>
      <c r="D2150" t="s">
        <v>3914</v>
      </c>
      <c r="E2150">
        <v>0</v>
      </c>
      <c r="K2150">
        <v>0</v>
      </c>
      <c r="O2150"/>
      <c r="Q2150">
        <v>0</v>
      </c>
      <c r="U2150"/>
      <c r="W2150" t="str">
        <f>IFERROR(VLOOKUP(CONCATENATE(A2150,"-",B2150),'Schedule C1'!AE:AE,1,FALSE),"Other")</f>
        <v>Other</v>
      </c>
    </row>
    <row r="2151" spans="1:23" x14ac:dyDescent="0.25">
      <c r="A2151" t="str">
        <f t="shared" si="33"/>
        <v>180</v>
      </c>
      <c r="B2151" t="str">
        <f t="shared" si="33"/>
        <v>A13002014</v>
      </c>
      <c r="C2151" s="77" t="s">
        <v>3887</v>
      </c>
      <c r="D2151" t="s">
        <v>2159</v>
      </c>
      <c r="E2151">
        <v>0</v>
      </c>
      <c r="K2151">
        <v>0</v>
      </c>
      <c r="O2151"/>
      <c r="Q2151">
        <v>0</v>
      </c>
      <c r="U2151"/>
      <c r="W2151" t="str">
        <f>IFERROR(VLOOKUP(CONCATENATE(A2151,"-",B2151),'Schedule C1'!AE:AE,1,FALSE),"Other")</f>
        <v>Other</v>
      </c>
    </row>
    <row r="2152" spans="1:23" x14ac:dyDescent="0.25">
      <c r="A2152" t="str">
        <f t="shared" si="33"/>
        <v>180</v>
      </c>
      <c r="B2152" t="str">
        <f t="shared" si="33"/>
        <v>A13002027</v>
      </c>
      <c r="C2152" s="77" t="s">
        <v>3887</v>
      </c>
      <c r="D2152" t="s">
        <v>3915</v>
      </c>
      <c r="E2152">
        <v>0</v>
      </c>
      <c r="K2152">
        <v>-155.43699999999981</v>
      </c>
      <c r="O2152"/>
      <c r="Q2152">
        <v>-162.8459999999998</v>
      </c>
      <c r="U2152"/>
      <c r="W2152" t="str">
        <f>IFERROR(VLOOKUP(CONCATENATE(A2152,"-",B2152),'Schedule C1'!AE:AE,1,FALSE),"Other")</f>
        <v>Other</v>
      </c>
    </row>
    <row r="2153" spans="1:23" x14ac:dyDescent="0.25">
      <c r="A2153" t="str">
        <f t="shared" si="33"/>
        <v>180</v>
      </c>
      <c r="B2153" t="str">
        <f t="shared" si="33"/>
        <v>A13002028</v>
      </c>
      <c r="C2153" s="77" t="s">
        <v>3887</v>
      </c>
      <c r="D2153" t="s">
        <v>3916</v>
      </c>
      <c r="E2153">
        <v>0</v>
      </c>
      <c r="F2153">
        <v>0</v>
      </c>
      <c r="K2153">
        <v>512510.76299999998</v>
      </c>
      <c r="L2153">
        <v>0</v>
      </c>
      <c r="O2153"/>
      <c r="Q2153">
        <v>488780.40199999994</v>
      </c>
      <c r="R2153">
        <v>23305.566000000003</v>
      </c>
      <c r="U2153"/>
      <c r="W2153" t="str">
        <f>IFERROR(VLOOKUP(CONCATENATE(A2153,"-",B2153),'Schedule C1'!AE:AE,1,FALSE),"Other")</f>
        <v>Other</v>
      </c>
    </row>
    <row r="2154" spans="1:23" x14ac:dyDescent="0.25">
      <c r="A2154" t="str">
        <f t="shared" si="33"/>
        <v>180</v>
      </c>
      <c r="B2154" t="str">
        <f t="shared" si="33"/>
        <v>A13002029</v>
      </c>
      <c r="C2154" s="77" t="s">
        <v>3887</v>
      </c>
      <c r="D2154" t="s">
        <v>3917</v>
      </c>
      <c r="E2154">
        <v>0</v>
      </c>
      <c r="K2154">
        <v>0</v>
      </c>
      <c r="O2154"/>
      <c r="Q2154">
        <v>0</v>
      </c>
      <c r="U2154"/>
      <c r="W2154" t="str">
        <f>IFERROR(VLOOKUP(CONCATENATE(A2154,"-",B2154),'Schedule C1'!AE:AE,1,FALSE),"Other")</f>
        <v>Other</v>
      </c>
    </row>
    <row r="2155" spans="1:23" x14ac:dyDescent="0.25">
      <c r="A2155" t="str">
        <f t="shared" si="33"/>
        <v>180</v>
      </c>
      <c r="B2155" t="str">
        <f t="shared" si="33"/>
        <v>A13002030</v>
      </c>
      <c r="C2155" s="77" t="s">
        <v>3887</v>
      </c>
      <c r="D2155" t="s">
        <v>3918</v>
      </c>
      <c r="E2155">
        <v>0</v>
      </c>
      <c r="K2155">
        <v>0</v>
      </c>
      <c r="O2155"/>
      <c r="Q2155">
        <v>0</v>
      </c>
      <c r="U2155"/>
      <c r="W2155" t="str">
        <f>IFERROR(VLOOKUP(CONCATENATE(A2155,"-",B2155),'Schedule C1'!AE:AE,1,FALSE),"Other")</f>
        <v>Other</v>
      </c>
    </row>
    <row r="2156" spans="1:23" x14ac:dyDescent="0.25">
      <c r="A2156" t="str">
        <f t="shared" si="33"/>
        <v>180</v>
      </c>
      <c r="B2156" t="str">
        <f t="shared" si="33"/>
        <v>A13212030</v>
      </c>
      <c r="C2156" s="77" t="s">
        <v>3887</v>
      </c>
      <c r="D2156" t="s">
        <v>3919</v>
      </c>
      <c r="E2156">
        <v>0</v>
      </c>
      <c r="K2156">
        <v>0</v>
      </c>
      <c r="O2156"/>
      <c r="Q2156">
        <v>0</v>
      </c>
      <c r="U2156"/>
      <c r="W2156" t="str">
        <f>IFERROR(VLOOKUP(CONCATENATE(A2156,"-",B2156),'Schedule C1'!AE:AE,1,FALSE),"Other")</f>
        <v>Other</v>
      </c>
    </row>
    <row r="2157" spans="1:23" x14ac:dyDescent="0.25">
      <c r="A2157" t="str">
        <f t="shared" si="33"/>
        <v>180</v>
      </c>
      <c r="B2157" t="str">
        <f t="shared" si="33"/>
        <v>A13212035</v>
      </c>
      <c r="C2157" s="77" t="s">
        <v>3887</v>
      </c>
      <c r="D2157" t="s">
        <v>2169</v>
      </c>
      <c r="E2157">
        <v>614169.63000000024</v>
      </c>
      <c r="F2157">
        <v>13780.47</v>
      </c>
      <c r="K2157">
        <v>0</v>
      </c>
      <c r="L2157">
        <v>0</v>
      </c>
      <c r="O2157"/>
      <c r="Q2157">
        <v>0</v>
      </c>
      <c r="R2157">
        <v>0</v>
      </c>
      <c r="U2157"/>
      <c r="W2157" t="str">
        <f>IFERROR(VLOOKUP(CONCATENATE(A2157,"-",B2157),'Schedule C1'!AE:AE,1,FALSE),"Other")</f>
        <v>Other</v>
      </c>
    </row>
    <row r="2158" spans="1:23" x14ac:dyDescent="0.25">
      <c r="A2158" t="str">
        <f t="shared" si="33"/>
        <v>180</v>
      </c>
      <c r="B2158" t="str">
        <f t="shared" si="33"/>
        <v>A13212037</v>
      </c>
      <c r="C2158" s="77" t="s">
        <v>3887</v>
      </c>
      <c r="D2158" t="s">
        <v>3920</v>
      </c>
      <c r="E2158">
        <v>560.56000000000006</v>
      </c>
      <c r="K2158">
        <v>54937.791000000012</v>
      </c>
      <c r="O2158"/>
      <c r="Q2158">
        <v>60960.177000000011</v>
      </c>
      <c r="U2158"/>
      <c r="W2158" t="str">
        <f>IFERROR(VLOOKUP(CONCATENATE(A2158,"-",B2158),'Schedule C1'!AE:AE,1,FALSE),"Other")</f>
        <v>Other</v>
      </c>
    </row>
    <row r="2159" spans="1:23" x14ac:dyDescent="0.25">
      <c r="A2159" t="str">
        <f t="shared" si="33"/>
        <v>180</v>
      </c>
      <c r="B2159" t="str">
        <f t="shared" si="33"/>
        <v>A14068001</v>
      </c>
      <c r="C2159" s="77" t="s">
        <v>3887</v>
      </c>
      <c r="D2159" t="s">
        <v>2176</v>
      </c>
      <c r="E2159">
        <v>971359.66000000038</v>
      </c>
      <c r="F2159">
        <v>664513.6100000001</v>
      </c>
      <c r="G2159">
        <v>1501406.1899999997</v>
      </c>
      <c r="H2159">
        <v>9390423.639999995</v>
      </c>
      <c r="I2159">
        <v>200512.5299999998</v>
      </c>
      <c r="J2159">
        <v>74046.169999999984</v>
      </c>
      <c r="K2159">
        <v>0</v>
      </c>
      <c r="L2159">
        <v>0</v>
      </c>
      <c r="M2159">
        <v>376924.65700000018</v>
      </c>
      <c r="N2159">
        <v>11712465.238</v>
      </c>
      <c r="O2159">
        <v>0</v>
      </c>
      <c r="P2159">
        <v>0</v>
      </c>
      <c r="Q2159">
        <v>104344.73000000001</v>
      </c>
      <c r="R2159">
        <v>0</v>
      </c>
      <c r="S2159">
        <v>5114407.5100000016</v>
      </c>
      <c r="T2159">
        <v>3819676.1969999992</v>
      </c>
      <c r="U2159">
        <v>0</v>
      </c>
      <c r="V2159">
        <v>0</v>
      </c>
      <c r="W2159" t="str">
        <f>IFERROR(VLOOKUP(CONCATENATE(A2159,"-",B2159),'Schedule C1'!AE:AE,1,FALSE),"Other")</f>
        <v>Other</v>
      </c>
    </row>
    <row r="2160" spans="1:23" x14ac:dyDescent="0.25">
      <c r="A2160" t="str">
        <f t="shared" si="33"/>
        <v>180</v>
      </c>
      <c r="B2160" t="str">
        <f t="shared" si="33"/>
        <v>A14068002</v>
      </c>
      <c r="C2160" s="77" t="s">
        <v>3887</v>
      </c>
      <c r="D2160" t="s">
        <v>3921</v>
      </c>
      <c r="E2160">
        <v>0</v>
      </c>
      <c r="H2160">
        <v>0</v>
      </c>
      <c r="K2160">
        <v>0</v>
      </c>
      <c r="N2160">
        <v>0</v>
      </c>
      <c r="O2160"/>
      <c r="Q2160">
        <v>0</v>
      </c>
      <c r="T2160">
        <v>0</v>
      </c>
      <c r="U2160"/>
      <c r="W2160" t="str">
        <f>IFERROR(VLOOKUP(CONCATENATE(A2160,"-",B2160),'Schedule C1'!AE:AE,1,FALSE),"Other")</f>
        <v>Other</v>
      </c>
    </row>
    <row r="2161" spans="1:23" x14ac:dyDescent="0.25">
      <c r="A2161" t="str">
        <f t="shared" si="33"/>
        <v>180</v>
      </c>
      <c r="B2161" t="str">
        <f t="shared" si="33"/>
        <v>A14068005</v>
      </c>
      <c r="C2161" s="77" t="s">
        <v>3887</v>
      </c>
      <c r="D2161" t="s">
        <v>2178</v>
      </c>
      <c r="E2161">
        <v>160971.80000000008</v>
      </c>
      <c r="F2161">
        <v>67354.859999999986</v>
      </c>
      <c r="H2161">
        <v>12730.839999999997</v>
      </c>
      <c r="I2161">
        <v>408.3300000000001</v>
      </c>
      <c r="K2161">
        <v>0</v>
      </c>
      <c r="L2161">
        <v>0</v>
      </c>
      <c r="N2161">
        <v>0</v>
      </c>
      <c r="O2161">
        <v>0</v>
      </c>
      <c r="Q2161">
        <v>0</v>
      </c>
      <c r="R2161">
        <v>0</v>
      </c>
      <c r="T2161">
        <v>0</v>
      </c>
      <c r="U2161">
        <v>0</v>
      </c>
      <c r="W2161" t="str">
        <f>IFERROR(VLOOKUP(CONCATENATE(A2161,"-",B2161),'Schedule C1'!AE:AE,1,FALSE),"Other")</f>
        <v>Other</v>
      </c>
    </row>
    <row r="2162" spans="1:23" x14ac:dyDescent="0.25">
      <c r="A2162" t="str">
        <f t="shared" si="33"/>
        <v>180</v>
      </c>
      <c r="B2162" t="str">
        <f t="shared" si="33"/>
        <v>A14068006</v>
      </c>
      <c r="C2162" s="77" t="s">
        <v>3887</v>
      </c>
      <c r="D2162" t="s">
        <v>3922</v>
      </c>
      <c r="H2162">
        <v>28933.58</v>
      </c>
      <c r="I2162">
        <v>328327.73</v>
      </c>
      <c r="J2162">
        <v>22281.48</v>
      </c>
      <c r="N2162">
        <v>0</v>
      </c>
      <c r="O2162">
        <v>0</v>
      </c>
      <c r="P2162">
        <v>0</v>
      </c>
      <c r="T2162">
        <v>0</v>
      </c>
      <c r="U2162">
        <v>0</v>
      </c>
      <c r="V2162">
        <v>0</v>
      </c>
      <c r="W2162" t="str">
        <f>IFERROR(VLOOKUP(CONCATENATE(A2162,"-",B2162),'Schedule C1'!AE:AE,1,FALSE),"Other")</f>
        <v>Other</v>
      </c>
    </row>
    <row r="2163" spans="1:23" x14ac:dyDescent="0.25">
      <c r="A2163" t="str">
        <f t="shared" si="33"/>
        <v>180</v>
      </c>
      <c r="B2163" t="str">
        <f t="shared" si="33"/>
        <v>A15004001</v>
      </c>
      <c r="C2163" s="77" t="s">
        <v>3887</v>
      </c>
      <c r="D2163" t="s">
        <v>3923</v>
      </c>
      <c r="E2163">
        <v>0</v>
      </c>
      <c r="K2163">
        <v>0</v>
      </c>
      <c r="O2163"/>
      <c r="Q2163">
        <v>0</v>
      </c>
      <c r="U2163"/>
      <c r="W2163" t="str">
        <f>IFERROR(VLOOKUP(CONCATENATE(A2163,"-",B2163),'Schedule C1'!AE:AE,1,FALSE),"Other")</f>
        <v>Other</v>
      </c>
    </row>
    <row r="2164" spans="1:23" x14ac:dyDescent="0.25">
      <c r="A2164" t="str">
        <f t="shared" si="33"/>
        <v>180</v>
      </c>
      <c r="B2164" t="str">
        <f t="shared" si="33"/>
        <v>A15004002</v>
      </c>
      <c r="C2164" s="77" t="s">
        <v>3887</v>
      </c>
      <c r="D2164" t="s">
        <v>3924</v>
      </c>
      <c r="E2164">
        <v>0</v>
      </c>
      <c r="K2164">
        <v>0</v>
      </c>
      <c r="O2164"/>
      <c r="Q2164">
        <v>0</v>
      </c>
      <c r="U2164"/>
      <c r="W2164" t="str">
        <f>IFERROR(VLOOKUP(CONCATENATE(A2164,"-",B2164),'Schedule C1'!AE:AE,1,FALSE),"Other")</f>
        <v>Other</v>
      </c>
    </row>
    <row r="2165" spans="1:23" x14ac:dyDescent="0.25">
      <c r="A2165" t="str">
        <f t="shared" si="33"/>
        <v>180</v>
      </c>
      <c r="B2165" t="str">
        <f t="shared" si="33"/>
        <v>A15010001</v>
      </c>
      <c r="C2165" s="77" t="s">
        <v>3887</v>
      </c>
      <c r="D2165" t="s">
        <v>3925</v>
      </c>
      <c r="E2165">
        <v>157619.06</v>
      </c>
      <c r="K2165">
        <v>0</v>
      </c>
      <c r="O2165"/>
      <c r="Q2165">
        <v>0</v>
      </c>
      <c r="U2165"/>
      <c r="W2165" t="str">
        <f>IFERROR(VLOOKUP(CONCATENATE(A2165,"-",B2165),'Schedule C1'!AE:AE,1,FALSE),"Other")</f>
        <v>Other</v>
      </c>
    </row>
    <row r="2166" spans="1:23" x14ac:dyDescent="0.25">
      <c r="A2166" t="str">
        <f t="shared" si="33"/>
        <v>180</v>
      </c>
      <c r="B2166" t="str">
        <f t="shared" si="33"/>
        <v>A15041159</v>
      </c>
      <c r="C2166" s="77" t="s">
        <v>3887</v>
      </c>
      <c r="D2166" t="s">
        <v>3926</v>
      </c>
      <c r="F2166">
        <v>0</v>
      </c>
      <c r="L2166">
        <v>0</v>
      </c>
      <c r="O2166"/>
      <c r="R2166">
        <v>0</v>
      </c>
      <c r="U2166"/>
      <c r="W2166" t="str">
        <f>IFERROR(VLOOKUP(CONCATENATE(A2166,"-",B2166),'Schedule C1'!AE:AE,1,FALSE),"Other")</f>
        <v>Other</v>
      </c>
    </row>
    <row r="2167" spans="1:23" x14ac:dyDescent="0.25">
      <c r="A2167" t="str">
        <f t="shared" si="33"/>
        <v>180</v>
      </c>
      <c r="B2167" t="str">
        <f t="shared" si="33"/>
        <v>A15042005</v>
      </c>
      <c r="C2167" s="77" t="s">
        <v>3887</v>
      </c>
      <c r="D2167" t="s">
        <v>2182</v>
      </c>
      <c r="E2167">
        <v>162364.15000000008</v>
      </c>
      <c r="F2167">
        <v>91212.400000000009</v>
      </c>
      <c r="K2167">
        <v>0</v>
      </c>
      <c r="L2167">
        <v>0</v>
      </c>
      <c r="O2167"/>
      <c r="Q2167">
        <v>0</v>
      </c>
      <c r="R2167">
        <v>0</v>
      </c>
      <c r="U2167"/>
      <c r="W2167" t="str">
        <f>IFERROR(VLOOKUP(CONCATENATE(A2167,"-",B2167),'Schedule C1'!AE:AE,1,FALSE),"Other")</f>
        <v>Other</v>
      </c>
    </row>
    <row r="2168" spans="1:23" x14ac:dyDescent="0.25">
      <c r="A2168" t="str">
        <f t="shared" si="33"/>
        <v>180</v>
      </c>
      <c r="B2168" t="str">
        <f t="shared" si="33"/>
        <v>A15042007</v>
      </c>
      <c r="C2168" s="77" t="s">
        <v>3887</v>
      </c>
      <c r="D2168" t="s">
        <v>2183</v>
      </c>
      <c r="E2168">
        <v>269120.93999999994</v>
      </c>
      <c r="F2168">
        <v>115843.46000000002</v>
      </c>
      <c r="G2168">
        <v>18.66</v>
      </c>
      <c r="I2168">
        <v>14333.32</v>
      </c>
      <c r="K2168">
        <v>0</v>
      </c>
      <c r="L2168">
        <v>0</v>
      </c>
      <c r="M2168">
        <v>0</v>
      </c>
      <c r="O2168">
        <v>0</v>
      </c>
      <c r="Q2168">
        <v>0</v>
      </c>
      <c r="R2168">
        <v>0</v>
      </c>
      <c r="S2168">
        <v>0</v>
      </c>
      <c r="U2168">
        <v>0</v>
      </c>
      <c r="W2168" t="str">
        <f>IFERROR(VLOOKUP(CONCATENATE(A2168,"-",B2168),'Schedule C1'!AE:AE,1,FALSE),"Other")</f>
        <v>Other</v>
      </c>
    </row>
    <row r="2169" spans="1:23" x14ac:dyDescent="0.25">
      <c r="A2169" t="str">
        <f t="shared" si="33"/>
        <v>180</v>
      </c>
      <c r="B2169" t="str">
        <f t="shared" si="33"/>
        <v>A15042010</v>
      </c>
      <c r="C2169" s="77" t="s">
        <v>3887</v>
      </c>
      <c r="D2169" t="s">
        <v>3927</v>
      </c>
      <c r="E2169">
        <v>1025938.46</v>
      </c>
      <c r="F2169">
        <v>973614.27999999968</v>
      </c>
      <c r="G2169">
        <v>27387.629999999994</v>
      </c>
      <c r="K2169">
        <v>0</v>
      </c>
      <c r="L2169">
        <v>1357067.5280000004</v>
      </c>
      <c r="M2169">
        <v>-4506.1019999999908</v>
      </c>
      <c r="O2169"/>
      <c r="Q2169">
        <v>551.82999999999993</v>
      </c>
      <c r="R2169">
        <v>1092445.4860000003</v>
      </c>
      <c r="S2169">
        <v>0</v>
      </c>
      <c r="U2169"/>
      <c r="W2169" t="str">
        <f>IFERROR(VLOOKUP(CONCATENATE(A2169,"-",B2169),'Schedule C1'!AE:AE,1,FALSE),"Other")</f>
        <v>Other</v>
      </c>
    </row>
    <row r="2170" spans="1:23" x14ac:dyDescent="0.25">
      <c r="A2170" t="str">
        <f t="shared" si="33"/>
        <v>180</v>
      </c>
      <c r="B2170" t="str">
        <f t="shared" si="33"/>
        <v>A15042011</v>
      </c>
      <c r="C2170" s="77" t="s">
        <v>3887</v>
      </c>
      <c r="D2170" t="s">
        <v>3928</v>
      </c>
      <c r="E2170">
        <v>14131.04</v>
      </c>
      <c r="F2170">
        <v>267633.35000000003</v>
      </c>
      <c r="G2170">
        <v>1648.9900000000002</v>
      </c>
      <c r="K2170">
        <v>0</v>
      </c>
      <c r="L2170">
        <v>228206.65299999996</v>
      </c>
      <c r="M2170">
        <v>0</v>
      </c>
      <c r="O2170"/>
      <c r="Q2170">
        <v>11.809999999999997</v>
      </c>
      <c r="R2170">
        <v>183752.85899999997</v>
      </c>
      <c r="S2170">
        <v>0</v>
      </c>
      <c r="U2170"/>
      <c r="W2170" t="str">
        <f>IFERROR(VLOOKUP(CONCATENATE(A2170,"-",B2170),'Schedule C1'!AE:AE,1,FALSE),"Other")</f>
        <v>Other</v>
      </c>
    </row>
    <row r="2171" spans="1:23" x14ac:dyDescent="0.25">
      <c r="A2171" t="str">
        <f t="shared" si="33"/>
        <v>180</v>
      </c>
      <c r="B2171" t="str">
        <f t="shared" si="33"/>
        <v>A15042012</v>
      </c>
      <c r="C2171" s="77" t="s">
        <v>3887</v>
      </c>
      <c r="D2171" t="s">
        <v>3929</v>
      </c>
      <c r="E2171">
        <v>9639.4600000000009</v>
      </c>
      <c r="F2171">
        <v>61166.510000000009</v>
      </c>
      <c r="G2171">
        <v>99987.45</v>
      </c>
      <c r="K2171">
        <v>0</v>
      </c>
      <c r="L2171">
        <v>67873.321999999986</v>
      </c>
      <c r="M2171">
        <v>-69294.045000000013</v>
      </c>
      <c r="O2171"/>
      <c r="Q2171">
        <v>7.0499999999999989</v>
      </c>
      <c r="R2171">
        <v>54651.858</v>
      </c>
      <c r="S2171">
        <v>0</v>
      </c>
      <c r="U2171"/>
      <c r="W2171" t="str">
        <f>IFERROR(VLOOKUP(CONCATENATE(A2171,"-",B2171),'Schedule C1'!AE:AE,1,FALSE),"Other")</f>
        <v>Other</v>
      </c>
    </row>
    <row r="2172" spans="1:23" x14ac:dyDescent="0.25">
      <c r="A2172" t="str">
        <f t="shared" si="33"/>
        <v>180</v>
      </c>
      <c r="B2172" t="str">
        <f t="shared" si="33"/>
        <v>A15045024</v>
      </c>
      <c r="C2172" s="77" t="s">
        <v>3887</v>
      </c>
      <c r="D2172" t="s">
        <v>3930</v>
      </c>
      <c r="E2172">
        <v>0</v>
      </c>
      <c r="K2172">
        <v>0</v>
      </c>
      <c r="O2172"/>
      <c r="Q2172">
        <v>0</v>
      </c>
      <c r="U2172"/>
      <c r="W2172" t="str">
        <f>IFERROR(VLOOKUP(CONCATENATE(A2172,"-",B2172),'Schedule C1'!AE:AE,1,FALSE),"Other")</f>
        <v>Other</v>
      </c>
    </row>
    <row r="2173" spans="1:23" x14ac:dyDescent="0.25">
      <c r="A2173" t="str">
        <f t="shared" si="33"/>
        <v>180</v>
      </c>
      <c r="B2173" t="str">
        <f t="shared" si="33"/>
        <v>A15702002</v>
      </c>
      <c r="C2173" s="77" t="s">
        <v>3887</v>
      </c>
      <c r="D2173" t="s">
        <v>2187</v>
      </c>
      <c r="E2173">
        <v>131971.10999999999</v>
      </c>
      <c r="F2173">
        <v>93.83</v>
      </c>
      <c r="K2173">
        <v>0</v>
      </c>
      <c r="L2173">
        <v>0</v>
      </c>
      <c r="O2173"/>
      <c r="Q2173">
        <v>0</v>
      </c>
      <c r="R2173">
        <v>0</v>
      </c>
      <c r="U2173"/>
      <c r="W2173" t="str">
        <f>IFERROR(VLOOKUP(CONCATENATE(A2173,"-",B2173),'Schedule C1'!AE:AE,1,FALSE),"Other")</f>
        <v>Other</v>
      </c>
    </row>
    <row r="2174" spans="1:23" x14ac:dyDescent="0.25">
      <c r="A2174" t="str">
        <f t="shared" si="33"/>
        <v>180</v>
      </c>
      <c r="B2174" t="str">
        <f t="shared" si="33"/>
        <v>A15702003</v>
      </c>
      <c r="C2174" s="77" t="s">
        <v>3887</v>
      </c>
      <c r="D2174" t="s">
        <v>3931</v>
      </c>
      <c r="E2174">
        <v>31440.07</v>
      </c>
      <c r="K2174">
        <v>0</v>
      </c>
      <c r="O2174"/>
      <c r="Q2174">
        <v>0</v>
      </c>
      <c r="U2174"/>
      <c r="W2174" t="str">
        <f>IFERROR(VLOOKUP(CONCATENATE(A2174,"-",B2174),'Schedule C1'!AE:AE,1,FALSE),"Other")</f>
        <v>Other</v>
      </c>
    </row>
    <row r="2175" spans="1:23" x14ac:dyDescent="0.25">
      <c r="A2175" t="str">
        <f t="shared" si="33"/>
        <v>180</v>
      </c>
      <c r="B2175" t="str">
        <f t="shared" si="33"/>
        <v>A15702006</v>
      </c>
      <c r="C2175" s="77" t="s">
        <v>3887</v>
      </c>
      <c r="D2175" t="s">
        <v>3932</v>
      </c>
      <c r="E2175">
        <v>37443.89</v>
      </c>
      <c r="F2175">
        <v>29478.019999999997</v>
      </c>
      <c r="G2175">
        <v>21052.38</v>
      </c>
      <c r="H2175">
        <v>26089.24</v>
      </c>
      <c r="I2175">
        <v>28518.62</v>
      </c>
      <c r="J2175">
        <v>10333.449999999999</v>
      </c>
      <c r="K2175">
        <v>0</v>
      </c>
      <c r="L2175">
        <v>0</v>
      </c>
      <c r="M2175">
        <v>0</v>
      </c>
      <c r="N2175">
        <v>0</v>
      </c>
      <c r="O2175">
        <v>0</v>
      </c>
      <c r="P2175">
        <v>0</v>
      </c>
      <c r="Q2175">
        <v>0</v>
      </c>
      <c r="R2175">
        <v>0</v>
      </c>
      <c r="S2175">
        <v>0</v>
      </c>
      <c r="T2175">
        <v>3943.5070000000001</v>
      </c>
      <c r="U2175">
        <v>0</v>
      </c>
      <c r="V2175">
        <v>0</v>
      </c>
      <c r="W2175" t="str">
        <f>IFERROR(VLOOKUP(CONCATENATE(A2175,"-",B2175),'Schedule C1'!AE:AE,1,FALSE),"Other")</f>
        <v>Other</v>
      </c>
    </row>
    <row r="2176" spans="1:23" x14ac:dyDescent="0.25">
      <c r="A2176" t="str">
        <f t="shared" si="33"/>
        <v>180</v>
      </c>
      <c r="B2176" t="str">
        <f t="shared" si="33"/>
        <v>A15702007</v>
      </c>
      <c r="C2176" s="77" t="s">
        <v>3887</v>
      </c>
      <c r="D2176" t="s">
        <v>2188</v>
      </c>
      <c r="E2176">
        <v>1766960.9600000004</v>
      </c>
      <c r="F2176">
        <v>112924.47000000002</v>
      </c>
      <c r="G2176">
        <v>16996.900000000001</v>
      </c>
      <c r="H2176">
        <v>5787.7500000000009</v>
      </c>
      <c r="I2176">
        <v>3684.1499999999996</v>
      </c>
      <c r="J2176">
        <v>23114.670000000002</v>
      </c>
      <c r="K2176">
        <v>0</v>
      </c>
      <c r="L2176">
        <v>0</v>
      </c>
      <c r="M2176">
        <v>-8063.8520000000017</v>
      </c>
      <c r="N2176">
        <v>0</v>
      </c>
      <c r="O2176">
        <v>0</v>
      </c>
      <c r="P2176">
        <v>0</v>
      </c>
      <c r="Q2176">
        <v>298.91000000000003</v>
      </c>
      <c r="R2176">
        <v>0</v>
      </c>
      <c r="S2176">
        <v>0</v>
      </c>
      <c r="T2176">
        <v>0</v>
      </c>
      <c r="U2176">
        <v>0</v>
      </c>
      <c r="V2176">
        <v>0</v>
      </c>
      <c r="W2176" t="str">
        <f>IFERROR(VLOOKUP(CONCATENATE(A2176,"-",B2176),'Schedule C1'!AE:AE,1,FALSE),"Other")</f>
        <v>Other</v>
      </c>
    </row>
    <row r="2177" spans="1:23" x14ac:dyDescent="0.25">
      <c r="A2177" t="str">
        <f t="shared" si="33"/>
        <v>180</v>
      </c>
      <c r="B2177" t="str">
        <f t="shared" si="33"/>
        <v>A15702009</v>
      </c>
      <c r="C2177" s="77" t="s">
        <v>3887</v>
      </c>
      <c r="D2177" t="s">
        <v>2190</v>
      </c>
      <c r="E2177">
        <v>0</v>
      </c>
      <c r="K2177">
        <v>0</v>
      </c>
      <c r="O2177"/>
      <c r="Q2177">
        <v>0</v>
      </c>
      <c r="U2177"/>
      <c r="W2177" t="str">
        <f>IFERROR(VLOOKUP(CONCATENATE(A2177,"-",B2177),'Schedule C1'!AE:AE,1,FALSE),"Other")</f>
        <v>Other</v>
      </c>
    </row>
    <row r="2178" spans="1:23" x14ac:dyDescent="0.25">
      <c r="A2178" t="str">
        <f t="shared" si="33"/>
        <v>180</v>
      </c>
      <c r="B2178" t="str">
        <f t="shared" si="33"/>
        <v>A15702010</v>
      </c>
      <c r="C2178" s="77" t="s">
        <v>3887</v>
      </c>
      <c r="D2178" t="s">
        <v>3933</v>
      </c>
      <c r="E2178">
        <v>595086.94999999995</v>
      </c>
      <c r="F2178">
        <v>-4408.74</v>
      </c>
      <c r="K2178">
        <v>0</v>
      </c>
      <c r="L2178">
        <v>0</v>
      </c>
      <c r="O2178"/>
      <c r="Q2178">
        <v>1725.2899999999997</v>
      </c>
      <c r="R2178">
        <v>0</v>
      </c>
      <c r="U2178"/>
      <c r="W2178" t="str">
        <f>IFERROR(VLOOKUP(CONCATENATE(A2178,"-",B2178),'Schedule C1'!AE:AE,1,FALSE),"Other")</f>
        <v>Other</v>
      </c>
    </row>
    <row r="2179" spans="1:23" x14ac:dyDescent="0.25">
      <c r="A2179" t="str">
        <f t="shared" si="33"/>
        <v>180</v>
      </c>
      <c r="B2179" t="str">
        <f t="shared" si="33"/>
        <v>A15702013</v>
      </c>
      <c r="C2179" s="77" t="s">
        <v>3887</v>
      </c>
      <c r="D2179" t="s">
        <v>3934</v>
      </c>
      <c r="E2179">
        <v>41012.839999999989</v>
      </c>
      <c r="F2179">
        <v>5191.51</v>
      </c>
      <c r="K2179">
        <v>0</v>
      </c>
      <c r="L2179">
        <v>0</v>
      </c>
      <c r="O2179"/>
      <c r="Q2179">
        <v>0</v>
      </c>
      <c r="R2179">
        <v>0</v>
      </c>
      <c r="U2179"/>
      <c r="W2179" t="str">
        <f>IFERROR(VLOOKUP(CONCATENATE(A2179,"-",B2179),'Schedule C1'!AE:AE,1,FALSE),"Other")</f>
        <v>Other</v>
      </c>
    </row>
    <row r="2180" spans="1:23" x14ac:dyDescent="0.25">
      <c r="A2180" t="str">
        <f t="shared" si="33"/>
        <v>180</v>
      </c>
      <c r="B2180" t="str">
        <f t="shared" si="33"/>
        <v>A15702014</v>
      </c>
      <c r="C2180" s="77" t="s">
        <v>3887</v>
      </c>
      <c r="D2180" t="s">
        <v>3935</v>
      </c>
      <c r="E2180">
        <v>3176.9299999999994</v>
      </c>
      <c r="K2180">
        <v>0</v>
      </c>
      <c r="O2180"/>
      <c r="Q2180">
        <v>0</v>
      </c>
      <c r="U2180"/>
      <c r="W2180" t="str">
        <f>IFERROR(VLOOKUP(CONCATENATE(A2180,"-",B2180),'Schedule C1'!AE:AE,1,FALSE),"Other")</f>
        <v>Other</v>
      </c>
    </row>
    <row r="2181" spans="1:23" x14ac:dyDescent="0.25">
      <c r="A2181" t="str">
        <f t="shared" ref="A2181:B2244" si="34">LEFT(C2181,FIND(" ",C2181,1)-1)</f>
        <v>180</v>
      </c>
      <c r="B2181" t="str">
        <f t="shared" si="34"/>
        <v>A15702015</v>
      </c>
      <c r="C2181" s="77" t="s">
        <v>3887</v>
      </c>
      <c r="D2181" t="s">
        <v>3936</v>
      </c>
      <c r="E2181">
        <v>298.59000000000003</v>
      </c>
      <c r="K2181">
        <v>0</v>
      </c>
      <c r="O2181"/>
      <c r="Q2181">
        <v>668.7600000000001</v>
      </c>
      <c r="U2181"/>
      <c r="W2181" t="str">
        <f>IFERROR(VLOOKUP(CONCATENATE(A2181,"-",B2181),'Schedule C1'!AE:AE,1,FALSE),"Other")</f>
        <v>Other</v>
      </c>
    </row>
    <row r="2182" spans="1:23" x14ac:dyDescent="0.25">
      <c r="A2182" t="str">
        <f t="shared" si="34"/>
        <v>180</v>
      </c>
      <c r="B2182" t="str">
        <f t="shared" si="34"/>
        <v>A15702016</v>
      </c>
      <c r="C2182" s="77" t="s">
        <v>3887</v>
      </c>
      <c r="D2182" t="s">
        <v>3937</v>
      </c>
      <c r="E2182">
        <v>1339.6800000000003</v>
      </c>
      <c r="K2182">
        <v>0</v>
      </c>
      <c r="O2182"/>
      <c r="Q2182">
        <v>0</v>
      </c>
      <c r="U2182"/>
      <c r="W2182" t="str">
        <f>IFERROR(VLOOKUP(CONCATENATE(A2182,"-",B2182),'Schedule C1'!AE:AE,1,FALSE),"Other")</f>
        <v>Other</v>
      </c>
    </row>
    <row r="2183" spans="1:23" x14ac:dyDescent="0.25">
      <c r="A2183" t="str">
        <f t="shared" si="34"/>
        <v>180</v>
      </c>
      <c r="B2183" t="str">
        <f t="shared" si="34"/>
        <v>A15702018</v>
      </c>
      <c r="C2183" s="77" t="s">
        <v>3887</v>
      </c>
      <c r="D2183" t="s">
        <v>3938</v>
      </c>
      <c r="E2183">
        <v>465.4</v>
      </c>
      <c r="K2183">
        <v>0</v>
      </c>
      <c r="O2183"/>
      <c r="Q2183">
        <v>0</v>
      </c>
      <c r="U2183"/>
      <c r="W2183" t="str">
        <f>IFERROR(VLOOKUP(CONCATENATE(A2183,"-",B2183),'Schedule C1'!AE:AE,1,FALSE),"Other")</f>
        <v>Other</v>
      </c>
    </row>
    <row r="2184" spans="1:23" x14ac:dyDescent="0.25">
      <c r="A2184" t="str">
        <f t="shared" si="34"/>
        <v>180</v>
      </c>
      <c r="B2184" t="str">
        <f t="shared" si="34"/>
        <v>A15702019</v>
      </c>
      <c r="C2184" s="77" t="s">
        <v>3887</v>
      </c>
      <c r="D2184" t="s">
        <v>3939</v>
      </c>
      <c r="E2184">
        <v>614.12</v>
      </c>
      <c r="K2184">
        <v>0</v>
      </c>
      <c r="O2184"/>
      <c r="Q2184">
        <v>0</v>
      </c>
      <c r="U2184"/>
      <c r="W2184" t="str">
        <f>IFERROR(VLOOKUP(CONCATENATE(A2184,"-",B2184),'Schedule C1'!AE:AE,1,FALSE),"Other")</f>
        <v>Other</v>
      </c>
    </row>
    <row r="2185" spans="1:23" x14ac:dyDescent="0.25">
      <c r="A2185" t="str">
        <f t="shared" si="34"/>
        <v>180</v>
      </c>
      <c r="B2185" t="str">
        <f t="shared" si="34"/>
        <v>A15702020</v>
      </c>
      <c r="C2185" s="77" t="s">
        <v>3887</v>
      </c>
      <c r="D2185" t="s">
        <v>3940</v>
      </c>
      <c r="E2185">
        <v>-112.37</v>
      </c>
      <c r="K2185">
        <v>0</v>
      </c>
      <c r="O2185"/>
      <c r="Q2185">
        <v>0</v>
      </c>
      <c r="U2185"/>
      <c r="W2185" t="str">
        <f>IFERROR(VLOOKUP(CONCATENATE(A2185,"-",B2185),'Schedule C1'!AE:AE,1,FALSE),"Other")</f>
        <v>Other</v>
      </c>
    </row>
    <row r="2186" spans="1:23" x14ac:dyDescent="0.25">
      <c r="A2186" t="str">
        <f t="shared" si="34"/>
        <v>180</v>
      </c>
      <c r="B2186" t="str">
        <f t="shared" si="34"/>
        <v>A15702021</v>
      </c>
      <c r="C2186" s="77" t="s">
        <v>3887</v>
      </c>
      <c r="D2186" t="s">
        <v>3941</v>
      </c>
      <c r="E2186">
        <v>-431.08000000000004</v>
      </c>
      <c r="K2186">
        <v>0</v>
      </c>
      <c r="O2186"/>
      <c r="Q2186">
        <v>0</v>
      </c>
      <c r="U2186"/>
      <c r="W2186" t="str">
        <f>IFERROR(VLOOKUP(CONCATENATE(A2186,"-",B2186),'Schedule C1'!AE:AE,1,FALSE),"Other")</f>
        <v>Other</v>
      </c>
    </row>
    <row r="2187" spans="1:23" x14ac:dyDescent="0.25">
      <c r="A2187" t="str">
        <f t="shared" si="34"/>
        <v>180</v>
      </c>
      <c r="B2187" t="str">
        <f t="shared" si="34"/>
        <v>A15702022</v>
      </c>
      <c r="C2187" s="77" t="s">
        <v>3887</v>
      </c>
      <c r="D2187" t="s">
        <v>3942</v>
      </c>
      <c r="E2187">
        <v>-1626.1</v>
      </c>
      <c r="K2187">
        <v>0</v>
      </c>
      <c r="O2187"/>
      <c r="Q2187">
        <v>0</v>
      </c>
      <c r="U2187"/>
      <c r="W2187" t="str">
        <f>IFERROR(VLOOKUP(CONCATENATE(A2187,"-",B2187),'Schedule C1'!AE:AE,1,FALSE),"Other")</f>
        <v>Other</v>
      </c>
    </row>
    <row r="2188" spans="1:23" x14ac:dyDescent="0.25">
      <c r="A2188" t="str">
        <f t="shared" si="34"/>
        <v>180</v>
      </c>
      <c r="B2188" t="str">
        <f t="shared" si="34"/>
        <v>A15702023</v>
      </c>
      <c r="C2188" s="77" t="s">
        <v>3887</v>
      </c>
      <c r="D2188" t="s">
        <v>3943</v>
      </c>
      <c r="E2188">
        <v>-623.89</v>
      </c>
      <c r="K2188">
        <v>0</v>
      </c>
      <c r="O2188"/>
      <c r="Q2188">
        <v>0</v>
      </c>
      <c r="U2188"/>
      <c r="W2188" t="str">
        <f>IFERROR(VLOOKUP(CONCATENATE(A2188,"-",B2188),'Schedule C1'!AE:AE,1,FALSE),"Other")</f>
        <v>Other</v>
      </c>
    </row>
    <row r="2189" spans="1:23" x14ac:dyDescent="0.25">
      <c r="A2189" t="str">
        <f t="shared" si="34"/>
        <v>180</v>
      </c>
      <c r="B2189" t="str">
        <f t="shared" si="34"/>
        <v>A15702025</v>
      </c>
      <c r="C2189" s="77" t="s">
        <v>3887</v>
      </c>
      <c r="D2189" t="s">
        <v>3944</v>
      </c>
      <c r="E2189">
        <v>2271.3699999999985</v>
      </c>
      <c r="F2189">
        <v>7171.5999999999985</v>
      </c>
      <c r="G2189">
        <v>681.78</v>
      </c>
      <c r="K2189">
        <v>1255321.3009999997</v>
      </c>
      <c r="L2189">
        <v>0</v>
      </c>
      <c r="M2189">
        <v>0</v>
      </c>
      <c r="O2189"/>
      <c r="Q2189">
        <v>1273724.8230000001</v>
      </c>
      <c r="R2189">
        <v>0</v>
      </c>
      <c r="S2189">
        <v>0</v>
      </c>
      <c r="U2189"/>
      <c r="W2189" t="str">
        <f>IFERROR(VLOOKUP(CONCATENATE(A2189,"-",B2189),'Schedule C1'!AE:AE,1,FALSE),"Other")</f>
        <v>Other</v>
      </c>
    </row>
    <row r="2190" spans="1:23" x14ac:dyDescent="0.25">
      <c r="A2190" t="str">
        <f t="shared" si="34"/>
        <v>180</v>
      </c>
      <c r="B2190" t="str">
        <f t="shared" si="34"/>
        <v>A15702027</v>
      </c>
      <c r="C2190" s="77" t="s">
        <v>3887</v>
      </c>
      <c r="D2190" t="s">
        <v>2193</v>
      </c>
      <c r="E2190">
        <v>285961.57999999996</v>
      </c>
      <c r="F2190">
        <v>2713248.8140000021</v>
      </c>
      <c r="G2190">
        <v>2573769.9000000004</v>
      </c>
      <c r="H2190">
        <v>30417.349999999991</v>
      </c>
      <c r="I2190">
        <v>0.91999999999999993</v>
      </c>
      <c r="K2190">
        <v>159957.50699999987</v>
      </c>
      <c r="L2190">
        <v>2965244.6309999996</v>
      </c>
      <c r="M2190">
        <v>1550570.6219999995</v>
      </c>
      <c r="N2190">
        <v>0</v>
      </c>
      <c r="O2190">
        <v>0</v>
      </c>
      <c r="Q2190">
        <v>-131061.24500000039</v>
      </c>
      <c r="R2190">
        <v>2116443.3779999996</v>
      </c>
      <c r="S2190">
        <v>2664711.2439999995</v>
      </c>
      <c r="T2190">
        <v>0</v>
      </c>
      <c r="U2190">
        <v>0</v>
      </c>
      <c r="W2190" t="str">
        <f>IFERROR(VLOOKUP(CONCATENATE(A2190,"-",B2190),'Schedule C1'!AE:AE,1,FALSE),"Other")</f>
        <v>Other</v>
      </c>
    </row>
    <row r="2191" spans="1:23" x14ac:dyDescent="0.25">
      <c r="A2191" t="str">
        <f t="shared" si="34"/>
        <v>180</v>
      </c>
      <c r="B2191" t="str">
        <f t="shared" si="34"/>
        <v>A15702028</v>
      </c>
      <c r="C2191" s="77" t="s">
        <v>3887</v>
      </c>
      <c r="D2191" t="s">
        <v>3945</v>
      </c>
      <c r="E2191">
        <v>297852.07999999996</v>
      </c>
      <c r="F2191">
        <v>2728706.1399999997</v>
      </c>
      <c r="G2191">
        <v>14847.779999999997</v>
      </c>
      <c r="K2191">
        <v>0</v>
      </c>
      <c r="L2191">
        <v>1368125.3089999999</v>
      </c>
      <c r="M2191">
        <v>-18855.728000000003</v>
      </c>
      <c r="O2191"/>
      <c r="Q2191">
        <v>0</v>
      </c>
      <c r="R2191">
        <v>1190366.3450000002</v>
      </c>
      <c r="S2191">
        <v>0</v>
      </c>
      <c r="U2191"/>
      <c r="W2191" t="str">
        <f>IFERROR(VLOOKUP(CONCATENATE(A2191,"-",B2191),'Schedule C1'!AE:AE,1,FALSE),"Other")</f>
        <v>Other</v>
      </c>
    </row>
    <row r="2192" spans="1:23" x14ac:dyDescent="0.25">
      <c r="A2192" t="str">
        <f t="shared" si="34"/>
        <v>180</v>
      </c>
      <c r="B2192" t="str">
        <f t="shared" si="34"/>
        <v>A15702029</v>
      </c>
      <c r="C2192" s="77" t="s">
        <v>3887</v>
      </c>
      <c r="D2192" t="s">
        <v>2194</v>
      </c>
      <c r="E2192">
        <v>189953.00000000006</v>
      </c>
      <c r="F2192">
        <v>-268916.96000000008</v>
      </c>
      <c r="G2192">
        <v>549392.10999999987</v>
      </c>
      <c r="H2192">
        <v>197506.52999999994</v>
      </c>
      <c r="I2192">
        <v>500112.43000000005</v>
      </c>
      <c r="J2192">
        <v>398019.88999999996</v>
      </c>
      <c r="K2192">
        <v>0</v>
      </c>
      <c r="L2192">
        <v>961351.76899999985</v>
      </c>
      <c r="M2192">
        <v>133476.06300000002</v>
      </c>
      <c r="N2192">
        <v>831281.92800000031</v>
      </c>
      <c r="O2192">
        <v>1572636.3350000007</v>
      </c>
      <c r="P2192">
        <v>-11509.278000000068</v>
      </c>
      <c r="Q2192">
        <v>5.5600000000000005</v>
      </c>
      <c r="R2192">
        <v>2686855.3330000001</v>
      </c>
      <c r="S2192">
        <v>377170.39899999992</v>
      </c>
      <c r="T2192">
        <v>1399600.5069999998</v>
      </c>
      <c r="U2192">
        <v>33616.067999999992</v>
      </c>
      <c r="V2192">
        <v>0</v>
      </c>
      <c r="W2192" t="str">
        <f>IFERROR(VLOOKUP(CONCATENATE(A2192,"-",B2192),'Schedule C1'!AE:AE,1,FALSE),"Other")</f>
        <v>Other</v>
      </c>
    </row>
    <row r="2193" spans="1:23" x14ac:dyDescent="0.25">
      <c r="A2193" t="str">
        <f t="shared" si="34"/>
        <v>180</v>
      </c>
      <c r="B2193" t="str">
        <f t="shared" si="34"/>
        <v>A15702030</v>
      </c>
      <c r="C2193" s="77" t="s">
        <v>3887</v>
      </c>
      <c r="D2193" t="s">
        <v>2195</v>
      </c>
      <c r="E2193">
        <v>134911.58000000005</v>
      </c>
      <c r="F2193">
        <v>184535.69999999995</v>
      </c>
      <c r="G2193">
        <v>624039.67000000016</v>
      </c>
      <c r="H2193">
        <v>86836.049999999945</v>
      </c>
      <c r="I2193">
        <v>652325.55000000005</v>
      </c>
      <c r="J2193">
        <v>1257.43</v>
      </c>
      <c r="K2193">
        <v>0</v>
      </c>
      <c r="L2193">
        <v>0</v>
      </c>
      <c r="M2193">
        <v>171815.19399999999</v>
      </c>
      <c r="N2193">
        <v>0</v>
      </c>
      <c r="O2193">
        <v>655445.43700000003</v>
      </c>
      <c r="P2193">
        <v>0</v>
      </c>
      <c r="Q2193">
        <v>396.03000000000003</v>
      </c>
      <c r="R2193">
        <v>1241.2909999999999</v>
      </c>
      <c r="S2193">
        <v>456767.05900000007</v>
      </c>
      <c r="T2193">
        <v>30640.504000000001</v>
      </c>
      <c r="U2193">
        <v>641587.12699999998</v>
      </c>
      <c r="V2193">
        <v>0</v>
      </c>
      <c r="W2193" t="str">
        <f>IFERROR(VLOOKUP(CONCATENATE(A2193,"-",B2193),'Schedule C1'!AE:AE,1,FALSE),"Other")</f>
        <v>Other</v>
      </c>
    </row>
    <row r="2194" spans="1:23" x14ac:dyDescent="0.25">
      <c r="A2194" t="str">
        <f t="shared" si="34"/>
        <v>180</v>
      </c>
      <c r="B2194" t="str">
        <f t="shared" si="34"/>
        <v>A15702031</v>
      </c>
      <c r="C2194" s="77" t="s">
        <v>3887</v>
      </c>
      <c r="D2194" t="s">
        <v>3946</v>
      </c>
      <c r="E2194">
        <v>0</v>
      </c>
      <c r="F2194">
        <v>0</v>
      </c>
      <c r="K2194">
        <v>6784016.9549999991</v>
      </c>
      <c r="L2194">
        <v>0</v>
      </c>
      <c r="O2194"/>
      <c r="Q2194">
        <v>23572282.545999993</v>
      </c>
      <c r="R2194">
        <v>0</v>
      </c>
      <c r="U2194"/>
      <c r="W2194" t="str">
        <f>IFERROR(VLOOKUP(CONCATENATE(A2194,"-",B2194),'Schedule C1'!AE:AE,1,FALSE),"Other")</f>
        <v>Other</v>
      </c>
    </row>
    <row r="2195" spans="1:23" x14ac:dyDescent="0.25">
      <c r="A2195" t="str">
        <f t="shared" si="34"/>
        <v>180</v>
      </c>
      <c r="B2195" t="str">
        <f t="shared" si="34"/>
        <v>A15702032</v>
      </c>
      <c r="C2195" s="77" t="s">
        <v>3887</v>
      </c>
      <c r="D2195" t="s">
        <v>3947</v>
      </c>
      <c r="E2195">
        <v>11526.329999999998</v>
      </c>
      <c r="F2195">
        <v>38970.630000000012</v>
      </c>
      <c r="G2195">
        <v>19397.780000000002</v>
      </c>
      <c r="H2195">
        <v>2043.24</v>
      </c>
      <c r="I2195">
        <v>2068.14</v>
      </c>
      <c r="J2195">
        <v>2248.48</v>
      </c>
      <c r="K2195">
        <v>0</v>
      </c>
      <c r="L2195">
        <v>0</v>
      </c>
      <c r="M2195">
        <v>-119496.59600000005</v>
      </c>
      <c r="N2195">
        <v>0</v>
      </c>
      <c r="O2195">
        <v>0</v>
      </c>
      <c r="P2195">
        <v>0</v>
      </c>
      <c r="Q2195">
        <v>279.39</v>
      </c>
      <c r="R2195">
        <v>3236.6230000000005</v>
      </c>
      <c r="S2195">
        <v>-104553.375</v>
      </c>
      <c r="T2195">
        <v>6038.8540000000012</v>
      </c>
      <c r="U2195">
        <v>0</v>
      </c>
      <c r="V2195">
        <v>0</v>
      </c>
      <c r="W2195" t="str">
        <f>IFERROR(VLOOKUP(CONCATENATE(A2195,"-",B2195),'Schedule C1'!AE:AE,1,FALSE),"Other")</f>
        <v>Other</v>
      </c>
    </row>
    <row r="2196" spans="1:23" x14ac:dyDescent="0.25">
      <c r="A2196" t="str">
        <f t="shared" si="34"/>
        <v>180</v>
      </c>
      <c r="B2196" t="str">
        <f t="shared" si="34"/>
        <v>A15702033</v>
      </c>
      <c r="C2196" s="77" t="s">
        <v>3887</v>
      </c>
      <c r="D2196" t="s">
        <v>2196</v>
      </c>
      <c r="E2196">
        <v>356499.12</v>
      </c>
      <c r="F2196">
        <v>4608076.0100000035</v>
      </c>
      <c r="G2196">
        <v>598262.83000000019</v>
      </c>
      <c r="H2196">
        <v>54309.390000000021</v>
      </c>
      <c r="I2196">
        <v>19736.499999999996</v>
      </c>
      <c r="K2196">
        <v>0</v>
      </c>
      <c r="L2196">
        <v>-2.3283064365386963E-10</v>
      </c>
      <c r="M2196">
        <v>-116440.58899999999</v>
      </c>
      <c r="N2196">
        <v>0</v>
      </c>
      <c r="O2196">
        <v>0</v>
      </c>
      <c r="Q2196">
        <v>187.48000000000002</v>
      </c>
      <c r="R2196">
        <v>13184470.609000001</v>
      </c>
      <c r="S2196">
        <v>0</v>
      </c>
      <c r="T2196">
        <v>0</v>
      </c>
      <c r="U2196">
        <v>0</v>
      </c>
      <c r="W2196" t="str">
        <f>IFERROR(VLOOKUP(CONCATENATE(A2196,"-",B2196),'Schedule C1'!AE:AE,1,FALSE),"Other")</f>
        <v>Other</v>
      </c>
    </row>
    <row r="2197" spans="1:23" x14ac:dyDescent="0.25">
      <c r="A2197" t="str">
        <f t="shared" si="34"/>
        <v>180</v>
      </c>
      <c r="B2197" t="str">
        <f t="shared" si="34"/>
        <v>A15702034</v>
      </c>
      <c r="C2197" s="77" t="s">
        <v>3887</v>
      </c>
      <c r="D2197" t="s">
        <v>2197</v>
      </c>
      <c r="E2197">
        <v>160192.02000000002</v>
      </c>
      <c r="F2197">
        <v>1652293.8799999994</v>
      </c>
      <c r="G2197">
        <v>2641892.8699999996</v>
      </c>
      <c r="H2197">
        <v>1668721.8799999992</v>
      </c>
      <c r="I2197">
        <v>3934.4100000000003</v>
      </c>
      <c r="K2197">
        <v>0</v>
      </c>
      <c r="L2197">
        <v>0</v>
      </c>
      <c r="M2197">
        <v>0</v>
      </c>
      <c r="N2197">
        <v>0</v>
      </c>
      <c r="O2197">
        <v>0</v>
      </c>
      <c r="Q2197">
        <v>653.44999999999993</v>
      </c>
      <c r="R2197">
        <v>3729.8710000000001</v>
      </c>
      <c r="S2197">
        <v>0</v>
      </c>
      <c r="T2197">
        <v>0</v>
      </c>
      <c r="U2197">
        <v>0</v>
      </c>
      <c r="W2197" t="str">
        <f>IFERROR(VLOOKUP(CONCATENATE(A2197,"-",B2197),'Schedule C1'!AE:AE,1,FALSE),"Other")</f>
        <v>Other</v>
      </c>
    </row>
    <row r="2198" spans="1:23" x14ac:dyDescent="0.25">
      <c r="A2198" t="str">
        <f t="shared" si="34"/>
        <v>180</v>
      </c>
      <c r="B2198" t="str">
        <f t="shared" si="34"/>
        <v>A15702035</v>
      </c>
      <c r="C2198" s="77" t="s">
        <v>3887</v>
      </c>
      <c r="D2198" t="s">
        <v>3948</v>
      </c>
      <c r="E2198">
        <v>38175.829999999994</v>
      </c>
      <c r="F2198">
        <v>103654.82999999999</v>
      </c>
      <c r="G2198">
        <v>33205.879999999997</v>
      </c>
      <c r="H2198">
        <v>5496.2</v>
      </c>
      <c r="I2198">
        <v>6118.42</v>
      </c>
      <c r="J2198">
        <v>6048.29</v>
      </c>
      <c r="K2198">
        <v>0</v>
      </c>
      <c r="L2198">
        <v>0</v>
      </c>
      <c r="M2198">
        <v>-1.0540000000095457</v>
      </c>
      <c r="N2198">
        <v>0</v>
      </c>
      <c r="O2198">
        <v>0</v>
      </c>
      <c r="P2198">
        <v>0</v>
      </c>
      <c r="Q2198">
        <v>959.61</v>
      </c>
      <c r="R2198">
        <v>6314.8390000000009</v>
      </c>
      <c r="S2198">
        <v>14687.876999999964</v>
      </c>
      <c r="T2198">
        <v>13361.534</v>
      </c>
      <c r="U2198">
        <v>0</v>
      </c>
      <c r="V2198">
        <v>0</v>
      </c>
      <c r="W2198" t="str">
        <f>IFERROR(VLOOKUP(CONCATENATE(A2198,"-",B2198),'Schedule C1'!AE:AE,1,FALSE),"Other")</f>
        <v>Other</v>
      </c>
    </row>
    <row r="2199" spans="1:23" x14ac:dyDescent="0.25">
      <c r="A2199" t="str">
        <f t="shared" si="34"/>
        <v>180</v>
      </c>
      <c r="B2199" t="str">
        <f t="shared" si="34"/>
        <v>A15702036</v>
      </c>
      <c r="C2199" s="77" t="s">
        <v>3887</v>
      </c>
      <c r="D2199" t="s">
        <v>3949</v>
      </c>
      <c r="E2199">
        <v>30629.740000000005</v>
      </c>
      <c r="F2199">
        <v>51486.520000000011</v>
      </c>
      <c r="G2199">
        <v>14331.93</v>
      </c>
      <c r="H2199">
        <v>2093.79</v>
      </c>
      <c r="I2199">
        <v>2706.96</v>
      </c>
      <c r="J2199">
        <v>2553.7199999999998</v>
      </c>
      <c r="K2199">
        <v>210474.83600000004</v>
      </c>
      <c r="L2199">
        <v>0</v>
      </c>
      <c r="M2199">
        <v>-224541.86199999996</v>
      </c>
      <c r="N2199">
        <v>0</v>
      </c>
      <c r="O2199">
        <v>0</v>
      </c>
      <c r="P2199">
        <v>0</v>
      </c>
      <c r="Q2199">
        <v>123054.6750000001</v>
      </c>
      <c r="R2199">
        <v>39866.584999999999</v>
      </c>
      <c r="S2199">
        <v>-218429.94399999999</v>
      </c>
      <c r="T2199">
        <v>6940.3240000000005</v>
      </c>
      <c r="U2199">
        <v>0</v>
      </c>
      <c r="V2199">
        <v>0</v>
      </c>
      <c r="W2199" t="str">
        <f>IFERROR(VLOOKUP(CONCATENATE(A2199,"-",B2199),'Schedule C1'!AE:AE,1,FALSE),"Other")</f>
        <v>Other</v>
      </c>
    </row>
    <row r="2200" spans="1:23" x14ac:dyDescent="0.25">
      <c r="A2200" t="str">
        <f t="shared" si="34"/>
        <v>180</v>
      </c>
      <c r="B2200" t="str">
        <f t="shared" si="34"/>
        <v>A15702037</v>
      </c>
      <c r="C2200" s="77" t="s">
        <v>3887</v>
      </c>
      <c r="D2200" t="s">
        <v>3950</v>
      </c>
      <c r="E2200">
        <v>-45178.39</v>
      </c>
      <c r="K2200">
        <v>763064.81700000016</v>
      </c>
      <c r="O2200"/>
      <c r="Q2200">
        <v>732281.11599999957</v>
      </c>
      <c r="U2200"/>
      <c r="W2200" t="str">
        <f>IFERROR(VLOOKUP(CONCATENATE(A2200,"-",B2200),'Schedule C1'!AE:AE,1,FALSE),"Other")</f>
        <v>Other</v>
      </c>
    </row>
    <row r="2201" spans="1:23" x14ac:dyDescent="0.25">
      <c r="A2201" t="str">
        <f t="shared" si="34"/>
        <v>180</v>
      </c>
      <c r="B2201" t="str">
        <f t="shared" si="34"/>
        <v>A15702038</v>
      </c>
      <c r="C2201" s="77" t="s">
        <v>3887</v>
      </c>
      <c r="D2201" t="s">
        <v>3951</v>
      </c>
      <c r="F2201">
        <v>4.46</v>
      </c>
      <c r="L2201">
        <v>0</v>
      </c>
      <c r="O2201"/>
      <c r="R2201">
        <v>0</v>
      </c>
      <c r="U2201"/>
      <c r="W2201" t="str">
        <f>IFERROR(VLOOKUP(CONCATENATE(A2201,"-",B2201),'Schedule C1'!AE:AE,1,FALSE),"Other")</f>
        <v>Other</v>
      </c>
    </row>
    <row r="2202" spans="1:23" x14ac:dyDescent="0.25">
      <c r="A2202" t="str">
        <f t="shared" si="34"/>
        <v>180</v>
      </c>
      <c r="B2202" t="str">
        <f t="shared" si="34"/>
        <v>A15702039</v>
      </c>
      <c r="C2202" s="77" t="s">
        <v>3887</v>
      </c>
      <c r="D2202" t="s">
        <v>3952</v>
      </c>
      <c r="E2202">
        <v>-35112.009999999995</v>
      </c>
      <c r="K2202">
        <v>783281.03900000011</v>
      </c>
      <c r="O2202"/>
      <c r="Q2202">
        <v>620351.16299999959</v>
      </c>
      <c r="U2202"/>
      <c r="W2202" t="str">
        <f>IFERROR(VLOOKUP(CONCATENATE(A2202,"-",B2202),'Schedule C1'!AE:AE,1,FALSE),"Other")</f>
        <v>Other</v>
      </c>
    </row>
    <row r="2203" spans="1:23" x14ac:dyDescent="0.25">
      <c r="A2203" t="str">
        <f t="shared" si="34"/>
        <v>180</v>
      </c>
      <c r="B2203" t="str">
        <f t="shared" si="34"/>
        <v>A15702040</v>
      </c>
      <c r="C2203" s="77" t="s">
        <v>3887</v>
      </c>
      <c r="D2203" t="s">
        <v>3953</v>
      </c>
      <c r="E2203">
        <v>-5255.7300000000014</v>
      </c>
      <c r="F2203">
        <v>-241.23999999999995</v>
      </c>
      <c r="K2203">
        <v>0</v>
      </c>
      <c r="L2203">
        <v>0</v>
      </c>
      <c r="O2203"/>
      <c r="Q2203">
        <v>117.46000000000001</v>
      </c>
      <c r="R2203">
        <v>0</v>
      </c>
      <c r="U2203"/>
      <c r="W2203" t="str">
        <f>IFERROR(VLOOKUP(CONCATENATE(A2203,"-",B2203),'Schedule C1'!AE:AE,1,FALSE),"Other")</f>
        <v>Other</v>
      </c>
    </row>
    <row r="2204" spans="1:23" x14ac:dyDescent="0.25">
      <c r="A2204" t="str">
        <f t="shared" si="34"/>
        <v>180</v>
      </c>
      <c r="B2204" t="str">
        <f t="shared" si="34"/>
        <v>A15702041</v>
      </c>
      <c r="C2204" s="77" t="s">
        <v>3887</v>
      </c>
      <c r="D2204" t="s">
        <v>2198</v>
      </c>
      <c r="E2204">
        <v>1392870.1299999994</v>
      </c>
      <c r="F2204">
        <v>-681832.36999999965</v>
      </c>
      <c r="G2204">
        <v>-348412.02000000008</v>
      </c>
      <c r="H2204">
        <v>1547081.7799999989</v>
      </c>
      <c r="I2204">
        <v>3041366.4500000011</v>
      </c>
      <c r="J2204">
        <v>2302272.8000000003</v>
      </c>
      <c r="K2204">
        <v>2732815.327</v>
      </c>
      <c r="L2204">
        <v>-544477.56499999994</v>
      </c>
      <c r="M2204">
        <v>1113875.888999999</v>
      </c>
      <c r="N2204">
        <v>110766.98800000001</v>
      </c>
      <c r="O2204">
        <v>7393236.4169999985</v>
      </c>
      <c r="P2204">
        <v>14482.080999999976</v>
      </c>
      <c r="Q2204">
        <v>-905294.85299999942</v>
      </c>
      <c r="R2204">
        <v>1048856.3200000003</v>
      </c>
      <c r="S2204">
        <v>1635026.4889999998</v>
      </c>
      <c r="T2204">
        <v>163463.04500000001</v>
      </c>
      <c r="U2204">
        <v>1224839.1070000001</v>
      </c>
      <c r="V2204">
        <v>0</v>
      </c>
      <c r="W2204" t="str">
        <f>IFERROR(VLOOKUP(CONCATENATE(A2204,"-",B2204),'Schedule C1'!AE:AE,1,FALSE),"Other")</f>
        <v>Other</v>
      </c>
    </row>
    <row r="2205" spans="1:23" x14ac:dyDescent="0.25">
      <c r="A2205" t="str">
        <f t="shared" si="34"/>
        <v>180</v>
      </c>
      <c r="B2205" t="str">
        <f t="shared" si="34"/>
        <v>A15702042</v>
      </c>
      <c r="C2205" s="77" t="s">
        <v>3887</v>
      </c>
      <c r="D2205" t="s">
        <v>3954</v>
      </c>
      <c r="E2205">
        <v>226108.69000000003</v>
      </c>
      <c r="F2205">
        <v>-268352.8</v>
      </c>
      <c r="G2205">
        <v>0</v>
      </c>
      <c r="K2205">
        <v>496039.61499999999</v>
      </c>
      <c r="L2205">
        <v>110417.391</v>
      </c>
      <c r="M2205">
        <v>0</v>
      </c>
      <c r="O2205"/>
      <c r="Q2205">
        <v>487208.30100000009</v>
      </c>
      <c r="R2205">
        <v>92501.93</v>
      </c>
      <c r="S2205">
        <v>11507.819000000001</v>
      </c>
      <c r="U2205"/>
      <c r="W2205" t="str">
        <f>IFERROR(VLOOKUP(CONCATENATE(A2205,"-",B2205),'Schedule C1'!AE:AE,1,FALSE),"Other")</f>
        <v>Other</v>
      </c>
    </row>
    <row r="2206" spans="1:23" x14ac:dyDescent="0.25">
      <c r="A2206" t="str">
        <f t="shared" si="34"/>
        <v>180</v>
      </c>
      <c r="B2206" t="str">
        <f t="shared" si="34"/>
        <v>A15702043</v>
      </c>
      <c r="C2206" s="77" t="s">
        <v>3887</v>
      </c>
      <c r="D2206" t="s">
        <v>3955</v>
      </c>
      <c r="E2206">
        <v>58963.279999999992</v>
      </c>
      <c r="F2206">
        <v>-74187.33</v>
      </c>
      <c r="G2206">
        <v>0</v>
      </c>
      <c r="K2206">
        <v>0</v>
      </c>
      <c r="L2206">
        <v>0</v>
      </c>
      <c r="M2206">
        <v>0</v>
      </c>
      <c r="O2206"/>
      <c r="Q2206">
        <v>518.1</v>
      </c>
      <c r="R2206">
        <v>0</v>
      </c>
      <c r="S2206">
        <v>3513.6660000000006</v>
      </c>
      <c r="U2206"/>
      <c r="W2206" t="str">
        <f>IFERROR(VLOOKUP(CONCATENATE(A2206,"-",B2206),'Schedule C1'!AE:AE,1,FALSE),"Other")</f>
        <v>Other</v>
      </c>
    </row>
    <row r="2207" spans="1:23" x14ac:dyDescent="0.25">
      <c r="A2207" t="str">
        <f t="shared" si="34"/>
        <v>180</v>
      </c>
      <c r="B2207" t="str">
        <f t="shared" si="34"/>
        <v>A15702044</v>
      </c>
      <c r="C2207" s="77" t="s">
        <v>3887</v>
      </c>
      <c r="D2207" t="s">
        <v>3956</v>
      </c>
      <c r="E2207">
        <v>-231.65999999999971</v>
      </c>
      <c r="K2207">
        <v>0</v>
      </c>
      <c r="O2207"/>
      <c r="Q2207">
        <v>0</v>
      </c>
      <c r="U2207"/>
      <c r="W2207" t="str">
        <f>IFERROR(VLOOKUP(CONCATENATE(A2207,"-",B2207),'Schedule C1'!AE:AE,1,FALSE),"Other")</f>
        <v>Other</v>
      </c>
    </row>
    <row r="2208" spans="1:23" x14ac:dyDescent="0.25">
      <c r="A2208" t="str">
        <f t="shared" si="34"/>
        <v>180</v>
      </c>
      <c r="B2208" t="str">
        <f t="shared" si="34"/>
        <v>A15702045</v>
      </c>
      <c r="C2208" s="77" t="s">
        <v>3887</v>
      </c>
      <c r="D2208" t="s">
        <v>3957</v>
      </c>
      <c r="E2208">
        <v>-153.79</v>
      </c>
      <c r="K2208">
        <v>0</v>
      </c>
      <c r="O2208"/>
      <c r="Q2208">
        <v>0</v>
      </c>
      <c r="U2208"/>
      <c r="W2208" t="str">
        <f>IFERROR(VLOOKUP(CONCATENATE(A2208,"-",B2208),'Schedule C1'!AE:AE,1,FALSE),"Other")</f>
        <v>Other</v>
      </c>
    </row>
    <row r="2209" spans="1:23" x14ac:dyDescent="0.25">
      <c r="A2209" t="str">
        <f t="shared" si="34"/>
        <v>180</v>
      </c>
      <c r="B2209" t="str">
        <f t="shared" si="34"/>
        <v>A15702047</v>
      </c>
      <c r="C2209" s="77" t="s">
        <v>3887</v>
      </c>
      <c r="D2209" t="s">
        <v>2199</v>
      </c>
      <c r="E2209">
        <v>43686.400000000009</v>
      </c>
      <c r="F2209">
        <v>189644.44</v>
      </c>
      <c r="G2209">
        <v>364320.78</v>
      </c>
      <c r="H2209">
        <v>106008.04000000002</v>
      </c>
      <c r="I2209">
        <v>-568379.07000000007</v>
      </c>
      <c r="K2209">
        <v>288395.11900000001</v>
      </c>
      <c r="L2209">
        <v>0</v>
      </c>
      <c r="M2209">
        <v>312037.82500000019</v>
      </c>
      <c r="N2209">
        <v>0</v>
      </c>
      <c r="O2209">
        <v>380102.35000000003</v>
      </c>
      <c r="Q2209">
        <v>286008.08799999993</v>
      </c>
      <c r="R2209">
        <v>5993.2850000000008</v>
      </c>
      <c r="S2209">
        <v>627869.06699999981</v>
      </c>
      <c r="T2209">
        <v>9515.5640000000003</v>
      </c>
      <c r="U2209">
        <v>354718.62699999998</v>
      </c>
      <c r="W2209" t="str">
        <f>IFERROR(VLOOKUP(CONCATENATE(A2209,"-",B2209),'Schedule C1'!AE:AE,1,FALSE),"Other")</f>
        <v>Other</v>
      </c>
    </row>
    <row r="2210" spans="1:23" x14ac:dyDescent="0.25">
      <c r="A2210" t="str">
        <f t="shared" si="34"/>
        <v>180</v>
      </c>
      <c r="B2210" t="str">
        <f t="shared" si="34"/>
        <v>A15702048</v>
      </c>
      <c r="C2210" s="77" t="s">
        <v>3887</v>
      </c>
      <c r="D2210" t="s">
        <v>2200</v>
      </c>
      <c r="E2210">
        <v>0</v>
      </c>
      <c r="K2210">
        <v>0</v>
      </c>
      <c r="O2210"/>
      <c r="Q2210">
        <v>0</v>
      </c>
      <c r="U2210"/>
      <c r="W2210" t="str">
        <f>IFERROR(VLOOKUP(CONCATENATE(A2210,"-",B2210),'Schedule C1'!AE:AE,1,FALSE),"Other")</f>
        <v>Other</v>
      </c>
    </row>
    <row r="2211" spans="1:23" x14ac:dyDescent="0.25">
      <c r="A2211" t="str">
        <f t="shared" si="34"/>
        <v>180</v>
      </c>
      <c r="B2211" t="str">
        <f t="shared" si="34"/>
        <v>A15702049</v>
      </c>
      <c r="C2211" s="77" t="s">
        <v>3887</v>
      </c>
      <c r="D2211" t="s">
        <v>3958</v>
      </c>
      <c r="E2211">
        <v>43710.77</v>
      </c>
      <c r="F2211">
        <v>-44972.669999999984</v>
      </c>
      <c r="G2211">
        <v>-156.28</v>
      </c>
      <c r="K2211">
        <v>0</v>
      </c>
      <c r="L2211">
        <v>0</v>
      </c>
      <c r="M2211">
        <v>0</v>
      </c>
      <c r="O2211"/>
      <c r="Q2211">
        <v>0</v>
      </c>
      <c r="R2211">
        <v>75.221999999999994</v>
      </c>
      <c r="S2211">
        <v>169.006</v>
      </c>
      <c r="U2211"/>
      <c r="W2211" t="str">
        <f>IFERROR(VLOOKUP(CONCATENATE(A2211,"-",B2211),'Schedule C1'!AE:AE,1,FALSE),"Other")</f>
        <v>Other</v>
      </c>
    </row>
    <row r="2212" spans="1:23" x14ac:dyDescent="0.25">
      <c r="A2212" t="str">
        <f t="shared" si="34"/>
        <v>180</v>
      </c>
      <c r="B2212" t="str">
        <f t="shared" si="34"/>
        <v>A15702051</v>
      </c>
      <c r="C2212" s="77" t="s">
        <v>3887</v>
      </c>
      <c r="D2212" t="s">
        <v>2202</v>
      </c>
      <c r="E2212">
        <v>0</v>
      </c>
      <c r="F2212">
        <v>-123.35</v>
      </c>
      <c r="K2212">
        <v>0</v>
      </c>
      <c r="L2212">
        <v>0</v>
      </c>
      <c r="O2212"/>
      <c r="Q2212">
        <v>0</v>
      </c>
      <c r="R2212">
        <v>0</v>
      </c>
      <c r="U2212"/>
      <c r="W2212" t="str">
        <f>IFERROR(VLOOKUP(CONCATENATE(A2212,"-",B2212),'Schedule C1'!AE:AE,1,FALSE),"Other")</f>
        <v>Other</v>
      </c>
    </row>
    <row r="2213" spans="1:23" x14ac:dyDescent="0.25">
      <c r="A2213" t="str">
        <f t="shared" si="34"/>
        <v>180</v>
      </c>
      <c r="B2213" t="str">
        <f t="shared" si="34"/>
        <v>A15702053</v>
      </c>
      <c r="C2213" s="77" t="s">
        <v>3887</v>
      </c>
      <c r="D2213" t="s">
        <v>3959</v>
      </c>
      <c r="E2213">
        <v>196654.2100000002</v>
      </c>
      <c r="F2213">
        <v>84415.700000000012</v>
      </c>
      <c r="G2213">
        <v>1861.4000000000003</v>
      </c>
      <c r="H2213">
        <v>1824.3599999999997</v>
      </c>
      <c r="I2213">
        <v>1523.1700000000003</v>
      </c>
      <c r="J2213">
        <v>2158.19</v>
      </c>
      <c r="K2213">
        <v>0</v>
      </c>
      <c r="L2213">
        <v>0</v>
      </c>
      <c r="M2213">
        <v>0</v>
      </c>
      <c r="N2213">
        <v>0</v>
      </c>
      <c r="O2213">
        <v>0</v>
      </c>
      <c r="P2213">
        <v>0</v>
      </c>
      <c r="Q2213">
        <v>0</v>
      </c>
      <c r="R2213">
        <v>0</v>
      </c>
      <c r="S2213">
        <v>0</v>
      </c>
      <c r="T2213">
        <v>0</v>
      </c>
      <c r="U2213">
        <v>0</v>
      </c>
      <c r="V2213">
        <v>0</v>
      </c>
      <c r="W2213" t="str">
        <f>IFERROR(VLOOKUP(CONCATENATE(A2213,"-",B2213),'Schedule C1'!AE:AE,1,FALSE),"Other")</f>
        <v>Other</v>
      </c>
    </row>
    <row r="2214" spans="1:23" x14ac:dyDescent="0.25">
      <c r="A2214" t="str">
        <f t="shared" si="34"/>
        <v>180</v>
      </c>
      <c r="B2214" t="str">
        <f t="shared" si="34"/>
        <v>A15702054</v>
      </c>
      <c r="C2214" s="77" t="s">
        <v>3887</v>
      </c>
      <c r="D2214" t="s">
        <v>3960</v>
      </c>
      <c r="E2214">
        <v>13164.150000000001</v>
      </c>
      <c r="F2214">
        <v>29096.049999999996</v>
      </c>
      <c r="G2214">
        <v>324.46000000000004</v>
      </c>
      <c r="I2214">
        <v>256715.36999999997</v>
      </c>
      <c r="K2214">
        <v>0</v>
      </c>
      <c r="L2214">
        <v>0</v>
      </c>
      <c r="M2214">
        <v>0</v>
      </c>
      <c r="O2214">
        <v>0</v>
      </c>
      <c r="Q2214">
        <v>0</v>
      </c>
      <c r="R2214">
        <v>0</v>
      </c>
      <c r="S2214">
        <v>0</v>
      </c>
      <c r="U2214">
        <v>0</v>
      </c>
      <c r="W2214" t="str">
        <f>IFERROR(VLOOKUP(CONCATENATE(A2214,"-",B2214),'Schedule C1'!AE:AE,1,FALSE),"Other")</f>
        <v>Other</v>
      </c>
    </row>
    <row r="2215" spans="1:23" x14ac:dyDescent="0.25">
      <c r="A2215" t="str">
        <f t="shared" si="34"/>
        <v>180</v>
      </c>
      <c r="B2215" t="str">
        <f t="shared" si="34"/>
        <v>A15702055</v>
      </c>
      <c r="C2215" s="77" t="s">
        <v>3887</v>
      </c>
      <c r="D2215" t="s">
        <v>3961</v>
      </c>
      <c r="E2215">
        <v>199201.77</v>
      </c>
      <c r="F2215">
        <v>0</v>
      </c>
      <c r="K2215">
        <v>0</v>
      </c>
      <c r="L2215">
        <v>0</v>
      </c>
      <c r="O2215"/>
      <c r="Q2215">
        <v>0</v>
      </c>
      <c r="R2215">
        <v>0</v>
      </c>
      <c r="U2215"/>
      <c r="W2215" t="str">
        <f>IFERROR(VLOOKUP(CONCATENATE(A2215,"-",B2215),'Schedule C1'!AE:AE,1,FALSE),"Other")</f>
        <v>Other</v>
      </c>
    </row>
    <row r="2216" spans="1:23" x14ac:dyDescent="0.25">
      <c r="A2216" t="str">
        <f t="shared" si="34"/>
        <v>180</v>
      </c>
      <c r="B2216" t="str">
        <f t="shared" si="34"/>
        <v>A15702056</v>
      </c>
      <c r="C2216" s="77" t="s">
        <v>3887</v>
      </c>
      <c r="D2216" t="s">
        <v>3962</v>
      </c>
      <c r="E2216">
        <v>-121176.99999999994</v>
      </c>
      <c r="F2216">
        <v>24033.040000000001</v>
      </c>
      <c r="G2216">
        <v>5571.7699999999986</v>
      </c>
      <c r="K2216">
        <v>0</v>
      </c>
      <c r="L2216">
        <v>0</v>
      </c>
      <c r="M2216">
        <v>0</v>
      </c>
      <c r="O2216"/>
      <c r="Q2216">
        <v>0</v>
      </c>
      <c r="R2216">
        <v>0</v>
      </c>
      <c r="S2216">
        <v>0</v>
      </c>
      <c r="U2216"/>
      <c r="W2216" t="str">
        <f>IFERROR(VLOOKUP(CONCATENATE(A2216,"-",B2216),'Schedule C1'!AE:AE,1,FALSE),"Other")</f>
        <v>Other</v>
      </c>
    </row>
    <row r="2217" spans="1:23" x14ac:dyDescent="0.25">
      <c r="A2217" t="str">
        <f t="shared" si="34"/>
        <v>180</v>
      </c>
      <c r="B2217" t="str">
        <f t="shared" si="34"/>
        <v>A15702057</v>
      </c>
      <c r="C2217" s="77" t="s">
        <v>3887</v>
      </c>
      <c r="D2217" t="s">
        <v>3963</v>
      </c>
      <c r="E2217">
        <v>11172.750000000004</v>
      </c>
      <c r="F2217">
        <v>524.01</v>
      </c>
      <c r="K2217">
        <v>0</v>
      </c>
      <c r="L2217">
        <v>0</v>
      </c>
      <c r="O2217"/>
      <c r="Q2217">
        <v>0</v>
      </c>
      <c r="R2217">
        <v>0</v>
      </c>
      <c r="U2217"/>
      <c r="W2217" t="str">
        <f>IFERROR(VLOOKUP(CONCATENATE(A2217,"-",B2217),'Schedule C1'!AE:AE,1,FALSE),"Other")</f>
        <v>Other</v>
      </c>
    </row>
    <row r="2218" spans="1:23" x14ac:dyDescent="0.25">
      <c r="A2218" t="str">
        <f t="shared" si="34"/>
        <v>180</v>
      </c>
      <c r="B2218" t="str">
        <f t="shared" si="34"/>
        <v>A15702059</v>
      </c>
      <c r="C2218" s="77" t="s">
        <v>3887</v>
      </c>
      <c r="D2218" t="s">
        <v>3964</v>
      </c>
      <c r="E2218">
        <v>3646.37</v>
      </c>
      <c r="K2218">
        <v>0</v>
      </c>
      <c r="O2218"/>
      <c r="Q2218">
        <v>0</v>
      </c>
      <c r="U2218"/>
      <c r="W2218" t="str">
        <f>IFERROR(VLOOKUP(CONCATENATE(A2218,"-",B2218),'Schedule C1'!AE:AE,1,FALSE),"Other")</f>
        <v>Other</v>
      </c>
    </row>
    <row r="2219" spans="1:23" x14ac:dyDescent="0.25">
      <c r="A2219" t="str">
        <f t="shared" si="34"/>
        <v>180</v>
      </c>
      <c r="B2219" t="str">
        <f t="shared" si="34"/>
        <v>A15702060</v>
      </c>
      <c r="C2219" s="77" t="s">
        <v>3887</v>
      </c>
      <c r="D2219" t="s">
        <v>3965</v>
      </c>
      <c r="E2219">
        <v>54131.839999999997</v>
      </c>
      <c r="F2219">
        <v>-1101.7</v>
      </c>
      <c r="K2219">
        <v>0</v>
      </c>
      <c r="L2219">
        <v>0</v>
      </c>
      <c r="O2219"/>
      <c r="Q2219">
        <v>0</v>
      </c>
      <c r="R2219">
        <v>0</v>
      </c>
      <c r="U2219"/>
      <c r="W2219" t="str">
        <f>IFERROR(VLOOKUP(CONCATENATE(A2219,"-",B2219),'Schedule C1'!AE:AE,1,FALSE),"Other")</f>
        <v>Other</v>
      </c>
    </row>
    <row r="2220" spans="1:23" x14ac:dyDescent="0.25">
      <c r="A2220" t="str">
        <f t="shared" si="34"/>
        <v>180</v>
      </c>
      <c r="B2220" t="str">
        <f t="shared" si="34"/>
        <v>A15702061</v>
      </c>
      <c r="C2220" s="77" t="s">
        <v>3887</v>
      </c>
      <c r="D2220" t="s">
        <v>3966</v>
      </c>
      <c r="E2220">
        <v>14181.929999999998</v>
      </c>
      <c r="K2220">
        <v>0</v>
      </c>
      <c r="O2220"/>
      <c r="Q2220">
        <v>0</v>
      </c>
      <c r="U2220"/>
      <c r="W2220" t="str">
        <f>IFERROR(VLOOKUP(CONCATENATE(A2220,"-",B2220),'Schedule C1'!AE:AE,1,FALSE),"Other")</f>
        <v>Other</v>
      </c>
    </row>
    <row r="2221" spans="1:23" x14ac:dyDescent="0.25">
      <c r="A2221" t="str">
        <f t="shared" si="34"/>
        <v>180</v>
      </c>
      <c r="B2221" t="str">
        <f t="shared" si="34"/>
        <v>A15702062</v>
      </c>
      <c r="C2221" s="77" t="s">
        <v>3887</v>
      </c>
      <c r="D2221" t="s">
        <v>3967</v>
      </c>
      <c r="F2221">
        <v>482.37000000000006</v>
      </c>
      <c r="G2221">
        <v>304.77</v>
      </c>
      <c r="H2221">
        <v>2297.27</v>
      </c>
      <c r="I2221">
        <v>-2425.8899999999994</v>
      </c>
      <c r="L2221">
        <v>0</v>
      </c>
      <c r="M2221">
        <v>23959.925999999996</v>
      </c>
      <c r="N2221">
        <v>0</v>
      </c>
      <c r="O2221">
        <v>31983.605</v>
      </c>
      <c r="R2221">
        <v>0</v>
      </c>
      <c r="S2221">
        <v>24045.056999999997</v>
      </c>
      <c r="T2221">
        <v>114.23900000000002</v>
      </c>
      <c r="U2221">
        <v>23018.673999999999</v>
      </c>
      <c r="W2221" t="str">
        <f>IFERROR(VLOOKUP(CONCATENATE(A2221,"-",B2221),'Schedule C1'!AE:AE,1,FALSE),"Other")</f>
        <v>Other</v>
      </c>
    </row>
    <row r="2222" spans="1:23" x14ac:dyDescent="0.25">
      <c r="A2222" t="str">
        <f t="shared" si="34"/>
        <v>180</v>
      </c>
      <c r="B2222" t="str">
        <f t="shared" si="34"/>
        <v>A15703172</v>
      </c>
      <c r="C2222" s="77" t="s">
        <v>3887</v>
      </c>
      <c r="D2222" t="s">
        <v>3968</v>
      </c>
      <c r="F2222">
        <v>539.96</v>
      </c>
      <c r="L2222">
        <v>0</v>
      </c>
      <c r="O2222"/>
      <c r="R2222">
        <v>0</v>
      </c>
      <c r="U2222"/>
      <c r="W2222" t="str">
        <f>IFERROR(VLOOKUP(CONCATENATE(A2222,"-",B2222),'Schedule C1'!AE:AE,1,FALSE),"Other")</f>
        <v>Other</v>
      </c>
    </row>
    <row r="2223" spans="1:23" x14ac:dyDescent="0.25">
      <c r="A2223" t="str">
        <f t="shared" si="34"/>
        <v>180</v>
      </c>
      <c r="B2223" t="str">
        <f t="shared" si="34"/>
        <v>A15705072</v>
      </c>
      <c r="C2223" s="77" t="s">
        <v>3887</v>
      </c>
      <c r="D2223" t="s">
        <v>2204</v>
      </c>
      <c r="G2223">
        <v>26.52</v>
      </c>
      <c r="M2223">
        <v>0</v>
      </c>
      <c r="O2223"/>
      <c r="S2223">
        <v>0</v>
      </c>
      <c r="U2223"/>
      <c r="W2223" t="str">
        <f>IFERROR(VLOOKUP(CONCATENATE(A2223,"-",B2223),'Schedule C1'!AE:AE,1,FALSE),"Other")</f>
        <v>Other</v>
      </c>
    </row>
    <row r="2224" spans="1:23" x14ac:dyDescent="0.25">
      <c r="A2224" t="str">
        <f t="shared" si="34"/>
        <v>180</v>
      </c>
      <c r="B2224" t="str">
        <f t="shared" si="34"/>
        <v>A15705185</v>
      </c>
      <c r="C2224" s="77" t="s">
        <v>3887</v>
      </c>
      <c r="D2224" t="s">
        <v>3969</v>
      </c>
      <c r="E2224">
        <v>-15369.17</v>
      </c>
      <c r="F2224">
        <v>482.87</v>
      </c>
      <c r="K2224">
        <v>0</v>
      </c>
      <c r="L2224">
        <v>0</v>
      </c>
      <c r="O2224"/>
      <c r="Q2224">
        <v>0</v>
      </c>
      <c r="R2224">
        <v>0</v>
      </c>
      <c r="U2224"/>
      <c r="W2224" t="str">
        <f>IFERROR(VLOOKUP(CONCATENATE(A2224,"-",B2224),'Schedule C1'!AE:AE,1,FALSE),"Other")</f>
        <v>Other</v>
      </c>
    </row>
    <row r="2225" spans="1:23" x14ac:dyDescent="0.25">
      <c r="A2225" t="str">
        <f t="shared" si="34"/>
        <v>180</v>
      </c>
      <c r="B2225" t="str">
        <f t="shared" si="34"/>
        <v>A15710001</v>
      </c>
      <c r="C2225" s="77" t="s">
        <v>3887</v>
      </c>
      <c r="D2225" t="s">
        <v>2209</v>
      </c>
      <c r="E2225">
        <v>3628.0600000000009</v>
      </c>
      <c r="F2225">
        <v>0</v>
      </c>
      <c r="K2225">
        <v>0</v>
      </c>
      <c r="L2225">
        <v>0</v>
      </c>
      <c r="O2225"/>
      <c r="Q2225">
        <v>1155.1399999999999</v>
      </c>
      <c r="R2225">
        <v>0.99500000000000011</v>
      </c>
      <c r="U2225"/>
      <c r="W2225" t="str">
        <f>IFERROR(VLOOKUP(CONCATENATE(A2225,"-",B2225),'Schedule C1'!AE:AE,1,FALSE),"Other")</f>
        <v>Other</v>
      </c>
    </row>
    <row r="2226" spans="1:23" x14ac:dyDescent="0.25">
      <c r="A2226" t="str">
        <f t="shared" si="34"/>
        <v>180</v>
      </c>
      <c r="B2226" t="str">
        <f t="shared" si="34"/>
        <v>A15710022</v>
      </c>
      <c r="C2226" s="77" t="s">
        <v>3887</v>
      </c>
      <c r="D2226" t="s">
        <v>2226</v>
      </c>
      <c r="E2226">
        <v>9949.1399999999976</v>
      </c>
      <c r="F2226">
        <v>9583.27</v>
      </c>
      <c r="G2226">
        <v>2031.6699999999998</v>
      </c>
      <c r="K2226">
        <v>0</v>
      </c>
      <c r="L2226">
        <v>0</v>
      </c>
      <c r="M2226">
        <v>0</v>
      </c>
      <c r="O2226"/>
      <c r="Q2226">
        <v>0</v>
      </c>
      <c r="R2226">
        <v>0</v>
      </c>
      <c r="S2226">
        <v>0</v>
      </c>
      <c r="U2226"/>
      <c r="W2226" t="str">
        <f>IFERROR(VLOOKUP(CONCATENATE(A2226,"-",B2226),'Schedule C1'!AE:AE,1,FALSE),"Other")</f>
        <v>Other</v>
      </c>
    </row>
    <row r="2227" spans="1:23" x14ac:dyDescent="0.25">
      <c r="A2227" t="str">
        <f t="shared" si="34"/>
        <v>180</v>
      </c>
      <c r="B2227" t="str">
        <f t="shared" si="34"/>
        <v>A15710024</v>
      </c>
      <c r="C2227" s="77" t="s">
        <v>3887</v>
      </c>
      <c r="D2227" t="s">
        <v>2227</v>
      </c>
      <c r="E2227">
        <v>32652.959999999992</v>
      </c>
      <c r="F2227">
        <v>28579.950000000012</v>
      </c>
      <c r="G2227">
        <v>5483.78</v>
      </c>
      <c r="K2227">
        <v>18754.338999999989</v>
      </c>
      <c r="L2227">
        <v>0</v>
      </c>
      <c r="M2227">
        <v>0</v>
      </c>
      <c r="O2227"/>
      <c r="Q2227">
        <v>19850.019000000004</v>
      </c>
      <c r="R2227">
        <v>0</v>
      </c>
      <c r="S2227">
        <v>0</v>
      </c>
      <c r="U2227"/>
      <c r="W2227" t="str">
        <f>IFERROR(VLOOKUP(CONCATENATE(A2227,"-",B2227),'Schedule C1'!AE:AE,1,FALSE),"Other")</f>
        <v>Other</v>
      </c>
    </row>
    <row r="2228" spans="1:23" x14ac:dyDescent="0.25">
      <c r="A2228" t="str">
        <f t="shared" si="34"/>
        <v>180</v>
      </c>
      <c r="B2228" t="str">
        <f t="shared" si="34"/>
        <v>A15710025</v>
      </c>
      <c r="C2228" s="77" t="s">
        <v>3887</v>
      </c>
      <c r="D2228" t="s">
        <v>3970</v>
      </c>
      <c r="E2228">
        <v>0</v>
      </c>
      <c r="K2228">
        <v>19963.939000000002</v>
      </c>
      <c r="O2228"/>
      <c r="Q2228">
        <v>18667.850999999999</v>
      </c>
      <c r="U2228"/>
      <c r="W2228" t="str">
        <f>IFERROR(VLOOKUP(CONCATENATE(A2228,"-",B2228),'Schedule C1'!AE:AE,1,FALSE),"Other")</f>
        <v>Other</v>
      </c>
    </row>
    <row r="2229" spans="1:23" x14ac:dyDescent="0.25">
      <c r="A2229" t="str">
        <f t="shared" si="34"/>
        <v>180</v>
      </c>
      <c r="B2229" t="str">
        <f t="shared" si="34"/>
        <v>A15710033</v>
      </c>
      <c r="C2229" s="77" t="s">
        <v>3887</v>
      </c>
      <c r="D2229" t="s">
        <v>2233</v>
      </c>
      <c r="E2229">
        <v>263088.40000000002</v>
      </c>
      <c r="F2229">
        <v>232805.18</v>
      </c>
      <c r="G2229">
        <v>13034.64</v>
      </c>
      <c r="K2229">
        <v>0</v>
      </c>
      <c r="L2229">
        <v>0</v>
      </c>
      <c r="M2229">
        <v>0</v>
      </c>
      <c r="O2229"/>
      <c r="Q2229">
        <v>0</v>
      </c>
      <c r="R2229">
        <v>0</v>
      </c>
      <c r="S2229">
        <v>0</v>
      </c>
      <c r="U2229"/>
      <c r="W2229" t="str">
        <f>IFERROR(VLOOKUP(CONCATENATE(A2229,"-",B2229),'Schedule C1'!AE:AE,1,FALSE),"Other")</f>
        <v>Other</v>
      </c>
    </row>
    <row r="2230" spans="1:23" x14ac:dyDescent="0.25">
      <c r="A2230" t="str">
        <f t="shared" si="34"/>
        <v>180</v>
      </c>
      <c r="B2230" t="str">
        <f t="shared" si="34"/>
        <v>A15710034</v>
      </c>
      <c r="C2230" s="77" t="s">
        <v>3887</v>
      </c>
      <c r="D2230" t="s">
        <v>2234</v>
      </c>
      <c r="E2230">
        <v>262167.34999999998</v>
      </c>
      <c r="F2230">
        <v>597085.76999999979</v>
      </c>
      <c r="G2230">
        <v>13320.97</v>
      </c>
      <c r="I2230">
        <v>-231452.53999999998</v>
      </c>
      <c r="K2230">
        <v>0</v>
      </c>
      <c r="L2230">
        <v>859840.0149999999</v>
      </c>
      <c r="M2230">
        <v>-9577.3029999999999</v>
      </c>
      <c r="O2230">
        <v>0</v>
      </c>
      <c r="Q2230">
        <v>0</v>
      </c>
      <c r="R2230">
        <v>771718.83899999969</v>
      </c>
      <c r="S2230">
        <v>0</v>
      </c>
      <c r="U2230">
        <v>0</v>
      </c>
      <c r="W2230" t="str">
        <f>IFERROR(VLOOKUP(CONCATENATE(A2230,"-",B2230),'Schedule C1'!AE:AE,1,FALSE),"Other")</f>
        <v>Other</v>
      </c>
    </row>
    <row r="2231" spans="1:23" x14ac:dyDescent="0.25">
      <c r="A2231" t="str">
        <f t="shared" si="34"/>
        <v>180</v>
      </c>
      <c r="B2231" t="str">
        <f t="shared" si="34"/>
        <v>A15710035</v>
      </c>
      <c r="C2231" s="77" t="s">
        <v>3887</v>
      </c>
      <c r="D2231" t="s">
        <v>2235</v>
      </c>
      <c r="F2231">
        <v>387475.19000000012</v>
      </c>
      <c r="G2231">
        <v>863639.40000000049</v>
      </c>
      <c r="H2231">
        <v>7898.39</v>
      </c>
      <c r="L2231">
        <v>501831.43400000001</v>
      </c>
      <c r="M2231">
        <v>-101809.70999999999</v>
      </c>
      <c r="N2231">
        <v>0</v>
      </c>
      <c r="O2231"/>
      <c r="R2231">
        <v>445645.96999999991</v>
      </c>
      <c r="S2231">
        <v>0</v>
      </c>
      <c r="T2231">
        <v>0</v>
      </c>
      <c r="U2231"/>
      <c r="W2231" t="str">
        <f>IFERROR(VLOOKUP(CONCATENATE(A2231,"-",B2231),'Schedule C1'!AE:AE,1,FALSE),"Other")</f>
        <v>Other</v>
      </c>
    </row>
    <row r="2232" spans="1:23" x14ac:dyDescent="0.25">
      <c r="A2232" t="str">
        <f t="shared" si="34"/>
        <v>180</v>
      </c>
      <c r="B2232" t="str">
        <f t="shared" si="34"/>
        <v>A15710036</v>
      </c>
      <c r="C2232" s="77" t="s">
        <v>3887</v>
      </c>
      <c r="D2232" t="s">
        <v>2236</v>
      </c>
      <c r="E2232">
        <v>20280.66</v>
      </c>
      <c r="F2232">
        <v>9051.2000000000025</v>
      </c>
      <c r="G2232">
        <v>7542.53</v>
      </c>
      <c r="K2232">
        <v>0</v>
      </c>
      <c r="L2232">
        <v>0</v>
      </c>
      <c r="M2232">
        <v>0</v>
      </c>
      <c r="O2232"/>
      <c r="Q2232">
        <v>0</v>
      </c>
      <c r="R2232">
        <v>0</v>
      </c>
      <c r="S2232">
        <v>0</v>
      </c>
      <c r="U2232"/>
      <c r="W2232" t="str">
        <f>IFERROR(VLOOKUP(CONCATENATE(A2232,"-",B2232),'Schedule C1'!AE:AE,1,FALSE),"Other")</f>
        <v>Other</v>
      </c>
    </row>
    <row r="2233" spans="1:23" x14ac:dyDescent="0.25">
      <c r="A2233" t="str">
        <f t="shared" si="34"/>
        <v>180</v>
      </c>
      <c r="B2233" t="str">
        <f t="shared" si="34"/>
        <v>A15710037</v>
      </c>
      <c r="C2233" s="77" t="s">
        <v>3887</v>
      </c>
      <c r="D2233" t="s">
        <v>2237</v>
      </c>
      <c r="E2233">
        <v>5.4700000000000006</v>
      </c>
      <c r="F2233">
        <v>16454.280000000006</v>
      </c>
      <c r="K2233">
        <v>0</v>
      </c>
      <c r="L2233">
        <v>40082.01200000001</v>
      </c>
      <c r="O2233"/>
      <c r="Q2233">
        <v>0</v>
      </c>
      <c r="R2233">
        <v>37138.6</v>
      </c>
      <c r="U2233"/>
      <c r="W2233" t="str">
        <f>IFERROR(VLOOKUP(CONCATENATE(A2233,"-",B2233),'Schedule C1'!AE:AE,1,FALSE),"Other")</f>
        <v>Other</v>
      </c>
    </row>
    <row r="2234" spans="1:23" x14ac:dyDescent="0.25">
      <c r="A2234" t="str">
        <f t="shared" si="34"/>
        <v>180</v>
      </c>
      <c r="B2234" t="str">
        <f t="shared" si="34"/>
        <v>A15710039</v>
      </c>
      <c r="C2234" s="77" t="s">
        <v>3887</v>
      </c>
      <c r="D2234" t="s">
        <v>2239</v>
      </c>
      <c r="F2234">
        <v>0</v>
      </c>
      <c r="L2234">
        <v>0</v>
      </c>
      <c r="O2234"/>
      <c r="R2234">
        <v>0</v>
      </c>
      <c r="U2234"/>
      <c r="W2234" t="str">
        <f>IFERROR(VLOOKUP(CONCATENATE(A2234,"-",B2234),'Schedule C1'!AE:AE,1,FALSE),"Other")</f>
        <v>Other</v>
      </c>
    </row>
    <row r="2235" spans="1:23" x14ac:dyDescent="0.25">
      <c r="A2235" t="str">
        <f t="shared" si="34"/>
        <v>180</v>
      </c>
      <c r="B2235" t="str">
        <f t="shared" si="34"/>
        <v>A15710041</v>
      </c>
      <c r="C2235" s="77" t="s">
        <v>3887</v>
      </c>
      <c r="D2235" t="s">
        <v>2241</v>
      </c>
      <c r="E2235">
        <v>502.72</v>
      </c>
      <c r="F2235">
        <v>93832.539999999979</v>
      </c>
      <c r="G2235">
        <v>2203.1200000000003</v>
      </c>
      <c r="K2235">
        <v>0</v>
      </c>
      <c r="L2235">
        <v>26553.475000000006</v>
      </c>
      <c r="M2235">
        <v>0</v>
      </c>
      <c r="O2235"/>
      <c r="Q2235">
        <v>0</v>
      </c>
      <c r="R2235">
        <v>23568.740000000009</v>
      </c>
      <c r="S2235">
        <v>0</v>
      </c>
      <c r="U2235"/>
      <c r="W2235" t="str">
        <f>IFERROR(VLOOKUP(CONCATENATE(A2235,"-",B2235),'Schedule C1'!AE:AE,1,FALSE),"Other")</f>
        <v>Other</v>
      </c>
    </row>
    <row r="2236" spans="1:23" x14ac:dyDescent="0.25">
      <c r="A2236" t="str">
        <f t="shared" si="34"/>
        <v>180</v>
      </c>
      <c r="B2236" t="str">
        <f t="shared" si="34"/>
        <v>A15710042</v>
      </c>
      <c r="C2236" s="77" t="s">
        <v>3887</v>
      </c>
      <c r="D2236" t="s">
        <v>3971</v>
      </c>
      <c r="F2236">
        <v>650.60999999999967</v>
      </c>
      <c r="G2236">
        <v>-650.6099999999999</v>
      </c>
      <c r="L2236">
        <v>220656.31700000001</v>
      </c>
      <c r="M2236">
        <v>151065.48799999998</v>
      </c>
      <c r="O2236"/>
      <c r="R2236">
        <v>0</v>
      </c>
      <c r="S2236">
        <v>392665.87199999962</v>
      </c>
      <c r="U2236"/>
      <c r="W2236" t="str">
        <f>IFERROR(VLOOKUP(CONCATENATE(A2236,"-",B2236),'Schedule C1'!AE:AE,1,FALSE),"Other")</f>
        <v>Other</v>
      </c>
    </row>
    <row r="2237" spans="1:23" x14ac:dyDescent="0.25">
      <c r="A2237" t="str">
        <f t="shared" si="34"/>
        <v>180</v>
      </c>
      <c r="B2237" t="str">
        <f t="shared" si="34"/>
        <v>A15710043</v>
      </c>
      <c r="C2237" s="77" t="s">
        <v>3887</v>
      </c>
      <c r="D2237" t="s">
        <v>3972</v>
      </c>
      <c r="F2237">
        <v>2588.1699999999978</v>
      </c>
      <c r="G2237">
        <v>24062.940000000006</v>
      </c>
      <c r="L2237">
        <v>405760.79500000004</v>
      </c>
      <c r="M2237">
        <v>71761.329999999973</v>
      </c>
      <c r="O2237"/>
      <c r="R2237">
        <v>0</v>
      </c>
      <c r="S2237">
        <v>88545.569999999978</v>
      </c>
      <c r="U2237"/>
      <c r="W2237" t="str">
        <f>IFERROR(VLOOKUP(CONCATENATE(A2237,"-",B2237),'Schedule C1'!AE:AE,1,FALSE),"Other")</f>
        <v>Other</v>
      </c>
    </row>
    <row r="2238" spans="1:23" x14ac:dyDescent="0.25">
      <c r="A2238" t="str">
        <f t="shared" si="34"/>
        <v>180</v>
      </c>
      <c r="B2238" t="str">
        <f t="shared" si="34"/>
        <v>A15710044</v>
      </c>
      <c r="C2238" s="77" t="s">
        <v>3887</v>
      </c>
      <c r="D2238" t="s">
        <v>3973</v>
      </c>
      <c r="F2238">
        <v>4775.0200000000004</v>
      </c>
      <c r="G2238">
        <v>-4775.0199999999995</v>
      </c>
      <c r="L2238">
        <v>459700.65799999994</v>
      </c>
      <c r="M2238">
        <v>5231.65600000003</v>
      </c>
      <c r="O2238"/>
      <c r="R2238">
        <v>0</v>
      </c>
      <c r="S2238">
        <v>27451.639000000014</v>
      </c>
      <c r="U2238"/>
      <c r="W2238" t="str">
        <f>IFERROR(VLOOKUP(CONCATENATE(A2238,"-",B2238),'Schedule C1'!AE:AE,1,FALSE),"Other")</f>
        <v>Other</v>
      </c>
    </row>
    <row r="2239" spans="1:23" x14ac:dyDescent="0.25">
      <c r="A2239" t="str">
        <f t="shared" si="34"/>
        <v>180</v>
      </c>
      <c r="B2239" t="str">
        <f t="shared" si="34"/>
        <v>A15710045</v>
      </c>
      <c r="C2239" s="77" t="s">
        <v>3887</v>
      </c>
      <c r="D2239" t="s">
        <v>3974</v>
      </c>
      <c r="F2239">
        <v>755.68999999999869</v>
      </c>
      <c r="G2239">
        <v>-2118.37</v>
      </c>
      <c r="L2239">
        <v>252178.64599999998</v>
      </c>
      <c r="M2239">
        <v>98843.235000000001</v>
      </c>
      <c r="O2239"/>
      <c r="R2239">
        <v>0</v>
      </c>
      <c r="S2239">
        <v>436493.90399999981</v>
      </c>
      <c r="U2239"/>
      <c r="W2239" t="str">
        <f>IFERROR(VLOOKUP(CONCATENATE(A2239,"-",B2239),'Schedule C1'!AE:AE,1,FALSE),"Other")</f>
        <v>Other</v>
      </c>
    </row>
    <row r="2240" spans="1:23" x14ac:dyDescent="0.25">
      <c r="A2240" t="str">
        <f t="shared" si="34"/>
        <v>180</v>
      </c>
      <c r="B2240" t="str">
        <f t="shared" si="34"/>
        <v>A15710046</v>
      </c>
      <c r="C2240" s="77" t="s">
        <v>3887</v>
      </c>
      <c r="D2240" t="s">
        <v>2242</v>
      </c>
      <c r="F2240">
        <v>1922.5800000000058</v>
      </c>
      <c r="G2240">
        <v>-982.90999999999963</v>
      </c>
      <c r="L2240">
        <v>189133.98699999996</v>
      </c>
      <c r="M2240">
        <v>49257.098000000013</v>
      </c>
      <c r="O2240"/>
      <c r="R2240">
        <v>0</v>
      </c>
      <c r="S2240">
        <v>304930.12800000043</v>
      </c>
      <c r="U2240"/>
      <c r="W2240" t="str">
        <f>IFERROR(VLOOKUP(CONCATENATE(A2240,"-",B2240),'Schedule C1'!AE:AE,1,FALSE),"Other")</f>
        <v>Other</v>
      </c>
    </row>
    <row r="2241" spans="1:23" x14ac:dyDescent="0.25">
      <c r="A2241" t="str">
        <f t="shared" si="34"/>
        <v>180</v>
      </c>
      <c r="B2241" t="str">
        <f t="shared" si="34"/>
        <v>A15710047</v>
      </c>
      <c r="C2241" s="77" t="s">
        <v>3887</v>
      </c>
      <c r="D2241" t="s">
        <v>3975</v>
      </c>
      <c r="F2241">
        <v>5685.5600000000013</v>
      </c>
      <c r="G2241">
        <v>-3254.540000000005</v>
      </c>
      <c r="L2241">
        <v>434863.00500000006</v>
      </c>
      <c r="M2241">
        <v>253501.89999999997</v>
      </c>
      <c r="O2241"/>
      <c r="R2241">
        <v>0</v>
      </c>
      <c r="S2241">
        <v>609141.73799999955</v>
      </c>
      <c r="U2241"/>
      <c r="W2241" t="str">
        <f>IFERROR(VLOOKUP(CONCATENATE(A2241,"-",B2241),'Schedule C1'!AE:AE,1,FALSE),"Other")</f>
        <v>Other</v>
      </c>
    </row>
    <row r="2242" spans="1:23" x14ac:dyDescent="0.25">
      <c r="A2242" t="str">
        <f t="shared" si="34"/>
        <v>180</v>
      </c>
      <c r="B2242" t="str">
        <f t="shared" si="34"/>
        <v>A15710048</v>
      </c>
      <c r="C2242" s="77" t="s">
        <v>3887</v>
      </c>
      <c r="D2242" t="s">
        <v>3976</v>
      </c>
      <c r="F2242">
        <v>0</v>
      </c>
      <c r="G2242">
        <v>0</v>
      </c>
      <c r="L2242">
        <v>258456.31700000001</v>
      </c>
      <c r="M2242">
        <v>96721.062000000093</v>
      </c>
      <c r="O2242"/>
      <c r="R2242">
        <v>0</v>
      </c>
      <c r="S2242">
        <v>398946.88599999977</v>
      </c>
      <c r="U2242"/>
      <c r="W2242" t="str">
        <f>IFERROR(VLOOKUP(CONCATENATE(A2242,"-",B2242),'Schedule C1'!AE:AE,1,FALSE),"Other")</f>
        <v>Other</v>
      </c>
    </row>
    <row r="2243" spans="1:23" x14ac:dyDescent="0.25">
      <c r="A2243" t="str">
        <f t="shared" si="34"/>
        <v>180</v>
      </c>
      <c r="B2243" t="str">
        <f t="shared" si="34"/>
        <v>A15710049</v>
      </c>
      <c r="C2243" s="77" t="s">
        <v>3887</v>
      </c>
      <c r="D2243" t="s">
        <v>3977</v>
      </c>
      <c r="G2243">
        <v>0</v>
      </c>
      <c r="M2243">
        <v>33098.372999999992</v>
      </c>
      <c r="O2243"/>
      <c r="S2243">
        <v>99111.299000000115</v>
      </c>
      <c r="U2243"/>
      <c r="W2243" t="str">
        <f>IFERROR(VLOOKUP(CONCATENATE(A2243,"-",B2243),'Schedule C1'!AE:AE,1,FALSE),"Other")</f>
        <v>Other</v>
      </c>
    </row>
    <row r="2244" spans="1:23" x14ac:dyDescent="0.25">
      <c r="A2244" t="str">
        <f t="shared" si="34"/>
        <v>180</v>
      </c>
      <c r="B2244" t="str">
        <f t="shared" si="34"/>
        <v>A15710050</v>
      </c>
      <c r="C2244" s="77" t="s">
        <v>3887</v>
      </c>
      <c r="D2244" t="s">
        <v>2243</v>
      </c>
      <c r="F2244">
        <v>6000</v>
      </c>
      <c r="G2244">
        <v>-39126.840000000004</v>
      </c>
      <c r="L2244">
        <v>434863.005</v>
      </c>
      <c r="M2244">
        <v>173198.62200000015</v>
      </c>
      <c r="O2244"/>
      <c r="R2244">
        <v>0</v>
      </c>
      <c r="S2244">
        <v>610863.63899999985</v>
      </c>
      <c r="U2244"/>
      <c r="W2244" t="str">
        <f>IFERROR(VLOOKUP(CONCATENATE(A2244,"-",B2244),'Schedule C1'!AE:AE,1,FALSE),"Other")</f>
        <v>Other</v>
      </c>
    </row>
    <row r="2245" spans="1:23" x14ac:dyDescent="0.25">
      <c r="A2245" t="str">
        <f t="shared" ref="A2245:B2308" si="35">LEFT(C2245,FIND(" ",C2245,1)-1)</f>
        <v>180</v>
      </c>
      <c r="B2245" t="str">
        <f t="shared" si="35"/>
        <v>A15710051</v>
      </c>
      <c r="C2245" s="77" t="s">
        <v>3887</v>
      </c>
      <c r="D2245" t="s">
        <v>3978</v>
      </c>
      <c r="F2245">
        <v>1500</v>
      </c>
      <c r="G2245">
        <v>-1500</v>
      </c>
      <c r="L2245">
        <v>639987.06400000001</v>
      </c>
      <c r="M2245">
        <v>345495.10399999993</v>
      </c>
      <c r="O2245"/>
      <c r="R2245">
        <v>0</v>
      </c>
      <c r="S2245">
        <v>989297.24999999977</v>
      </c>
      <c r="U2245"/>
      <c r="W2245" t="str">
        <f>IFERROR(VLOOKUP(CONCATENATE(A2245,"-",B2245),'Schedule C1'!AE:AE,1,FALSE),"Other")</f>
        <v>Other</v>
      </c>
    </row>
    <row r="2246" spans="1:23" x14ac:dyDescent="0.25">
      <c r="A2246" t="str">
        <f t="shared" si="35"/>
        <v>180</v>
      </c>
      <c r="B2246" t="str">
        <f t="shared" si="35"/>
        <v>A15710052</v>
      </c>
      <c r="C2246" s="77" t="s">
        <v>3887</v>
      </c>
      <c r="D2246" t="s">
        <v>3979</v>
      </c>
      <c r="F2246">
        <v>700</v>
      </c>
      <c r="G2246">
        <v>-1700</v>
      </c>
      <c r="L2246">
        <v>502553.94300000003</v>
      </c>
      <c r="M2246">
        <v>-30313.473000000053</v>
      </c>
      <c r="O2246"/>
      <c r="R2246">
        <v>0</v>
      </c>
      <c r="S2246">
        <v>-4162.1730000000298</v>
      </c>
      <c r="U2246"/>
      <c r="W2246" t="str">
        <f>IFERROR(VLOOKUP(CONCATENATE(A2246,"-",B2246),'Schedule C1'!AE:AE,1,FALSE),"Other")</f>
        <v>Other</v>
      </c>
    </row>
    <row r="2247" spans="1:23" x14ac:dyDescent="0.25">
      <c r="A2247" t="str">
        <f t="shared" si="35"/>
        <v>180</v>
      </c>
      <c r="B2247" t="str">
        <f t="shared" si="35"/>
        <v>A15710058</v>
      </c>
      <c r="C2247" s="77" t="s">
        <v>3887</v>
      </c>
      <c r="D2247" t="s">
        <v>2249</v>
      </c>
      <c r="G2247">
        <v>26673.91</v>
      </c>
      <c r="H2247">
        <v>6698.7</v>
      </c>
      <c r="M2247">
        <v>6862.2719999999908</v>
      </c>
      <c r="N2247">
        <v>3070.0310000000004</v>
      </c>
      <c r="O2247"/>
      <c r="S2247">
        <v>42233.682999999968</v>
      </c>
      <c r="T2247">
        <v>3169.893</v>
      </c>
      <c r="U2247"/>
      <c r="W2247" t="str">
        <f>IFERROR(VLOOKUP(CONCATENATE(A2247,"-",B2247),'Schedule C1'!AE:AE,1,FALSE),"Other")</f>
        <v>Other</v>
      </c>
    </row>
    <row r="2248" spans="1:23" x14ac:dyDescent="0.25">
      <c r="A2248" t="str">
        <f t="shared" si="35"/>
        <v>180</v>
      </c>
      <c r="B2248" t="str">
        <f t="shared" si="35"/>
        <v>A15710061</v>
      </c>
      <c r="C2248" s="77" t="s">
        <v>3887</v>
      </c>
      <c r="D2248" t="s">
        <v>2252</v>
      </c>
      <c r="F2248">
        <v>1983.77</v>
      </c>
      <c r="G2248">
        <v>17549.970000000005</v>
      </c>
      <c r="H2248">
        <v>11086.69</v>
      </c>
      <c r="L2248">
        <v>0</v>
      </c>
      <c r="M2248">
        <v>760.28300000000172</v>
      </c>
      <c r="N2248">
        <v>5200.8710000000001</v>
      </c>
      <c r="O2248"/>
      <c r="R2248">
        <v>0</v>
      </c>
      <c r="S2248">
        <v>24834.841000000004</v>
      </c>
      <c r="T2248">
        <v>5365.3310000000001</v>
      </c>
      <c r="U2248"/>
      <c r="W2248" t="str">
        <f>IFERROR(VLOOKUP(CONCATENATE(A2248,"-",B2248),'Schedule C1'!AE:AE,1,FALSE),"Other")</f>
        <v>Other</v>
      </c>
    </row>
    <row r="2249" spans="1:23" x14ac:dyDescent="0.25">
      <c r="A2249" t="str">
        <f t="shared" si="35"/>
        <v>180</v>
      </c>
      <c r="B2249" t="str">
        <f t="shared" si="35"/>
        <v>A15710063</v>
      </c>
      <c r="C2249" s="77" t="s">
        <v>3887</v>
      </c>
      <c r="D2249" t="s">
        <v>2254</v>
      </c>
      <c r="G2249">
        <v>-72.44</v>
      </c>
      <c r="M2249">
        <v>0</v>
      </c>
      <c r="O2249"/>
      <c r="S2249">
        <v>0</v>
      </c>
      <c r="U2249"/>
      <c r="W2249" t="str">
        <f>IFERROR(VLOOKUP(CONCATENATE(A2249,"-",B2249),'Schedule C1'!AE:AE,1,FALSE),"Other")</f>
        <v>Other</v>
      </c>
    </row>
    <row r="2250" spans="1:23" x14ac:dyDescent="0.25">
      <c r="A2250" t="str">
        <f t="shared" si="35"/>
        <v>180</v>
      </c>
      <c r="B2250" t="str">
        <f t="shared" si="35"/>
        <v>A15710064</v>
      </c>
      <c r="C2250" s="77" t="s">
        <v>3887</v>
      </c>
      <c r="D2250" t="s">
        <v>3980</v>
      </c>
      <c r="F2250">
        <v>470.05000000000086</v>
      </c>
      <c r="G2250">
        <v>-2010.7900000000004</v>
      </c>
      <c r="L2250">
        <v>0</v>
      </c>
      <c r="M2250">
        <v>107042.80900000007</v>
      </c>
      <c r="O2250"/>
      <c r="R2250">
        <v>0</v>
      </c>
      <c r="S2250">
        <v>352309.88300000038</v>
      </c>
      <c r="U2250"/>
      <c r="W2250" t="str">
        <f>IFERROR(VLOOKUP(CONCATENATE(A2250,"-",B2250),'Schedule C1'!AE:AE,1,FALSE),"Other")</f>
        <v>Other</v>
      </c>
    </row>
    <row r="2251" spans="1:23" x14ac:dyDescent="0.25">
      <c r="A2251" t="str">
        <f t="shared" si="35"/>
        <v>180</v>
      </c>
      <c r="B2251" t="str">
        <f t="shared" si="35"/>
        <v>A15710070</v>
      </c>
      <c r="C2251" s="77" t="s">
        <v>3887</v>
      </c>
      <c r="D2251" t="s">
        <v>2258</v>
      </c>
      <c r="I2251">
        <v>0</v>
      </c>
      <c r="O2251">
        <v>0</v>
      </c>
      <c r="U2251">
        <v>0</v>
      </c>
      <c r="W2251" t="str">
        <f>IFERROR(VLOOKUP(CONCATENATE(A2251,"-",B2251),'Schedule C1'!AE:AE,1,FALSE),"Other")</f>
        <v>Other</v>
      </c>
    </row>
    <row r="2252" spans="1:23" x14ac:dyDescent="0.25">
      <c r="A2252" t="str">
        <f t="shared" si="35"/>
        <v>180</v>
      </c>
      <c r="B2252" t="str">
        <f t="shared" si="35"/>
        <v>A15710071</v>
      </c>
      <c r="C2252" s="77" t="s">
        <v>3887</v>
      </c>
      <c r="D2252" t="s">
        <v>2259</v>
      </c>
      <c r="F2252">
        <v>2457.4700000000007</v>
      </c>
      <c r="G2252">
        <v>11999.590000000002</v>
      </c>
      <c r="H2252">
        <v>10255.190000000002</v>
      </c>
      <c r="I2252">
        <v>4361.9500000000007</v>
      </c>
      <c r="J2252">
        <v>842.86000000000013</v>
      </c>
      <c r="L2252">
        <v>0</v>
      </c>
      <c r="M2252">
        <v>1003.2550000000001</v>
      </c>
      <c r="N2252">
        <v>30535.227999999996</v>
      </c>
      <c r="O2252">
        <v>9874.866</v>
      </c>
      <c r="P2252">
        <v>0</v>
      </c>
      <c r="R2252">
        <v>0</v>
      </c>
      <c r="S2252">
        <v>14.129999999999999</v>
      </c>
      <c r="T2252">
        <v>31916.276000000016</v>
      </c>
      <c r="U2252">
        <v>10089.353000000001</v>
      </c>
      <c r="V2252">
        <v>0</v>
      </c>
      <c r="W2252" t="str">
        <f>IFERROR(VLOOKUP(CONCATENATE(A2252,"-",B2252),'Schedule C1'!AE:AE,1,FALSE),"Other")</f>
        <v>Other</v>
      </c>
    </row>
    <row r="2253" spans="1:23" x14ac:dyDescent="0.25">
      <c r="A2253" t="str">
        <f t="shared" si="35"/>
        <v>180</v>
      </c>
      <c r="B2253" t="str">
        <f t="shared" si="35"/>
        <v>A15710088</v>
      </c>
      <c r="C2253" s="77" t="s">
        <v>3887</v>
      </c>
      <c r="D2253" t="s">
        <v>2272</v>
      </c>
      <c r="F2253">
        <v>0</v>
      </c>
      <c r="G2253">
        <v>0</v>
      </c>
      <c r="L2253">
        <v>0</v>
      </c>
      <c r="M2253">
        <v>0</v>
      </c>
      <c r="O2253"/>
      <c r="R2253">
        <v>0</v>
      </c>
      <c r="S2253">
        <v>0</v>
      </c>
      <c r="U2253"/>
      <c r="W2253" t="str">
        <f>IFERROR(VLOOKUP(CONCATENATE(A2253,"-",B2253),'Schedule C1'!AE:AE,1,FALSE),"Other")</f>
        <v>Other</v>
      </c>
    </row>
    <row r="2254" spans="1:23" x14ac:dyDescent="0.25">
      <c r="A2254" t="str">
        <f t="shared" si="35"/>
        <v>180</v>
      </c>
      <c r="B2254" t="str">
        <f t="shared" si="35"/>
        <v>A15710089</v>
      </c>
      <c r="C2254" s="77" t="s">
        <v>3887</v>
      </c>
      <c r="D2254" t="s">
        <v>2273</v>
      </c>
      <c r="F2254">
        <v>0</v>
      </c>
      <c r="G2254">
        <v>0</v>
      </c>
      <c r="L2254">
        <v>0</v>
      </c>
      <c r="M2254">
        <v>0</v>
      </c>
      <c r="O2254"/>
      <c r="R2254">
        <v>0</v>
      </c>
      <c r="S2254">
        <v>0</v>
      </c>
      <c r="U2254"/>
      <c r="W2254" t="str">
        <f>IFERROR(VLOOKUP(CONCATENATE(A2254,"-",B2254),'Schedule C1'!AE:AE,1,FALSE),"Other")</f>
        <v>Other</v>
      </c>
    </row>
    <row r="2255" spans="1:23" x14ac:dyDescent="0.25">
      <c r="A2255" t="str">
        <f t="shared" si="35"/>
        <v>180</v>
      </c>
      <c r="B2255" t="str">
        <f t="shared" si="35"/>
        <v>A15710090</v>
      </c>
      <c r="C2255" s="77" t="s">
        <v>3887</v>
      </c>
      <c r="D2255" t="s">
        <v>2274</v>
      </c>
      <c r="F2255">
        <v>350.19</v>
      </c>
      <c r="G2255">
        <v>0</v>
      </c>
      <c r="L2255">
        <v>0</v>
      </c>
      <c r="M2255">
        <v>0</v>
      </c>
      <c r="O2255"/>
      <c r="R2255">
        <v>0</v>
      </c>
      <c r="S2255">
        <v>0</v>
      </c>
      <c r="U2255"/>
      <c r="W2255" t="str">
        <f>IFERROR(VLOOKUP(CONCATENATE(A2255,"-",B2255),'Schedule C1'!AE:AE,1,FALSE),"Other")</f>
        <v>Other</v>
      </c>
    </row>
    <row r="2256" spans="1:23" x14ac:dyDescent="0.25">
      <c r="A2256" t="str">
        <f t="shared" si="35"/>
        <v>180</v>
      </c>
      <c r="B2256" t="str">
        <f t="shared" si="35"/>
        <v>A15710091</v>
      </c>
      <c r="C2256" s="77" t="s">
        <v>3887</v>
      </c>
      <c r="D2256" t="s">
        <v>2275</v>
      </c>
      <c r="F2256">
        <v>0</v>
      </c>
      <c r="G2256">
        <v>0</v>
      </c>
      <c r="L2256">
        <v>0</v>
      </c>
      <c r="M2256">
        <v>0</v>
      </c>
      <c r="O2256"/>
      <c r="R2256">
        <v>0</v>
      </c>
      <c r="S2256">
        <v>0</v>
      </c>
      <c r="U2256"/>
      <c r="W2256" t="str">
        <f>IFERROR(VLOOKUP(CONCATENATE(A2256,"-",B2256),'Schedule C1'!AE:AE,1,FALSE),"Other")</f>
        <v>Other</v>
      </c>
    </row>
    <row r="2257" spans="1:23" x14ac:dyDescent="0.25">
      <c r="A2257" t="str">
        <f t="shared" si="35"/>
        <v>180</v>
      </c>
      <c r="B2257" t="str">
        <f t="shared" si="35"/>
        <v>A15710092</v>
      </c>
      <c r="C2257" s="77" t="s">
        <v>3887</v>
      </c>
      <c r="D2257" t="s">
        <v>2276</v>
      </c>
      <c r="F2257">
        <v>-1014.4899999999998</v>
      </c>
      <c r="G2257">
        <v>-56.369999999999976</v>
      </c>
      <c r="L2257">
        <v>0</v>
      </c>
      <c r="M2257">
        <v>0</v>
      </c>
      <c r="O2257"/>
      <c r="R2257">
        <v>0</v>
      </c>
      <c r="S2257">
        <v>0</v>
      </c>
      <c r="U2257"/>
      <c r="W2257" t="str">
        <f>IFERROR(VLOOKUP(CONCATENATE(A2257,"-",B2257),'Schedule C1'!AE:AE,1,FALSE),"Other")</f>
        <v>Other</v>
      </c>
    </row>
    <row r="2258" spans="1:23" x14ac:dyDescent="0.25">
      <c r="A2258" t="str">
        <f t="shared" si="35"/>
        <v>180</v>
      </c>
      <c r="B2258" t="str">
        <f t="shared" si="35"/>
        <v>A15710093</v>
      </c>
      <c r="C2258" s="77" t="s">
        <v>3887</v>
      </c>
      <c r="D2258" t="s">
        <v>2277</v>
      </c>
      <c r="F2258">
        <v>0</v>
      </c>
      <c r="G2258">
        <v>0</v>
      </c>
      <c r="L2258">
        <v>0</v>
      </c>
      <c r="M2258">
        <v>0</v>
      </c>
      <c r="O2258"/>
      <c r="R2258">
        <v>0</v>
      </c>
      <c r="S2258">
        <v>0</v>
      </c>
      <c r="U2258"/>
      <c r="W2258" t="str">
        <f>IFERROR(VLOOKUP(CONCATENATE(A2258,"-",B2258),'Schedule C1'!AE:AE,1,FALSE),"Other")</f>
        <v>Other</v>
      </c>
    </row>
    <row r="2259" spans="1:23" x14ac:dyDescent="0.25">
      <c r="A2259" t="str">
        <f t="shared" si="35"/>
        <v>180</v>
      </c>
      <c r="B2259" t="str">
        <f t="shared" si="35"/>
        <v>A15710094</v>
      </c>
      <c r="C2259" s="77" t="s">
        <v>3887</v>
      </c>
      <c r="D2259" t="s">
        <v>3981</v>
      </c>
      <c r="F2259">
        <v>0</v>
      </c>
      <c r="L2259">
        <v>0</v>
      </c>
      <c r="O2259"/>
      <c r="R2259">
        <v>0</v>
      </c>
      <c r="U2259"/>
      <c r="W2259" t="str">
        <f>IFERROR(VLOOKUP(CONCATENATE(A2259,"-",B2259),'Schedule C1'!AE:AE,1,FALSE),"Other")</f>
        <v>Other</v>
      </c>
    </row>
    <row r="2260" spans="1:23" x14ac:dyDescent="0.25">
      <c r="A2260" t="str">
        <f t="shared" si="35"/>
        <v>180</v>
      </c>
      <c r="B2260" t="str">
        <f t="shared" si="35"/>
        <v>A15710096</v>
      </c>
      <c r="C2260" s="77" t="s">
        <v>3887</v>
      </c>
      <c r="D2260" t="s">
        <v>2279</v>
      </c>
      <c r="F2260">
        <v>63</v>
      </c>
      <c r="G2260">
        <v>28.099999999999937</v>
      </c>
      <c r="L2260">
        <v>0</v>
      </c>
      <c r="M2260">
        <v>0</v>
      </c>
      <c r="O2260"/>
      <c r="R2260">
        <v>0</v>
      </c>
      <c r="S2260">
        <v>0</v>
      </c>
      <c r="U2260"/>
      <c r="W2260" t="str">
        <f>IFERROR(VLOOKUP(CONCATENATE(A2260,"-",B2260),'Schedule C1'!AE:AE,1,FALSE),"Other")</f>
        <v>Other</v>
      </c>
    </row>
    <row r="2261" spans="1:23" x14ac:dyDescent="0.25">
      <c r="A2261" t="str">
        <f t="shared" si="35"/>
        <v>180</v>
      </c>
      <c r="B2261" t="str">
        <f t="shared" si="35"/>
        <v>A15710098</v>
      </c>
      <c r="C2261" s="77" t="s">
        <v>3887</v>
      </c>
      <c r="D2261" t="s">
        <v>2281</v>
      </c>
      <c r="G2261">
        <v>0</v>
      </c>
      <c r="M2261">
        <v>0</v>
      </c>
      <c r="O2261"/>
      <c r="S2261">
        <v>0</v>
      </c>
      <c r="U2261"/>
      <c r="W2261" t="str">
        <f>IFERROR(VLOOKUP(CONCATENATE(A2261,"-",B2261),'Schedule C1'!AE:AE,1,FALSE),"Other")</f>
        <v>Other</v>
      </c>
    </row>
    <row r="2262" spans="1:23" x14ac:dyDescent="0.25">
      <c r="A2262" t="str">
        <f t="shared" si="35"/>
        <v>180</v>
      </c>
      <c r="B2262" t="str">
        <f t="shared" si="35"/>
        <v>A15710099</v>
      </c>
      <c r="C2262" s="77" t="s">
        <v>3887</v>
      </c>
      <c r="D2262" t="s">
        <v>2282</v>
      </c>
      <c r="F2262">
        <v>4.3165471197426086E-13</v>
      </c>
      <c r="G2262">
        <v>-12.720000000000255</v>
      </c>
      <c r="L2262">
        <v>0</v>
      </c>
      <c r="M2262">
        <v>0</v>
      </c>
      <c r="O2262"/>
      <c r="R2262">
        <v>0</v>
      </c>
      <c r="S2262">
        <v>0</v>
      </c>
      <c r="U2262"/>
      <c r="W2262" t="str">
        <f>IFERROR(VLOOKUP(CONCATENATE(A2262,"-",B2262),'Schedule C1'!AE:AE,1,FALSE),"Other")</f>
        <v>Other</v>
      </c>
    </row>
    <row r="2263" spans="1:23" x14ac:dyDescent="0.25">
      <c r="A2263" t="str">
        <f t="shared" si="35"/>
        <v>180</v>
      </c>
      <c r="B2263" t="str">
        <f t="shared" si="35"/>
        <v>A16902001</v>
      </c>
      <c r="C2263" s="77" t="s">
        <v>3887</v>
      </c>
      <c r="D2263" t="s">
        <v>2314</v>
      </c>
      <c r="E2263">
        <v>762042.57999999949</v>
      </c>
      <c r="F2263">
        <v>60762.679999999971</v>
      </c>
      <c r="G2263">
        <v>0.09</v>
      </c>
      <c r="K2263">
        <v>541168.09</v>
      </c>
      <c r="L2263">
        <v>0</v>
      </c>
      <c r="M2263">
        <v>0</v>
      </c>
      <c r="O2263"/>
      <c r="Q2263">
        <v>534509.90800000005</v>
      </c>
      <c r="R2263">
        <v>0</v>
      </c>
      <c r="S2263">
        <v>0</v>
      </c>
      <c r="U2263"/>
      <c r="W2263" t="str">
        <f>IFERROR(VLOOKUP(CONCATENATE(A2263,"-",B2263),'Schedule C1'!AE:AE,1,FALSE),"Other")</f>
        <v>Other</v>
      </c>
    </row>
    <row r="2264" spans="1:23" x14ac:dyDescent="0.25">
      <c r="A2264" t="str">
        <f t="shared" si="35"/>
        <v>180</v>
      </c>
      <c r="B2264" t="str">
        <f t="shared" si="35"/>
        <v>A16905009</v>
      </c>
      <c r="C2264" s="77" t="s">
        <v>3887</v>
      </c>
      <c r="D2264" t="s">
        <v>3982</v>
      </c>
      <c r="E2264">
        <v>165548.42000000007</v>
      </c>
      <c r="F2264">
        <v>19178.820000000003</v>
      </c>
      <c r="G2264">
        <v>-266119.96000000002</v>
      </c>
      <c r="K2264">
        <v>698616.77400000009</v>
      </c>
      <c r="L2264">
        <v>795076.63600000017</v>
      </c>
      <c r="M2264">
        <v>387268.3719999998</v>
      </c>
      <c r="O2264"/>
      <c r="Q2264">
        <v>753206.69799999963</v>
      </c>
      <c r="R2264">
        <v>184911.00299999997</v>
      </c>
      <c r="S2264">
        <v>460367.90799999994</v>
      </c>
      <c r="U2264"/>
      <c r="W2264" t="str">
        <f>IFERROR(VLOOKUP(CONCATENATE(A2264,"-",B2264),'Schedule C1'!AE:AE,1,FALSE),"Other")</f>
        <v>Other</v>
      </c>
    </row>
    <row r="2265" spans="1:23" x14ac:dyDescent="0.25">
      <c r="A2265" t="str">
        <f t="shared" si="35"/>
        <v>180</v>
      </c>
      <c r="B2265" t="str">
        <f t="shared" si="35"/>
        <v>A16905014</v>
      </c>
      <c r="C2265" s="77" t="s">
        <v>3887</v>
      </c>
      <c r="D2265" t="s">
        <v>2315</v>
      </c>
      <c r="G2265">
        <v>-5.773159728050814E-15</v>
      </c>
      <c r="M2265">
        <v>0</v>
      </c>
      <c r="O2265"/>
      <c r="S2265">
        <v>0</v>
      </c>
      <c r="U2265"/>
      <c r="W2265" t="str">
        <f>IFERROR(VLOOKUP(CONCATENATE(A2265,"-",B2265),'Schedule C1'!AE:AE,1,FALSE),"Other")</f>
        <v>Other</v>
      </c>
    </row>
    <row r="2266" spans="1:23" x14ac:dyDescent="0.25">
      <c r="A2266" t="str">
        <f t="shared" si="35"/>
        <v>180</v>
      </c>
      <c r="B2266" t="str">
        <f t="shared" si="35"/>
        <v>A16913051</v>
      </c>
      <c r="C2266" s="77" t="s">
        <v>3887</v>
      </c>
      <c r="D2266" t="s">
        <v>3983</v>
      </c>
      <c r="J2266">
        <v>0</v>
      </c>
      <c r="O2266"/>
      <c r="P2266">
        <v>0</v>
      </c>
      <c r="U2266"/>
      <c r="V2266">
        <v>0</v>
      </c>
      <c r="W2266" t="str">
        <f>IFERROR(VLOOKUP(CONCATENATE(A2266,"-",B2266),'Schedule C1'!AE:AE,1,FALSE),"Other")</f>
        <v>Other</v>
      </c>
    </row>
    <row r="2267" spans="1:23" x14ac:dyDescent="0.25">
      <c r="A2267" t="str">
        <f t="shared" si="35"/>
        <v>180</v>
      </c>
      <c r="B2267" t="str">
        <f t="shared" si="35"/>
        <v>A16923023</v>
      </c>
      <c r="C2267" s="77" t="s">
        <v>3887</v>
      </c>
      <c r="D2267" t="s">
        <v>3984</v>
      </c>
      <c r="F2267">
        <v>0</v>
      </c>
      <c r="G2267">
        <v>0</v>
      </c>
      <c r="L2267">
        <v>0</v>
      </c>
      <c r="M2267">
        <v>0</v>
      </c>
      <c r="O2267"/>
      <c r="R2267">
        <v>0</v>
      </c>
      <c r="S2267">
        <v>0</v>
      </c>
      <c r="U2267"/>
      <c r="W2267" t="str">
        <f>IFERROR(VLOOKUP(CONCATENATE(A2267,"-",B2267),'Schedule C1'!AE:AE,1,FALSE),"Other")</f>
        <v>Other</v>
      </c>
    </row>
    <row r="2268" spans="1:23" x14ac:dyDescent="0.25">
      <c r="A2268" t="str">
        <f t="shared" si="35"/>
        <v>180</v>
      </c>
      <c r="B2268" t="str">
        <f t="shared" si="35"/>
        <v>A16928002</v>
      </c>
      <c r="C2268" s="77" t="s">
        <v>3887</v>
      </c>
      <c r="D2268" t="s">
        <v>3985</v>
      </c>
      <c r="E2268">
        <v>60840.439999999944</v>
      </c>
      <c r="K2268">
        <v>0</v>
      </c>
      <c r="O2268"/>
      <c r="Q2268">
        <v>0</v>
      </c>
      <c r="U2268"/>
      <c r="W2268" t="str">
        <f>IFERROR(VLOOKUP(CONCATENATE(A2268,"-",B2268),'Schedule C1'!AE:AE,1,FALSE),"Other")</f>
        <v>Other</v>
      </c>
    </row>
    <row r="2269" spans="1:23" x14ac:dyDescent="0.25">
      <c r="A2269" t="str">
        <f t="shared" si="35"/>
        <v>180</v>
      </c>
      <c r="B2269" t="str">
        <f t="shared" si="35"/>
        <v>A16928004</v>
      </c>
      <c r="C2269" s="77" t="s">
        <v>3887</v>
      </c>
      <c r="D2269" t="s">
        <v>3986</v>
      </c>
      <c r="E2269">
        <v>0</v>
      </c>
      <c r="K2269">
        <v>0</v>
      </c>
      <c r="O2269"/>
      <c r="Q2269">
        <v>0</v>
      </c>
      <c r="U2269"/>
      <c r="W2269" t="str">
        <f>IFERROR(VLOOKUP(CONCATENATE(A2269,"-",B2269),'Schedule C1'!AE:AE,1,FALSE),"Other")</f>
        <v>Other</v>
      </c>
    </row>
    <row r="2270" spans="1:23" x14ac:dyDescent="0.25">
      <c r="A2270" t="str">
        <f t="shared" si="35"/>
        <v>180</v>
      </c>
      <c r="B2270" t="str">
        <f t="shared" si="35"/>
        <v>A16928011</v>
      </c>
      <c r="C2270" s="77" t="s">
        <v>3887</v>
      </c>
      <c r="D2270" t="s">
        <v>3987</v>
      </c>
      <c r="E2270">
        <v>1015250.4600000001</v>
      </c>
      <c r="F2270">
        <v>1656.08</v>
      </c>
      <c r="K2270">
        <v>0</v>
      </c>
      <c r="L2270">
        <v>0</v>
      </c>
      <c r="O2270"/>
      <c r="Q2270">
        <v>28.33</v>
      </c>
      <c r="R2270">
        <v>0</v>
      </c>
      <c r="U2270"/>
      <c r="W2270" t="str">
        <f>IFERROR(VLOOKUP(CONCATENATE(A2270,"-",B2270),'Schedule C1'!AE:AE,1,FALSE),"Other")</f>
        <v>Other</v>
      </c>
    </row>
    <row r="2271" spans="1:23" x14ac:dyDescent="0.25">
      <c r="A2271" t="str">
        <f t="shared" si="35"/>
        <v>180</v>
      </c>
      <c r="B2271" t="str">
        <f t="shared" si="35"/>
        <v>A16928015</v>
      </c>
      <c r="C2271" s="77" t="s">
        <v>3887</v>
      </c>
      <c r="D2271" t="s">
        <v>3988</v>
      </c>
      <c r="F2271">
        <v>31.339999999999861</v>
      </c>
      <c r="G2271">
        <v>-31.510000000000012</v>
      </c>
      <c r="L2271">
        <v>0</v>
      </c>
      <c r="M2271">
        <v>0</v>
      </c>
      <c r="O2271"/>
      <c r="R2271">
        <v>0</v>
      </c>
      <c r="S2271">
        <v>0</v>
      </c>
      <c r="U2271"/>
      <c r="W2271" t="str">
        <f>IFERROR(VLOOKUP(CONCATENATE(A2271,"-",B2271),'Schedule C1'!AE:AE,1,FALSE),"Other")</f>
        <v>Other</v>
      </c>
    </row>
    <row r="2272" spans="1:23" x14ac:dyDescent="0.25">
      <c r="A2272" t="str">
        <f t="shared" si="35"/>
        <v>180</v>
      </c>
      <c r="B2272" t="str">
        <f t="shared" si="35"/>
        <v>A17016001</v>
      </c>
      <c r="C2272" s="77" t="s">
        <v>3887</v>
      </c>
      <c r="D2272" t="s">
        <v>3989</v>
      </c>
      <c r="E2272">
        <v>69574.74000000002</v>
      </c>
      <c r="F2272">
        <v>-86747.85</v>
      </c>
      <c r="K2272">
        <v>0</v>
      </c>
      <c r="L2272">
        <v>0</v>
      </c>
      <c r="O2272"/>
      <c r="Q2272">
        <v>0</v>
      </c>
      <c r="R2272">
        <v>0</v>
      </c>
      <c r="U2272"/>
      <c r="W2272" t="str">
        <f>IFERROR(VLOOKUP(CONCATENATE(A2272,"-",B2272),'Schedule C1'!AE:AE,1,FALSE),"Other")</f>
        <v>Other</v>
      </c>
    </row>
    <row r="2273" spans="1:23" x14ac:dyDescent="0.25">
      <c r="A2273" t="str">
        <f t="shared" si="35"/>
        <v>180</v>
      </c>
      <c r="B2273" t="str">
        <f t="shared" si="35"/>
        <v>A17016002</v>
      </c>
      <c r="C2273" s="77" t="s">
        <v>3887</v>
      </c>
      <c r="D2273" t="s">
        <v>3990</v>
      </c>
      <c r="E2273">
        <v>43028.87999999999</v>
      </c>
      <c r="F2273">
        <v>-89640.159999999989</v>
      </c>
      <c r="K2273">
        <v>0</v>
      </c>
      <c r="L2273">
        <v>0</v>
      </c>
      <c r="O2273"/>
      <c r="Q2273">
        <v>0</v>
      </c>
      <c r="R2273">
        <v>0</v>
      </c>
      <c r="U2273"/>
      <c r="W2273" t="str">
        <f>IFERROR(VLOOKUP(CONCATENATE(A2273,"-",B2273),'Schedule C1'!AE:AE,1,FALSE),"Other")</f>
        <v>Other</v>
      </c>
    </row>
    <row r="2274" spans="1:23" x14ac:dyDescent="0.25">
      <c r="A2274" t="str">
        <f t="shared" si="35"/>
        <v>180</v>
      </c>
      <c r="B2274" t="str">
        <f t="shared" si="35"/>
        <v>A17042001</v>
      </c>
      <c r="C2274" s="77" t="s">
        <v>3887</v>
      </c>
      <c r="D2274" t="s">
        <v>3991</v>
      </c>
      <c r="E2274">
        <v>488673.31999999989</v>
      </c>
      <c r="F2274">
        <v>-28716.47</v>
      </c>
      <c r="G2274">
        <v>0.02</v>
      </c>
      <c r="K2274">
        <v>0</v>
      </c>
      <c r="L2274">
        <v>0</v>
      </c>
      <c r="M2274">
        <v>0</v>
      </c>
      <c r="O2274"/>
      <c r="Q2274">
        <v>0</v>
      </c>
      <c r="R2274">
        <v>0</v>
      </c>
      <c r="S2274">
        <v>0</v>
      </c>
      <c r="U2274"/>
      <c r="W2274" t="str">
        <f>IFERROR(VLOOKUP(CONCATENATE(A2274,"-",B2274),'Schedule C1'!AE:AE,1,FALSE),"Other")</f>
        <v>Other</v>
      </c>
    </row>
    <row r="2275" spans="1:23" x14ac:dyDescent="0.25">
      <c r="A2275" t="str">
        <f t="shared" si="35"/>
        <v>180</v>
      </c>
      <c r="B2275" t="str">
        <f t="shared" si="35"/>
        <v>A17212001</v>
      </c>
      <c r="C2275" s="77" t="s">
        <v>3887</v>
      </c>
      <c r="D2275" t="s">
        <v>3992</v>
      </c>
      <c r="E2275">
        <v>21745.739999999991</v>
      </c>
      <c r="F2275">
        <v>406868.82999999996</v>
      </c>
      <c r="G2275">
        <v>32630.66</v>
      </c>
      <c r="K2275">
        <v>0</v>
      </c>
      <c r="L2275">
        <v>0</v>
      </c>
      <c r="M2275">
        <v>0</v>
      </c>
      <c r="O2275"/>
      <c r="Q2275">
        <v>0</v>
      </c>
      <c r="R2275">
        <v>0</v>
      </c>
      <c r="S2275">
        <v>0</v>
      </c>
      <c r="U2275"/>
      <c r="W2275" t="str">
        <f>IFERROR(VLOOKUP(CONCATENATE(A2275,"-",B2275),'Schedule C1'!AE:AE,1,FALSE),"Other")</f>
        <v>Other</v>
      </c>
    </row>
    <row r="2276" spans="1:23" x14ac:dyDescent="0.25">
      <c r="A2276" t="str">
        <f t="shared" si="35"/>
        <v>180</v>
      </c>
      <c r="B2276" t="str">
        <f t="shared" si="35"/>
        <v>A17750001</v>
      </c>
      <c r="C2276" s="77" t="s">
        <v>3887</v>
      </c>
      <c r="D2276" t="s">
        <v>3993</v>
      </c>
      <c r="E2276">
        <v>0</v>
      </c>
      <c r="F2276">
        <v>0</v>
      </c>
      <c r="K2276">
        <v>1252570.4750000001</v>
      </c>
      <c r="L2276">
        <v>-56375.935999999972</v>
      </c>
      <c r="O2276"/>
      <c r="Q2276">
        <v>0</v>
      </c>
      <c r="R2276">
        <v>1237648.6300000001</v>
      </c>
      <c r="U2276"/>
      <c r="W2276" t="str">
        <f>IFERROR(VLOOKUP(CONCATENATE(A2276,"-",B2276),'Schedule C1'!AE:AE,1,FALSE),"Other")</f>
        <v>Other</v>
      </c>
    </row>
    <row r="2277" spans="1:23" x14ac:dyDescent="0.25">
      <c r="A2277" t="str">
        <f t="shared" si="35"/>
        <v>180</v>
      </c>
      <c r="B2277" t="str">
        <f t="shared" si="35"/>
        <v>A17750002</v>
      </c>
      <c r="C2277" s="77" t="s">
        <v>3887</v>
      </c>
      <c r="D2277" t="s">
        <v>3994</v>
      </c>
      <c r="F2277">
        <v>0</v>
      </c>
      <c r="G2277">
        <v>0</v>
      </c>
      <c r="H2277">
        <v>0</v>
      </c>
      <c r="L2277">
        <v>3412306.9029999999</v>
      </c>
      <c r="M2277">
        <v>530433.84900000005</v>
      </c>
      <c r="N2277">
        <v>1248548.5919999999</v>
      </c>
      <c r="O2277"/>
      <c r="R2277">
        <v>0</v>
      </c>
      <c r="S2277">
        <v>1982474.1809999999</v>
      </c>
      <c r="T2277">
        <v>1319407.6500000004</v>
      </c>
      <c r="U2277"/>
      <c r="W2277" t="str">
        <f>IFERROR(VLOOKUP(CONCATENATE(A2277,"-",B2277),'Schedule C1'!AE:AE,1,FALSE),"Other")</f>
        <v>Other</v>
      </c>
    </row>
    <row r="2278" spans="1:23" x14ac:dyDescent="0.25">
      <c r="A2278" t="str">
        <f t="shared" si="35"/>
        <v>180</v>
      </c>
      <c r="B2278" t="str">
        <f t="shared" si="35"/>
        <v>A17750007</v>
      </c>
      <c r="C2278" s="77" t="s">
        <v>3887</v>
      </c>
      <c r="D2278" t="s">
        <v>3995</v>
      </c>
      <c r="F2278">
        <v>727108.07999999984</v>
      </c>
      <c r="G2278">
        <v>352772.46</v>
      </c>
      <c r="H2278">
        <v>150365.16999999998</v>
      </c>
      <c r="L2278">
        <v>0</v>
      </c>
      <c r="M2278">
        <v>0</v>
      </c>
      <c r="N2278">
        <v>0</v>
      </c>
      <c r="O2278"/>
      <c r="R2278">
        <v>0</v>
      </c>
      <c r="S2278">
        <v>8672.5730000000003</v>
      </c>
      <c r="T2278">
        <v>0</v>
      </c>
      <c r="U2278"/>
      <c r="W2278" t="str">
        <f>IFERROR(VLOOKUP(CONCATENATE(A2278,"-",B2278),'Schedule C1'!AE:AE,1,FALSE),"Other")</f>
        <v>Other</v>
      </c>
    </row>
    <row r="2279" spans="1:23" x14ac:dyDescent="0.25">
      <c r="A2279" t="str">
        <f t="shared" si="35"/>
        <v>180</v>
      </c>
      <c r="B2279" t="str">
        <f t="shared" si="35"/>
        <v>A17750008</v>
      </c>
      <c r="C2279" s="77" t="s">
        <v>3887</v>
      </c>
      <c r="D2279" t="s">
        <v>2327</v>
      </c>
      <c r="F2279">
        <v>745278.83999999973</v>
      </c>
      <c r="G2279">
        <v>252331.59</v>
      </c>
      <c r="L2279">
        <v>0</v>
      </c>
      <c r="M2279">
        <v>-115642.47700000001</v>
      </c>
      <c r="O2279"/>
      <c r="R2279">
        <v>0</v>
      </c>
      <c r="S2279">
        <v>0</v>
      </c>
      <c r="U2279"/>
      <c r="W2279" t="str">
        <f>IFERROR(VLOOKUP(CONCATENATE(A2279,"-",B2279),'Schedule C1'!AE:AE,1,FALSE),"Other")</f>
        <v>Other</v>
      </c>
    </row>
    <row r="2280" spans="1:23" x14ac:dyDescent="0.25">
      <c r="A2280" t="str">
        <f t="shared" si="35"/>
        <v>180</v>
      </c>
      <c r="B2280" t="str">
        <f t="shared" si="35"/>
        <v>A17750107</v>
      </c>
      <c r="C2280" s="77" t="s">
        <v>3887</v>
      </c>
      <c r="D2280" t="s">
        <v>3996</v>
      </c>
      <c r="F2280">
        <v>6991.8599999999988</v>
      </c>
      <c r="G2280">
        <v>0.23</v>
      </c>
      <c r="L2280">
        <v>0</v>
      </c>
      <c r="M2280">
        <v>0</v>
      </c>
      <c r="O2280"/>
      <c r="R2280">
        <v>0</v>
      </c>
      <c r="S2280">
        <v>0</v>
      </c>
      <c r="U2280"/>
      <c r="W2280" t="str">
        <f>IFERROR(VLOOKUP(CONCATENATE(A2280,"-",B2280),'Schedule C1'!AE:AE,1,FALSE),"Other")</f>
        <v>Other</v>
      </c>
    </row>
    <row r="2281" spans="1:23" x14ac:dyDescent="0.25">
      <c r="A2281" t="str">
        <f t="shared" si="35"/>
        <v>180</v>
      </c>
      <c r="B2281" t="str">
        <f t="shared" si="35"/>
        <v>A17750109</v>
      </c>
      <c r="C2281" s="77" t="s">
        <v>3887</v>
      </c>
      <c r="D2281" t="s">
        <v>2329</v>
      </c>
      <c r="F2281">
        <v>12562.5</v>
      </c>
      <c r="G2281">
        <v>5939.6199999999972</v>
      </c>
      <c r="H2281">
        <v>-20065.810000000005</v>
      </c>
      <c r="I2281">
        <v>-30.599999999999994</v>
      </c>
      <c r="L2281">
        <v>0</v>
      </c>
      <c r="M2281">
        <v>0</v>
      </c>
      <c r="N2281">
        <v>0</v>
      </c>
      <c r="O2281">
        <v>0</v>
      </c>
      <c r="R2281">
        <v>0</v>
      </c>
      <c r="S2281">
        <v>0</v>
      </c>
      <c r="T2281">
        <v>0</v>
      </c>
      <c r="U2281">
        <v>0</v>
      </c>
      <c r="W2281" t="str">
        <f>IFERROR(VLOOKUP(CONCATENATE(A2281,"-",B2281),'Schedule C1'!AE:AE,1,FALSE),"Other")</f>
        <v>Other</v>
      </c>
    </row>
    <row r="2282" spans="1:23" x14ac:dyDescent="0.25">
      <c r="A2282" t="str">
        <f t="shared" si="35"/>
        <v>180</v>
      </c>
      <c r="B2282" t="str">
        <f t="shared" si="35"/>
        <v>A17938021</v>
      </c>
      <c r="C2282" s="77" t="s">
        <v>3887</v>
      </c>
      <c r="D2282" t="s">
        <v>3997</v>
      </c>
      <c r="E2282">
        <v>208791.49999999997</v>
      </c>
      <c r="F2282">
        <v>55453.37999999999</v>
      </c>
      <c r="G2282">
        <v>35247.43</v>
      </c>
      <c r="K2282">
        <v>17.059999999999992</v>
      </c>
      <c r="L2282">
        <v>0</v>
      </c>
      <c r="M2282">
        <v>-21450.129000000001</v>
      </c>
      <c r="O2282"/>
      <c r="Q2282">
        <v>1502.9519999999998</v>
      </c>
      <c r="R2282">
        <v>0</v>
      </c>
      <c r="S2282">
        <v>0</v>
      </c>
      <c r="U2282"/>
      <c r="W2282" t="str">
        <f>IFERROR(VLOOKUP(CONCATENATE(A2282,"-",B2282),'Schedule C1'!AE:AE,1,FALSE),"Other")</f>
        <v>Other</v>
      </c>
    </row>
    <row r="2283" spans="1:23" x14ac:dyDescent="0.25">
      <c r="A2283" t="str">
        <f t="shared" si="35"/>
        <v>180</v>
      </c>
      <c r="B2283" t="str">
        <f t="shared" si="35"/>
        <v>A17959001</v>
      </c>
      <c r="C2283" s="77" t="s">
        <v>3887</v>
      </c>
      <c r="D2283" t="s">
        <v>3998</v>
      </c>
      <c r="E2283">
        <v>21568.159999999993</v>
      </c>
      <c r="K2283">
        <v>0</v>
      </c>
      <c r="O2283"/>
      <c r="Q2283">
        <v>0</v>
      </c>
      <c r="U2283"/>
      <c r="W2283" t="str">
        <f>IFERROR(VLOOKUP(CONCATENATE(A2283,"-",B2283),'Schedule C1'!AE:AE,1,FALSE),"Other")</f>
        <v>Other</v>
      </c>
    </row>
    <row r="2284" spans="1:23" x14ac:dyDescent="0.25">
      <c r="A2284" t="str">
        <f t="shared" si="35"/>
        <v>180</v>
      </c>
      <c r="B2284" t="str">
        <f t="shared" si="35"/>
        <v>A18045017</v>
      </c>
      <c r="C2284" s="77" t="s">
        <v>3887</v>
      </c>
      <c r="D2284" t="s">
        <v>3999</v>
      </c>
      <c r="I2284">
        <v>0</v>
      </c>
      <c r="O2284">
        <v>0</v>
      </c>
      <c r="U2284">
        <v>0</v>
      </c>
      <c r="W2284" t="str">
        <f>IFERROR(VLOOKUP(CONCATENATE(A2284,"-",B2284),'Schedule C1'!AE:AE,1,FALSE),"Other")</f>
        <v>Other</v>
      </c>
    </row>
    <row r="2285" spans="1:23" x14ac:dyDescent="0.25">
      <c r="A2285" t="str">
        <f t="shared" si="35"/>
        <v>180</v>
      </c>
      <c r="B2285" t="str">
        <f t="shared" si="35"/>
        <v>A18051001</v>
      </c>
      <c r="C2285" s="77" t="s">
        <v>3887</v>
      </c>
      <c r="D2285" t="s">
        <v>4000</v>
      </c>
      <c r="G2285">
        <v>0</v>
      </c>
      <c r="M2285">
        <v>-1.7570000000000003</v>
      </c>
      <c r="O2285"/>
      <c r="S2285">
        <v>-2.0339999999999998</v>
      </c>
      <c r="U2285"/>
      <c r="W2285" t="str">
        <f>IFERROR(VLOOKUP(CONCATENATE(A2285,"-",B2285),'Schedule C1'!AE:AE,1,FALSE),"Other")</f>
        <v>Other</v>
      </c>
    </row>
    <row r="2286" spans="1:23" x14ac:dyDescent="0.25">
      <c r="A2286" t="str">
        <f t="shared" si="35"/>
        <v>180</v>
      </c>
      <c r="B2286" t="str">
        <f t="shared" si="35"/>
        <v>A18051002</v>
      </c>
      <c r="C2286" s="77" t="s">
        <v>3887</v>
      </c>
      <c r="D2286" t="s">
        <v>4001</v>
      </c>
      <c r="G2286">
        <v>0</v>
      </c>
      <c r="M2286">
        <v>-1.5770000000000002</v>
      </c>
      <c r="O2286"/>
      <c r="S2286">
        <v>-1.8750000000000002</v>
      </c>
      <c r="U2286"/>
      <c r="W2286" t="str">
        <f>IFERROR(VLOOKUP(CONCATENATE(A2286,"-",B2286),'Schedule C1'!AE:AE,1,FALSE),"Other")</f>
        <v>Other</v>
      </c>
    </row>
    <row r="2287" spans="1:23" x14ac:dyDescent="0.25">
      <c r="A2287" t="str">
        <f t="shared" si="35"/>
        <v>180</v>
      </c>
      <c r="B2287" t="str">
        <f t="shared" si="35"/>
        <v>A18502002</v>
      </c>
      <c r="C2287" s="77" t="s">
        <v>3887</v>
      </c>
      <c r="D2287" t="s">
        <v>2333</v>
      </c>
      <c r="E2287">
        <v>2107.25</v>
      </c>
      <c r="F2287">
        <v>26811.559999999994</v>
      </c>
      <c r="K2287">
        <v>0</v>
      </c>
      <c r="L2287">
        <v>0</v>
      </c>
      <c r="O2287"/>
      <c r="Q2287">
        <v>0</v>
      </c>
      <c r="R2287">
        <v>0</v>
      </c>
      <c r="U2287"/>
      <c r="W2287" t="str">
        <f>IFERROR(VLOOKUP(CONCATENATE(A2287,"-",B2287),'Schedule C1'!AE:AE,1,FALSE),"Other")</f>
        <v>Other</v>
      </c>
    </row>
    <row r="2288" spans="1:23" x14ac:dyDescent="0.25">
      <c r="A2288" t="str">
        <f t="shared" si="35"/>
        <v>180</v>
      </c>
      <c r="B2288" t="str">
        <f t="shared" si="35"/>
        <v>A18702001</v>
      </c>
      <c r="C2288" s="77" t="s">
        <v>3887</v>
      </c>
      <c r="D2288" t="s">
        <v>4002</v>
      </c>
      <c r="E2288">
        <v>0</v>
      </c>
      <c r="K2288">
        <v>1862965.3009999993</v>
      </c>
      <c r="O2288"/>
      <c r="Q2288">
        <v>21261806.101</v>
      </c>
      <c r="U2288"/>
      <c r="W2288" t="str">
        <f>IFERROR(VLOOKUP(CONCATENATE(A2288,"-",B2288),'Schedule C1'!AE:AE,1,FALSE),"Other")</f>
        <v>Other</v>
      </c>
    </row>
    <row r="2289" spans="1:23" x14ac:dyDescent="0.25">
      <c r="A2289" t="str">
        <f t="shared" si="35"/>
        <v>180</v>
      </c>
      <c r="B2289" t="str">
        <f t="shared" si="35"/>
        <v>A18702003</v>
      </c>
      <c r="C2289" s="77" t="s">
        <v>3887</v>
      </c>
      <c r="D2289" t="s">
        <v>4003</v>
      </c>
      <c r="E2289">
        <v>9343.130000000001</v>
      </c>
      <c r="K2289">
        <v>0</v>
      </c>
      <c r="O2289"/>
      <c r="Q2289">
        <v>0</v>
      </c>
      <c r="U2289"/>
      <c r="W2289" t="str">
        <f>IFERROR(VLOOKUP(CONCATENATE(A2289,"-",B2289),'Schedule C1'!AE:AE,1,FALSE),"Other")</f>
        <v>Other</v>
      </c>
    </row>
    <row r="2290" spans="1:23" x14ac:dyDescent="0.25">
      <c r="A2290" t="str">
        <f t="shared" si="35"/>
        <v>180</v>
      </c>
      <c r="B2290" t="str">
        <f t="shared" si="35"/>
        <v>A18730001</v>
      </c>
      <c r="C2290" s="77" t="s">
        <v>3887</v>
      </c>
      <c r="D2290" t="s">
        <v>4004</v>
      </c>
      <c r="E2290">
        <v>1620.5700000000002</v>
      </c>
      <c r="F2290">
        <v>13017.57</v>
      </c>
      <c r="G2290">
        <v>958.69999999999982</v>
      </c>
      <c r="H2290">
        <v>862.84</v>
      </c>
      <c r="I2290">
        <v>745.82999999999993</v>
      </c>
      <c r="J2290">
        <v>502.25</v>
      </c>
      <c r="K2290">
        <v>0</v>
      </c>
      <c r="L2290">
        <v>0</v>
      </c>
      <c r="M2290">
        <v>0</v>
      </c>
      <c r="N2290">
        <v>0</v>
      </c>
      <c r="O2290">
        <v>0</v>
      </c>
      <c r="P2290">
        <v>0</v>
      </c>
      <c r="Q2290">
        <v>0</v>
      </c>
      <c r="R2290">
        <v>580.58199999999999</v>
      </c>
      <c r="S2290">
        <v>1201.8369999999998</v>
      </c>
      <c r="T2290">
        <v>1049.1220000000001</v>
      </c>
      <c r="U2290">
        <v>0</v>
      </c>
      <c r="V2290">
        <v>0</v>
      </c>
      <c r="W2290" t="str">
        <f>IFERROR(VLOOKUP(CONCATENATE(A2290,"-",B2290),'Schedule C1'!AE:AE,1,FALSE),"Other")</f>
        <v>Other</v>
      </c>
    </row>
    <row r="2291" spans="1:23" x14ac:dyDescent="0.25">
      <c r="A2291" t="str">
        <f t="shared" si="35"/>
        <v>180</v>
      </c>
      <c r="B2291" t="str">
        <f t="shared" si="35"/>
        <v>A18730002</v>
      </c>
      <c r="C2291" s="77" t="s">
        <v>3887</v>
      </c>
      <c r="D2291" t="s">
        <v>4005</v>
      </c>
      <c r="E2291">
        <v>45463.66</v>
      </c>
      <c r="F2291">
        <v>31462.739999999991</v>
      </c>
      <c r="G2291">
        <v>270.75</v>
      </c>
      <c r="K2291">
        <v>0</v>
      </c>
      <c r="L2291">
        <v>0</v>
      </c>
      <c r="M2291">
        <v>-4.5000000000000068E-2</v>
      </c>
      <c r="O2291"/>
      <c r="Q2291">
        <v>0</v>
      </c>
      <c r="R2291">
        <v>884.25400000000002</v>
      </c>
      <c r="S2291">
        <v>0.14499999999999991</v>
      </c>
      <c r="U2291"/>
      <c r="W2291" t="str">
        <f>IFERROR(VLOOKUP(CONCATENATE(A2291,"-",B2291),'Schedule C1'!AE:AE,1,FALSE),"Other")</f>
        <v>Other</v>
      </c>
    </row>
    <row r="2292" spans="1:23" x14ac:dyDescent="0.25">
      <c r="A2292" t="str">
        <f t="shared" si="35"/>
        <v>180</v>
      </c>
      <c r="B2292" t="str">
        <f t="shared" si="35"/>
        <v>A18730003</v>
      </c>
      <c r="C2292" s="77" t="s">
        <v>3887</v>
      </c>
      <c r="D2292" t="s">
        <v>4006</v>
      </c>
      <c r="E2292">
        <v>43336.299999999988</v>
      </c>
      <c r="F2292">
        <v>26901.13</v>
      </c>
      <c r="G2292">
        <v>6930.3800000000019</v>
      </c>
      <c r="H2292">
        <v>1499.1599999999999</v>
      </c>
      <c r="K2292">
        <v>0</v>
      </c>
      <c r="L2292">
        <v>0</v>
      </c>
      <c r="M2292">
        <v>0</v>
      </c>
      <c r="N2292">
        <v>0</v>
      </c>
      <c r="O2292"/>
      <c r="Q2292">
        <v>0</v>
      </c>
      <c r="R2292">
        <v>1190.0940000000001</v>
      </c>
      <c r="S2292">
        <v>0</v>
      </c>
      <c r="T2292">
        <v>0</v>
      </c>
      <c r="U2292"/>
      <c r="W2292" t="str">
        <f>IFERROR(VLOOKUP(CONCATENATE(A2292,"-",B2292),'Schedule C1'!AE:AE,1,FALSE),"Other")</f>
        <v>Other</v>
      </c>
    </row>
    <row r="2293" spans="1:23" x14ac:dyDescent="0.25">
      <c r="A2293" t="str">
        <f t="shared" si="35"/>
        <v>180</v>
      </c>
      <c r="B2293" t="str">
        <f t="shared" si="35"/>
        <v>A18730004</v>
      </c>
      <c r="C2293" s="77" t="s">
        <v>3887</v>
      </c>
      <c r="D2293" t="s">
        <v>4007</v>
      </c>
      <c r="E2293">
        <v>1824.31</v>
      </c>
      <c r="F2293">
        <v>6458.68</v>
      </c>
      <c r="G2293">
        <v>1035.02</v>
      </c>
      <c r="H2293">
        <v>952.09999999999991</v>
      </c>
      <c r="I2293">
        <v>793.99</v>
      </c>
      <c r="J2293">
        <v>542.23</v>
      </c>
      <c r="K2293">
        <v>0</v>
      </c>
      <c r="L2293">
        <v>0</v>
      </c>
      <c r="M2293">
        <v>0</v>
      </c>
      <c r="N2293">
        <v>0</v>
      </c>
      <c r="O2293">
        <v>0</v>
      </c>
      <c r="P2293">
        <v>0</v>
      </c>
      <c r="Q2293">
        <v>0</v>
      </c>
      <c r="R2293">
        <v>0</v>
      </c>
      <c r="S2293">
        <v>0</v>
      </c>
      <c r="T2293">
        <v>1080.2819999999999</v>
      </c>
      <c r="U2293">
        <v>0</v>
      </c>
      <c r="V2293">
        <v>0</v>
      </c>
      <c r="W2293" t="str">
        <f>IFERROR(VLOOKUP(CONCATENATE(A2293,"-",B2293),'Schedule C1'!AE:AE,1,FALSE),"Other")</f>
        <v>Other</v>
      </c>
    </row>
    <row r="2294" spans="1:23" x14ac:dyDescent="0.25">
      <c r="A2294" t="str">
        <f t="shared" si="35"/>
        <v>180</v>
      </c>
      <c r="B2294" t="str">
        <f t="shared" si="35"/>
        <v>A18730005</v>
      </c>
      <c r="C2294" s="77" t="s">
        <v>3887</v>
      </c>
      <c r="D2294" t="s">
        <v>4008</v>
      </c>
      <c r="E2294">
        <v>960.3499999999998</v>
      </c>
      <c r="F2294">
        <v>11700.839999999997</v>
      </c>
      <c r="G2294">
        <v>826.69999999999993</v>
      </c>
      <c r="H2294">
        <v>826.06000000000017</v>
      </c>
      <c r="I2294">
        <v>755.85</v>
      </c>
      <c r="J2294">
        <v>480.84</v>
      </c>
      <c r="K2294">
        <v>0</v>
      </c>
      <c r="L2294">
        <v>0</v>
      </c>
      <c r="M2294">
        <v>0</v>
      </c>
      <c r="N2294">
        <v>0</v>
      </c>
      <c r="O2294">
        <v>0</v>
      </c>
      <c r="P2294">
        <v>0</v>
      </c>
      <c r="Q2294">
        <v>0</v>
      </c>
      <c r="R2294">
        <v>608.22300000000007</v>
      </c>
      <c r="S2294">
        <v>1169.9020000000003</v>
      </c>
      <c r="T2294">
        <v>988.35799999999983</v>
      </c>
      <c r="U2294">
        <v>0</v>
      </c>
      <c r="V2294">
        <v>0</v>
      </c>
      <c r="W2294" t="str">
        <f>IFERROR(VLOOKUP(CONCATENATE(A2294,"-",B2294),'Schedule C1'!AE:AE,1,FALSE),"Other")</f>
        <v>Other</v>
      </c>
    </row>
    <row r="2295" spans="1:23" x14ac:dyDescent="0.25">
      <c r="A2295" t="str">
        <f t="shared" si="35"/>
        <v>180</v>
      </c>
      <c r="B2295" t="str">
        <f t="shared" si="35"/>
        <v>A18730006</v>
      </c>
      <c r="C2295" s="77" t="s">
        <v>3887</v>
      </c>
      <c r="D2295" t="s">
        <v>4009</v>
      </c>
      <c r="E2295">
        <v>-19010.650000000001</v>
      </c>
      <c r="K2295">
        <v>0</v>
      </c>
      <c r="O2295"/>
      <c r="Q2295">
        <v>0</v>
      </c>
      <c r="U2295"/>
      <c r="W2295" t="str">
        <f>IFERROR(VLOOKUP(CONCATENATE(A2295,"-",B2295),'Schedule C1'!AE:AE,1,FALSE),"Other")</f>
        <v>Other</v>
      </c>
    </row>
    <row r="2296" spans="1:23" x14ac:dyDescent="0.25">
      <c r="A2296" t="str">
        <f t="shared" si="35"/>
        <v>180</v>
      </c>
      <c r="B2296" t="str">
        <f t="shared" si="35"/>
        <v>A18730007</v>
      </c>
      <c r="C2296" s="77" t="s">
        <v>3887</v>
      </c>
      <c r="D2296" t="s">
        <v>4010</v>
      </c>
      <c r="E2296">
        <v>-13147.1</v>
      </c>
      <c r="K2296">
        <v>0</v>
      </c>
      <c r="O2296"/>
      <c r="Q2296">
        <v>0</v>
      </c>
      <c r="U2296"/>
      <c r="W2296" t="str">
        <f>IFERROR(VLOOKUP(CONCATENATE(A2296,"-",B2296),'Schedule C1'!AE:AE,1,FALSE),"Other")</f>
        <v>Other</v>
      </c>
    </row>
    <row r="2297" spans="1:23" x14ac:dyDescent="0.25">
      <c r="A2297" t="str">
        <f t="shared" si="35"/>
        <v>180</v>
      </c>
      <c r="B2297" t="str">
        <f t="shared" si="35"/>
        <v>A18730009</v>
      </c>
      <c r="C2297" s="77" t="s">
        <v>3887</v>
      </c>
      <c r="D2297" t="s">
        <v>2335</v>
      </c>
      <c r="E2297">
        <v>151385.66000000009</v>
      </c>
      <c r="F2297">
        <v>3013.63</v>
      </c>
      <c r="K2297">
        <v>0</v>
      </c>
      <c r="L2297">
        <v>0</v>
      </c>
      <c r="O2297"/>
      <c r="Q2297">
        <v>0</v>
      </c>
      <c r="R2297">
        <v>0</v>
      </c>
      <c r="U2297"/>
      <c r="W2297" t="str">
        <f>IFERROR(VLOOKUP(CONCATENATE(A2297,"-",B2297),'Schedule C1'!AE:AE,1,FALSE),"Other")</f>
        <v>Other</v>
      </c>
    </row>
    <row r="2298" spans="1:23" x14ac:dyDescent="0.25">
      <c r="A2298" t="str">
        <f t="shared" si="35"/>
        <v>180</v>
      </c>
      <c r="B2298" t="str">
        <f t="shared" si="35"/>
        <v>A18730011</v>
      </c>
      <c r="C2298" s="77" t="s">
        <v>3887</v>
      </c>
      <c r="D2298" t="s">
        <v>4011</v>
      </c>
      <c r="E2298">
        <v>51968.92</v>
      </c>
      <c r="F2298">
        <v>65.05</v>
      </c>
      <c r="K2298">
        <v>0</v>
      </c>
      <c r="L2298">
        <v>0</v>
      </c>
      <c r="O2298"/>
      <c r="Q2298">
        <v>0</v>
      </c>
      <c r="R2298">
        <v>0</v>
      </c>
      <c r="U2298"/>
      <c r="W2298" t="str">
        <f>IFERROR(VLOOKUP(CONCATENATE(A2298,"-",B2298),'Schedule C1'!AE:AE,1,FALSE),"Other")</f>
        <v>Other</v>
      </c>
    </row>
    <row r="2299" spans="1:23" x14ac:dyDescent="0.25">
      <c r="A2299" t="str">
        <f t="shared" si="35"/>
        <v>180</v>
      </c>
      <c r="B2299" t="str">
        <f t="shared" si="35"/>
        <v>A18730012</v>
      </c>
      <c r="C2299" s="77" t="s">
        <v>3887</v>
      </c>
      <c r="D2299" t="s">
        <v>4012</v>
      </c>
      <c r="E2299">
        <v>23984.71</v>
      </c>
      <c r="F2299">
        <v>2735.8200000000006</v>
      </c>
      <c r="K2299">
        <v>0</v>
      </c>
      <c r="L2299">
        <v>0</v>
      </c>
      <c r="O2299"/>
      <c r="Q2299">
        <v>0</v>
      </c>
      <c r="R2299">
        <v>0</v>
      </c>
      <c r="U2299"/>
      <c r="W2299" t="str">
        <f>IFERROR(VLOOKUP(CONCATENATE(A2299,"-",B2299),'Schedule C1'!AE:AE,1,FALSE),"Other")</f>
        <v>Other</v>
      </c>
    </row>
    <row r="2300" spans="1:23" x14ac:dyDescent="0.25">
      <c r="A2300" t="str">
        <f t="shared" si="35"/>
        <v>180</v>
      </c>
      <c r="B2300" t="str">
        <f t="shared" si="35"/>
        <v>A18730013</v>
      </c>
      <c r="C2300" s="77" t="s">
        <v>3887</v>
      </c>
      <c r="D2300" t="s">
        <v>2336</v>
      </c>
      <c r="E2300">
        <v>629638.65999999992</v>
      </c>
      <c r="F2300">
        <v>124437.76999999999</v>
      </c>
      <c r="G2300">
        <v>18703.66</v>
      </c>
      <c r="H2300">
        <v>112809.36000000003</v>
      </c>
      <c r="I2300">
        <v>1017928.43</v>
      </c>
      <c r="J2300">
        <v>13138.499999999993</v>
      </c>
      <c r="K2300">
        <v>0</v>
      </c>
      <c r="L2300">
        <v>0</v>
      </c>
      <c r="M2300">
        <v>0</v>
      </c>
      <c r="N2300">
        <v>0</v>
      </c>
      <c r="O2300">
        <v>4.1000000000000016E-2</v>
      </c>
      <c r="P2300">
        <v>0</v>
      </c>
      <c r="Q2300">
        <v>0</v>
      </c>
      <c r="R2300">
        <v>0</v>
      </c>
      <c r="S2300">
        <v>0</v>
      </c>
      <c r="T2300">
        <v>0</v>
      </c>
      <c r="U2300">
        <v>4.1000000000000016E-2</v>
      </c>
      <c r="V2300">
        <v>0</v>
      </c>
      <c r="W2300" t="str">
        <f>IFERROR(VLOOKUP(CONCATENATE(A2300,"-",B2300),'Schedule C1'!AE:AE,1,FALSE),"Other")</f>
        <v>Other</v>
      </c>
    </row>
    <row r="2301" spans="1:23" x14ac:dyDescent="0.25">
      <c r="A2301" t="str">
        <f t="shared" si="35"/>
        <v>180</v>
      </c>
      <c r="B2301" t="str">
        <f t="shared" si="35"/>
        <v>A18730015</v>
      </c>
      <c r="C2301" s="77" t="s">
        <v>3887</v>
      </c>
      <c r="D2301" t="s">
        <v>4013</v>
      </c>
      <c r="E2301">
        <v>765409.91</v>
      </c>
      <c r="F2301">
        <v>846011.76000000024</v>
      </c>
      <c r="G2301">
        <v>24271.040000000001</v>
      </c>
      <c r="H2301">
        <v>5114.26</v>
      </c>
      <c r="I2301">
        <v>5391.69</v>
      </c>
      <c r="K2301">
        <v>0</v>
      </c>
      <c r="L2301">
        <v>0</v>
      </c>
      <c r="M2301">
        <v>0</v>
      </c>
      <c r="N2301">
        <v>0</v>
      </c>
      <c r="O2301">
        <v>0</v>
      </c>
      <c r="Q2301">
        <v>0</v>
      </c>
      <c r="R2301">
        <v>0</v>
      </c>
      <c r="S2301">
        <v>0</v>
      </c>
      <c r="T2301">
        <v>0</v>
      </c>
      <c r="U2301">
        <v>0</v>
      </c>
      <c r="W2301" t="str">
        <f>IFERROR(VLOOKUP(CONCATENATE(A2301,"-",B2301),'Schedule C1'!AE:AE,1,FALSE),"Other")</f>
        <v>Other</v>
      </c>
    </row>
    <row r="2302" spans="1:23" x14ac:dyDescent="0.25">
      <c r="A2302" t="str">
        <f t="shared" si="35"/>
        <v>180</v>
      </c>
      <c r="B2302" t="str">
        <f t="shared" si="35"/>
        <v>A18730016</v>
      </c>
      <c r="C2302" s="77" t="s">
        <v>3887</v>
      </c>
      <c r="D2302" t="s">
        <v>4014</v>
      </c>
      <c r="E2302">
        <v>53625.060000000019</v>
      </c>
      <c r="F2302">
        <v>364861.40999999992</v>
      </c>
      <c r="G2302">
        <v>17153.96000000001</v>
      </c>
      <c r="K2302">
        <v>0</v>
      </c>
      <c r="L2302">
        <v>0</v>
      </c>
      <c r="M2302">
        <v>0</v>
      </c>
      <c r="O2302"/>
      <c r="Q2302">
        <v>0</v>
      </c>
      <c r="R2302">
        <v>0</v>
      </c>
      <c r="S2302">
        <v>0</v>
      </c>
      <c r="U2302"/>
      <c r="W2302" t="str">
        <f>IFERROR(VLOOKUP(CONCATENATE(A2302,"-",B2302),'Schedule C1'!AE:AE,1,FALSE),"Other")</f>
        <v>Other</v>
      </c>
    </row>
    <row r="2303" spans="1:23" x14ac:dyDescent="0.25">
      <c r="A2303" t="str">
        <f t="shared" si="35"/>
        <v>180</v>
      </c>
      <c r="B2303" t="str">
        <f t="shared" si="35"/>
        <v>A18750018</v>
      </c>
      <c r="C2303" s="77" t="s">
        <v>3887</v>
      </c>
      <c r="D2303" t="s">
        <v>4015</v>
      </c>
      <c r="G2303">
        <v>0</v>
      </c>
      <c r="M2303">
        <v>0</v>
      </c>
      <c r="O2303"/>
      <c r="S2303">
        <v>0</v>
      </c>
      <c r="U2303"/>
      <c r="W2303" t="str">
        <f>IFERROR(VLOOKUP(CONCATENATE(A2303,"-",B2303),'Schedule C1'!AE:AE,1,FALSE),"Other")</f>
        <v>Other</v>
      </c>
    </row>
    <row r="2304" spans="1:23" x14ac:dyDescent="0.25">
      <c r="A2304" t="str">
        <f t="shared" si="35"/>
        <v>180</v>
      </c>
      <c r="B2304" t="str">
        <f t="shared" si="35"/>
        <v>A19111019</v>
      </c>
      <c r="C2304" s="77" t="s">
        <v>3887</v>
      </c>
      <c r="D2304" t="s">
        <v>4016</v>
      </c>
      <c r="H2304">
        <v>2.5600000000000005</v>
      </c>
      <c r="N2304">
        <v>0</v>
      </c>
      <c r="O2304"/>
      <c r="T2304">
        <v>0</v>
      </c>
      <c r="U2304"/>
      <c r="W2304" t="str">
        <f>IFERROR(VLOOKUP(CONCATENATE(A2304,"-",B2304),'Schedule C1'!AE:AE,1,FALSE),"Other")</f>
        <v>Other</v>
      </c>
    </row>
    <row r="2305" spans="1:23" x14ac:dyDescent="0.25">
      <c r="A2305" t="str">
        <f t="shared" si="35"/>
        <v>180</v>
      </c>
      <c r="B2305" t="str">
        <f t="shared" si="35"/>
        <v>A19335008</v>
      </c>
      <c r="C2305" s="77" t="s">
        <v>3887</v>
      </c>
      <c r="D2305" t="s">
        <v>4017</v>
      </c>
      <c r="J2305">
        <v>1.7763568394002505E-15</v>
      </c>
      <c r="O2305"/>
      <c r="P2305">
        <v>0</v>
      </c>
      <c r="U2305"/>
      <c r="V2305">
        <v>0</v>
      </c>
      <c r="W2305" t="str">
        <f>IFERROR(VLOOKUP(CONCATENATE(A2305,"-",B2305),'Schedule C1'!AE:AE,1,FALSE),"Other")</f>
        <v>Other</v>
      </c>
    </row>
    <row r="2306" spans="1:23" x14ac:dyDescent="0.25">
      <c r="A2306" t="str">
        <f t="shared" si="35"/>
        <v>180</v>
      </c>
      <c r="B2306" t="str">
        <f t="shared" si="35"/>
        <v>A19442005</v>
      </c>
      <c r="C2306" s="77" t="s">
        <v>3887</v>
      </c>
      <c r="D2306" t="s">
        <v>4018</v>
      </c>
      <c r="G2306">
        <v>0</v>
      </c>
      <c r="H2306">
        <v>0</v>
      </c>
      <c r="I2306">
        <v>0</v>
      </c>
      <c r="J2306">
        <v>0</v>
      </c>
      <c r="M2306">
        <v>441.39299999999866</v>
      </c>
      <c r="N2306">
        <v>32977.914000000004</v>
      </c>
      <c r="O2306">
        <v>3266.1390000000001</v>
      </c>
      <c r="P2306">
        <v>-13.39599999999939</v>
      </c>
      <c r="S2306">
        <v>11315.762999999997</v>
      </c>
      <c r="T2306">
        <v>32243.386999999999</v>
      </c>
      <c r="U2306">
        <v>3307.623</v>
      </c>
      <c r="V2306">
        <v>0</v>
      </c>
      <c r="W2306" t="str">
        <f>IFERROR(VLOOKUP(CONCATENATE(A2306,"-",B2306),'Schedule C1'!AE:AE,1,FALSE),"Other")</f>
        <v>Other</v>
      </c>
    </row>
    <row r="2307" spans="1:23" x14ac:dyDescent="0.25">
      <c r="A2307" t="str">
        <f t="shared" si="35"/>
        <v>180</v>
      </c>
      <c r="B2307" t="str">
        <f t="shared" si="35"/>
        <v>A19442007</v>
      </c>
      <c r="C2307" s="77" t="s">
        <v>3887</v>
      </c>
      <c r="D2307" t="s">
        <v>4019</v>
      </c>
      <c r="G2307">
        <v>0</v>
      </c>
      <c r="H2307">
        <v>0</v>
      </c>
      <c r="I2307">
        <v>0</v>
      </c>
      <c r="J2307">
        <v>0</v>
      </c>
      <c r="M2307">
        <v>-1869.2389999999982</v>
      </c>
      <c r="N2307">
        <v>42385.642999999996</v>
      </c>
      <c r="O2307">
        <v>3899.1669999999999</v>
      </c>
      <c r="P2307">
        <v>810.03800000000069</v>
      </c>
      <c r="S2307">
        <v>11291.793000000007</v>
      </c>
      <c r="T2307">
        <v>41556.252999999997</v>
      </c>
      <c r="U2307">
        <v>3940.3340000000007</v>
      </c>
      <c r="V2307">
        <v>0</v>
      </c>
      <c r="W2307" t="str">
        <f>IFERROR(VLOOKUP(CONCATENATE(A2307,"-",B2307),'Schedule C1'!AE:AE,1,FALSE),"Other")</f>
        <v>Other</v>
      </c>
    </row>
    <row r="2308" spans="1:23" x14ac:dyDescent="0.25">
      <c r="A2308" t="str">
        <f t="shared" si="35"/>
        <v>180</v>
      </c>
      <c r="B2308" t="str">
        <f t="shared" si="35"/>
        <v>A19442008</v>
      </c>
      <c r="C2308" s="77" t="s">
        <v>3887</v>
      </c>
      <c r="D2308" t="s">
        <v>4020</v>
      </c>
      <c r="G2308">
        <v>0</v>
      </c>
      <c r="H2308">
        <v>0</v>
      </c>
      <c r="I2308">
        <v>0</v>
      </c>
      <c r="J2308">
        <v>0</v>
      </c>
      <c r="M2308">
        <v>628.70499999999947</v>
      </c>
      <c r="N2308">
        <v>36933.818999999989</v>
      </c>
      <c r="O2308">
        <v>3266.1390000000001</v>
      </c>
      <c r="P2308">
        <v>338.48900000000026</v>
      </c>
      <c r="S2308">
        <v>10157.630000000003</v>
      </c>
      <c r="T2308">
        <v>36174.756999999998</v>
      </c>
      <c r="U2308">
        <v>3307.6230000000005</v>
      </c>
      <c r="V2308">
        <v>0</v>
      </c>
      <c r="W2308" t="str">
        <f>IFERROR(VLOOKUP(CONCATENATE(A2308,"-",B2308),'Schedule C1'!AE:AE,1,FALSE),"Other")</f>
        <v>Other</v>
      </c>
    </row>
    <row r="2309" spans="1:23" x14ac:dyDescent="0.25">
      <c r="A2309" t="str">
        <f t="shared" ref="A2309:B2372" si="36">LEFT(C2309,FIND(" ",C2309,1)-1)</f>
        <v>180</v>
      </c>
      <c r="B2309" t="str">
        <f t="shared" si="36"/>
        <v>A19442009</v>
      </c>
      <c r="C2309" s="77" t="s">
        <v>3887</v>
      </c>
      <c r="D2309" t="s">
        <v>4021</v>
      </c>
      <c r="G2309">
        <v>0</v>
      </c>
      <c r="H2309">
        <v>0</v>
      </c>
      <c r="I2309">
        <v>0</v>
      </c>
      <c r="J2309">
        <v>0</v>
      </c>
      <c r="M2309">
        <v>-651.35199999999884</v>
      </c>
      <c r="N2309">
        <v>33598.845999999998</v>
      </c>
      <c r="O2309">
        <v>3080.5230000000001</v>
      </c>
      <c r="P2309">
        <v>-351.41799999999972</v>
      </c>
      <c r="S2309">
        <v>11331.040999999999</v>
      </c>
      <c r="T2309">
        <v>32809.490000000005</v>
      </c>
      <c r="U2309">
        <v>3116.1859999999997</v>
      </c>
      <c r="V2309">
        <v>0</v>
      </c>
      <c r="W2309" t="str">
        <f>IFERROR(VLOOKUP(CONCATENATE(A2309,"-",B2309),'Schedule C1'!AE:AE,1,FALSE),"Other")</f>
        <v>Other</v>
      </c>
    </row>
    <row r="2310" spans="1:23" x14ac:dyDescent="0.25">
      <c r="A2310" t="str">
        <f t="shared" si="36"/>
        <v>180</v>
      </c>
      <c r="B2310" t="str">
        <f t="shared" si="36"/>
        <v>A19511001</v>
      </c>
      <c r="C2310" s="77" t="s">
        <v>3887</v>
      </c>
      <c r="D2310" t="s">
        <v>4022</v>
      </c>
      <c r="G2310">
        <v>23164.02</v>
      </c>
      <c r="H2310">
        <v>1.38</v>
      </c>
      <c r="I2310">
        <v>0</v>
      </c>
      <c r="M2310">
        <v>0</v>
      </c>
      <c r="N2310">
        <v>0</v>
      </c>
      <c r="O2310">
        <v>2347.3790000000004</v>
      </c>
      <c r="S2310">
        <v>0</v>
      </c>
      <c r="T2310">
        <v>0</v>
      </c>
      <c r="U2310">
        <v>573.47399999999993</v>
      </c>
      <c r="W2310" t="str">
        <f>IFERROR(VLOOKUP(CONCATENATE(A2310,"-",B2310),'Schedule C1'!AE:AE,1,FALSE),"Other")</f>
        <v>Other</v>
      </c>
    </row>
    <row r="2311" spans="1:23" x14ac:dyDescent="0.25">
      <c r="A2311" t="str">
        <f t="shared" si="36"/>
        <v>180</v>
      </c>
      <c r="B2311" t="str">
        <f t="shared" si="36"/>
        <v>A19511002</v>
      </c>
      <c r="C2311" s="77" t="s">
        <v>3887</v>
      </c>
      <c r="D2311" t="s">
        <v>4023</v>
      </c>
      <c r="G2311">
        <v>83395.260000000009</v>
      </c>
      <c r="H2311">
        <v>2356.6800000000003</v>
      </c>
      <c r="I2311">
        <v>0</v>
      </c>
      <c r="M2311">
        <v>0</v>
      </c>
      <c r="N2311">
        <v>0</v>
      </c>
      <c r="O2311">
        <v>5352.0689999999995</v>
      </c>
      <c r="S2311">
        <v>0</v>
      </c>
      <c r="T2311">
        <v>0</v>
      </c>
      <c r="U2311">
        <v>1235.2980000000002</v>
      </c>
      <c r="W2311" t="str">
        <f>IFERROR(VLOOKUP(CONCATENATE(A2311,"-",B2311),'Schedule C1'!AE:AE,1,FALSE),"Other")</f>
        <v>Other</v>
      </c>
    </row>
    <row r="2312" spans="1:23" x14ac:dyDescent="0.25">
      <c r="A2312" t="str">
        <f t="shared" si="36"/>
        <v>180</v>
      </c>
      <c r="B2312" t="str">
        <f t="shared" si="36"/>
        <v>A19511003</v>
      </c>
      <c r="C2312" s="77" t="s">
        <v>3887</v>
      </c>
      <c r="D2312" t="s">
        <v>4024</v>
      </c>
      <c r="G2312">
        <v>40645.750000000007</v>
      </c>
      <c r="H2312">
        <v>3815.92</v>
      </c>
      <c r="I2312">
        <v>0</v>
      </c>
      <c r="M2312">
        <v>0</v>
      </c>
      <c r="N2312">
        <v>0</v>
      </c>
      <c r="O2312">
        <v>2514.5139999999992</v>
      </c>
      <c r="S2312">
        <v>0</v>
      </c>
      <c r="T2312">
        <v>0</v>
      </c>
      <c r="U2312">
        <v>508.05499999999995</v>
      </c>
      <c r="W2312" t="str">
        <f>IFERROR(VLOOKUP(CONCATENATE(A2312,"-",B2312),'Schedule C1'!AE:AE,1,FALSE),"Other")</f>
        <v>Other</v>
      </c>
    </row>
    <row r="2313" spans="1:23" x14ac:dyDescent="0.25">
      <c r="A2313" t="str">
        <f t="shared" si="36"/>
        <v>180</v>
      </c>
      <c r="B2313" t="str">
        <f t="shared" si="36"/>
        <v>A19511004</v>
      </c>
      <c r="C2313" s="77" t="s">
        <v>3887</v>
      </c>
      <c r="D2313" t="s">
        <v>4025</v>
      </c>
      <c r="G2313">
        <v>18688.200000000008</v>
      </c>
      <c r="I2313">
        <v>0</v>
      </c>
      <c r="M2313">
        <v>0</v>
      </c>
      <c r="O2313">
        <v>3039.8870000000011</v>
      </c>
      <c r="S2313">
        <v>0</v>
      </c>
      <c r="U2313">
        <v>869.80800000000022</v>
      </c>
      <c r="W2313" t="str">
        <f>IFERROR(VLOOKUP(CONCATENATE(A2313,"-",B2313),'Schedule C1'!AE:AE,1,FALSE),"Other")</f>
        <v>Other</v>
      </c>
    </row>
    <row r="2314" spans="1:23" x14ac:dyDescent="0.25">
      <c r="A2314" t="str">
        <f t="shared" si="36"/>
        <v>180</v>
      </c>
      <c r="B2314" t="str">
        <f t="shared" si="36"/>
        <v>A19511005</v>
      </c>
      <c r="C2314" s="77" t="s">
        <v>3887</v>
      </c>
      <c r="D2314" t="s">
        <v>4026</v>
      </c>
      <c r="G2314">
        <v>11725.379999999997</v>
      </c>
      <c r="H2314">
        <v>439.25</v>
      </c>
      <c r="I2314">
        <v>0</v>
      </c>
      <c r="M2314">
        <v>0</v>
      </c>
      <c r="N2314">
        <v>0</v>
      </c>
      <c r="O2314">
        <v>1623.816</v>
      </c>
      <c r="S2314">
        <v>0</v>
      </c>
      <c r="T2314">
        <v>0</v>
      </c>
      <c r="U2314">
        <v>408.02400000000006</v>
      </c>
      <c r="W2314" t="str">
        <f>IFERROR(VLOOKUP(CONCATENATE(A2314,"-",B2314),'Schedule C1'!AE:AE,1,FALSE),"Other")</f>
        <v>Other</v>
      </c>
    </row>
    <row r="2315" spans="1:23" x14ac:dyDescent="0.25">
      <c r="A2315" t="str">
        <f t="shared" si="36"/>
        <v>180</v>
      </c>
      <c r="B2315" t="str">
        <f t="shared" si="36"/>
        <v>A19511006</v>
      </c>
      <c r="C2315" s="77" t="s">
        <v>3887</v>
      </c>
      <c r="D2315" t="s">
        <v>4027</v>
      </c>
      <c r="G2315">
        <v>7673.4600000000009</v>
      </c>
      <c r="I2315">
        <v>0</v>
      </c>
      <c r="M2315">
        <v>0</v>
      </c>
      <c r="O2315">
        <v>4252.0349999999989</v>
      </c>
      <c r="S2315">
        <v>0</v>
      </c>
      <c r="U2315">
        <v>938.86699999999996</v>
      </c>
      <c r="W2315" t="str">
        <f>IFERROR(VLOOKUP(CONCATENATE(A2315,"-",B2315),'Schedule C1'!AE:AE,1,FALSE),"Other")</f>
        <v>Other</v>
      </c>
    </row>
    <row r="2316" spans="1:23" x14ac:dyDescent="0.25">
      <c r="A2316" t="str">
        <f t="shared" si="36"/>
        <v>180</v>
      </c>
      <c r="B2316" t="str">
        <f t="shared" si="36"/>
        <v>A19511007</v>
      </c>
      <c r="C2316" s="77" t="s">
        <v>3887</v>
      </c>
      <c r="D2316" t="s">
        <v>4028</v>
      </c>
      <c r="G2316">
        <v>51445.889999999992</v>
      </c>
      <c r="H2316">
        <v>0.94000000000000006</v>
      </c>
      <c r="I2316">
        <v>0</v>
      </c>
      <c r="M2316">
        <v>0</v>
      </c>
      <c r="N2316">
        <v>0</v>
      </c>
      <c r="O2316">
        <v>375.45800000000008</v>
      </c>
      <c r="S2316">
        <v>0</v>
      </c>
      <c r="T2316">
        <v>0</v>
      </c>
      <c r="U2316">
        <v>94.462000000000003</v>
      </c>
      <c r="W2316" t="str">
        <f>IFERROR(VLOOKUP(CONCATENATE(A2316,"-",B2316),'Schedule C1'!AE:AE,1,FALSE),"Other")</f>
        <v>Other</v>
      </c>
    </row>
    <row r="2317" spans="1:23" x14ac:dyDescent="0.25">
      <c r="A2317" t="str">
        <f t="shared" si="36"/>
        <v>180</v>
      </c>
      <c r="B2317" t="str">
        <f t="shared" si="36"/>
        <v>A19750001</v>
      </c>
      <c r="C2317" s="77" t="s">
        <v>3887</v>
      </c>
      <c r="D2317" t="s">
        <v>2352</v>
      </c>
      <c r="F2317">
        <v>795687.55000000028</v>
      </c>
      <c r="G2317">
        <v>29614.409999999996</v>
      </c>
      <c r="L2317">
        <v>1048828.3899999999</v>
      </c>
      <c r="M2317">
        <v>-33278.258999999998</v>
      </c>
      <c r="O2317"/>
      <c r="R2317">
        <v>0</v>
      </c>
      <c r="S2317">
        <v>0</v>
      </c>
      <c r="U2317"/>
      <c r="W2317" t="str">
        <f>IFERROR(VLOOKUP(CONCATENATE(A2317,"-",B2317),'Schedule C1'!AE:AE,1,FALSE),"Other")</f>
        <v>Other</v>
      </c>
    </row>
    <row r="2318" spans="1:23" x14ac:dyDescent="0.25">
      <c r="A2318" t="str">
        <f t="shared" si="36"/>
        <v>180</v>
      </c>
      <c r="B2318" t="str">
        <f t="shared" si="36"/>
        <v>A19750002</v>
      </c>
      <c r="C2318" s="77" t="s">
        <v>3887</v>
      </c>
      <c r="D2318" t="s">
        <v>2353</v>
      </c>
      <c r="F2318">
        <v>974837.08000000007</v>
      </c>
      <c r="G2318">
        <v>58502.760000000264</v>
      </c>
      <c r="H2318">
        <v>3042.4900000000007</v>
      </c>
      <c r="I2318">
        <v>-1020</v>
      </c>
      <c r="L2318">
        <v>0</v>
      </c>
      <c r="M2318">
        <v>-381759.8710000001</v>
      </c>
      <c r="N2318">
        <v>0</v>
      </c>
      <c r="O2318">
        <v>0</v>
      </c>
      <c r="R2318">
        <v>0</v>
      </c>
      <c r="S2318">
        <v>0</v>
      </c>
      <c r="T2318">
        <v>0</v>
      </c>
      <c r="U2318">
        <v>0</v>
      </c>
      <c r="W2318" t="str">
        <f>IFERROR(VLOOKUP(CONCATENATE(A2318,"-",B2318),'Schedule C1'!AE:AE,1,FALSE),"Other")</f>
        <v>Other</v>
      </c>
    </row>
    <row r="2319" spans="1:23" x14ac:dyDescent="0.25">
      <c r="A2319" t="str">
        <f t="shared" si="36"/>
        <v>180</v>
      </c>
      <c r="B2319" t="str">
        <f t="shared" si="36"/>
        <v>A19750003</v>
      </c>
      <c r="C2319" s="77" t="s">
        <v>3887</v>
      </c>
      <c r="D2319" t="s">
        <v>4029</v>
      </c>
      <c r="F2319">
        <v>431296.42999999988</v>
      </c>
      <c r="G2319">
        <v>57539.409999999996</v>
      </c>
      <c r="L2319">
        <v>0</v>
      </c>
      <c r="M2319">
        <v>-31905.616000000002</v>
      </c>
      <c r="O2319"/>
      <c r="R2319">
        <v>0</v>
      </c>
      <c r="S2319">
        <v>0</v>
      </c>
      <c r="U2319"/>
      <c r="W2319" t="str">
        <f>IFERROR(VLOOKUP(CONCATENATE(A2319,"-",B2319),'Schedule C1'!AE:AE,1,FALSE),"Other")</f>
        <v>Other</v>
      </c>
    </row>
    <row r="2320" spans="1:23" x14ac:dyDescent="0.25">
      <c r="A2320" t="str">
        <f t="shared" si="36"/>
        <v>180</v>
      </c>
      <c r="B2320" t="str">
        <f t="shared" si="36"/>
        <v>A19750101</v>
      </c>
      <c r="C2320" s="77" t="s">
        <v>3887</v>
      </c>
      <c r="D2320" t="s">
        <v>4030</v>
      </c>
      <c r="F2320">
        <v>7780.3200000000015</v>
      </c>
      <c r="L2320">
        <v>0</v>
      </c>
      <c r="O2320"/>
      <c r="R2320">
        <v>0</v>
      </c>
      <c r="U2320"/>
      <c r="W2320" t="str">
        <f>IFERROR(VLOOKUP(CONCATENATE(A2320,"-",B2320),'Schedule C1'!AE:AE,1,FALSE),"Other")</f>
        <v>Other</v>
      </c>
    </row>
    <row r="2321" spans="1:23" x14ac:dyDescent="0.25">
      <c r="A2321" t="str">
        <f t="shared" si="36"/>
        <v>180</v>
      </c>
      <c r="B2321" t="str">
        <f t="shared" si="36"/>
        <v>A19750104</v>
      </c>
      <c r="C2321" s="77" t="s">
        <v>3887</v>
      </c>
      <c r="D2321" t="s">
        <v>4031</v>
      </c>
      <c r="F2321">
        <v>10840.749999999998</v>
      </c>
      <c r="G2321">
        <v>487780.37999999983</v>
      </c>
      <c r="I2321">
        <v>3843.43</v>
      </c>
      <c r="L2321">
        <v>0</v>
      </c>
      <c r="M2321">
        <v>-370907.13699999999</v>
      </c>
      <c r="O2321">
        <v>0</v>
      </c>
      <c r="R2321">
        <v>0</v>
      </c>
      <c r="S2321">
        <v>0</v>
      </c>
      <c r="U2321">
        <v>0</v>
      </c>
      <c r="W2321" t="str">
        <f>IFERROR(VLOOKUP(CONCATENATE(A2321,"-",B2321),'Schedule C1'!AE:AE,1,FALSE),"Other")</f>
        <v>Other</v>
      </c>
    </row>
    <row r="2322" spans="1:23" x14ac:dyDescent="0.25">
      <c r="A2322" t="str">
        <f t="shared" si="36"/>
        <v>180</v>
      </c>
      <c r="B2322" t="str">
        <f t="shared" si="36"/>
        <v>A19750106</v>
      </c>
      <c r="C2322" s="77" t="s">
        <v>3887</v>
      </c>
      <c r="D2322" t="s">
        <v>4032</v>
      </c>
      <c r="G2322">
        <v>1134333.2200000002</v>
      </c>
      <c r="H2322">
        <v>69562.140000000014</v>
      </c>
      <c r="M2322">
        <v>0</v>
      </c>
      <c r="N2322">
        <v>0</v>
      </c>
      <c r="O2322"/>
      <c r="S2322">
        <v>0</v>
      </c>
      <c r="T2322">
        <v>0</v>
      </c>
      <c r="U2322"/>
      <c r="W2322" t="str">
        <f>IFERROR(VLOOKUP(CONCATENATE(A2322,"-",B2322),'Schedule C1'!AE:AE,1,FALSE),"Other")</f>
        <v>Other</v>
      </c>
    </row>
    <row r="2323" spans="1:23" x14ac:dyDescent="0.25">
      <c r="A2323" t="str">
        <f t="shared" si="36"/>
        <v>180</v>
      </c>
      <c r="B2323" t="str">
        <f t="shared" si="36"/>
        <v>A19750107</v>
      </c>
      <c r="C2323" s="77" t="s">
        <v>3887</v>
      </c>
      <c r="D2323" t="s">
        <v>4033</v>
      </c>
      <c r="G2323">
        <v>241881.97999999998</v>
      </c>
      <c r="H2323">
        <v>140673.26000000004</v>
      </c>
      <c r="M2323">
        <v>0</v>
      </c>
      <c r="N2323">
        <v>0</v>
      </c>
      <c r="O2323"/>
      <c r="S2323">
        <v>0</v>
      </c>
      <c r="T2323">
        <v>0</v>
      </c>
      <c r="U2323"/>
      <c r="W2323" t="str">
        <f>IFERROR(VLOOKUP(CONCATENATE(A2323,"-",B2323),'Schedule C1'!AE:AE,1,FALSE),"Other")</f>
        <v>Other</v>
      </c>
    </row>
    <row r="2324" spans="1:23" x14ac:dyDescent="0.25">
      <c r="A2324" t="str">
        <f t="shared" si="36"/>
        <v>180</v>
      </c>
      <c r="B2324" t="str">
        <f t="shared" si="36"/>
        <v>A19750108</v>
      </c>
      <c r="C2324" s="77" t="s">
        <v>3887</v>
      </c>
      <c r="D2324" t="s">
        <v>2354</v>
      </c>
      <c r="G2324">
        <v>97317.829999999973</v>
      </c>
      <c r="H2324">
        <v>867273.93999999983</v>
      </c>
      <c r="I2324">
        <v>1059606.8299999998</v>
      </c>
      <c r="J2324">
        <v>4123.05</v>
      </c>
      <c r="M2324">
        <v>0</v>
      </c>
      <c r="N2324">
        <v>0</v>
      </c>
      <c r="O2324">
        <v>0</v>
      </c>
      <c r="P2324">
        <v>0</v>
      </c>
      <c r="S2324">
        <v>0</v>
      </c>
      <c r="T2324">
        <v>0</v>
      </c>
      <c r="U2324">
        <v>0</v>
      </c>
      <c r="V2324">
        <v>0</v>
      </c>
      <c r="W2324" t="str">
        <f>IFERROR(VLOOKUP(CONCATENATE(A2324,"-",B2324),'Schedule C1'!AE:AE,1,FALSE),"Other")</f>
        <v>Other</v>
      </c>
    </row>
    <row r="2325" spans="1:23" x14ac:dyDescent="0.25">
      <c r="A2325" t="str">
        <f t="shared" si="36"/>
        <v>180</v>
      </c>
      <c r="B2325" t="str">
        <f t="shared" si="36"/>
        <v>A19750109</v>
      </c>
      <c r="C2325" s="77" t="s">
        <v>3887</v>
      </c>
      <c r="D2325" t="s">
        <v>4034</v>
      </c>
      <c r="G2325">
        <v>473543.43000000005</v>
      </c>
      <c r="H2325">
        <v>60234.82</v>
      </c>
      <c r="I2325">
        <v>1704.8500000000004</v>
      </c>
      <c r="M2325">
        <v>0</v>
      </c>
      <c r="N2325">
        <v>0</v>
      </c>
      <c r="O2325">
        <v>0</v>
      </c>
      <c r="S2325">
        <v>0</v>
      </c>
      <c r="T2325">
        <v>0</v>
      </c>
      <c r="U2325">
        <v>0</v>
      </c>
      <c r="W2325" t="str">
        <f>IFERROR(VLOOKUP(CONCATENATE(A2325,"-",B2325),'Schedule C1'!AE:AE,1,FALSE),"Other")</f>
        <v>Other</v>
      </c>
    </row>
    <row r="2326" spans="1:23" x14ac:dyDescent="0.25">
      <c r="A2326" t="str">
        <f t="shared" si="36"/>
        <v>180</v>
      </c>
      <c r="B2326" t="str">
        <f t="shared" si="36"/>
        <v>A19750110</v>
      </c>
      <c r="C2326" s="77" t="s">
        <v>3887</v>
      </c>
      <c r="D2326" t="s">
        <v>4035</v>
      </c>
      <c r="G2326">
        <v>207.4</v>
      </c>
      <c r="H2326">
        <v>69407.090000000011</v>
      </c>
      <c r="I2326">
        <v>-63224.29</v>
      </c>
      <c r="J2326">
        <v>-3749.7</v>
      </c>
      <c r="M2326">
        <v>0</v>
      </c>
      <c r="N2326">
        <v>0</v>
      </c>
      <c r="O2326">
        <v>0</v>
      </c>
      <c r="P2326">
        <v>0</v>
      </c>
      <c r="S2326">
        <v>0</v>
      </c>
      <c r="T2326">
        <v>0</v>
      </c>
      <c r="U2326">
        <v>0</v>
      </c>
      <c r="V2326">
        <v>0</v>
      </c>
      <c r="W2326" t="str">
        <f>IFERROR(VLOOKUP(CONCATENATE(A2326,"-",B2326),'Schedule C1'!AE:AE,1,FALSE),"Other")</f>
        <v>Other</v>
      </c>
    </row>
    <row r="2327" spans="1:23" x14ac:dyDescent="0.25">
      <c r="A2327" t="str">
        <f t="shared" si="36"/>
        <v>180</v>
      </c>
      <c r="B2327" t="str">
        <f t="shared" si="36"/>
        <v>A19750111</v>
      </c>
      <c r="C2327" s="77" t="s">
        <v>3887</v>
      </c>
      <c r="D2327" t="s">
        <v>2355</v>
      </c>
      <c r="H2327">
        <v>499054.48000000004</v>
      </c>
      <c r="I2327">
        <v>17142.95</v>
      </c>
      <c r="J2327">
        <v>61.159999999999968</v>
      </c>
      <c r="N2327">
        <v>0</v>
      </c>
      <c r="O2327">
        <v>0</v>
      </c>
      <c r="P2327">
        <v>0</v>
      </c>
      <c r="T2327">
        <v>0</v>
      </c>
      <c r="U2327">
        <v>0</v>
      </c>
      <c r="V2327">
        <v>0</v>
      </c>
      <c r="W2327" t="str">
        <f>IFERROR(VLOOKUP(CONCATENATE(A2327,"-",B2327),'Schedule C1'!AE:AE,1,FALSE),"Other")</f>
        <v>Other</v>
      </c>
    </row>
    <row r="2328" spans="1:23" x14ac:dyDescent="0.25">
      <c r="A2328" t="str">
        <f t="shared" si="36"/>
        <v>180</v>
      </c>
      <c r="B2328" t="str">
        <f t="shared" si="36"/>
        <v>A19750113</v>
      </c>
      <c r="C2328" s="77" t="s">
        <v>3887</v>
      </c>
      <c r="D2328" t="s">
        <v>4036</v>
      </c>
      <c r="H2328">
        <v>1199475.3200000003</v>
      </c>
      <c r="I2328">
        <v>79731.030000000028</v>
      </c>
      <c r="J2328">
        <v>4694.26</v>
      </c>
      <c r="N2328">
        <v>0</v>
      </c>
      <c r="O2328">
        <v>0</v>
      </c>
      <c r="P2328">
        <v>0</v>
      </c>
      <c r="T2328">
        <v>0</v>
      </c>
      <c r="U2328">
        <v>0</v>
      </c>
      <c r="V2328">
        <v>0</v>
      </c>
      <c r="W2328" t="str">
        <f>IFERROR(VLOOKUP(CONCATENATE(A2328,"-",B2328),'Schedule C1'!AE:AE,1,FALSE),"Other")</f>
        <v>Other</v>
      </c>
    </row>
    <row r="2329" spans="1:23" x14ac:dyDescent="0.25">
      <c r="A2329" t="str">
        <f t="shared" si="36"/>
        <v>180</v>
      </c>
      <c r="B2329" t="str">
        <f t="shared" si="36"/>
        <v>A19750114</v>
      </c>
      <c r="C2329" s="77" t="s">
        <v>3887</v>
      </c>
      <c r="D2329" t="s">
        <v>4037</v>
      </c>
      <c r="H2329">
        <v>101202.29</v>
      </c>
      <c r="I2329">
        <v>-16712.299999999996</v>
      </c>
      <c r="J2329">
        <v>304</v>
      </c>
      <c r="N2329">
        <v>0</v>
      </c>
      <c r="O2329">
        <v>0</v>
      </c>
      <c r="P2329">
        <v>0</v>
      </c>
      <c r="T2329">
        <v>0</v>
      </c>
      <c r="U2329">
        <v>0</v>
      </c>
      <c r="V2329">
        <v>0</v>
      </c>
      <c r="W2329" t="str">
        <f>IFERROR(VLOOKUP(CONCATENATE(A2329,"-",B2329),'Schedule C1'!AE:AE,1,FALSE),"Other")</f>
        <v>Other</v>
      </c>
    </row>
    <row r="2330" spans="1:23" x14ac:dyDescent="0.25">
      <c r="A2330" t="str">
        <f t="shared" si="36"/>
        <v>180</v>
      </c>
      <c r="B2330" t="str">
        <f t="shared" si="36"/>
        <v>A19750116</v>
      </c>
      <c r="C2330" s="77" t="s">
        <v>3887</v>
      </c>
      <c r="D2330" t="s">
        <v>2358</v>
      </c>
      <c r="H2330">
        <v>616126.09999999974</v>
      </c>
      <c r="I2330">
        <v>17000.93</v>
      </c>
      <c r="N2330">
        <v>1086533.1780000001</v>
      </c>
      <c r="O2330">
        <v>0</v>
      </c>
      <c r="T2330">
        <v>0</v>
      </c>
      <c r="U2330">
        <v>0</v>
      </c>
      <c r="W2330" t="str">
        <f>IFERROR(VLOOKUP(CONCATENATE(A2330,"-",B2330),'Schedule C1'!AE:AE,1,FALSE),"Other")</f>
        <v>Other</v>
      </c>
    </row>
    <row r="2331" spans="1:23" x14ac:dyDescent="0.25">
      <c r="A2331" t="str">
        <f t="shared" si="36"/>
        <v>180</v>
      </c>
      <c r="B2331" t="str">
        <f t="shared" si="36"/>
        <v>A19750118</v>
      </c>
      <c r="C2331" s="77" t="s">
        <v>3887</v>
      </c>
      <c r="D2331" t="s">
        <v>2359</v>
      </c>
      <c r="I2331">
        <v>80727.679999999964</v>
      </c>
      <c r="J2331">
        <v>675419.34999999974</v>
      </c>
      <c r="O2331">
        <v>0</v>
      </c>
      <c r="P2331">
        <v>0</v>
      </c>
      <c r="U2331">
        <v>0</v>
      </c>
      <c r="V2331">
        <v>0</v>
      </c>
      <c r="W2331" t="str">
        <f>IFERROR(VLOOKUP(CONCATENATE(A2331,"-",B2331),'Schedule C1'!AE:AE,1,FALSE),"Other")</f>
        <v>Other</v>
      </c>
    </row>
    <row r="2332" spans="1:23" x14ac:dyDescent="0.25">
      <c r="A2332" t="str">
        <f t="shared" si="36"/>
        <v>180</v>
      </c>
      <c r="B2332" t="str">
        <f t="shared" si="36"/>
        <v>A20018004</v>
      </c>
      <c r="C2332" s="77" t="s">
        <v>3887</v>
      </c>
      <c r="D2332" t="s">
        <v>2374</v>
      </c>
      <c r="J2332">
        <v>0</v>
      </c>
      <c r="O2332"/>
      <c r="P2332">
        <v>306.02800000000008</v>
      </c>
      <c r="U2332"/>
      <c r="V2332">
        <v>0</v>
      </c>
      <c r="W2332" t="str">
        <f>IFERROR(VLOOKUP(CONCATENATE(A2332,"-",B2332),'Schedule C1'!AE:AE,1,FALSE),"Other")</f>
        <v>Other</v>
      </c>
    </row>
    <row r="2333" spans="1:23" x14ac:dyDescent="0.25">
      <c r="A2333" t="str">
        <f t="shared" si="36"/>
        <v>180</v>
      </c>
      <c r="B2333" t="str">
        <f t="shared" si="36"/>
        <v>A20018052</v>
      </c>
      <c r="C2333" s="77" t="s">
        <v>3887</v>
      </c>
      <c r="D2333" t="s">
        <v>4038</v>
      </c>
      <c r="H2333">
        <v>0</v>
      </c>
      <c r="I2333">
        <v>0</v>
      </c>
      <c r="J2333">
        <v>0</v>
      </c>
      <c r="N2333">
        <v>0</v>
      </c>
      <c r="O2333">
        <v>50444.081000000013</v>
      </c>
      <c r="P2333">
        <v>46728.462999999967</v>
      </c>
      <c r="T2333">
        <v>0</v>
      </c>
      <c r="U2333">
        <v>-4.8000000000000001E-2</v>
      </c>
      <c r="V2333">
        <v>0</v>
      </c>
      <c r="W2333" t="str">
        <f>IFERROR(VLOOKUP(CONCATENATE(A2333,"-",B2333),'Schedule C1'!AE:AE,1,FALSE),"Other")</f>
        <v>Other</v>
      </c>
    </row>
    <row r="2334" spans="1:23" x14ac:dyDescent="0.25">
      <c r="A2334" t="str">
        <f t="shared" si="36"/>
        <v>180</v>
      </c>
      <c r="B2334" t="str">
        <f t="shared" si="36"/>
        <v>A20018053</v>
      </c>
      <c r="C2334" s="77" t="s">
        <v>3887</v>
      </c>
      <c r="D2334" t="s">
        <v>4039</v>
      </c>
      <c r="J2334">
        <v>0</v>
      </c>
      <c r="O2334"/>
      <c r="P2334">
        <v>15344.186999999994</v>
      </c>
      <c r="U2334"/>
      <c r="V2334">
        <v>0</v>
      </c>
      <c r="W2334" t="str">
        <f>IFERROR(VLOOKUP(CONCATENATE(A2334,"-",B2334),'Schedule C1'!AE:AE,1,FALSE),"Other")</f>
        <v>Other</v>
      </c>
    </row>
    <row r="2335" spans="1:23" x14ac:dyDescent="0.25">
      <c r="A2335" t="str">
        <f t="shared" si="36"/>
        <v>180</v>
      </c>
      <c r="B2335" t="str">
        <f t="shared" si="36"/>
        <v>A20018054</v>
      </c>
      <c r="C2335" s="77" t="s">
        <v>3887</v>
      </c>
      <c r="D2335" t="s">
        <v>4040</v>
      </c>
      <c r="J2335">
        <v>0</v>
      </c>
      <c r="O2335"/>
      <c r="P2335">
        <v>521.62199999999939</v>
      </c>
      <c r="U2335"/>
      <c r="V2335">
        <v>0</v>
      </c>
      <c r="W2335" t="str">
        <f>IFERROR(VLOOKUP(CONCATENATE(A2335,"-",B2335),'Schedule C1'!AE:AE,1,FALSE),"Other")</f>
        <v>Other</v>
      </c>
    </row>
    <row r="2336" spans="1:23" x14ac:dyDescent="0.25">
      <c r="A2336" t="str">
        <f t="shared" si="36"/>
        <v>180</v>
      </c>
      <c r="B2336" t="str">
        <f t="shared" si="36"/>
        <v>A20018055</v>
      </c>
      <c r="C2336" s="77" t="s">
        <v>3887</v>
      </c>
      <c r="D2336" t="s">
        <v>4041</v>
      </c>
      <c r="I2336">
        <v>0</v>
      </c>
      <c r="J2336">
        <v>0</v>
      </c>
      <c r="O2336">
        <v>76201.706000000006</v>
      </c>
      <c r="P2336">
        <v>4967.7039999999979</v>
      </c>
      <c r="U2336">
        <v>24385.690999999999</v>
      </c>
      <c r="V2336">
        <v>0</v>
      </c>
      <c r="W2336" t="str">
        <f>IFERROR(VLOOKUP(CONCATENATE(A2336,"-",B2336),'Schedule C1'!AE:AE,1,FALSE),"Other")</f>
        <v>Other</v>
      </c>
    </row>
    <row r="2337" spans="1:23" x14ac:dyDescent="0.25">
      <c r="A2337" t="str">
        <f t="shared" si="36"/>
        <v>180</v>
      </c>
      <c r="B2337" t="str">
        <f t="shared" si="36"/>
        <v>A20018081</v>
      </c>
      <c r="C2337" s="77" t="s">
        <v>3887</v>
      </c>
      <c r="D2337" t="s">
        <v>4042</v>
      </c>
      <c r="J2337">
        <v>0</v>
      </c>
      <c r="O2337"/>
      <c r="P2337">
        <v>12009.778000000006</v>
      </c>
      <c r="U2337"/>
      <c r="V2337">
        <v>0</v>
      </c>
      <c r="W2337" t="str">
        <f>IFERROR(VLOOKUP(CONCATENATE(A2337,"-",B2337),'Schedule C1'!AE:AE,1,FALSE),"Other")</f>
        <v>Other</v>
      </c>
    </row>
    <row r="2338" spans="1:23" x14ac:dyDescent="0.25">
      <c r="A2338" t="str">
        <f t="shared" si="36"/>
        <v>180</v>
      </c>
      <c r="B2338" t="str">
        <f t="shared" si="36"/>
        <v>A20018082</v>
      </c>
      <c r="C2338" s="77" t="s">
        <v>3887</v>
      </c>
      <c r="D2338" t="s">
        <v>4043</v>
      </c>
      <c r="J2338">
        <v>0</v>
      </c>
      <c r="O2338"/>
      <c r="P2338">
        <v>-22687.83000000006</v>
      </c>
      <c r="U2338"/>
      <c r="V2338">
        <v>0</v>
      </c>
      <c r="W2338" t="str">
        <f>IFERROR(VLOOKUP(CONCATENATE(A2338,"-",B2338),'Schedule C1'!AE:AE,1,FALSE),"Other")</f>
        <v>Other</v>
      </c>
    </row>
    <row r="2339" spans="1:23" x14ac:dyDescent="0.25">
      <c r="A2339" t="str">
        <f t="shared" si="36"/>
        <v>180</v>
      </c>
      <c r="B2339" t="str">
        <f t="shared" si="36"/>
        <v>A20018117</v>
      </c>
      <c r="C2339" s="77" t="s">
        <v>3887</v>
      </c>
      <c r="D2339" t="s">
        <v>4044</v>
      </c>
      <c r="H2339">
        <v>0</v>
      </c>
      <c r="I2339">
        <v>0</v>
      </c>
      <c r="J2339">
        <v>0</v>
      </c>
      <c r="N2339">
        <v>4862.9629999999961</v>
      </c>
      <c r="O2339">
        <v>332076.27099999995</v>
      </c>
      <c r="P2339">
        <v>-24210.885999999973</v>
      </c>
      <c r="T2339">
        <v>263721.283</v>
      </c>
      <c r="U2339">
        <v>42951.322000000007</v>
      </c>
      <c r="V2339">
        <v>0</v>
      </c>
      <c r="W2339" t="str">
        <f>IFERROR(VLOOKUP(CONCATENATE(A2339,"-",B2339),'Schedule C1'!AE:AE,1,FALSE),"Other")</f>
        <v>Other</v>
      </c>
    </row>
    <row r="2340" spans="1:23" x14ac:dyDescent="0.25">
      <c r="A2340" t="str">
        <f t="shared" si="36"/>
        <v>180</v>
      </c>
      <c r="B2340" t="str">
        <f t="shared" si="36"/>
        <v>A20018120</v>
      </c>
      <c r="C2340" s="77" t="s">
        <v>3887</v>
      </c>
      <c r="D2340" t="s">
        <v>4045</v>
      </c>
      <c r="J2340">
        <v>0</v>
      </c>
      <c r="O2340"/>
      <c r="P2340">
        <v>-12182.791000000005</v>
      </c>
      <c r="U2340"/>
      <c r="V2340">
        <v>0</v>
      </c>
      <c r="W2340" t="str">
        <f>IFERROR(VLOOKUP(CONCATENATE(A2340,"-",B2340),'Schedule C1'!AE:AE,1,FALSE),"Other")</f>
        <v>Other</v>
      </c>
    </row>
    <row r="2341" spans="1:23" x14ac:dyDescent="0.25">
      <c r="A2341" t="str">
        <f t="shared" si="36"/>
        <v>180</v>
      </c>
      <c r="B2341" t="str">
        <f t="shared" si="36"/>
        <v>A20020001</v>
      </c>
      <c r="C2341" s="77" t="s">
        <v>3887</v>
      </c>
      <c r="D2341" t="s">
        <v>2377</v>
      </c>
      <c r="G2341">
        <v>26508.649999999998</v>
      </c>
      <c r="H2341">
        <v>137176.94</v>
      </c>
      <c r="I2341">
        <v>3208066.6599999997</v>
      </c>
      <c r="J2341">
        <v>1622085.8599999989</v>
      </c>
      <c r="M2341">
        <v>0</v>
      </c>
      <c r="N2341">
        <v>-209884.57199999999</v>
      </c>
      <c r="O2341">
        <v>3333679.8409999986</v>
      </c>
      <c r="P2341">
        <v>-24389.73800000007</v>
      </c>
      <c r="S2341">
        <v>0</v>
      </c>
      <c r="T2341">
        <v>0</v>
      </c>
      <c r="U2341">
        <v>312764.43799999997</v>
      </c>
      <c r="V2341">
        <v>0</v>
      </c>
      <c r="W2341" t="str">
        <f>IFERROR(VLOOKUP(CONCATENATE(A2341,"-",B2341),'Schedule C1'!AE:AE,1,FALSE),"Other")</f>
        <v>Other</v>
      </c>
    </row>
    <row r="2342" spans="1:23" x14ac:dyDescent="0.25">
      <c r="A2342" t="str">
        <f t="shared" si="36"/>
        <v>180</v>
      </c>
      <c r="B2342" t="str">
        <f t="shared" si="36"/>
        <v>A20020002</v>
      </c>
      <c r="C2342" s="77" t="s">
        <v>3887</v>
      </c>
      <c r="D2342" t="s">
        <v>4046</v>
      </c>
      <c r="G2342">
        <v>17384.43</v>
      </c>
      <c r="H2342">
        <v>251902.16000000003</v>
      </c>
      <c r="I2342">
        <v>194965.99</v>
      </c>
      <c r="J2342">
        <v>58957.570000000007</v>
      </c>
      <c r="M2342">
        <v>0</v>
      </c>
      <c r="N2342">
        <v>0</v>
      </c>
      <c r="O2342">
        <v>345.78899999999987</v>
      </c>
      <c r="P2342">
        <v>-5460.8180000000066</v>
      </c>
      <c r="S2342">
        <v>0</v>
      </c>
      <c r="T2342">
        <v>0</v>
      </c>
      <c r="U2342">
        <v>1467.2690000000005</v>
      </c>
      <c r="V2342">
        <v>0</v>
      </c>
      <c r="W2342" t="str">
        <f>IFERROR(VLOOKUP(CONCATENATE(A2342,"-",B2342),'Schedule C1'!AE:AE,1,FALSE),"Other")</f>
        <v>Other</v>
      </c>
    </row>
    <row r="2343" spans="1:23" x14ac:dyDescent="0.25">
      <c r="A2343" t="str">
        <f t="shared" si="36"/>
        <v>180</v>
      </c>
      <c r="B2343" t="str">
        <f t="shared" si="36"/>
        <v>A20045015</v>
      </c>
      <c r="C2343" s="77" t="s">
        <v>3887</v>
      </c>
      <c r="D2343" t="s">
        <v>4047</v>
      </c>
      <c r="G2343">
        <v>7652.260000000002</v>
      </c>
      <c r="H2343">
        <v>9749.44</v>
      </c>
      <c r="I2343">
        <v>5910.16</v>
      </c>
      <c r="J2343">
        <v>2928.2900000000004</v>
      </c>
      <c r="M2343">
        <v>0</v>
      </c>
      <c r="N2343">
        <v>0</v>
      </c>
      <c r="O2343">
        <v>0</v>
      </c>
      <c r="P2343">
        <v>0</v>
      </c>
      <c r="S2343">
        <v>0</v>
      </c>
      <c r="T2343">
        <v>0</v>
      </c>
      <c r="U2343">
        <v>203.46800000000002</v>
      </c>
      <c r="V2343">
        <v>0</v>
      </c>
      <c r="W2343" t="str">
        <f>IFERROR(VLOOKUP(CONCATENATE(A2343,"-",B2343),'Schedule C1'!AE:AE,1,FALSE),"Other")</f>
        <v>Other</v>
      </c>
    </row>
    <row r="2344" spans="1:23" x14ac:dyDescent="0.25">
      <c r="A2344" t="str">
        <f t="shared" si="36"/>
        <v>180</v>
      </c>
      <c r="B2344" t="str">
        <f t="shared" si="36"/>
        <v>A20045023</v>
      </c>
      <c r="C2344" s="77" t="s">
        <v>3887</v>
      </c>
      <c r="D2344" t="s">
        <v>4048</v>
      </c>
      <c r="G2344">
        <v>9552.11</v>
      </c>
      <c r="H2344">
        <v>4449</v>
      </c>
      <c r="I2344">
        <v>533.22000000000014</v>
      </c>
      <c r="J2344">
        <v>623.64</v>
      </c>
      <c r="M2344">
        <v>0</v>
      </c>
      <c r="N2344">
        <v>0</v>
      </c>
      <c r="O2344">
        <v>29.941999999999993</v>
      </c>
      <c r="P2344">
        <v>0</v>
      </c>
      <c r="S2344">
        <v>0</v>
      </c>
      <c r="T2344">
        <v>319.96899999999999</v>
      </c>
      <c r="U2344">
        <v>6.9060000000000006</v>
      </c>
      <c r="V2344">
        <v>0</v>
      </c>
      <c r="W2344" t="str">
        <f>IFERROR(VLOOKUP(CONCATENATE(A2344,"-",B2344),'Schedule C1'!AE:AE,1,FALSE),"Other")</f>
        <v>Other</v>
      </c>
    </row>
    <row r="2345" spans="1:23" x14ac:dyDescent="0.25">
      <c r="A2345" t="str">
        <f t="shared" si="36"/>
        <v>180</v>
      </c>
      <c r="B2345" t="str">
        <f t="shared" si="36"/>
        <v>A20045046</v>
      </c>
      <c r="C2345" s="77" t="s">
        <v>3887</v>
      </c>
      <c r="D2345" t="s">
        <v>4049</v>
      </c>
      <c r="G2345">
        <v>15716.330000000002</v>
      </c>
      <c r="H2345">
        <v>5358.0199999999986</v>
      </c>
      <c r="I2345">
        <v>515.22</v>
      </c>
      <c r="J2345">
        <v>708.46</v>
      </c>
      <c r="M2345">
        <v>0</v>
      </c>
      <c r="N2345">
        <v>0</v>
      </c>
      <c r="O2345">
        <v>26.08</v>
      </c>
      <c r="P2345">
        <v>0</v>
      </c>
      <c r="S2345">
        <v>0</v>
      </c>
      <c r="T2345">
        <v>14.153</v>
      </c>
      <c r="U2345">
        <v>6.6110000000000007</v>
      </c>
      <c r="V2345">
        <v>0</v>
      </c>
      <c r="W2345" t="str">
        <f>IFERROR(VLOOKUP(CONCATENATE(A2345,"-",B2345),'Schedule C1'!AE:AE,1,FALSE),"Other")</f>
        <v>Other</v>
      </c>
    </row>
    <row r="2346" spans="1:23" x14ac:dyDescent="0.25">
      <c r="A2346" t="str">
        <f t="shared" si="36"/>
        <v>180</v>
      </c>
      <c r="B2346" t="str">
        <f t="shared" si="36"/>
        <v>A20045063</v>
      </c>
      <c r="C2346" s="77" t="s">
        <v>3887</v>
      </c>
      <c r="D2346" t="s">
        <v>4050</v>
      </c>
      <c r="G2346">
        <v>21456.36</v>
      </c>
      <c r="H2346">
        <v>63802.469999999958</v>
      </c>
      <c r="I2346">
        <v>149829.65</v>
      </c>
      <c r="J2346">
        <v>125047.17000000001</v>
      </c>
      <c r="M2346">
        <v>0</v>
      </c>
      <c r="N2346">
        <v>0</v>
      </c>
      <c r="O2346">
        <v>0</v>
      </c>
      <c r="P2346">
        <v>-865559.86500000011</v>
      </c>
      <c r="S2346">
        <v>0</v>
      </c>
      <c r="T2346">
        <v>136.14300000000003</v>
      </c>
      <c r="U2346">
        <v>419.18199999999996</v>
      </c>
      <c r="V2346">
        <v>0</v>
      </c>
      <c r="W2346" t="str">
        <f>IFERROR(VLOOKUP(CONCATENATE(A2346,"-",B2346),'Schedule C1'!AE:AE,1,FALSE),"Other")</f>
        <v>Other</v>
      </c>
    </row>
    <row r="2347" spans="1:23" x14ac:dyDescent="0.25">
      <c r="A2347" t="str">
        <f t="shared" si="36"/>
        <v>180</v>
      </c>
      <c r="B2347" t="str">
        <f t="shared" si="36"/>
        <v>A20045085</v>
      </c>
      <c r="C2347" s="77" t="s">
        <v>3887</v>
      </c>
      <c r="D2347" t="s">
        <v>4051</v>
      </c>
      <c r="G2347">
        <v>94.31</v>
      </c>
      <c r="H2347">
        <v>1497.93</v>
      </c>
      <c r="I2347">
        <v>519.90000000000009</v>
      </c>
      <c r="J2347">
        <v>77.89</v>
      </c>
      <c r="M2347">
        <v>0</v>
      </c>
      <c r="N2347">
        <v>0</v>
      </c>
      <c r="O2347">
        <v>0</v>
      </c>
      <c r="P2347">
        <v>0</v>
      </c>
      <c r="S2347">
        <v>0</v>
      </c>
      <c r="T2347">
        <v>0</v>
      </c>
      <c r="U2347">
        <v>0</v>
      </c>
      <c r="V2347">
        <v>0</v>
      </c>
      <c r="W2347" t="str">
        <f>IFERROR(VLOOKUP(CONCATENATE(A2347,"-",B2347),'Schedule C1'!AE:AE,1,FALSE),"Other")</f>
        <v>Other</v>
      </c>
    </row>
    <row r="2348" spans="1:23" x14ac:dyDescent="0.25">
      <c r="A2348" t="str">
        <f t="shared" si="36"/>
        <v>180</v>
      </c>
      <c r="B2348" t="str">
        <f t="shared" si="36"/>
        <v>A20072029</v>
      </c>
      <c r="C2348" s="77" t="s">
        <v>3887</v>
      </c>
      <c r="D2348" t="s">
        <v>4052</v>
      </c>
      <c r="H2348">
        <v>16480.25</v>
      </c>
      <c r="I2348">
        <v>0</v>
      </c>
      <c r="N2348">
        <v>0</v>
      </c>
      <c r="O2348">
        <v>3260.8150000000005</v>
      </c>
      <c r="T2348">
        <v>0</v>
      </c>
      <c r="U2348">
        <v>759.97699999999998</v>
      </c>
      <c r="W2348" t="str">
        <f>IFERROR(VLOOKUP(CONCATENATE(A2348,"-",B2348),'Schedule C1'!AE:AE,1,FALSE),"Other")</f>
        <v>Other</v>
      </c>
    </row>
    <row r="2349" spans="1:23" x14ac:dyDescent="0.25">
      <c r="A2349" t="str">
        <f t="shared" si="36"/>
        <v>180</v>
      </c>
      <c r="B2349" t="str">
        <f t="shared" si="36"/>
        <v>A20072063</v>
      </c>
      <c r="C2349" s="77" t="s">
        <v>3887</v>
      </c>
      <c r="D2349" t="s">
        <v>4053</v>
      </c>
      <c r="H2349">
        <v>36700.22</v>
      </c>
      <c r="I2349">
        <v>925.96</v>
      </c>
      <c r="N2349">
        <v>0</v>
      </c>
      <c r="O2349">
        <v>5766.7970000000014</v>
      </c>
      <c r="T2349">
        <v>0</v>
      </c>
      <c r="U2349">
        <v>1512.1330000000005</v>
      </c>
      <c r="W2349" t="str">
        <f>IFERROR(VLOOKUP(CONCATENATE(A2349,"-",B2349),'Schedule C1'!AE:AE,1,FALSE),"Other")</f>
        <v>Other</v>
      </c>
    </row>
    <row r="2350" spans="1:23" x14ac:dyDescent="0.25">
      <c r="A2350" t="str">
        <f t="shared" si="36"/>
        <v>180</v>
      </c>
      <c r="B2350" t="str">
        <f t="shared" si="36"/>
        <v>A20072064</v>
      </c>
      <c r="C2350" s="77" t="s">
        <v>3887</v>
      </c>
      <c r="D2350" t="s">
        <v>4054</v>
      </c>
      <c r="H2350">
        <v>8954.0600000000013</v>
      </c>
      <c r="I2350">
        <v>0</v>
      </c>
      <c r="N2350">
        <v>0</v>
      </c>
      <c r="O2350">
        <v>2810.7219999999993</v>
      </c>
      <c r="T2350">
        <v>0</v>
      </c>
      <c r="U2350">
        <v>806.49599999999998</v>
      </c>
      <c r="W2350" t="str">
        <f>IFERROR(VLOOKUP(CONCATENATE(A2350,"-",B2350),'Schedule C1'!AE:AE,1,FALSE),"Other")</f>
        <v>Other</v>
      </c>
    </row>
    <row r="2351" spans="1:23" x14ac:dyDescent="0.25">
      <c r="A2351" t="str">
        <f t="shared" si="36"/>
        <v>180</v>
      </c>
      <c r="B2351" t="str">
        <f t="shared" si="36"/>
        <v>A20077006</v>
      </c>
      <c r="C2351" s="77" t="s">
        <v>3887</v>
      </c>
      <c r="D2351" t="s">
        <v>4055</v>
      </c>
      <c r="H2351">
        <v>1589.8100000000002</v>
      </c>
      <c r="I2351">
        <v>1501.93</v>
      </c>
      <c r="J2351">
        <v>139.86000000000001</v>
      </c>
      <c r="N2351">
        <v>0</v>
      </c>
      <c r="O2351">
        <v>0</v>
      </c>
      <c r="P2351">
        <v>-111.36100000000033</v>
      </c>
      <c r="T2351">
        <v>0</v>
      </c>
      <c r="U2351">
        <v>44.597999999999999</v>
      </c>
      <c r="V2351">
        <v>0</v>
      </c>
      <c r="W2351" t="str">
        <f>IFERROR(VLOOKUP(CONCATENATE(A2351,"-",B2351),'Schedule C1'!AE:AE,1,FALSE),"Other")</f>
        <v>Other</v>
      </c>
    </row>
    <row r="2352" spans="1:23" x14ac:dyDescent="0.25">
      <c r="A2352" t="str">
        <f t="shared" si="36"/>
        <v>180</v>
      </c>
      <c r="B2352" t="str">
        <f t="shared" si="36"/>
        <v>A20077009</v>
      </c>
      <c r="C2352" s="77" t="s">
        <v>3887</v>
      </c>
      <c r="D2352" t="s">
        <v>4056</v>
      </c>
      <c r="H2352">
        <v>327.76999999999975</v>
      </c>
      <c r="I2352">
        <v>898.18000000000029</v>
      </c>
      <c r="J2352">
        <v>74.460000000000008</v>
      </c>
      <c r="N2352">
        <v>0</v>
      </c>
      <c r="O2352">
        <v>0</v>
      </c>
      <c r="P2352">
        <v>-150.95500000000061</v>
      </c>
      <c r="T2352">
        <v>0</v>
      </c>
      <c r="U2352">
        <v>23.331000000000003</v>
      </c>
      <c r="V2352">
        <v>0</v>
      </c>
      <c r="W2352" t="str">
        <f>IFERROR(VLOOKUP(CONCATENATE(A2352,"-",B2352),'Schedule C1'!AE:AE,1,FALSE),"Other")</f>
        <v>Other</v>
      </c>
    </row>
    <row r="2353" spans="1:23" x14ac:dyDescent="0.25">
      <c r="A2353" t="str">
        <f t="shared" si="36"/>
        <v>180</v>
      </c>
      <c r="B2353" t="str">
        <f t="shared" si="36"/>
        <v>A20077012</v>
      </c>
      <c r="C2353" s="77" t="s">
        <v>3887</v>
      </c>
      <c r="D2353" t="s">
        <v>4057</v>
      </c>
      <c r="H2353">
        <v>2119.89</v>
      </c>
      <c r="I2353">
        <v>664.71000000000015</v>
      </c>
      <c r="J2353">
        <v>131.18999999999997</v>
      </c>
      <c r="N2353">
        <v>0</v>
      </c>
      <c r="O2353">
        <v>0</v>
      </c>
      <c r="P2353">
        <v>-1106.4440000000004</v>
      </c>
      <c r="T2353">
        <v>0</v>
      </c>
      <c r="U2353">
        <v>24.002000000000002</v>
      </c>
      <c r="V2353">
        <v>0</v>
      </c>
      <c r="W2353" t="str">
        <f>IFERROR(VLOOKUP(CONCATENATE(A2353,"-",B2353),'Schedule C1'!AE:AE,1,FALSE),"Other")</f>
        <v>Other</v>
      </c>
    </row>
    <row r="2354" spans="1:23" x14ac:dyDescent="0.25">
      <c r="A2354" t="str">
        <f t="shared" si="36"/>
        <v>180</v>
      </c>
      <c r="B2354" t="str">
        <f t="shared" si="36"/>
        <v>A20085001</v>
      </c>
      <c r="C2354" s="77" t="s">
        <v>3887</v>
      </c>
      <c r="D2354" t="s">
        <v>4058</v>
      </c>
      <c r="G2354">
        <v>7262.4400000000005</v>
      </c>
      <c r="H2354">
        <v>24274.080000000005</v>
      </c>
      <c r="I2354">
        <v>8345.3799999999992</v>
      </c>
      <c r="M2354">
        <v>0</v>
      </c>
      <c r="N2354">
        <v>0</v>
      </c>
      <c r="O2354">
        <v>8318.9409999999989</v>
      </c>
      <c r="S2354">
        <v>0</v>
      </c>
      <c r="T2354">
        <v>0</v>
      </c>
      <c r="U2354">
        <v>2129.44</v>
      </c>
      <c r="W2354" t="str">
        <f>IFERROR(VLOOKUP(CONCATENATE(A2354,"-",B2354),'Schedule C1'!AE:AE,1,FALSE),"Other")</f>
        <v>Other</v>
      </c>
    </row>
    <row r="2355" spans="1:23" x14ac:dyDescent="0.25">
      <c r="A2355" t="str">
        <f t="shared" si="36"/>
        <v>180</v>
      </c>
      <c r="B2355" t="str">
        <f t="shared" si="36"/>
        <v>A20705001</v>
      </c>
      <c r="C2355" s="77" t="s">
        <v>3887</v>
      </c>
      <c r="D2355" t="s">
        <v>4059</v>
      </c>
      <c r="F2355">
        <v>2120.86</v>
      </c>
      <c r="G2355">
        <v>278.56000000000006</v>
      </c>
      <c r="H2355">
        <v>797.02999999999975</v>
      </c>
      <c r="I2355">
        <v>-2435.6400000000003</v>
      </c>
      <c r="J2355">
        <v>-121.12</v>
      </c>
      <c r="L2355">
        <v>0</v>
      </c>
      <c r="M2355">
        <v>0</v>
      </c>
      <c r="N2355">
        <v>0</v>
      </c>
      <c r="O2355">
        <v>0</v>
      </c>
      <c r="P2355">
        <v>0</v>
      </c>
      <c r="R2355">
        <v>0</v>
      </c>
      <c r="S2355">
        <v>0</v>
      </c>
      <c r="T2355">
        <v>212.02599999999998</v>
      </c>
      <c r="U2355">
        <v>0</v>
      </c>
      <c r="V2355">
        <v>0</v>
      </c>
      <c r="W2355" t="str">
        <f>IFERROR(VLOOKUP(CONCATENATE(A2355,"-",B2355),'Schedule C1'!AE:AE,1,FALSE),"Other")</f>
        <v>Other</v>
      </c>
    </row>
    <row r="2356" spans="1:23" x14ac:dyDescent="0.25">
      <c r="A2356" t="str">
        <f t="shared" si="36"/>
        <v>180</v>
      </c>
      <c r="B2356" t="str">
        <f t="shared" si="36"/>
        <v>A20705028</v>
      </c>
      <c r="C2356" s="77" t="s">
        <v>3887</v>
      </c>
      <c r="D2356" t="s">
        <v>2396</v>
      </c>
      <c r="F2356">
        <v>16295.170000000002</v>
      </c>
      <c r="G2356">
        <v>611.04999999999995</v>
      </c>
      <c r="H2356">
        <v>514.79</v>
      </c>
      <c r="I2356">
        <v>3255.4099999999989</v>
      </c>
      <c r="J2356">
        <v>318.36</v>
      </c>
      <c r="L2356">
        <v>0</v>
      </c>
      <c r="M2356">
        <v>0</v>
      </c>
      <c r="N2356">
        <v>0</v>
      </c>
      <c r="O2356">
        <v>0</v>
      </c>
      <c r="P2356">
        <v>0</v>
      </c>
      <c r="R2356">
        <v>0</v>
      </c>
      <c r="S2356">
        <v>0</v>
      </c>
      <c r="T2356">
        <v>0</v>
      </c>
      <c r="U2356">
        <v>0</v>
      </c>
      <c r="V2356">
        <v>0</v>
      </c>
      <c r="W2356" t="str">
        <f>IFERROR(VLOOKUP(CONCATENATE(A2356,"-",B2356),'Schedule C1'!AE:AE,1,FALSE),"Other")</f>
        <v>Other</v>
      </c>
    </row>
    <row r="2357" spans="1:23" x14ac:dyDescent="0.25">
      <c r="A2357" t="str">
        <f t="shared" si="36"/>
        <v>180</v>
      </c>
      <c r="B2357" t="str">
        <f t="shared" si="36"/>
        <v>A20705029</v>
      </c>
      <c r="C2357" s="77" t="s">
        <v>3887</v>
      </c>
      <c r="D2357" t="s">
        <v>2397</v>
      </c>
      <c r="F2357">
        <v>13276.96</v>
      </c>
      <c r="G2357">
        <v>440.11</v>
      </c>
      <c r="H2357">
        <v>229.25</v>
      </c>
      <c r="I2357">
        <v>-15004.5</v>
      </c>
      <c r="J2357">
        <v>-43.980000000000004</v>
      </c>
      <c r="L2357">
        <v>0</v>
      </c>
      <c r="M2357">
        <v>0</v>
      </c>
      <c r="N2357">
        <v>0</v>
      </c>
      <c r="O2357">
        <v>0</v>
      </c>
      <c r="P2357">
        <v>0</v>
      </c>
      <c r="R2357">
        <v>0</v>
      </c>
      <c r="S2357">
        <v>0</v>
      </c>
      <c r="T2357">
        <v>0</v>
      </c>
      <c r="U2357">
        <v>0</v>
      </c>
      <c r="V2357">
        <v>0</v>
      </c>
      <c r="W2357" t="str">
        <f>IFERROR(VLOOKUP(CONCATENATE(A2357,"-",B2357),'Schedule C1'!AE:AE,1,FALSE),"Other")</f>
        <v>Other</v>
      </c>
    </row>
    <row r="2358" spans="1:23" x14ac:dyDescent="0.25">
      <c r="A2358" t="str">
        <f t="shared" si="36"/>
        <v>180</v>
      </c>
      <c r="B2358" t="str">
        <f t="shared" si="36"/>
        <v>A20705035</v>
      </c>
      <c r="C2358" s="77" t="s">
        <v>3887</v>
      </c>
      <c r="D2358" t="s">
        <v>2399</v>
      </c>
      <c r="F2358">
        <v>10373.759999999998</v>
      </c>
      <c r="G2358">
        <v>12020.800000000003</v>
      </c>
      <c r="H2358">
        <v>-18277.87</v>
      </c>
      <c r="I2358">
        <v>5619.5800000000008</v>
      </c>
      <c r="J2358">
        <v>1138.25</v>
      </c>
      <c r="L2358">
        <v>0</v>
      </c>
      <c r="M2358">
        <v>0</v>
      </c>
      <c r="N2358">
        <v>461783.30199999991</v>
      </c>
      <c r="O2358">
        <v>143065.66399999999</v>
      </c>
      <c r="P2358">
        <v>0</v>
      </c>
      <c r="R2358">
        <v>0</v>
      </c>
      <c r="S2358">
        <v>0</v>
      </c>
      <c r="T2358">
        <v>453411.72400000028</v>
      </c>
      <c r="U2358">
        <v>319.94499999999999</v>
      </c>
      <c r="V2358">
        <v>0</v>
      </c>
      <c r="W2358" t="str">
        <f>IFERROR(VLOOKUP(CONCATENATE(A2358,"-",B2358),'Schedule C1'!AE:AE,1,FALSE),"Other")</f>
        <v>Other</v>
      </c>
    </row>
    <row r="2359" spans="1:23" x14ac:dyDescent="0.25">
      <c r="A2359" t="str">
        <f t="shared" si="36"/>
        <v>180</v>
      </c>
      <c r="B2359" t="str">
        <f t="shared" si="36"/>
        <v>A20705036</v>
      </c>
      <c r="C2359" s="77" t="s">
        <v>3887</v>
      </c>
      <c r="D2359" t="s">
        <v>2400</v>
      </c>
      <c r="F2359">
        <v>6937.07</v>
      </c>
      <c r="G2359">
        <v>30298.15</v>
      </c>
      <c r="H2359">
        <v>44630.91</v>
      </c>
      <c r="I2359">
        <v>106788.83</v>
      </c>
      <c r="J2359">
        <v>135643.36000000002</v>
      </c>
      <c r="L2359">
        <v>0</v>
      </c>
      <c r="M2359">
        <v>0</v>
      </c>
      <c r="N2359">
        <v>599933.68799999997</v>
      </c>
      <c r="O2359">
        <v>158591.18899999995</v>
      </c>
      <c r="P2359">
        <v>0</v>
      </c>
      <c r="R2359">
        <v>0</v>
      </c>
      <c r="S2359">
        <v>0</v>
      </c>
      <c r="T2359">
        <v>590864.45600000001</v>
      </c>
      <c r="U2359">
        <v>62667.063000000009</v>
      </c>
      <c r="V2359">
        <v>0</v>
      </c>
      <c r="W2359" t="str">
        <f>IFERROR(VLOOKUP(CONCATENATE(A2359,"-",B2359),'Schedule C1'!AE:AE,1,FALSE),"Other")</f>
        <v>Other</v>
      </c>
    </row>
    <row r="2360" spans="1:23" x14ac:dyDescent="0.25">
      <c r="A2360" t="str">
        <f t="shared" si="36"/>
        <v>180</v>
      </c>
      <c r="B2360" t="str">
        <f t="shared" si="36"/>
        <v>A20705037</v>
      </c>
      <c r="C2360" s="77" t="s">
        <v>3887</v>
      </c>
      <c r="D2360" t="s">
        <v>4060</v>
      </c>
      <c r="F2360">
        <v>20943.080000000002</v>
      </c>
      <c r="G2360">
        <v>457.34000000000003</v>
      </c>
      <c r="H2360">
        <v>676.32999999999993</v>
      </c>
      <c r="I2360">
        <v>590.51</v>
      </c>
      <c r="J2360">
        <v>938.70999999999992</v>
      </c>
      <c r="L2360">
        <v>0</v>
      </c>
      <c r="M2360">
        <v>0</v>
      </c>
      <c r="N2360">
        <v>0</v>
      </c>
      <c r="O2360">
        <v>0</v>
      </c>
      <c r="P2360">
        <v>0</v>
      </c>
      <c r="R2360">
        <v>0</v>
      </c>
      <c r="S2360">
        <v>0</v>
      </c>
      <c r="T2360">
        <v>0</v>
      </c>
      <c r="U2360">
        <v>0</v>
      </c>
      <c r="V2360">
        <v>0</v>
      </c>
      <c r="W2360" t="str">
        <f>IFERROR(VLOOKUP(CONCATENATE(A2360,"-",B2360),'Schedule C1'!AE:AE,1,FALSE),"Other")</f>
        <v>Other</v>
      </c>
    </row>
    <row r="2361" spans="1:23" x14ac:dyDescent="0.25">
      <c r="A2361" t="str">
        <f t="shared" si="36"/>
        <v>180</v>
      </c>
      <c r="B2361" t="str">
        <f t="shared" si="36"/>
        <v>A20705052</v>
      </c>
      <c r="C2361" s="77" t="s">
        <v>3887</v>
      </c>
      <c r="D2361" t="s">
        <v>2401</v>
      </c>
      <c r="F2361">
        <v>24005.629999999994</v>
      </c>
      <c r="G2361">
        <v>1097.5999999999999</v>
      </c>
      <c r="H2361">
        <v>744.99</v>
      </c>
      <c r="I2361">
        <v>706.48000000000013</v>
      </c>
      <c r="J2361">
        <v>1006.52</v>
      </c>
      <c r="L2361">
        <v>0</v>
      </c>
      <c r="M2361">
        <v>0</v>
      </c>
      <c r="N2361">
        <v>0</v>
      </c>
      <c r="O2361">
        <v>0</v>
      </c>
      <c r="P2361">
        <v>0</v>
      </c>
      <c r="R2361">
        <v>0</v>
      </c>
      <c r="S2361">
        <v>0</v>
      </c>
      <c r="T2361">
        <v>0</v>
      </c>
      <c r="U2361">
        <v>0</v>
      </c>
      <c r="V2361">
        <v>0</v>
      </c>
      <c r="W2361" t="str">
        <f>IFERROR(VLOOKUP(CONCATENATE(A2361,"-",B2361),'Schedule C1'!AE:AE,1,FALSE),"Other")</f>
        <v>Other</v>
      </c>
    </row>
    <row r="2362" spans="1:23" x14ac:dyDescent="0.25">
      <c r="A2362" t="str">
        <f t="shared" si="36"/>
        <v>180</v>
      </c>
      <c r="B2362" t="str">
        <f t="shared" si="36"/>
        <v>A20705057</v>
      </c>
      <c r="C2362" s="77" t="s">
        <v>3887</v>
      </c>
      <c r="D2362" t="s">
        <v>4061</v>
      </c>
      <c r="F2362">
        <v>2247.3199999999997</v>
      </c>
      <c r="G2362">
        <v>11940.619999999997</v>
      </c>
      <c r="H2362">
        <v>1340.7199999999998</v>
      </c>
      <c r="I2362">
        <v>174.33</v>
      </c>
      <c r="J2362">
        <v>675.13000000000011</v>
      </c>
      <c r="L2362">
        <v>0</v>
      </c>
      <c r="M2362">
        <v>0</v>
      </c>
      <c r="N2362">
        <v>0</v>
      </c>
      <c r="O2362">
        <v>0</v>
      </c>
      <c r="P2362">
        <v>0</v>
      </c>
      <c r="R2362">
        <v>0</v>
      </c>
      <c r="S2362">
        <v>0</v>
      </c>
      <c r="T2362">
        <v>0</v>
      </c>
      <c r="U2362">
        <v>0</v>
      </c>
      <c r="V2362">
        <v>0</v>
      </c>
      <c r="W2362" t="str">
        <f>IFERROR(VLOOKUP(CONCATENATE(A2362,"-",B2362),'Schedule C1'!AE:AE,1,FALSE),"Other")</f>
        <v>Other</v>
      </c>
    </row>
    <row r="2363" spans="1:23" x14ac:dyDescent="0.25">
      <c r="A2363" t="str">
        <f t="shared" si="36"/>
        <v>180</v>
      </c>
      <c r="B2363" t="str">
        <f t="shared" si="36"/>
        <v>A20705067</v>
      </c>
      <c r="C2363" s="77" t="s">
        <v>3887</v>
      </c>
      <c r="D2363" t="s">
        <v>4062</v>
      </c>
      <c r="F2363">
        <v>2386.5300000000002</v>
      </c>
      <c r="G2363">
        <v>2880.42</v>
      </c>
      <c r="H2363">
        <v>221.98</v>
      </c>
      <c r="I2363">
        <v>190.03</v>
      </c>
      <c r="J2363">
        <v>271.42</v>
      </c>
      <c r="L2363">
        <v>0</v>
      </c>
      <c r="M2363">
        <v>0</v>
      </c>
      <c r="N2363">
        <v>0</v>
      </c>
      <c r="O2363">
        <v>0</v>
      </c>
      <c r="P2363">
        <v>0</v>
      </c>
      <c r="R2363">
        <v>0</v>
      </c>
      <c r="S2363">
        <v>0</v>
      </c>
      <c r="T2363">
        <v>0</v>
      </c>
      <c r="U2363">
        <v>0</v>
      </c>
      <c r="V2363">
        <v>0</v>
      </c>
      <c r="W2363" t="str">
        <f>IFERROR(VLOOKUP(CONCATENATE(A2363,"-",B2363),'Schedule C1'!AE:AE,1,FALSE),"Other")</f>
        <v>Other</v>
      </c>
    </row>
    <row r="2364" spans="1:23" x14ac:dyDescent="0.25">
      <c r="A2364" t="str">
        <f t="shared" si="36"/>
        <v>180</v>
      </c>
      <c r="B2364" t="str">
        <f t="shared" si="36"/>
        <v>A20705073</v>
      </c>
      <c r="C2364" s="77" t="s">
        <v>3887</v>
      </c>
      <c r="D2364" t="s">
        <v>4063</v>
      </c>
      <c r="F2364">
        <v>5818.5199999999995</v>
      </c>
      <c r="G2364">
        <v>-5714.8700000000008</v>
      </c>
      <c r="H2364">
        <v>0</v>
      </c>
      <c r="L2364">
        <v>0</v>
      </c>
      <c r="M2364">
        <v>0</v>
      </c>
      <c r="N2364">
        <v>0</v>
      </c>
      <c r="O2364"/>
      <c r="R2364">
        <v>0</v>
      </c>
      <c r="S2364">
        <v>0</v>
      </c>
      <c r="T2364">
        <v>99.4</v>
      </c>
      <c r="U2364"/>
      <c r="W2364" t="str">
        <f>IFERROR(VLOOKUP(CONCATENATE(A2364,"-",B2364),'Schedule C1'!AE:AE,1,FALSE),"Other")</f>
        <v>Other</v>
      </c>
    </row>
    <row r="2365" spans="1:23" x14ac:dyDescent="0.25">
      <c r="A2365" t="str">
        <f t="shared" si="36"/>
        <v>180</v>
      </c>
      <c r="B2365" t="str">
        <f t="shared" si="36"/>
        <v>A20705077</v>
      </c>
      <c r="C2365" s="77" t="s">
        <v>3887</v>
      </c>
      <c r="D2365" t="s">
        <v>4064</v>
      </c>
      <c r="G2365">
        <v>4302.1399999999994</v>
      </c>
      <c r="H2365">
        <v>306.12000000000006</v>
      </c>
      <c r="I2365">
        <v>265.39</v>
      </c>
      <c r="J2365">
        <v>356.83000000000004</v>
      </c>
      <c r="M2365">
        <v>0</v>
      </c>
      <c r="N2365">
        <v>0</v>
      </c>
      <c r="O2365">
        <v>0</v>
      </c>
      <c r="P2365">
        <v>0</v>
      </c>
      <c r="S2365">
        <v>0</v>
      </c>
      <c r="T2365">
        <v>0</v>
      </c>
      <c r="U2365">
        <v>0</v>
      </c>
      <c r="V2365">
        <v>0</v>
      </c>
      <c r="W2365" t="str">
        <f>IFERROR(VLOOKUP(CONCATENATE(A2365,"-",B2365),'Schedule C1'!AE:AE,1,FALSE),"Other")</f>
        <v>Other</v>
      </c>
    </row>
    <row r="2366" spans="1:23" x14ac:dyDescent="0.25">
      <c r="A2366" t="str">
        <f t="shared" si="36"/>
        <v>180</v>
      </c>
      <c r="B2366" t="str">
        <f t="shared" si="36"/>
        <v>A20705078</v>
      </c>
      <c r="C2366" s="77" t="s">
        <v>3887</v>
      </c>
      <c r="D2366" t="s">
        <v>4065</v>
      </c>
      <c r="G2366">
        <v>8551.6700000000019</v>
      </c>
      <c r="H2366">
        <v>169.26</v>
      </c>
      <c r="I2366">
        <v>249</v>
      </c>
      <c r="J2366">
        <v>394.33000000000004</v>
      </c>
      <c r="M2366">
        <v>0</v>
      </c>
      <c r="N2366">
        <v>0</v>
      </c>
      <c r="O2366">
        <v>0</v>
      </c>
      <c r="P2366">
        <v>0</v>
      </c>
      <c r="S2366">
        <v>0</v>
      </c>
      <c r="T2366">
        <v>0</v>
      </c>
      <c r="U2366">
        <v>0</v>
      </c>
      <c r="V2366">
        <v>0</v>
      </c>
      <c r="W2366" t="str">
        <f>IFERROR(VLOOKUP(CONCATENATE(A2366,"-",B2366),'Schedule C1'!AE:AE,1,FALSE),"Other")</f>
        <v>Other</v>
      </c>
    </row>
    <row r="2367" spans="1:23" x14ac:dyDescent="0.25">
      <c r="A2367" t="str">
        <f t="shared" si="36"/>
        <v>180</v>
      </c>
      <c r="B2367" t="str">
        <f t="shared" si="36"/>
        <v>A20705079</v>
      </c>
      <c r="C2367" s="77" t="s">
        <v>3887</v>
      </c>
      <c r="D2367" t="s">
        <v>4066</v>
      </c>
      <c r="F2367">
        <v>303.47999999999996</v>
      </c>
      <c r="G2367">
        <v>829.39999999999986</v>
      </c>
      <c r="H2367">
        <v>37.450000000000003</v>
      </c>
      <c r="I2367">
        <v>31.859999999999996</v>
      </c>
      <c r="J2367">
        <v>47.809999999999995</v>
      </c>
      <c r="L2367">
        <v>0</v>
      </c>
      <c r="M2367">
        <v>0</v>
      </c>
      <c r="N2367">
        <v>0</v>
      </c>
      <c r="O2367">
        <v>0</v>
      </c>
      <c r="P2367">
        <v>0</v>
      </c>
      <c r="R2367">
        <v>0</v>
      </c>
      <c r="S2367">
        <v>0</v>
      </c>
      <c r="T2367">
        <v>0</v>
      </c>
      <c r="U2367">
        <v>0</v>
      </c>
      <c r="V2367">
        <v>0</v>
      </c>
      <c r="W2367" t="str">
        <f>IFERROR(VLOOKUP(CONCATENATE(A2367,"-",B2367),'Schedule C1'!AE:AE,1,FALSE),"Other")</f>
        <v>Other</v>
      </c>
    </row>
    <row r="2368" spans="1:23" x14ac:dyDescent="0.25">
      <c r="A2368" t="str">
        <f t="shared" si="36"/>
        <v>180</v>
      </c>
      <c r="B2368" t="str">
        <f t="shared" si="36"/>
        <v>A20705080</v>
      </c>
      <c r="C2368" s="77" t="s">
        <v>3887</v>
      </c>
      <c r="D2368" t="s">
        <v>4067</v>
      </c>
      <c r="G2368">
        <v>818.45999999999992</v>
      </c>
      <c r="H2368">
        <v>25.490000000000002</v>
      </c>
      <c r="I2368">
        <v>23.46</v>
      </c>
      <c r="J2368">
        <v>35.74</v>
      </c>
      <c r="M2368">
        <v>0</v>
      </c>
      <c r="N2368">
        <v>0</v>
      </c>
      <c r="O2368">
        <v>0</v>
      </c>
      <c r="P2368">
        <v>0</v>
      </c>
      <c r="S2368">
        <v>0</v>
      </c>
      <c r="T2368">
        <v>0</v>
      </c>
      <c r="U2368">
        <v>0</v>
      </c>
      <c r="V2368">
        <v>0</v>
      </c>
      <c r="W2368" t="str">
        <f>IFERROR(VLOOKUP(CONCATENATE(A2368,"-",B2368),'Schedule C1'!AE:AE,1,FALSE),"Other")</f>
        <v>Other</v>
      </c>
    </row>
    <row r="2369" spans="1:23" x14ac:dyDescent="0.25">
      <c r="A2369" t="str">
        <f t="shared" si="36"/>
        <v>180</v>
      </c>
      <c r="B2369" t="str">
        <f t="shared" si="36"/>
        <v>A20705081</v>
      </c>
      <c r="C2369" s="77" t="s">
        <v>3887</v>
      </c>
      <c r="D2369" t="s">
        <v>4068</v>
      </c>
      <c r="G2369">
        <v>815.9899999999999</v>
      </c>
      <c r="H2369">
        <v>27.029999999999998</v>
      </c>
      <c r="I2369">
        <v>23.46</v>
      </c>
      <c r="J2369">
        <v>36.120000000000005</v>
      </c>
      <c r="M2369">
        <v>0</v>
      </c>
      <c r="N2369">
        <v>0</v>
      </c>
      <c r="O2369">
        <v>0</v>
      </c>
      <c r="P2369">
        <v>0</v>
      </c>
      <c r="S2369">
        <v>0</v>
      </c>
      <c r="T2369">
        <v>0</v>
      </c>
      <c r="U2369">
        <v>0</v>
      </c>
      <c r="V2369">
        <v>0</v>
      </c>
      <c r="W2369" t="str">
        <f>IFERROR(VLOOKUP(CONCATENATE(A2369,"-",B2369),'Schedule C1'!AE:AE,1,FALSE),"Other")</f>
        <v>Other</v>
      </c>
    </row>
    <row r="2370" spans="1:23" x14ac:dyDescent="0.25">
      <c r="A2370" t="str">
        <f t="shared" si="36"/>
        <v>180</v>
      </c>
      <c r="B2370" t="str">
        <f t="shared" si="36"/>
        <v>A20705082</v>
      </c>
      <c r="C2370" s="77" t="s">
        <v>3887</v>
      </c>
      <c r="D2370" t="s">
        <v>4069</v>
      </c>
      <c r="F2370">
        <v>9362.92</v>
      </c>
      <c r="G2370">
        <v>-3500.64</v>
      </c>
      <c r="H2370">
        <v>2937.36</v>
      </c>
      <c r="I2370">
        <v>3786.0200000000004</v>
      </c>
      <c r="J2370">
        <v>35919.219999999987</v>
      </c>
      <c r="L2370">
        <v>0</v>
      </c>
      <c r="M2370">
        <v>0</v>
      </c>
      <c r="N2370">
        <v>0</v>
      </c>
      <c r="O2370">
        <v>0</v>
      </c>
      <c r="P2370">
        <v>9421.1999999999898</v>
      </c>
      <c r="R2370">
        <v>0</v>
      </c>
      <c r="S2370">
        <v>0</v>
      </c>
      <c r="T2370">
        <v>0</v>
      </c>
      <c r="U2370">
        <v>0</v>
      </c>
      <c r="V2370">
        <v>0</v>
      </c>
      <c r="W2370" t="str">
        <f>IFERROR(VLOOKUP(CONCATENATE(A2370,"-",B2370),'Schedule C1'!AE:AE,1,FALSE),"Other")</f>
        <v>Other</v>
      </c>
    </row>
    <row r="2371" spans="1:23" x14ac:dyDescent="0.25">
      <c r="A2371" t="str">
        <f t="shared" si="36"/>
        <v>180</v>
      </c>
      <c r="B2371" t="str">
        <f t="shared" si="36"/>
        <v>A20705083</v>
      </c>
      <c r="C2371" s="77" t="s">
        <v>3887</v>
      </c>
      <c r="D2371" t="s">
        <v>4070</v>
      </c>
      <c r="F2371">
        <v>1975.48</v>
      </c>
      <c r="G2371">
        <v>6732.0700000000015</v>
      </c>
      <c r="H2371">
        <v>5498.819999999997</v>
      </c>
      <c r="I2371">
        <v>583.50000000000011</v>
      </c>
      <c r="J2371">
        <v>791.12000000000012</v>
      </c>
      <c r="L2371">
        <v>0</v>
      </c>
      <c r="M2371">
        <v>0</v>
      </c>
      <c r="N2371">
        <v>0</v>
      </c>
      <c r="O2371">
        <v>0</v>
      </c>
      <c r="P2371">
        <v>0</v>
      </c>
      <c r="R2371">
        <v>0</v>
      </c>
      <c r="S2371">
        <v>0</v>
      </c>
      <c r="T2371">
        <v>0</v>
      </c>
      <c r="U2371">
        <v>0</v>
      </c>
      <c r="V2371">
        <v>0</v>
      </c>
      <c r="W2371" t="str">
        <f>IFERROR(VLOOKUP(CONCATENATE(A2371,"-",B2371),'Schedule C1'!AE:AE,1,FALSE),"Other")</f>
        <v>Other</v>
      </c>
    </row>
    <row r="2372" spans="1:23" x14ac:dyDescent="0.25">
      <c r="A2372" t="str">
        <f t="shared" si="36"/>
        <v>180</v>
      </c>
      <c r="B2372" t="str">
        <f t="shared" si="36"/>
        <v>A20CC1180</v>
      </c>
      <c r="C2372" s="77" t="s">
        <v>3887</v>
      </c>
      <c r="D2372" t="s">
        <v>4071</v>
      </c>
      <c r="J2372">
        <v>0</v>
      </c>
      <c r="O2372"/>
      <c r="P2372">
        <v>-9397.5039999999972</v>
      </c>
      <c r="U2372"/>
      <c r="V2372">
        <v>0</v>
      </c>
      <c r="W2372" t="str">
        <f>IFERROR(VLOOKUP(CONCATENATE(A2372,"-",B2372),'Schedule C1'!AE:AE,1,FALSE),"Other")</f>
        <v>Other</v>
      </c>
    </row>
    <row r="2373" spans="1:23" x14ac:dyDescent="0.25">
      <c r="A2373" t="str">
        <f t="shared" ref="A2373:B2436" si="37">LEFT(C2373,FIND(" ",C2373,1)-1)</f>
        <v>180</v>
      </c>
      <c r="B2373" t="str">
        <f t="shared" si="37"/>
        <v>A21031011</v>
      </c>
      <c r="C2373" s="77" t="s">
        <v>3887</v>
      </c>
      <c r="D2373" t="s">
        <v>4072</v>
      </c>
      <c r="H2373">
        <v>0</v>
      </c>
      <c r="I2373">
        <v>0</v>
      </c>
      <c r="N2373">
        <v>232043.03100000002</v>
      </c>
      <c r="O2373">
        <v>183940.59799999997</v>
      </c>
      <c r="T2373">
        <v>0</v>
      </c>
      <c r="U2373">
        <v>0</v>
      </c>
      <c r="W2373" t="str">
        <f>IFERROR(VLOOKUP(CONCATENATE(A2373,"-",B2373),'Schedule C1'!AE:AE,1,FALSE),"Other")</f>
        <v>Other</v>
      </c>
    </row>
    <row r="2374" spans="1:23" x14ac:dyDescent="0.25">
      <c r="A2374" t="str">
        <f t="shared" si="37"/>
        <v>180</v>
      </c>
      <c r="B2374" t="str">
        <f t="shared" si="37"/>
        <v>A21071001</v>
      </c>
      <c r="C2374" s="77" t="s">
        <v>3887</v>
      </c>
      <c r="D2374" t="s">
        <v>4073</v>
      </c>
      <c r="I2374">
        <v>6905.49</v>
      </c>
      <c r="J2374">
        <v>4061.3100000000004</v>
      </c>
      <c r="O2374">
        <v>0</v>
      </c>
      <c r="P2374">
        <v>0</v>
      </c>
      <c r="U2374">
        <v>0</v>
      </c>
      <c r="V2374">
        <v>0</v>
      </c>
      <c r="W2374" t="str">
        <f>IFERROR(VLOOKUP(CONCATENATE(A2374,"-",B2374),'Schedule C1'!AE:AE,1,FALSE),"Other")</f>
        <v>Other</v>
      </c>
    </row>
    <row r="2375" spans="1:23" x14ac:dyDescent="0.25">
      <c r="A2375" t="str">
        <f t="shared" si="37"/>
        <v>180</v>
      </c>
      <c r="B2375" t="str">
        <f t="shared" si="37"/>
        <v>A21071002</v>
      </c>
      <c r="C2375" s="77" t="s">
        <v>3887</v>
      </c>
      <c r="D2375" t="s">
        <v>4074</v>
      </c>
      <c r="I2375">
        <v>5767.6900000000005</v>
      </c>
      <c r="J2375">
        <v>11901.529999999999</v>
      </c>
      <c r="O2375">
        <v>0</v>
      </c>
      <c r="P2375">
        <v>0</v>
      </c>
      <c r="U2375">
        <v>0</v>
      </c>
      <c r="V2375">
        <v>0</v>
      </c>
      <c r="W2375" t="str">
        <f>IFERROR(VLOOKUP(CONCATENATE(A2375,"-",B2375),'Schedule C1'!AE:AE,1,FALSE),"Other")</f>
        <v>Other</v>
      </c>
    </row>
    <row r="2376" spans="1:23" x14ac:dyDescent="0.25">
      <c r="A2376" t="str">
        <f t="shared" si="37"/>
        <v>180</v>
      </c>
      <c r="B2376" t="str">
        <f t="shared" si="37"/>
        <v>A21071003</v>
      </c>
      <c r="C2376" s="77" t="s">
        <v>3887</v>
      </c>
      <c r="D2376" t="s">
        <v>4075</v>
      </c>
      <c r="I2376">
        <v>7964.35</v>
      </c>
      <c r="J2376">
        <v>3561.24</v>
      </c>
      <c r="O2376">
        <v>0</v>
      </c>
      <c r="P2376">
        <v>0</v>
      </c>
      <c r="U2376">
        <v>0</v>
      </c>
      <c r="V2376">
        <v>0</v>
      </c>
      <c r="W2376" t="str">
        <f>IFERROR(VLOOKUP(CONCATENATE(A2376,"-",B2376),'Schedule C1'!AE:AE,1,FALSE),"Other")</f>
        <v>Other</v>
      </c>
    </row>
    <row r="2377" spans="1:23" x14ac:dyDescent="0.25">
      <c r="A2377" t="str">
        <f t="shared" si="37"/>
        <v>180</v>
      </c>
      <c r="B2377" t="str">
        <f t="shared" si="37"/>
        <v>A21071004</v>
      </c>
      <c r="C2377" s="77" t="s">
        <v>3887</v>
      </c>
      <c r="D2377" t="s">
        <v>4076</v>
      </c>
      <c r="I2377">
        <v>9163.61</v>
      </c>
      <c r="J2377">
        <v>5764.99</v>
      </c>
      <c r="O2377">
        <v>0</v>
      </c>
      <c r="P2377">
        <v>0</v>
      </c>
      <c r="U2377">
        <v>0</v>
      </c>
      <c r="V2377">
        <v>0</v>
      </c>
      <c r="W2377" t="str">
        <f>IFERROR(VLOOKUP(CONCATENATE(A2377,"-",B2377),'Schedule C1'!AE:AE,1,FALSE),"Other")</f>
        <v>Other</v>
      </c>
    </row>
    <row r="2378" spans="1:23" x14ac:dyDescent="0.25">
      <c r="A2378" t="str">
        <f t="shared" si="37"/>
        <v>180</v>
      </c>
      <c r="B2378" t="str">
        <f t="shared" si="37"/>
        <v>A21212002</v>
      </c>
      <c r="C2378" s="77" t="s">
        <v>3887</v>
      </c>
      <c r="D2378" t="s">
        <v>4077</v>
      </c>
      <c r="F2378">
        <v>5947.7</v>
      </c>
      <c r="G2378">
        <v>-7194.5299999999988</v>
      </c>
      <c r="L2378">
        <v>0</v>
      </c>
      <c r="M2378">
        <v>0</v>
      </c>
      <c r="O2378"/>
      <c r="R2378">
        <v>0</v>
      </c>
      <c r="S2378">
        <v>73.227999999999994</v>
      </c>
      <c r="U2378"/>
      <c r="W2378" t="str">
        <f>IFERROR(VLOOKUP(CONCATENATE(A2378,"-",B2378),'Schedule C1'!AE:AE,1,FALSE),"Other")</f>
        <v>Other</v>
      </c>
    </row>
    <row r="2379" spans="1:23" x14ac:dyDescent="0.25">
      <c r="A2379" t="str">
        <f t="shared" si="37"/>
        <v>180</v>
      </c>
      <c r="B2379" t="str">
        <f t="shared" si="37"/>
        <v>A21222005</v>
      </c>
      <c r="C2379" s="77" t="s">
        <v>3887</v>
      </c>
      <c r="D2379" t="s">
        <v>2412</v>
      </c>
      <c r="H2379">
        <v>-299.84000000000015</v>
      </c>
      <c r="I2379">
        <v>112.86999999999989</v>
      </c>
      <c r="N2379">
        <v>0</v>
      </c>
      <c r="O2379">
        <v>0</v>
      </c>
      <c r="T2379">
        <v>0</v>
      </c>
      <c r="U2379">
        <v>0</v>
      </c>
      <c r="W2379" t="str">
        <f>IFERROR(VLOOKUP(CONCATENATE(A2379,"-",B2379),'Schedule C1'!AE:AE,1,FALSE),"Other")</f>
        <v>Other</v>
      </c>
    </row>
    <row r="2380" spans="1:23" x14ac:dyDescent="0.25">
      <c r="A2380" t="str">
        <f t="shared" si="37"/>
        <v>180</v>
      </c>
      <c r="B2380" t="str">
        <f t="shared" si="37"/>
        <v>A21222008</v>
      </c>
      <c r="C2380" s="77" t="s">
        <v>3887</v>
      </c>
      <c r="D2380" t="s">
        <v>2413</v>
      </c>
      <c r="G2380">
        <v>5210.9000000000005</v>
      </c>
      <c r="H2380">
        <v>4064.2599999999998</v>
      </c>
      <c r="I2380">
        <v>1260.3100000000002</v>
      </c>
      <c r="J2380">
        <v>416.77000000000004</v>
      </c>
      <c r="M2380">
        <v>0</v>
      </c>
      <c r="N2380">
        <v>0</v>
      </c>
      <c r="O2380">
        <v>1711.931</v>
      </c>
      <c r="P2380">
        <v>-318.67400000000015</v>
      </c>
      <c r="S2380">
        <v>0</v>
      </c>
      <c r="T2380">
        <v>126.289</v>
      </c>
      <c r="U2380">
        <v>1817.4639999999999</v>
      </c>
      <c r="V2380">
        <v>0</v>
      </c>
      <c r="W2380" t="str">
        <f>IFERROR(VLOOKUP(CONCATENATE(A2380,"-",B2380),'Schedule C1'!AE:AE,1,FALSE),"Other")</f>
        <v>Other</v>
      </c>
    </row>
    <row r="2381" spans="1:23" x14ac:dyDescent="0.25">
      <c r="A2381" t="str">
        <f t="shared" si="37"/>
        <v>180</v>
      </c>
      <c r="B2381" t="str">
        <f t="shared" si="37"/>
        <v>A21222012</v>
      </c>
      <c r="C2381" s="77" t="s">
        <v>3887</v>
      </c>
      <c r="D2381" t="s">
        <v>2417</v>
      </c>
      <c r="G2381">
        <v>2076.36</v>
      </c>
      <c r="H2381">
        <v>-681.8599999999999</v>
      </c>
      <c r="M2381">
        <v>0</v>
      </c>
      <c r="N2381">
        <v>0</v>
      </c>
      <c r="O2381"/>
      <c r="S2381">
        <v>0</v>
      </c>
      <c r="T2381">
        <v>92.153000000000006</v>
      </c>
      <c r="U2381"/>
      <c r="W2381" t="str">
        <f>IFERROR(VLOOKUP(CONCATENATE(A2381,"-",B2381),'Schedule C1'!AE:AE,1,FALSE),"Other")</f>
        <v>Other</v>
      </c>
    </row>
    <row r="2382" spans="1:23" x14ac:dyDescent="0.25">
      <c r="A2382" t="str">
        <f t="shared" si="37"/>
        <v>180</v>
      </c>
      <c r="B2382" t="str">
        <f t="shared" si="37"/>
        <v>A21222013</v>
      </c>
      <c r="C2382" s="77" t="s">
        <v>3887</v>
      </c>
      <c r="D2382" t="s">
        <v>4078</v>
      </c>
      <c r="G2382">
        <v>1858.8500000000004</v>
      </c>
      <c r="H2382">
        <v>-1916.8400000000001</v>
      </c>
      <c r="M2382">
        <v>0</v>
      </c>
      <c r="N2382">
        <v>0</v>
      </c>
      <c r="O2382"/>
      <c r="S2382">
        <v>0</v>
      </c>
      <c r="T2382">
        <v>27.967000000000002</v>
      </c>
      <c r="U2382"/>
      <c r="W2382" t="str">
        <f>IFERROR(VLOOKUP(CONCATENATE(A2382,"-",B2382),'Schedule C1'!AE:AE,1,FALSE),"Other")</f>
        <v>Other</v>
      </c>
    </row>
    <row r="2383" spans="1:23" x14ac:dyDescent="0.25">
      <c r="A2383" t="str">
        <f t="shared" si="37"/>
        <v>180</v>
      </c>
      <c r="B2383" t="str">
        <f t="shared" si="37"/>
        <v>A21222014</v>
      </c>
      <c r="C2383" s="77" t="s">
        <v>3887</v>
      </c>
      <c r="D2383" t="s">
        <v>4079</v>
      </c>
      <c r="G2383">
        <v>689.67</v>
      </c>
      <c r="H2383">
        <v>-1227.76</v>
      </c>
      <c r="M2383">
        <v>0</v>
      </c>
      <c r="N2383">
        <v>0</v>
      </c>
      <c r="O2383"/>
      <c r="S2383">
        <v>0</v>
      </c>
      <c r="T2383">
        <v>33.000999999999998</v>
      </c>
      <c r="U2383"/>
      <c r="W2383" t="str">
        <f>IFERROR(VLOOKUP(CONCATENATE(A2383,"-",B2383),'Schedule C1'!AE:AE,1,FALSE),"Other")</f>
        <v>Other</v>
      </c>
    </row>
    <row r="2384" spans="1:23" x14ac:dyDescent="0.25">
      <c r="A2384" t="str">
        <f t="shared" si="37"/>
        <v>180</v>
      </c>
      <c r="B2384" t="str">
        <f t="shared" si="37"/>
        <v>A21222017</v>
      </c>
      <c r="C2384" s="77" t="s">
        <v>3887</v>
      </c>
      <c r="D2384" t="s">
        <v>4080</v>
      </c>
      <c r="G2384">
        <v>1429.3899999999996</v>
      </c>
      <c r="H2384">
        <v>4354.1299999999992</v>
      </c>
      <c r="I2384">
        <v>1267.0299999999997</v>
      </c>
      <c r="J2384">
        <v>146.87</v>
      </c>
      <c r="M2384">
        <v>0</v>
      </c>
      <c r="N2384">
        <v>0</v>
      </c>
      <c r="O2384">
        <v>1266.8780000000002</v>
      </c>
      <c r="P2384">
        <v>0</v>
      </c>
      <c r="S2384">
        <v>0</v>
      </c>
      <c r="T2384">
        <v>0</v>
      </c>
      <c r="U2384">
        <v>454.596</v>
      </c>
      <c r="V2384">
        <v>0</v>
      </c>
      <c r="W2384" t="str">
        <f>IFERROR(VLOOKUP(CONCATENATE(A2384,"-",B2384),'Schedule C1'!AE:AE,1,FALSE),"Other")</f>
        <v>Other</v>
      </c>
    </row>
    <row r="2385" spans="1:23" x14ac:dyDescent="0.25">
      <c r="A2385" t="str">
        <f t="shared" si="37"/>
        <v>180</v>
      </c>
      <c r="B2385" t="str">
        <f t="shared" si="37"/>
        <v>A21505001</v>
      </c>
      <c r="C2385" s="77" t="s">
        <v>3887</v>
      </c>
      <c r="D2385" t="s">
        <v>4081</v>
      </c>
      <c r="I2385">
        <v>98917.019999999975</v>
      </c>
      <c r="J2385">
        <v>3671.0299999999997</v>
      </c>
      <c r="O2385">
        <v>0</v>
      </c>
      <c r="P2385">
        <v>0</v>
      </c>
      <c r="U2385">
        <v>0</v>
      </c>
      <c r="V2385">
        <v>0</v>
      </c>
      <c r="W2385" t="str">
        <f>IFERROR(VLOOKUP(CONCATENATE(A2385,"-",B2385),'Schedule C1'!AE:AE,1,FALSE),"Other")</f>
        <v>Other</v>
      </c>
    </row>
    <row r="2386" spans="1:23" x14ac:dyDescent="0.25">
      <c r="A2386" t="str">
        <f t="shared" si="37"/>
        <v>180</v>
      </c>
      <c r="B2386" t="str">
        <f t="shared" si="37"/>
        <v>A21505003</v>
      </c>
      <c r="C2386" s="77" t="s">
        <v>3887</v>
      </c>
      <c r="D2386" t="s">
        <v>2420</v>
      </c>
      <c r="H2386">
        <v>19033.750000000004</v>
      </c>
      <c r="I2386">
        <v>3746.3799999999997</v>
      </c>
      <c r="J2386">
        <v>962.09</v>
      </c>
      <c r="N2386">
        <v>0</v>
      </c>
      <c r="O2386">
        <v>0</v>
      </c>
      <c r="P2386">
        <v>0</v>
      </c>
      <c r="T2386">
        <v>0</v>
      </c>
      <c r="U2386">
        <v>0</v>
      </c>
      <c r="V2386">
        <v>0</v>
      </c>
      <c r="W2386" t="str">
        <f>IFERROR(VLOOKUP(CONCATENATE(A2386,"-",B2386),'Schedule C1'!AE:AE,1,FALSE),"Other")</f>
        <v>Other</v>
      </c>
    </row>
    <row r="2387" spans="1:23" x14ac:dyDescent="0.25">
      <c r="A2387" t="str">
        <f t="shared" si="37"/>
        <v>180</v>
      </c>
      <c r="B2387" t="str">
        <f t="shared" si="37"/>
        <v>A21505004</v>
      </c>
      <c r="C2387" s="77" t="s">
        <v>3887</v>
      </c>
      <c r="D2387" t="s">
        <v>2421</v>
      </c>
      <c r="H2387">
        <v>19404.920000000002</v>
      </c>
      <c r="I2387">
        <v>87414.81</v>
      </c>
      <c r="J2387">
        <v>1984.8199999999993</v>
      </c>
      <c r="N2387">
        <v>0</v>
      </c>
      <c r="O2387">
        <v>0</v>
      </c>
      <c r="P2387">
        <v>0</v>
      </c>
      <c r="T2387">
        <v>0</v>
      </c>
      <c r="U2387">
        <v>0</v>
      </c>
      <c r="V2387">
        <v>0</v>
      </c>
      <c r="W2387" t="str">
        <f>IFERROR(VLOOKUP(CONCATENATE(A2387,"-",B2387),'Schedule C1'!AE:AE,1,FALSE),"Other")</f>
        <v>Other</v>
      </c>
    </row>
    <row r="2388" spans="1:23" x14ac:dyDescent="0.25">
      <c r="A2388" t="str">
        <f t="shared" si="37"/>
        <v>180</v>
      </c>
      <c r="B2388" t="str">
        <f t="shared" si="37"/>
        <v>A21505005</v>
      </c>
      <c r="C2388" s="77" t="s">
        <v>3887</v>
      </c>
      <c r="D2388" t="s">
        <v>4082</v>
      </c>
      <c r="H2388">
        <v>7541.6100000000006</v>
      </c>
      <c r="I2388">
        <v>87.57</v>
      </c>
      <c r="J2388">
        <v>324.25</v>
      </c>
      <c r="N2388">
        <v>0</v>
      </c>
      <c r="O2388">
        <v>0</v>
      </c>
      <c r="P2388">
        <v>0</v>
      </c>
      <c r="T2388">
        <v>0</v>
      </c>
      <c r="U2388">
        <v>0</v>
      </c>
      <c r="V2388">
        <v>0</v>
      </c>
      <c r="W2388" t="str">
        <f>IFERROR(VLOOKUP(CONCATENATE(A2388,"-",B2388),'Schedule C1'!AE:AE,1,FALSE),"Other")</f>
        <v>Other</v>
      </c>
    </row>
    <row r="2389" spans="1:23" x14ac:dyDescent="0.25">
      <c r="A2389" t="str">
        <f t="shared" si="37"/>
        <v>180</v>
      </c>
      <c r="B2389" t="str">
        <f t="shared" si="37"/>
        <v>A21505007</v>
      </c>
      <c r="C2389" s="77" t="s">
        <v>3887</v>
      </c>
      <c r="D2389" t="s">
        <v>2423</v>
      </c>
      <c r="H2389">
        <v>14106.75</v>
      </c>
      <c r="I2389">
        <v>4002.78</v>
      </c>
      <c r="J2389">
        <v>748.94</v>
      </c>
      <c r="N2389">
        <v>0</v>
      </c>
      <c r="O2389">
        <v>0</v>
      </c>
      <c r="P2389">
        <v>0</v>
      </c>
      <c r="T2389">
        <v>0</v>
      </c>
      <c r="U2389">
        <v>0</v>
      </c>
      <c r="V2389">
        <v>0</v>
      </c>
      <c r="W2389" t="str">
        <f>IFERROR(VLOOKUP(CONCATENATE(A2389,"-",B2389),'Schedule C1'!AE:AE,1,FALSE),"Other")</f>
        <v>Other</v>
      </c>
    </row>
    <row r="2390" spans="1:23" x14ac:dyDescent="0.25">
      <c r="A2390" t="str">
        <f t="shared" si="37"/>
        <v>180</v>
      </c>
      <c r="B2390" t="str">
        <f t="shared" si="37"/>
        <v>A21505008</v>
      </c>
      <c r="C2390" s="77" t="s">
        <v>3887</v>
      </c>
      <c r="D2390" t="s">
        <v>4083</v>
      </c>
      <c r="H2390">
        <v>48926.06</v>
      </c>
      <c r="I2390">
        <v>4192.7499999999991</v>
      </c>
      <c r="J2390">
        <v>2487.2899999999995</v>
      </c>
      <c r="N2390">
        <v>0</v>
      </c>
      <c r="O2390">
        <v>0</v>
      </c>
      <c r="P2390">
        <v>0</v>
      </c>
      <c r="T2390">
        <v>0</v>
      </c>
      <c r="U2390">
        <v>0</v>
      </c>
      <c r="V2390">
        <v>0</v>
      </c>
      <c r="W2390" t="str">
        <f>IFERROR(VLOOKUP(CONCATENATE(A2390,"-",B2390),'Schedule C1'!AE:AE,1,FALSE),"Other")</f>
        <v>Other</v>
      </c>
    </row>
    <row r="2391" spans="1:23" x14ac:dyDescent="0.25">
      <c r="A2391" t="str">
        <f t="shared" si="37"/>
        <v>180</v>
      </c>
      <c r="B2391" t="str">
        <f t="shared" si="37"/>
        <v>A21505011</v>
      </c>
      <c r="C2391" s="77" t="s">
        <v>3887</v>
      </c>
      <c r="D2391" t="s">
        <v>4084</v>
      </c>
      <c r="H2391">
        <v>13955.73</v>
      </c>
      <c r="I2391">
        <v>6378.9399999999987</v>
      </c>
      <c r="J2391">
        <v>2067.65</v>
      </c>
      <c r="N2391">
        <v>0</v>
      </c>
      <c r="O2391">
        <v>0</v>
      </c>
      <c r="P2391">
        <v>0</v>
      </c>
      <c r="T2391">
        <v>0</v>
      </c>
      <c r="U2391">
        <v>0</v>
      </c>
      <c r="V2391">
        <v>0</v>
      </c>
      <c r="W2391" t="str">
        <f>IFERROR(VLOOKUP(CONCATENATE(A2391,"-",B2391),'Schedule C1'!AE:AE,1,FALSE),"Other")</f>
        <v>Other</v>
      </c>
    </row>
    <row r="2392" spans="1:23" x14ac:dyDescent="0.25">
      <c r="A2392" t="str">
        <f t="shared" si="37"/>
        <v>180</v>
      </c>
      <c r="B2392" t="str">
        <f t="shared" si="37"/>
        <v>A21750001</v>
      </c>
      <c r="C2392" s="77" t="s">
        <v>3887</v>
      </c>
      <c r="D2392" t="s">
        <v>2426</v>
      </c>
      <c r="H2392">
        <v>23737.59</v>
      </c>
      <c r="I2392">
        <v>1413430.46</v>
      </c>
      <c r="J2392">
        <v>-280557.85000000003</v>
      </c>
      <c r="N2392">
        <v>0</v>
      </c>
      <c r="O2392">
        <v>0</v>
      </c>
      <c r="P2392">
        <v>0</v>
      </c>
      <c r="T2392">
        <v>0</v>
      </c>
      <c r="U2392">
        <v>0</v>
      </c>
      <c r="V2392">
        <v>0</v>
      </c>
      <c r="W2392" t="str">
        <f>IFERROR(VLOOKUP(CONCATENATE(A2392,"-",B2392),'Schedule C1'!AE:AE,1,FALSE),"Other")</f>
        <v>Other</v>
      </c>
    </row>
    <row r="2393" spans="1:23" x14ac:dyDescent="0.25">
      <c r="A2393" t="str">
        <f t="shared" si="37"/>
        <v>180</v>
      </c>
      <c r="B2393" t="str">
        <f t="shared" si="37"/>
        <v>A21750002</v>
      </c>
      <c r="C2393" s="77" t="s">
        <v>3887</v>
      </c>
      <c r="D2393" t="s">
        <v>4085</v>
      </c>
      <c r="I2393">
        <v>134876.46000000002</v>
      </c>
      <c r="J2393">
        <v>225500.80999999994</v>
      </c>
      <c r="O2393">
        <v>0</v>
      </c>
      <c r="P2393">
        <v>0</v>
      </c>
      <c r="U2393">
        <v>0</v>
      </c>
      <c r="V2393">
        <v>0</v>
      </c>
      <c r="W2393" t="str">
        <f>IFERROR(VLOOKUP(CONCATENATE(A2393,"-",B2393),'Schedule C1'!AE:AE,1,FALSE),"Other")</f>
        <v>Other</v>
      </c>
    </row>
    <row r="2394" spans="1:23" x14ac:dyDescent="0.25">
      <c r="A2394" t="str">
        <f t="shared" si="37"/>
        <v>180</v>
      </c>
      <c r="B2394" t="str">
        <f t="shared" si="37"/>
        <v>A21750004</v>
      </c>
      <c r="C2394" s="77" t="s">
        <v>3887</v>
      </c>
      <c r="D2394" t="s">
        <v>4086</v>
      </c>
      <c r="I2394">
        <v>457971.72000000003</v>
      </c>
      <c r="J2394">
        <v>69859.500000000015</v>
      </c>
      <c r="O2394">
        <v>0</v>
      </c>
      <c r="P2394">
        <v>0</v>
      </c>
      <c r="U2394">
        <v>0</v>
      </c>
      <c r="V2394">
        <v>0</v>
      </c>
      <c r="W2394" t="str">
        <f>IFERROR(VLOOKUP(CONCATENATE(A2394,"-",B2394),'Schedule C1'!AE:AE,1,FALSE),"Other")</f>
        <v>Other</v>
      </c>
    </row>
    <row r="2395" spans="1:23" x14ac:dyDescent="0.25">
      <c r="A2395" t="str">
        <f t="shared" si="37"/>
        <v>180</v>
      </c>
      <c r="B2395" t="str">
        <f t="shared" si="37"/>
        <v>A21750006</v>
      </c>
      <c r="C2395" s="77" t="s">
        <v>3887</v>
      </c>
      <c r="D2395" t="s">
        <v>2428</v>
      </c>
      <c r="I2395">
        <v>88883.09</v>
      </c>
      <c r="J2395">
        <v>307396.82000000007</v>
      </c>
      <c r="O2395">
        <v>0</v>
      </c>
      <c r="P2395">
        <v>0</v>
      </c>
      <c r="U2395">
        <v>0</v>
      </c>
      <c r="V2395">
        <v>0</v>
      </c>
      <c r="W2395" t="str">
        <f>IFERROR(VLOOKUP(CONCATENATE(A2395,"-",B2395),'Schedule C1'!AE:AE,1,FALSE),"Other")</f>
        <v>Other</v>
      </c>
    </row>
    <row r="2396" spans="1:23" x14ac:dyDescent="0.25">
      <c r="A2396" t="str">
        <f t="shared" si="37"/>
        <v>180</v>
      </c>
      <c r="B2396" t="str">
        <f t="shared" si="37"/>
        <v>A21750007</v>
      </c>
      <c r="C2396" s="77" t="s">
        <v>3887</v>
      </c>
      <c r="D2396" t="s">
        <v>4087</v>
      </c>
      <c r="I2396">
        <v>279775.05999999994</v>
      </c>
      <c r="J2396">
        <v>51322.830000000009</v>
      </c>
      <c r="O2396">
        <v>0</v>
      </c>
      <c r="P2396">
        <v>16109.85500000001</v>
      </c>
      <c r="U2396">
        <v>0</v>
      </c>
      <c r="V2396">
        <v>0</v>
      </c>
      <c r="W2396" t="str">
        <f>IFERROR(VLOOKUP(CONCATENATE(A2396,"-",B2396),'Schedule C1'!AE:AE,1,FALSE),"Other")</f>
        <v>Other</v>
      </c>
    </row>
    <row r="2397" spans="1:23" x14ac:dyDescent="0.25">
      <c r="A2397" t="str">
        <f t="shared" si="37"/>
        <v>180</v>
      </c>
      <c r="B2397" t="str">
        <f t="shared" si="37"/>
        <v>A21750008</v>
      </c>
      <c r="C2397" s="77" t="s">
        <v>3887</v>
      </c>
      <c r="D2397" t="s">
        <v>4088</v>
      </c>
      <c r="I2397">
        <v>59034.189999999995</v>
      </c>
      <c r="J2397">
        <v>37197.670000000006</v>
      </c>
      <c r="O2397">
        <v>0</v>
      </c>
      <c r="P2397">
        <v>10449.434000000001</v>
      </c>
      <c r="U2397">
        <v>0</v>
      </c>
      <c r="V2397">
        <v>0</v>
      </c>
      <c r="W2397" t="str">
        <f>IFERROR(VLOOKUP(CONCATENATE(A2397,"-",B2397),'Schedule C1'!AE:AE,1,FALSE),"Other")</f>
        <v>Other</v>
      </c>
    </row>
    <row r="2398" spans="1:23" x14ac:dyDescent="0.25">
      <c r="A2398" t="str">
        <f t="shared" si="37"/>
        <v>180</v>
      </c>
      <c r="B2398" t="str">
        <f t="shared" si="37"/>
        <v>A21750010</v>
      </c>
      <c r="C2398" s="77" t="s">
        <v>3887</v>
      </c>
      <c r="D2398" t="s">
        <v>4089</v>
      </c>
      <c r="I2398">
        <v>11790.82</v>
      </c>
      <c r="J2398">
        <v>80434.109999999986</v>
      </c>
      <c r="O2398">
        <v>0</v>
      </c>
      <c r="P2398">
        <v>0</v>
      </c>
      <c r="U2398">
        <v>0</v>
      </c>
      <c r="V2398">
        <v>0</v>
      </c>
      <c r="W2398" t="str">
        <f>IFERROR(VLOOKUP(CONCATENATE(A2398,"-",B2398),'Schedule C1'!AE:AE,1,FALSE),"Other")</f>
        <v>Other</v>
      </c>
    </row>
    <row r="2399" spans="1:23" x14ac:dyDescent="0.25">
      <c r="A2399" t="str">
        <f t="shared" si="37"/>
        <v>180</v>
      </c>
      <c r="B2399" t="str">
        <f t="shared" si="37"/>
        <v>A21750012</v>
      </c>
      <c r="C2399" s="77" t="s">
        <v>3887</v>
      </c>
      <c r="D2399" t="s">
        <v>4090</v>
      </c>
      <c r="I2399">
        <v>566167.31999999995</v>
      </c>
      <c r="J2399">
        <v>48830.010000000009</v>
      </c>
      <c r="O2399">
        <v>0</v>
      </c>
      <c r="P2399">
        <v>0</v>
      </c>
      <c r="U2399">
        <v>0</v>
      </c>
      <c r="V2399">
        <v>0</v>
      </c>
      <c r="W2399" t="str">
        <f>IFERROR(VLOOKUP(CONCATENATE(A2399,"-",B2399),'Schedule C1'!AE:AE,1,FALSE),"Other")</f>
        <v>Other</v>
      </c>
    </row>
    <row r="2400" spans="1:23" x14ac:dyDescent="0.25">
      <c r="A2400" t="str">
        <f t="shared" si="37"/>
        <v>180</v>
      </c>
      <c r="B2400" t="str">
        <f t="shared" si="37"/>
        <v>A21750013</v>
      </c>
      <c r="C2400" s="77" t="s">
        <v>3887</v>
      </c>
      <c r="D2400" t="s">
        <v>4091</v>
      </c>
      <c r="I2400">
        <v>275805.89999999997</v>
      </c>
      <c r="J2400">
        <v>313222.99999999988</v>
      </c>
      <c r="O2400">
        <v>0</v>
      </c>
      <c r="P2400">
        <v>0</v>
      </c>
      <c r="U2400">
        <v>0</v>
      </c>
      <c r="V2400">
        <v>0</v>
      </c>
      <c r="W2400" t="str">
        <f>IFERROR(VLOOKUP(CONCATENATE(A2400,"-",B2400),'Schedule C1'!AE:AE,1,FALSE),"Other")</f>
        <v>Other</v>
      </c>
    </row>
    <row r="2401" spans="1:23" x14ac:dyDescent="0.25">
      <c r="A2401" t="str">
        <f t="shared" si="37"/>
        <v>180</v>
      </c>
      <c r="B2401" t="str">
        <f t="shared" si="37"/>
        <v>A24112005</v>
      </c>
      <c r="C2401" s="77" t="s">
        <v>3887</v>
      </c>
      <c r="D2401" t="s">
        <v>4092</v>
      </c>
      <c r="H2401">
        <v>2205.67</v>
      </c>
      <c r="I2401">
        <v>65.539999999999992</v>
      </c>
      <c r="J2401">
        <v>84.389999999999986</v>
      </c>
      <c r="N2401">
        <v>0</v>
      </c>
      <c r="O2401">
        <v>5.4209999999999985</v>
      </c>
      <c r="P2401">
        <v>0</v>
      </c>
      <c r="T2401">
        <v>0</v>
      </c>
      <c r="U2401">
        <v>1.3559999999999997</v>
      </c>
      <c r="V2401">
        <v>0</v>
      </c>
      <c r="W2401" t="str">
        <f>IFERROR(VLOOKUP(CONCATENATE(A2401,"-",B2401),'Schedule C1'!AE:AE,1,FALSE),"Other")</f>
        <v>Other</v>
      </c>
    </row>
    <row r="2402" spans="1:23" x14ac:dyDescent="0.25">
      <c r="A2402" t="str">
        <f t="shared" si="37"/>
        <v>180</v>
      </c>
      <c r="B2402" t="str">
        <f t="shared" si="37"/>
        <v>A24112009</v>
      </c>
      <c r="C2402" s="77" t="s">
        <v>3887</v>
      </c>
      <c r="D2402" t="s">
        <v>4093</v>
      </c>
      <c r="H2402">
        <v>2308.29</v>
      </c>
      <c r="I2402">
        <v>216.38999999999993</v>
      </c>
      <c r="J2402">
        <v>105.28</v>
      </c>
      <c r="N2402">
        <v>0</v>
      </c>
      <c r="O2402">
        <v>5.1850000000000005</v>
      </c>
      <c r="P2402">
        <v>0</v>
      </c>
      <c r="T2402">
        <v>0</v>
      </c>
      <c r="U2402">
        <v>4.7630000000000008</v>
      </c>
      <c r="V2402">
        <v>0</v>
      </c>
      <c r="W2402" t="str">
        <f>IFERROR(VLOOKUP(CONCATENATE(A2402,"-",B2402),'Schedule C1'!AE:AE,1,FALSE),"Other")</f>
        <v>Other</v>
      </c>
    </row>
    <row r="2403" spans="1:23" x14ac:dyDescent="0.25">
      <c r="A2403" t="str">
        <f t="shared" si="37"/>
        <v>180</v>
      </c>
      <c r="B2403" t="str">
        <f t="shared" si="37"/>
        <v>A25101004</v>
      </c>
      <c r="C2403" s="77" t="s">
        <v>3887</v>
      </c>
      <c r="D2403" t="s">
        <v>4094</v>
      </c>
      <c r="I2403">
        <v>2737.77</v>
      </c>
      <c r="J2403">
        <v>39.700000000000003</v>
      </c>
      <c r="O2403">
        <v>0</v>
      </c>
      <c r="P2403">
        <v>0</v>
      </c>
      <c r="U2403">
        <v>0</v>
      </c>
      <c r="V2403">
        <v>0</v>
      </c>
      <c r="W2403" t="str">
        <f>IFERROR(VLOOKUP(CONCATENATE(A2403,"-",B2403),'Schedule C1'!AE:AE,1,FALSE),"Other")</f>
        <v>Other</v>
      </c>
    </row>
    <row r="2404" spans="1:23" x14ac:dyDescent="0.25">
      <c r="A2404" t="str">
        <f t="shared" si="37"/>
        <v>180</v>
      </c>
      <c r="B2404" t="str">
        <f t="shared" si="37"/>
        <v>A25101007</v>
      </c>
      <c r="C2404" s="77" t="s">
        <v>3887</v>
      </c>
      <c r="D2404" t="s">
        <v>4095</v>
      </c>
      <c r="I2404">
        <v>-884.07999999999981</v>
      </c>
      <c r="J2404">
        <v>39.699999999999996</v>
      </c>
      <c r="O2404">
        <v>0</v>
      </c>
      <c r="P2404">
        <v>0</v>
      </c>
      <c r="U2404">
        <v>0</v>
      </c>
      <c r="V2404">
        <v>0</v>
      </c>
      <c r="W2404" t="str">
        <f>IFERROR(VLOOKUP(CONCATENATE(A2404,"-",B2404),'Schedule C1'!AE:AE,1,FALSE),"Other")</f>
        <v>Other</v>
      </c>
    </row>
    <row r="2405" spans="1:23" x14ac:dyDescent="0.25">
      <c r="A2405" t="str">
        <f t="shared" si="37"/>
        <v>180</v>
      </c>
      <c r="B2405" t="str">
        <f t="shared" si="37"/>
        <v>A25101008</v>
      </c>
      <c r="C2405" s="77" t="s">
        <v>3887</v>
      </c>
      <c r="D2405" t="s">
        <v>4096</v>
      </c>
      <c r="H2405">
        <v>379.16999999999996</v>
      </c>
      <c r="I2405">
        <v>2818.0099999999998</v>
      </c>
      <c r="J2405">
        <v>75.069999999999993</v>
      </c>
      <c r="N2405">
        <v>0</v>
      </c>
      <c r="O2405">
        <v>0</v>
      </c>
      <c r="P2405">
        <v>0</v>
      </c>
      <c r="T2405">
        <v>0</v>
      </c>
      <c r="U2405">
        <v>0</v>
      </c>
      <c r="V2405">
        <v>0</v>
      </c>
      <c r="W2405" t="str">
        <f>IFERROR(VLOOKUP(CONCATENATE(A2405,"-",B2405),'Schedule C1'!AE:AE,1,FALSE),"Other")</f>
        <v>Other</v>
      </c>
    </row>
    <row r="2406" spans="1:23" x14ac:dyDescent="0.25">
      <c r="A2406" t="str">
        <f t="shared" si="37"/>
        <v>180</v>
      </c>
      <c r="B2406" t="str">
        <f t="shared" si="37"/>
        <v>ACCTTAX</v>
      </c>
      <c r="C2406" s="77" t="s">
        <v>3887</v>
      </c>
      <c r="D2406" t="s">
        <v>2444</v>
      </c>
      <c r="F2406">
        <v>0</v>
      </c>
      <c r="G2406">
        <v>0</v>
      </c>
      <c r="H2406">
        <v>0</v>
      </c>
      <c r="I2406">
        <v>0</v>
      </c>
      <c r="J2406">
        <v>0</v>
      </c>
      <c r="L2406">
        <v>243.0379999999999</v>
      </c>
      <c r="M2406">
        <v>532.52500000000009</v>
      </c>
      <c r="N2406">
        <v>429.09199999999987</v>
      </c>
      <c r="O2406">
        <v>217.42200000000003</v>
      </c>
      <c r="P2406">
        <v>227.6500000000002</v>
      </c>
      <c r="R2406">
        <v>0</v>
      </c>
      <c r="S2406">
        <v>628.20900000000006</v>
      </c>
      <c r="T2406">
        <v>429.09199999999987</v>
      </c>
      <c r="U2406">
        <v>217.42200000000003</v>
      </c>
      <c r="V2406">
        <v>0</v>
      </c>
      <c r="W2406" t="str">
        <f>IFERROR(VLOOKUP(CONCATENATE(A2406,"-",B2406),'Schedule C1'!AE:AE,1,FALSE),"Other")</f>
        <v>Other</v>
      </c>
    </row>
    <row r="2407" spans="1:23" x14ac:dyDescent="0.25">
      <c r="A2407" t="str">
        <f t="shared" si="37"/>
        <v>180</v>
      </c>
      <c r="B2407" t="str">
        <f t="shared" si="37"/>
        <v>AESAVINGS</v>
      </c>
      <c r="C2407" s="77" t="s">
        <v>3887</v>
      </c>
      <c r="D2407" t="s">
        <v>2445</v>
      </c>
      <c r="J2407">
        <v>0</v>
      </c>
      <c r="O2407"/>
      <c r="P2407">
        <v>-13.14</v>
      </c>
      <c r="U2407"/>
      <c r="V2407">
        <v>0</v>
      </c>
      <c r="W2407" t="str">
        <f>IFERROR(VLOOKUP(CONCATENATE(A2407,"-",B2407),'Schedule C1'!AE:AE,1,FALSE),"Other")</f>
        <v>Other</v>
      </c>
    </row>
    <row r="2408" spans="1:23" x14ac:dyDescent="0.25">
      <c r="A2408" t="str">
        <f t="shared" si="37"/>
        <v>180</v>
      </c>
      <c r="B2408" t="str">
        <f t="shared" si="37"/>
        <v>AGENX</v>
      </c>
      <c r="C2408" s="77" t="s">
        <v>3887</v>
      </c>
      <c r="D2408" t="s">
        <v>2446</v>
      </c>
      <c r="H2408">
        <v>0</v>
      </c>
      <c r="N2408">
        <v>-9.0949470177292824E-13</v>
      </c>
      <c r="O2408"/>
      <c r="T2408">
        <v>0</v>
      </c>
      <c r="U2408"/>
      <c r="W2408" t="str">
        <f>IFERROR(VLOOKUP(CONCATENATE(A2408,"-",B2408),'Schedule C1'!AE:AE,1,FALSE),"Other")</f>
        <v>Other</v>
      </c>
    </row>
    <row r="2409" spans="1:23" x14ac:dyDescent="0.25">
      <c r="A2409" t="str">
        <f t="shared" si="37"/>
        <v>180</v>
      </c>
      <c r="B2409" t="str">
        <f t="shared" si="37"/>
        <v>B103AEPIT</v>
      </c>
      <c r="C2409" s="77" t="s">
        <v>3887</v>
      </c>
      <c r="D2409" t="s">
        <v>4097</v>
      </c>
      <c r="E2409">
        <v>0</v>
      </c>
      <c r="K2409">
        <v>0</v>
      </c>
      <c r="O2409"/>
      <c r="Q2409">
        <v>9.48</v>
      </c>
      <c r="U2409"/>
      <c r="W2409" t="str">
        <f>IFERROR(VLOOKUP(CONCATENATE(A2409,"-",B2409),'Schedule C1'!AE:AE,1,FALSE),"Other")</f>
        <v>Other</v>
      </c>
    </row>
    <row r="2410" spans="1:23" x14ac:dyDescent="0.25">
      <c r="A2410" t="str">
        <f t="shared" si="37"/>
        <v>180</v>
      </c>
      <c r="B2410" t="str">
        <f t="shared" si="37"/>
        <v>B103SCTRE</v>
      </c>
      <c r="C2410" s="77" t="s">
        <v>3887</v>
      </c>
      <c r="D2410" t="s">
        <v>2447</v>
      </c>
      <c r="E2410">
        <v>-101.21</v>
      </c>
      <c r="F2410">
        <v>-43.65000000000046</v>
      </c>
      <c r="G2410">
        <v>0</v>
      </c>
      <c r="H2410">
        <v>0</v>
      </c>
      <c r="I2410">
        <v>0</v>
      </c>
      <c r="J2410">
        <v>0</v>
      </c>
      <c r="K2410">
        <v>0</v>
      </c>
      <c r="L2410">
        <v>51853.277000000009</v>
      </c>
      <c r="M2410">
        <v>34292.950999999994</v>
      </c>
      <c r="N2410">
        <v>140511.91000000003</v>
      </c>
      <c r="O2410">
        <v>58892.185999999994</v>
      </c>
      <c r="P2410">
        <v>203678.791</v>
      </c>
      <c r="Q2410">
        <v>0</v>
      </c>
      <c r="R2410">
        <v>46471.112999999998</v>
      </c>
      <c r="S2410">
        <v>43094.648000000001</v>
      </c>
      <c r="T2410">
        <v>134999.81599999999</v>
      </c>
      <c r="U2410">
        <v>32105.839999999993</v>
      </c>
      <c r="V2410">
        <v>0</v>
      </c>
      <c r="W2410" t="str">
        <f>IFERROR(VLOOKUP(CONCATENATE(A2410,"-",B2410),'Schedule C1'!AE:AE,1,FALSE),"Other")</f>
        <v>Other</v>
      </c>
    </row>
    <row r="2411" spans="1:23" x14ac:dyDescent="0.25">
      <c r="A2411" t="str">
        <f t="shared" si="37"/>
        <v>180</v>
      </c>
      <c r="B2411" t="str">
        <f t="shared" si="37"/>
        <v>B110KYSRR</v>
      </c>
      <c r="C2411" s="77" t="s">
        <v>3887</v>
      </c>
      <c r="D2411" t="s">
        <v>2450</v>
      </c>
      <c r="E2411">
        <v>-47.309999999999519</v>
      </c>
      <c r="F2411">
        <v>0</v>
      </c>
      <c r="I2411">
        <v>-1325.7</v>
      </c>
      <c r="J2411">
        <v>0</v>
      </c>
      <c r="K2411">
        <v>0</v>
      </c>
      <c r="L2411">
        <v>0</v>
      </c>
      <c r="O2411">
        <v>0</v>
      </c>
      <c r="P2411">
        <v>0</v>
      </c>
      <c r="Q2411">
        <v>0</v>
      </c>
      <c r="R2411">
        <v>0</v>
      </c>
      <c r="U2411">
        <v>0</v>
      </c>
      <c r="V2411">
        <v>0</v>
      </c>
      <c r="W2411" t="str">
        <f>IFERROR(VLOOKUP(CONCATENATE(A2411,"-",B2411),'Schedule C1'!AE:AE,1,FALSE),"Other")</f>
        <v>Other</v>
      </c>
    </row>
    <row r="2412" spans="1:23" x14ac:dyDescent="0.25">
      <c r="A2412" t="str">
        <f t="shared" si="37"/>
        <v>180</v>
      </c>
      <c r="B2412" t="str">
        <f t="shared" si="37"/>
        <v>B150VALRE</v>
      </c>
      <c r="C2412" s="77" t="s">
        <v>3887</v>
      </c>
      <c r="D2412" t="s">
        <v>4098</v>
      </c>
      <c r="G2412">
        <v>0</v>
      </c>
      <c r="H2412">
        <v>0</v>
      </c>
      <c r="M2412">
        <v>0</v>
      </c>
      <c r="N2412">
        <v>0</v>
      </c>
      <c r="O2412"/>
      <c r="S2412">
        <v>0</v>
      </c>
      <c r="T2412">
        <v>0</v>
      </c>
      <c r="U2412"/>
      <c r="W2412" t="str">
        <f>IFERROR(VLOOKUP(CONCATENATE(A2412,"-",B2412),'Schedule C1'!AE:AE,1,FALSE),"Other")</f>
        <v>Other</v>
      </c>
    </row>
    <row r="2413" spans="1:23" x14ac:dyDescent="0.25">
      <c r="A2413" t="str">
        <f t="shared" si="37"/>
        <v>180</v>
      </c>
      <c r="B2413" t="str">
        <f t="shared" si="37"/>
        <v>B150WVLRC</v>
      </c>
      <c r="C2413" s="77" t="s">
        <v>3887</v>
      </c>
      <c r="D2413" t="s">
        <v>2452</v>
      </c>
      <c r="E2413">
        <v>3996.1100000000006</v>
      </c>
      <c r="G2413">
        <v>-1354.2</v>
      </c>
      <c r="K2413">
        <v>0</v>
      </c>
      <c r="M2413">
        <v>0</v>
      </c>
      <c r="O2413"/>
      <c r="Q2413">
        <v>0</v>
      </c>
      <c r="S2413">
        <v>0</v>
      </c>
      <c r="U2413"/>
      <c r="W2413" t="str">
        <f>IFERROR(VLOOKUP(CONCATENATE(A2413,"-",B2413),'Schedule C1'!AE:AE,1,FALSE),"Other")</f>
        <v>Other</v>
      </c>
    </row>
    <row r="2414" spans="1:23" x14ac:dyDescent="0.25">
      <c r="A2414" t="str">
        <f t="shared" si="37"/>
        <v>180</v>
      </c>
      <c r="B2414" t="str">
        <f t="shared" si="37"/>
        <v>B180KYCSV</v>
      </c>
      <c r="C2414" s="77" t="s">
        <v>3887</v>
      </c>
      <c r="D2414" t="s">
        <v>4099</v>
      </c>
      <c r="F2414">
        <v>29241.9</v>
      </c>
      <c r="G2414">
        <v>5569.1600000000008</v>
      </c>
      <c r="H2414">
        <v>1761.1499999999999</v>
      </c>
      <c r="I2414">
        <v>-34913.86</v>
      </c>
      <c r="L2414">
        <v>0</v>
      </c>
      <c r="M2414">
        <v>0</v>
      </c>
      <c r="N2414">
        <v>0</v>
      </c>
      <c r="O2414">
        <v>0</v>
      </c>
      <c r="R2414">
        <v>0</v>
      </c>
      <c r="S2414">
        <v>0</v>
      </c>
      <c r="T2414">
        <v>0</v>
      </c>
      <c r="U2414">
        <v>0</v>
      </c>
      <c r="W2414" t="str">
        <f>IFERROR(VLOOKUP(CONCATENATE(A2414,"-",B2414),'Schedule C1'!AE:AE,1,FALSE),"Other")</f>
        <v>Other</v>
      </c>
    </row>
    <row r="2415" spans="1:23" x14ac:dyDescent="0.25">
      <c r="A2415" t="str">
        <f t="shared" si="37"/>
        <v>180</v>
      </c>
      <c r="B2415" t="str">
        <f t="shared" si="37"/>
        <v>B180KYLRC</v>
      </c>
      <c r="C2415" s="77" t="s">
        <v>3887</v>
      </c>
      <c r="D2415" t="s">
        <v>2453</v>
      </c>
      <c r="E2415">
        <v>1771993.6499999978</v>
      </c>
      <c r="F2415">
        <v>1935370.1800000013</v>
      </c>
      <c r="G2415">
        <v>3669763.7899999917</v>
      </c>
      <c r="H2415">
        <v>4887814.6299999962</v>
      </c>
      <c r="I2415">
        <v>4366900.8500000024</v>
      </c>
      <c r="J2415">
        <v>1712013.9600000004</v>
      </c>
      <c r="K2415">
        <v>425084.48399999988</v>
      </c>
      <c r="L2415">
        <v>66226.943999999989</v>
      </c>
      <c r="M2415">
        <v>1556466.7909999986</v>
      </c>
      <c r="N2415">
        <v>2212762.9029999999</v>
      </c>
      <c r="O2415">
        <v>2093513.8750000002</v>
      </c>
      <c r="P2415">
        <v>-161037.93700000003</v>
      </c>
      <c r="Q2415">
        <v>450757.78799999988</v>
      </c>
      <c r="R2415">
        <v>58987.931999999979</v>
      </c>
      <c r="S2415">
        <v>1911001.1839999992</v>
      </c>
      <c r="T2415">
        <v>2125847.9770000023</v>
      </c>
      <c r="U2415">
        <v>789615.73199999973</v>
      </c>
      <c r="V2415">
        <v>0</v>
      </c>
      <c r="W2415" t="str">
        <f>IFERROR(VLOOKUP(CONCATENATE(A2415,"-",B2415),'Schedule C1'!AE:AE,1,FALSE),"Other")</f>
        <v>Other</v>
      </c>
    </row>
    <row r="2416" spans="1:23" x14ac:dyDescent="0.25">
      <c r="A2416" t="str">
        <f t="shared" si="37"/>
        <v>180</v>
      </c>
      <c r="B2416" t="str">
        <f t="shared" si="37"/>
        <v>B180KYLRR</v>
      </c>
      <c r="C2416" s="77" t="s">
        <v>3887</v>
      </c>
      <c r="D2416" t="s">
        <v>4100</v>
      </c>
      <c r="E2416">
        <v>0</v>
      </c>
      <c r="F2416">
        <v>0</v>
      </c>
      <c r="G2416">
        <v>0</v>
      </c>
      <c r="I2416">
        <v>22229.91</v>
      </c>
      <c r="J2416">
        <v>137415.29999999999</v>
      </c>
      <c r="K2416">
        <v>384568.28300000011</v>
      </c>
      <c r="L2416">
        <v>1575015.122</v>
      </c>
      <c r="M2416">
        <v>0</v>
      </c>
      <c r="O2416">
        <v>0</v>
      </c>
      <c r="P2416">
        <v>0</v>
      </c>
      <c r="Q2416">
        <v>407673.1230000002</v>
      </c>
      <c r="R2416">
        <v>1389208.1029999999</v>
      </c>
      <c r="S2416">
        <v>305.16199999999998</v>
      </c>
      <c r="U2416">
        <v>0</v>
      </c>
      <c r="V2416">
        <v>0</v>
      </c>
      <c r="W2416" t="str">
        <f>IFERROR(VLOOKUP(CONCATENATE(A2416,"-",B2416),'Schedule C1'!AE:AE,1,FALSE),"Other")</f>
        <v>Other</v>
      </c>
    </row>
    <row r="2417" spans="1:23" x14ac:dyDescent="0.25">
      <c r="A2417" t="str">
        <f t="shared" si="37"/>
        <v>180</v>
      </c>
      <c r="B2417" t="str">
        <f t="shared" si="37"/>
        <v>B180KYRMB</v>
      </c>
      <c r="C2417" s="77" t="s">
        <v>3887</v>
      </c>
      <c r="D2417" t="s">
        <v>4101</v>
      </c>
      <c r="F2417">
        <v>15097.720000000001</v>
      </c>
      <c r="H2417">
        <v>50548.6</v>
      </c>
      <c r="I2417">
        <v>19035.429999999997</v>
      </c>
      <c r="J2417">
        <v>-1.8100000000000307</v>
      </c>
      <c r="L2417">
        <v>0</v>
      </c>
      <c r="N2417">
        <v>0</v>
      </c>
      <c r="O2417">
        <v>0</v>
      </c>
      <c r="P2417">
        <v>0</v>
      </c>
      <c r="R2417">
        <v>0</v>
      </c>
      <c r="T2417">
        <v>0</v>
      </c>
      <c r="U2417">
        <v>0</v>
      </c>
      <c r="V2417">
        <v>0</v>
      </c>
      <c r="W2417" t="str">
        <f>IFERROR(VLOOKUP(CONCATENATE(A2417,"-",B2417),'Schedule C1'!AE:AE,1,FALSE),"Other")</f>
        <v>Other</v>
      </c>
    </row>
    <row r="2418" spans="1:23" x14ac:dyDescent="0.25">
      <c r="A2418" t="str">
        <f t="shared" si="37"/>
        <v>180</v>
      </c>
      <c r="B2418" t="str">
        <f t="shared" si="37"/>
        <v>B180KYSRC</v>
      </c>
      <c r="C2418" s="77" t="s">
        <v>3887</v>
      </c>
      <c r="D2418" t="s">
        <v>2454</v>
      </c>
      <c r="E2418">
        <v>170160.80000000002</v>
      </c>
      <c r="F2418">
        <v>8350.2499999999982</v>
      </c>
      <c r="G2418">
        <v>442.27</v>
      </c>
      <c r="H2418">
        <v>-9277.2999999999993</v>
      </c>
      <c r="I2418">
        <v>0</v>
      </c>
      <c r="J2418">
        <v>0</v>
      </c>
      <c r="K2418">
        <v>181433.76299999995</v>
      </c>
      <c r="L2418">
        <v>148417.30600000001</v>
      </c>
      <c r="M2418">
        <v>146933.783</v>
      </c>
      <c r="N2418">
        <v>285781.30200000008</v>
      </c>
      <c r="O2418">
        <v>269390.22999999986</v>
      </c>
      <c r="P2418">
        <v>12399.85400000001</v>
      </c>
      <c r="Q2418">
        <v>193586.98899999994</v>
      </c>
      <c r="R2418">
        <v>129371.95099999993</v>
      </c>
      <c r="S2418">
        <v>181814.56299999997</v>
      </c>
      <c r="T2418">
        <v>274412.51900000003</v>
      </c>
      <c r="U2418">
        <v>95601.577999999994</v>
      </c>
      <c r="V2418">
        <v>0</v>
      </c>
      <c r="W2418" t="str">
        <f>IFERROR(VLOOKUP(CONCATENATE(A2418,"-",B2418),'Schedule C1'!AE:AE,1,FALSE),"Other")</f>
        <v>Other</v>
      </c>
    </row>
    <row r="2419" spans="1:23" x14ac:dyDescent="0.25">
      <c r="A2419" t="str">
        <f t="shared" si="37"/>
        <v>180</v>
      </c>
      <c r="B2419" t="str">
        <f t="shared" si="37"/>
        <v>B180KYSRR</v>
      </c>
      <c r="C2419" s="77" t="s">
        <v>3887</v>
      </c>
      <c r="D2419" t="s">
        <v>2455</v>
      </c>
      <c r="E2419">
        <v>503451.7200000002</v>
      </c>
      <c r="F2419">
        <v>330231.48999999976</v>
      </c>
      <c r="G2419">
        <v>1140558.1599999992</v>
      </c>
      <c r="H2419">
        <v>128000.1800000002</v>
      </c>
      <c r="I2419">
        <v>494342.3000000004</v>
      </c>
      <c r="J2419">
        <v>325508.12</v>
      </c>
      <c r="K2419">
        <v>230599.503</v>
      </c>
      <c r="L2419">
        <v>180138.68800000002</v>
      </c>
      <c r="M2419">
        <v>479182.69700000016</v>
      </c>
      <c r="N2419">
        <v>805716.15499999991</v>
      </c>
      <c r="O2419">
        <v>707654.45200000005</v>
      </c>
      <c r="P2419">
        <v>27889.729999999989</v>
      </c>
      <c r="Q2419">
        <v>244555.70600000006</v>
      </c>
      <c r="R2419">
        <v>156118.948</v>
      </c>
      <c r="S2419">
        <v>536001.97100000002</v>
      </c>
      <c r="T2419">
        <v>771763.9310000001</v>
      </c>
      <c r="U2419">
        <v>239778.70599999998</v>
      </c>
      <c r="V2419">
        <v>0</v>
      </c>
      <c r="W2419" t="str">
        <f>IFERROR(VLOOKUP(CONCATENATE(A2419,"-",B2419),'Schedule C1'!AE:AE,1,FALSE),"Other")</f>
        <v>Other</v>
      </c>
    </row>
    <row r="2420" spans="1:23" x14ac:dyDescent="0.25">
      <c r="A2420" t="str">
        <f t="shared" si="37"/>
        <v>180</v>
      </c>
      <c r="B2420" t="str">
        <f t="shared" si="37"/>
        <v>B180KYTEC</v>
      </c>
      <c r="C2420" s="77" t="s">
        <v>3887</v>
      </c>
      <c r="D2420" t="s">
        <v>4102</v>
      </c>
      <c r="J2420">
        <v>26798.399999999994</v>
      </c>
      <c r="O2420"/>
      <c r="P2420">
        <v>0</v>
      </c>
      <c r="U2420"/>
      <c r="V2420">
        <v>0</v>
      </c>
      <c r="W2420" t="str">
        <f>IFERROR(VLOOKUP(CONCATENATE(A2420,"-",B2420),'Schedule C1'!AE:AE,1,FALSE),"Other")</f>
        <v>Other</v>
      </c>
    </row>
    <row r="2421" spans="1:23" x14ac:dyDescent="0.25">
      <c r="A2421" t="str">
        <f t="shared" si="37"/>
        <v>180</v>
      </c>
      <c r="B2421" t="str">
        <f t="shared" si="37"/>
        <v>B180KYTRE</v>
      </c>
      <c r="C2421" s="77" t="s">
        <v>3887</v>
      </c>
      <c r="D2421" t="s">
        <v>2456</v>
      </c>
      <c r="E2421">
        <v>126651.78999999998</v>
      </c>
      <c r="F2421">
        <v>117.59</v>
      </c>
      <c r="G2421">
        <v>114179.48999999999</v>
      </c>
      <c r="I2421">
        <v>318564.40999999997</v>
      </c>
      <c r="K2421">
        <v>0</v>
      </c>
      <c r="L2421">
        <v>0</v>
      </c>
      <c r="M2421">
        <v>0</v>
      </c>
      <c r="O2421">
        <v>0</v>
      </c>
      <c r="Q2421">
        <v>0</v>
      </c>
      <c r="R2421">
        <v>0</v>
      </c>
      <c r="S2421">
        <v>0</v>
      </c>
      <c r="U2421">
        <v>0</v>
      </c>
      <c r="W2421" t="str">
        <f>IFERROR(VLOOKUP(CONCATENATE(A2421,"-",B2421),'Schedule C1'!AE:AE,1,FALSE),"Other")</f>
        <v>Other</v>
      </c>
    </row>
    <row r="2422" spans="1:23" x14ac:dyDescent="0.25">
      <c r="A2422" t="str">
        <f t="shared" si="37"/>
        <v>180</v>
      </c>
      <c r="B2422" t="str">
        <f t="shared" si="37"/>
        <v>BCMPGMGOV</v>
      </c>
      <c r="C2422" s="77" t="s">
        <v>3887</v>
      </c>
      <c r="D2422" t="s">
        <v>2460</v>
      </c>
      <c r="E2422">
        <v>0</v>
      </c>
      <c r="K2422">
        <v>-212.601</v>
      </c>
      <c r="O2422"/>
      <c r="Q2422">
        <v>-212.601</v>
      </c>
      <c r="U2422"/>
      <c r="W2422" t="str">
        <f>IFERROR(VLOOKUP(CONCATENATE(A2422,"-",B2422),'Schedule C1'!AE:AE,1,FALSE),"Other")</f>
        <v>Other</v>
      </c>
    </row>
    <row r="2423" spans="1:23" x14ac:dyDescent="0.25">
      <c r="A2423" t="str">
        <f t="shared" si="37"/>
        <v>180</v>
      </c>
      <c r="B2423" t="str">
        <f t="shared" si="37"/>
        <v>BDLABSPRD</v>
      </c>
      <c r="C2423" s="77" t="s">
        <v>3887</v>
      </c>
      <c r="D2423" t="s">
        <v>2461</v>
      </c>
      <c r="E2423">
        <v>0</v>
      </c>
      <c r="F2423">
        <v>0</v>
      </c>
      <c r="G2423">
        <v>0</v>
      </c>
      <c r="H2423">
        <v>0</v>
      </c>
      <c r="I2423">
        <v>0</v>
      </c>
      <c r="J2423">
        <v>0</v>
      </c>
      <c r="K2423">
        <v>-275.29199999999867</v>
      </c>
      <c r="L2423">
        <v>510.9290000000002</v>
      </c>
      <c r="M2423">
        <v>215.59699999999998</v>
      </c>
      <c r="N2423">
        <v>-193.03100000000001</v>
      </c>
      <c r="O2423">
        <v>-235.63299999999998</v>
      </c>
      <c r="P2423">
        <v>-144.29699999999985</v>
      </c>
      <c r="Q2423">
        <v>-260.30899999999872</v>
      </c>
      <c r="R2423">
        <v>516.25400000000013</v>
      </c>
      <c r="S2423">
        <v>371.52799999999996</v>
      </c>
      <c r="T2423">
        <v>-230.83100000000007</v>
      </c>
      <c r="U2423">
        <v>-118.78399999999998</v>
      </c>
      <c r="V2423">
        <v>0</v>
      </c>
      <c r="W2423" t="str">
        <f>IFERROR(VLOOKUP(CONCATENATE(A2423,"-",B2423),'Schedule C1'!AE:AE,1,FALSE),"Other")</f>
        <v>Other</v>
      </c>
    </row>
    <row r="2424" spans="1:23" x14ac:dyDescent="0.25">
      <c r="A2424" t="str">
        <f t="shared" si="37"/>
        <v>180</v>
      </c>
      <c r="B2424" t="str">
        <f t="shared" si="37"/>
        <v>BLDCS</v>
      </c>
      <c r="C2424" s="77" t="s">
        <v>3887</v>
      </c>
      <c r="D2424" t="s">
        <v>2462</v>
      </c>
      <c r="E2424">
        <v>0</v>
      </c>
      <c r="F2424">
        <v>0</v>
      </c>
      <c r="G2424">
        <v>0</v>
      </c>
      <c r="H2424">
        <v>0</v>
      </c>
      <c r="I2424">
        <v>0</v>
      </c>
      <c r="J2424">
        <v>0</v>
      </c>
      <c r="K2424">
        <v>-6841.7289999999994</v>
      </c>
      <c r="L2424">
        <v>20185.319000000003</v>
      </c>
      <c r="M2424">
        <v>13695.433000000001</v>
      </c>
      <c r="N2424">
        <v>15869.723000000002</v>
      </c>
      <c r="O2424">
        <v>10134.532000000003</v>
      </c>
      <c r="P2424">
        <v>14477.296</v>
      </c>
      <c r="Q2424">
        <v>0</v>
      </c>
      <c r="R2424">
        <v>17170.534</v>
      </c>
      <c r="S2424">
        <v>15446.936</v>
      </c>
      <c r="T2424">
        <v>16603.463</v>
      </c>
      <c r="U2424">
        <v>5385.9710000000005</v>
      </c>
      <c r="V2424">
        <v>0</v>
      </c>
      <c r="W2424" t="str">
        <f>IFERROR(VLOOKUP(CONCATENATE(A2424,"-",B2424),'Schedule C1'!AE:AE,1,FALSE),"Other")</f>
        <v>Other</v>
      </c>
    </row>
    <row r="2425" spans="1:23" x14ac:dyDescent="0.25">
      <c r="A2425" t="str">
        <f t="shared" si="37"/>
        <v>180</v>
      </c>
      <c r="B2425" t="str">
        <f t="shared" si="37"/>
        <v>BUDOFFSET</v>
      </c>
      <c r="C2425" s="77" t="s">
        <v>3887</v>
      </c>
      <c r="D2425" t="s">
        <v>2466</v>
      </c>
      <c r="E2425">
        <v>0</v>
      </c>
      <c r="F2425">
        <v>0</v>
      </c>
      <c r="G2425">
        <v>0</v>
      </c>
      <c r="H2425">
        <v>0</v>
      </c>
      <c r="I2425">
        <v>0</v>
      </c>
      <c r="J2425">
        <v>0</v>
      </c>
      <c r="K2425">
        <v>-785311</v>
      </c>
      <c r="L2425">
        <v>2874967.6840000004</v>
      </c>
      <c r="M2425">
        <v>-191055.30800000005</v>
      </c>
      <c r="N2425">
        <v>-10529366.139999997</v>
      </c>
      <c r="O2425">
        <v>1115523.8870000001</v>
      </c>
      <c r="P2425">
        <v>0</v>
      </c>
      <c r="Q2425">
        <v>0</v>
      </c>
      <c r="R2425">
        <v>-351.68299999999999</v>
      </c>
      <c r="S2425">
        <v>-825.48</v>
      </c>
      <c r="T2425">
        <v>-431.91300000000001</v>
      </c>
      <c r="U2425">
        <v>-653.33299999999986</v>
      </c>
      <c r="V2425">
        <v>0</v>
      </c>
      <c r="W2425" t="str">
        <f>IFERROR(VLOOKUP(CONCATENATE(A2425,"-",B2425),'Schedule C1'!AE:AE,1,FALSE),"Other")</f>
        <v>Other</v>
      </c>
    </row>
    <row r="2426" spans="1:23" x14ac:dyDescent="0.25">
      <c r="A2426" t="str">
        <f t="shared" si="37"/>
        <v>180</v>
      </c>
      <c r="B2426" t="str">
        <f t="shared" si="37"/>
        <v>BUDTRKTBD</v>
      </c>
      <c r="C2426" s="77" t="s">
        <v>3887</v>
      </c>
      <c r="D2426" t="s">
        <v>2467</v>
      </c>
      <c r="E2426">
        <v>0</v>
      </c>
      <c r="F2426">
        <v>0</v>
      </c>
      <c r="G2426">
        <v>0</v>
      </c>
      <c r="H2426">
        <v>0</v>
      </c>
      <c r="I2426">
        <v>0</v>
      </c>
      <c r="J2426">
        <v>0</v>
      </c>
      <c r="K2426">
        <v>-485.29000000002708</v>
      </c>
      <c r="L2426">
        <v>115.46999999999997</v>
      </c>
      <c r="M2426">
        <v>-1616.2630000000024</v>
      </c>
      <c r="N2426">
        <v>29.587999999994281</v>
      </c>
      <c r="O2426">
        <v>-1683.0039999999999</v>
      </c>
      <c r="P2426">
        <v>-71631.090000000011</v>
      </c>
      <c r="Q2426">
        <v>-4.2632564145606011E-14</v>
      </c>
      <c r="R2426">
        <v>29.224999999999998</v>
      </c>
      <c r="S2426">
        <v>-156.39999999999995</v>
      </c>
      <c r="T2426">
        <v>21.471999999997934</v>
      </c>
      <c r="U2426">
        <v>-1678.9740000000006</v>
      </c>
      <c r="V2426">
        <v>0</v>
      </c>
      <c r="W2426" t="str">
        <f>IFERROR(VLOOKUP(CONCATENATE(A2426,"-",B2426),'Schedule C1'!AE:AE,1,FALSE),"Other")</f>
        <v>Other</v>
      </c>
    </row>
    <row r="2427" spans="1:23" x14ac:dyDescent="0.25">
      <c r="A2427" t="str">
        <f t="shared" si="37"/>
        <v>180</v>
      </c>
      <c r="B2427" t="str">
        <f t="shared" si="37"/>
        <v>CDNANDA</v>
      </c>
      <c r="C2427" s="77" t="s">
        <v>3887</v>
      </c>
      <c r="D2427" t="s">
        <v>2468</v>
      </c>
      <c r="F2427">
        <v>0</v>
      </c>
      <c r="G2427">
        <v>0</v>
      </c>
      <c r="H2427">
        <v>0</v>
      </c>
      <c r="I2427">
        <v>0</v>
      </c>
      <c r="J2427">
        <v>0</v>
      </c>
      <c r="L2427">
        <v>5.0229999999999997</v>
      </c>
      <c r="M2427">
        <v>-5.1470000000000002</v>
      </c>
      <c r="N2427">
        <v>-5.2820000000000027</v>
      </c>
      <c r="O2427">
        <v>5.2410000000000005</v>
      </c>
      <c r="P2427">
        <v>5.5309999999999997</v>
      </c>
      <c r="R2427">
        <v>5.0229999999999997</v>
      </c>
      <c r="S2427">
        <v>-5.1470000000000002</v>
      </c>
      <c r="T2427">
        <v>-5.2820000000000027</v>
      </c>
      <c r="U2427">
        <v>1.0000000000012221E-3</v>
      </c>
      <c r="V2427">
        <v>0</v>
      </c>
      <c r="W2427" t="str">
        <f>IFERROR(VLOOKUP(CONCATENATE(A2427,"-",B2427),'Schedule C1'!AE:AE,1,FALSE),"Other")</f>
        <v>Other</v>
      </c>
    </row>
    <row r="2428" spans="1:23" x14ac:dyDescent="0.25">
      <c r="A2428" t="str">
        <f t="shared" si="37"/>
        <v>180</v>
      </c>
      <c r="B2428" t="str">
        <f t="shared" si="37"/>
        <v>CFOCAPPRJ</v>
      </c>
      <c r="C2428" s="77" t="s">
        <v>3887</v>
      </c>
      <c r="D2428" t="s">
        <v>2470</v>
      </c>
      <c r="E2428">
        <v>0</v>
      </c>
      <c r="F2428">
        <v>0</v>
      </c>
      <c r="G2428">
        <v>0</v>
      </c>
      <c r="H2428">
        <v>0</v>
      </c>
      <c r="I2428">
        <v>0</v>
      </c>
      <c r="J2428">
        <v>0</v>
      </c>
      <c r="K2428">
        <v>22438.942999999996</v>
      </c>
      <c r="L2428">
        <v>12139.991</v>
      </c>
      <c r="M2428">
        <v>15096.550999999999</v>
      </c>
      <c r="N2428">
        <v>16028.456000000004</v>
      </c>
      <c r="O2428">
        <v>1451.4390000000001</v>
      </c>
      <c r="P2428">
        <v>240596.71400000001</v>
      </c>
      <c r="Q2428">
        <v>23835.267</v>
      </c>
      <c r="R2428">
        <v>16844.171000000002</v>
      </c>
      <c r="S2428">
        <v>18787.654000000002</v>
      </c>
      <c r="T2428">
        <v>20752.727999999999</v>
      </c>
      <c r="U2428">
        <v>765.21299999999997</v>
      </c>
      <c r="V2428">
        <v>0</v>
      </c>
      <c r="W2428" t="str">
        <f>IFERROR(VLOOKUP(CONCATENATE(A2428,"-",B2428),'Schedule C1'!AE:AE,1,FALSE),"Other")</f>
        <v>Other</v>
      </c>
    </row>
    <row r="2429" spans="1:23" x14ac:dyDescent="0.25">
      <c r="A2429" t="str">
        <f t="shared" si="37"/>
        <v>180</v>
      </c>
      <c r="B2429" t="str">
        <f t="shared" si="37"/>
        <v>CHNANDA</v>
      </c>
      <c r="C2429" s="77" t="s">
        <v>3887</v>
      </c>
      <c r="D2429" t="s">
        <v>2471</v>
      </c>
      <c r="E2429">
        <v>0</v>
      </c>
      <c r="F2429">
        <v>0</v>
      </c>
      <c r="J2429">
        <v>0</v>
      </c>
      <c r="K2429">
        <v>21.816999999999993</v>
      </c>
      <c r="L2429">
        <v>46.553000000000011</v>
      </c>
      <c r="O2429"/>
      <c r="P2429">
        <v>0.21100000000000918</v>
      </c>
      <c r="Q2429">
        <v>23.638000000000005</v>
      </c>
      <c r="R2429">
        <v>44.732000000000006</v>
      </c>
      <c r="U2429"/>
      <c r="V2429">
        <v>0</v>
      </c>
      <c r="W2429" t="str">
        <f>IFERROR(VLOOKUP(CONCATENATE(A2429,"-",B2429),'Schedule C1'!AE:AE,1,FALSE),"Other")</f>
        <v>Other</v>
      </c>
    </row>
    <row r="2430" spans="1:23" x14ac:dyDescent="0.25">
      <c r="A2430" t="str">
        <f t="shared" si="37"/>
        <v>180</v>
      </c>
      <c r="B2430" t="str">
        <f t="shared" si="37"/>
        <v>CORPR180T</v>
      </c>
      <c r="C2430" s="77" t="s">
        <v>3887</v>
      </c>
      <c r="D2430" t="s">
        <v>4103</v>
      </c>
      <c r="E2430">
        <v>0</v>
      </c>
      <c r="F2430">
        <v>0</v>
      </c>
      <c r="G2430">
        <v>0</v>
      </c>
      <c r="H2430">
        <v>0</v>
      </c>
      <c r="I2430">
        <v>0</v>
      </c>
      <c r="J2430">
        <v>0</v>
      </c>
      <c r="K2430">
        <v>0</v>
      </c>
      <c r="L2430">
        <v>0</v>
      </c>
      <c r="M2430">
        <v>0</v>
      </c>
      <c r="N2430">
        <v>83.859999999869615</v>
      </c>
      <c r="O2430">
        <v>0</v>
      </c>
      <c r="P2430">
        <v>0</v>
      </c>
      <c r="Q2430">
        <v>0</v>
      </c>
      <c r="R2430">
        <v>-417.67899999999997</v>
      </c>
      <c r="S2430">
        <v>0</v>
      </c>
      <c r="T2430">
        <v>86.417999999903117</v>
      </c>
      <c r="U2430">
        <v>0</v>
      </c>
      <c r="V2430">
        <v>0</v>
      </c>
      <c r="W2430" t="str">
        <f>IFERROR(VLOOKUP(CONCATENATE(A2430,"-",B2430),'Schedule C1'!AE:AE,1,FALSE),"Other")</f>
        <v>Other</v>
      </c>
    </row>
    <row r="2431" spans="1:23" x14ac:dyDescent="0.25">
      <c r="A2431" t="str">
        <f t="shared" si="37"/>
        <v>180</v>
      </c>
      <c r="B2431" t="str">
        <f t="shared" si="37"/>
        <v>CORPRESER</v>
      </c>
      <c r="C2431" s="77" t="s">
        <v>3887</v>
      </c>
      <c r="D2431" t="s">
        <v>2474</v>
      </c>
      <c r="I2431">
        <v>0</v>
      </c>
      <c r="O2431">
        <v>134.15400000000002</v>
      </c>
      <c r="U2431">
        <v>0</v>
      </c>
      <c r="W2431" t="str">
        <f>IFERROR(VLOOKUP(CONCATENATE(A2431,"-",B2431),'Schedule C1'!AE:AE,1,FALSE),"Other")</f>
        <v>Other</v>
      </c>
    </row>
    <row r="2432" spans="1:23" x14ac:dyDescent="0.25">
      <c r="A2432" t="str">
        <f t="shared" si="37"/>
        <v>180</v>
      </c>
      <c r="B2432" t="str">
        <f t="shared" si="37"/>
        <v>CRPTARGET</v>
      </c>
      <c r="C2432" s="77" t="s">
        <v>3887</v>
      </c>
      <c r="D2432" t="s">
        <v>2475</v>
      </c>
      <c r="F2432">
        <v>0</v>
      </c>
      <c r="I2432">
        <v>0</v>
      </c>
      <c r="J2432">
        <v>0</v>
      </c>
      <c r="L2432">
        <v>3.96</v>
      </c>
      <c r="O2432">
        <v>-319.02800000000008</v>
      </c>
      <c r="P2432">
        <v>-63.560000000000009</v>
      </c>
      <c r="R2432">
        <v>3.96</v>
      </c>
      <c r="U2432">
        <v>-1.4097230327525523E-14</v>
      </c>
      <c r="V2432">
        <v>0</v>
      </c>
      <c r="W2432" t="str">
        <f>IFERROR(VLOOKUP(CONCATENATE(A2432,"-",B2432),'Schedule C1'!AE:AE,1,FALSE),"Other")</f>
        <v>Other</v>
      </c>
    </row>
    <row r="2433" spans="1:23" x14ac:dyDescent="0.25">
      <c r="A2433" t="str">
        <f t="shared" si="37"/>
        <v>180</v>
      </c>
      <c r="B2433" t="str">
        <f t="shared" si="37"/>
        <v>DIGITAHUB</v>
      </c>
      <c r="C2433" s="77" t="s">
        <v>3887</v>
      </c>
      <c r="D2433" t="s">
        <v>2480</v>
      </c>
      <c r="E2433">
        <v>0</v>
      </c>
      <c r="F2433">
        <v>0</v>
      </c>
      <c r="G2433">
        <v>0</v>
      </c>
      <c r="H2433">
        <v>0</v>
      </c>
      <c r="I2433">
        <v>0</v>
      </c>
      <c r="J2433">
        <v>0</v>
      </c>
      <c r="K2433">
        <v>34537.506999999998</v>
      </c>
      <c r="L2433">
        <v>200148.41100000002</v>
      </c>
      <c r="M2433">
        <v>964.69400000000007</v>
      </c>
      <c r="N2433">
        <v>-6801.3720000000003</v>
      </c>
      <c r="O2433">
        <v>8764.8580000000002</v>
      </c>
      <c r="P2433">
        <v>10178.646999999999</v>
      </c>
      <c r="Q2433">
        <v>0</v>
      </c>
      <c r="R2433">
        <v>173926.56300000005</v>
      </c>
      <c r="S2433">
        <v>0</v>
      </c>
      <c r="T2433">
        <v>-5245.2660000000014</v>
      </c>
      <c r="U2433">
        <v>4551.2699999999995</v>
      </c>
      <c r="V2433">
        <v>0</v>
      </c>
      <c r="W2433" t="str">
        <f>IFERROR(VLOOKUP(CONCATENATE(A2433,"-",B2433),'Schedule C1'!AE:AE,1,FALSE),"Other")</f>
        <v>Other</v>
      </c>
    </row>
    <row r="2434" spans="1:23" x14ac:dyDescent="0.25">
      <c r="A2434" t="str">
        <f t="shared" si="37"/>
        <v>180</v>
      </c>
      <c r="B2434" t="str">
        <f t="shared" si="37"/>
        <v>DP14K02B0</v>
      </c>
      <c r="C2434" s="77" t="s">
        <v>3887</v>
      </c>
      <c r="D2434" t="s">
        <v>2571</v>
      </c>
      <c r="G2434">
        <v>0</v>
      </c>
      <c r="M2434">
        <v>0</v>
      </c>
      <c r="O2434"/>
      <c r="S2434">
        <v>0</v>
      </c>
      <c r="U2434"/>
      <c r="W2434" t="str">
        <f>IFERROR(VLOOKUP(CONCATENATE(A2434,"-",B2434),'Schedule C1'!AE:AE,1,FALSE),"Other")</f>
        <v>Other</v>
      </c>
    </row>
    <row r="2435" spans="1:23" x14ac:dyDescent="0.25">
      <c r="A2435" t="str">
        <f t="shared" si="37"/>
        <v>180</v>
      </c>
      <c r="B2435" t="str">
        <f t="shared" si="37"/>
        <v>DP14K02C0</v>
      </c>
      <c r="C2435" s="77" t="s">
        <v>3887</v>
      </c>
      <c r="D2435" t="s">
        <v>2572</v>
      </c>
      <c r="E2435">
        <v>7751.9000000000005</v>
      </c>
      <c r="F2435">
        <v>54548.240000000005</v>
      </c>
      <c r="G2435">
        <v>382546.06999999989</v>
      </c>
      <c r="H2435">
        <v>585915.25000000023</v>
      </c>
      <c r="I2435">
        <v>-12531.520000000002</v>
      </c>
      <c r="K2435">
        <v>0</v>
      </c>
      <c r="L2435">
        <v>0</v>
      </c>
      <c r="M2435">
        <v>0</v>
      </c>
      <c r="N2435">
        <v>0</v>
      </c>
      <c r="O2435">
        <v>0</v>
      </c>
      <c r="Q2435">
        <v>0</v>
      </c>
      <c r="R2435">
        <v>0</v>
      </c>
      <c r="S2435">
        <v>0</v>
      </c>
      <c r="T2435">
        <v>0</v>
      </c>
      <c r="U2435">
        <v>0</v>
      </c>
      <c r="W2435" t="str">
        <f>IFERROR(VLOOKUP(CONCATENATE(A2435,"-",B2435),'Schedule C1'!AE:AE,1,FALSE),"Other")</f>
        <v>Other</v>
      </c>
    </row>
    <row r="2436" spans="1:23" x14ac:dyDescent="0.25">
      <c r="A2436" t="str">
        <f t="shared" si="37"/>
        <v>180</v>
      </c>
      <c r="B2436" t="str">
        <f t="shared" si="37"/>
        <v>DP14K02C1</v>
      </c>
      <c r="C2436" s="77" t="s">
        <v>3887</v>
      </c>
      <c r="D2436" t="s">
        <v>2573</v>
      </c>
      <c r="E2436">
        <v>755.99999999999989</v>
      </c>
      <c r="F2436">
        <v>30407.98</v>
      </c>
      <c r="G2436">
        <v>132056.87999999998</v>
      </c>
      <c r="H2436">
        <v>442049.72</v>
      </c>
      <c r="I2436">
        <v>2768.75</v>
      </c>
      <c r="K2436">
        <v>0</v>
      </c>
      <c r="L2436">
        <v>0</v>
      </c>
      <c r="M2436">
        <v>0</v>
      </c>
      <c r="N2436">
        <v>0</v>
      </c>
      <c r="O2436">
        <v>0</v>
      </c>
      <c r="Q2436">
        <v>0</v>
      </c>
      <c r="R2436">
        <v>0</v>
      </c>
      <c r="S2436">
        <v>0</v>
      </c>
      <c r="T2436">
        <v>0</v>
      </c>
      <c r="U2436">
        <v>0</v>
      </c>
      <c r="W2436" t="str">
        <f>IFERROR(VLOOKUP(CONCATENATE(A2436,"-",B2436),'Schedule C1'!AE:AE,1,FALSE),"Other")</f>
        <v>Other</v>
      </c>
    </row>
    <row r="2437" spans="1:23" x14ac:dyDescent="0.25">
      <c r="A2437" t="str">
        <f t="shared" ref="A2437:B2500" si="38">LEFT(C2437,FIND(" ",C2437,1)-1)</f>
        <v>180</v>
      </c>
      <c r="B2437" t="str">
        <f t="shared" si="38"/>
        <v>DP14K02T0</v>
      </c>
      <c r="C2437" s="77" t="s">
        <v>3887</v>
      </c>
      <c r="D2437" t="s">
        <v>4104</v>
      </c>
      <c r="E2437">
        <v>1174.46</v>
      </c>
      <c r="F2437">
        <v>697.37999999999988</v>
      </c>
      <c r="G2437">
        <v>384.69000000000005</v>
      </c>
      <c r="H2437">
        <v>73.330000000000013</v>
      </c>
      <c r="K2437">
        <v>0</v>
      </c>
      <c r="L2437">
        <v>0</v>
      </c>
      <c r="M2437">
        <v>0</v>
      </c>
      <c r="N2437">
        <v>0</v>
      </c>
      <c r="O2437"/>
      <c r="Q2437">
        <v>0</v>
      </c>
      <c r="R2437">
        <v>0</v>
      </c>
      <c r="S2437">
        <v>0</v>
      </c>
      <c r="T2437">
        <v>0</v>
      </c>
      <c r="U2437"/>
      <c r="W2437" t="str">
        <f>IFERROR(VLOOKUP(CONCATENATE(A2437,"-",B2437),'Schedule C1'!AE:AE,1,FALSE),"Other")</f>
        <v>Other</v>
      </c>
    </row>
    <row r="2438" spans="1:23" x14ac:dyDescent="0.25">
      <c r="A2438" t="str">
        <f t="shared" si="38"/>
        <v>180</v>
      </c>
      <c r="B2438" t="str">
        <f t="shared" si="38"/>
        <v>DP16K02B0</v>
      </c>
      <c r="C2438" s="77" t="s">
        <v>3887</v>
      </c>
      <c r="D2438" t="s">
        <v>2577</v>
      </c>
      <c r="E2438">
        <v>223372.20999999993</v>
      </c>
      <c r="F2438">
        <v>3039413.6199999973</v>
      </c>
      <c r="G2438">
        <v>131108.72000000003</v>
      </c>
      <c r="H2438">
        <v>0</v>
      </c>
      <c r="K2438">
        <v>0</v>
      </c>
      <c r="L2438">
        <v>0</v>
      </c>
      <c r="M2438">
        <v>0</v>
      </c>
      <c r="N2438">
        <v>0</v>
      </c>
      <c r="O2438"/>
      <c r="Q2438">
        <v>0</v>
      </c>
      <c r="R2438">
        <v>0</v>
      </c>
      <c r="S2438">
        <v>0</v>
      </c>
      <c r="T2438">
        <v>1.4590000000000001</v>
      </c>
      <c r="U2438"/>
      <c r="W2438" t="str">
        <f>IFERROR(VLOOKUP(CONCATENATE(A2438,"-",B2438),'Schedule C1'!AE:AE,1,FALSE),"Other")</f>
        <v>Other</v>
      </c>
    </row>
    <row r="2439" spans="1:23" x14ac:dyDescent="0.25">
      <c r="A2439" t="str">
        <f t="shared" si="38"/>
        <v>180</v>
      </c>
      <c r="B2439" t="str">
        <f t="shared" si="38"/>
        <v>DP16K03B0</v>
      </c>
      <c r="C2439" s="77" t="s">
        <v>3887</v>
      </c>
      <c r="D2439" t="s">
        <v>2579</v>
      </c>
      <c r="J2439">
        <v>0</v>
      </c>
      <c r="O2439"/>
      <c r="P2439">
        <v>-64063.662999999768</v>
      </c>
      <c r="U2439"/>
      <c r="V2439">
        <v>0</v>
      </c>
      <c r="W2439" t="str">
        <f>IFERROR(VLOOKUP(CONCATENATE(A2439,"-",B2439),'Schedule C1'!AE:AE,1,FALSE),"Other")</f>
        <v>Other</v>
      </c>
    </row>
    <row r="2440" spans="1:23" x14ac:dyDescent="0.25">
      <c r="A2440" t="str">
        <f t="shared" si="38"/>
        <v>180</v>
      </c>
      <c r="B2440" t="str">
        <f t="shared" si="38"/>
        <v>DP16K03C0</v>
      </c>
      <c r="C2440" s="77" t="s">
        <v>3887</v>
      </c>
      <c r="D2440" t="s">
        <v>2580</v>
      </c>
      <c r="F2440">
        <v>1087.28</v>
      </c>
      <c r="G2440">
        <v>13723.52</v>
      </c>
      <c r="H2440">
        <v>514.99000000000012</v>
      </c>
      <c r="I2440">
        <v>6514.8499999999995</v>
      </c>
      <c r="J2440">
        <v>50111.69999999999</v>
      </c>
      <c r="L2440">
        <v>0</v>
      </c>
      <c r="M2440">
        <v>0</v>
      </c>
      <c r="N2440">
        <v>0</v>
      </c>
      <c r="O2440">
        <v>0.76700000000000035</v>
      </c>
      <c r="P2440">
        <v>18221.176999999996</v>
      </c>
      <c r="R2440">
        <v>0</v>
      </c>
      <c r="S2440">
        <v>0</v>
      </c>
      <c r="T2440">
        <v>0</v>
      </c>
      <c r="U2440">
        <v>0.19799999999999998</v>
      </c>
      <c r="V2440">
        <v>0</v>
      </c>
      <c r="W2440" t="str">
        <f>IFERROR(VLOOKUP(CONCATENATE(A2440,"-",B2440),'Schedule C1'!AE:AE,1,FALSE),"Other")</f>
        <v>Other</v>
      </c>
    </row>
    <row r="2441" spans="1:23" x14ac:dyDescent="0.25">
      <c r="A2441" t="str">
        <f t="shared" si="38"/>
        <v>180</v>
      </c>
      <c r="B2441" t="str">
        <f t="shared" si="38"/>
        <v>DP16K03C1</v>
      </c>
      <c r="C2441" s="77" t="s">
        <v>3887</v>
      </c>
      <c r="D2441" t="s">
        <v>2581</v>
      </c>
      <c r="F2441">
        <v>663.93999999999994</v>
      </c>
      <c r="G2441">
        <v>1240.4399999999998</v>
      </c>
      <c r="H2441">
        <v>61.250000000000014</v>
      </c>
      <c r="I2441">
        <v>6408.2800000000007</v>
      </c>
      <c r="J2441">
        <v>29739.9</v>
      </c>
      <c r="L2441">
        <v>0</v>
      </c>
      <c r="M2441">
        <v>0</v>
      </c>
      <c r="N2441">
        <v>0</v>
      </c>
      <c r="O2441">
        <v>0</v>
      </c>
      <c r="P2441">
        <v>15854.087000000007</v>
      </c>
      <c r="R2441">
        <v>0</v>
      </c>
      <c r="S2441">
        <v>0</v>
      </c>
      <c r="T2441">
        <v>0</v>
      </c>
      <c r="U2441">
        <v>0</v>
      </c>
      <c r="V2441">
        <v>0</v>
      </c>
      <c r="W2441" t="str">
        <f>IFERROR(VLOOKUP(CONCATENATE(A2441,"-",B2441),'Schedule C1'!AE:AE,1,FALSE),"Other")</f>
        <v>Other</v>
      </c>
    </row>
    <row r="2442" spans="1:23" x14ac:dyDescent="0.25">
      <c r="A2442" t="str">
        <f t="shared" si="38"/>
        <v>180</v>
      </c>
      <c r="B2442" t="str">
        <f t="shared" si="38"/>
        <v>DP16K03T0</v>
      </c>
      <c r="C2442" s="77" t="s">
        <v>3887</v>
      </c>
      <c r="D2442" t="s">
        <v>2583</v>
      </c>
      <c r="I2442">
        <v>5832.5</v>
      </c>
      <c r="J2442">
        <v>8832.5200000000023</v>
      </c>
      <c r="O2442">
        <v>0</v>
      </c>
      <c r="P2442">
        <v>0</v>
      </c>
      <c r="U2442">
        <v>0</v>
      </c>
      <c r="V2442">
        <v>0</v>
      </c>
      <c r="W2442" t="str">
        <f>IFERROR(VLOOKUP(CONCATENATE(A2442,"-",B2442),'Schedule C1'!AE:AE,1,FALSE),"Other")</f>
        <v>Other</v>
      </c>
    </row>
    <row r="2443" spans="1:23" x14ac:dyDescent="0.25">
      <c r="A2443" t="str">
        <f t="shared" si="38"/>
        <v>180</v>
      </c>
      <c r="B2443" t="str">
        <f t="shared" si="38"/>
        <v>DP20R06Y1</v>
      </c>
      <c r="C2443" s="77" t="s">
        <v>3887</v>
      </c>
      <c r="D2443" t="s">
        <v>4105</v>
      </c>
      <c r="J2443">
        <v>1.4210854715202004E-14</v>
      </c>
      <c r="O2443"/>
      <c r="P2443">
        <v>0</v>
      </c>
      <c r="U2443"/>
      <c r="V2443">
        <v>0</v>
      </c>
      <c r="W2443" t="str">
        <f>IFERROR(VLOOKUP(CONCATENATE(A2443,"-",B2443),'Schedule C1'!AE:AE,1,FALSE),"Other")</f>
        <v>Other</v>
      </c>
    </row>
    <row r="2444" spans="1:23" x14ac:dyDescent="0.25">
      <c r="A2444" t="str">
        <f t="shared" si="38"/>
        <v>180</v>
      </c>
      <c r="B2444" t="str">
        <f t="shared" si="38"/>
        <v>DR14K02D0</v>
      </c>
      <c r="C2444" s="77" t="s">
        <v>3887</v>
      </c>
      <c r="D2444" t="s">
        <v>4106</v>
      </c>
      <c r="E2444">
        <v>0</v>
      </c>
      <c r="K2444">
        <v>0</v>
      </c>
      <c r="O2444"/>
      <c r="Q2444">
        <v>0</v>
      </c>
      <c r="U2444"/>
      <c r="W2444" t="str">
        <f>IFERROR(VLOOKUP(CONCATENATE(A2444,"-",B2444),'Schedule C1'!AE:AE,1,FALSE),"Other")</f>
        <v>Other</v>
      </c>
    </row>
    <row r="2445" spans="1:23" x14ac:dyDescent="0.25">
      <c r="A2445" t="str">
        <f t="shared" si="38"/>
        <v>180</v>
      </c>
      <c r="B2445" t="str">
        <f t="shared" si="38"/>
        <v>DR15K02B0</v>
      </c>
      <c r="C2445" s="77" t="s">
        <v>3887</v>
      </c>
      <c r="D2445" t="s">
        <v>2590</v>
      </c>
      <c r="E2445">
        <v>0</v>
      </c>
      <c r="F2445">
        <v>72053.640000000014</v>
      </c>
      <c r="G2445">
        <v>-35022.070000000007</v>
      </c>
      <c r="K2445">
        <v>0</v>
      </c>
      <c r="L2445">
        <v>0</v>
      </c>
      <c r="M2445">
        <v>0</v>
      </c>
      <c r="O2445"/>
      <c r="Q2445">
        <v>0</v>
      </c>
      <c r="R2445">
        <v>0</v>
      </c>
      <c r="S2445">
        <v>0</v>
      </c>
      <c r="U2445"/>
      <c r="W2445" t="str">
        <f>IFERROR(VLOOKUP(CONCATENATE(A2445,"-",B2445),'Schedule C1'!AE:AE,1,FALSE),"Other")</f>
        <v>Other</v>
      </c>
    </row>
    <row r="2446" spans="1:23" x14ac:dyDescent="0.25">
      <c r="A2446" t="str">
        <f t="shared" si="38"/>
        <v>180</v>
      </c>
      <c r="B2446" t="str">
        <f t="shared" si="38"/>
        <v>DR18K02B1</v>
      </c>
      <c r="C2446" s="77" t="s">
        <v>3887</v>
      </c>
      <c r="D2446" t="s">
        <v>2594</v>
      </c>
      <c r="E2446">
        <v>25127.250000000004</v>
      </c>
      <c r="F2446">
        <v>210890.53800000003</v>
      </c>
      <c r="G2446">
        <v>3381.2999999999997</v>
      </c>
      <c r="K2446">
        <v>0</v>
      </c>
      <c r="L2446">
        <v>0</v>
      </c>
      <c r="M2446">
        <v>0</v>
      </c>
      <c r="O2446"/>
      <c r="Q2446">
        <v>0</v>
      </c>
      <c r="R2446">
        <v>0</v>
      </c>
      <c r="S2446">
        <v>0</v>
      </c>
      <c r="U2446"/>
      <c r="W2446" t="str">
        <f>IFERROR(VLOOKUP(CONCATENATE(A2446,"-",B2446),'Schedule C1'!AE:AE,1,FALSE),"Other")</f>
        <v>Other</v>
      </c>
    </row>
    <row r="2447" spans="1:23" x14ac:dyDescent="0.25">
      <c r="A2447" t="str">
        <f t="shared" si="38"/>
        <v>180</v>
      </c>
      <c r="B2447" t="str">
        <f t="shared" si="38"/>
        <v>DR18K02B2</v>
      </c>
      <c r="C2447" s="77" t="s">
        <v>3887</v>
      </c>
      <c r="D2447" t="s">
        <v>2595</v>
      </c>
      <c r="E2447">
        <v>22945.970000000005</v>
      </c>
      <c r="F2447">
        <v>210851.23400000003</v>
      </c>
      <c r="G2447">
        <v>-6460.130000000001</v>
      </c>
      <c r="K2447">
        <v>0</v>
      </c>
      <c r="L2447">
        <v>0</v>
      </c>
      <c r="M2447">
        <v>0</v>
      </c>
      <c r="O2447"/>
      <c r="Q2447">
        <v>0</v>
      </c>
      <c r="R2447">
        <v>0</v>
      </c>
      <c r="S2447">
        <v>0</v>
      </c>
      <c r="U2447"/>
      <c r="W2447" t="str">
        <f>IFERROR(VLOOKUP(CONCATENATE(A2447,"-",B2447),'Schedule C1'!AE:AE,1,FALSE),"Other")</f>
        <v>Other</v>
      </c>
    </row>
    <row r="2448" spans="1:23" x14ac:dyDescent="0.25">
      <c r="A2448" t="str">
        <f t="shared" si="38"/>
        <v>180</v>
      </c>
      <c r="B2448" t="str">
        <f t="shared" si="38"/>
        <v>DR18K03B5</v>
      </c>
      <c r="C2448" s="77" t="s">
        <v>3887</v>
      </c>
      <c r="D2448" t="s">
        <v>2597</v>
      </c>
      <c r="E2448">
        <v>0</v>
      </c>
      <c r="K2448">
        <v>0</v>
      </c>
      <c r="O2448"/>
      <c r="Q2448">
        <v>0</v>
      </c>
      <c r="U2448"/>
      <c r="W2448" t="str">
        <f>IFERROR(VLOOKUP(CONCATENATE(A2448,"-",B2448),'Schedule C1'!AE:AE,1,FALSE),"Other")</f>
        <v>Other</v>
      </c>
    </row>
    <row r="2449" spans="1:23" x14ac:dyDescent="0.25">
      <c r="A2449" t="str">
        <f t="shared" si="38"/>
        <v>180</v>
      </c>
      <c r="B2449" t="str">
        <f t="shared" si="38"/>
        <v>DR18K04B0</v>
      </c>
      <c r="C2449" s="77" t="s">
        <v>3887</v>
      </c>
      <c r="D2449" t="s">
        <v>2598</v>
      </c>
      <c r="F2449">
        <v>0</v>
      </c>
      <c r="L2449">
        <v>0</v>
      </c>
      <c r="O2449"/>
      <c r="R2449">
        <v>0</v>
      </c>
      <c r="U2449"/>
      <c r="W2449" t="str">
        <f>IFERROR(VLOOKUP(CONCATENATE(A2449,"-",B2449),'Schedule C1'!AE:AE,1,FALSE),"Other")</f>
        <v>Other</v>
      </c>
    </row>
    <row r="2450" spans="1:23" x14ac:dyDescent="0.25">
      <c r="A2450" t="str">
        <f t="shared" si="38"/>
        <v>180</v>
      </c>
      <c r="B2450" t="str">
        <f t="shared" si="38"/>
        <v>DR19K02B0</v>
      </c>
      <c r="C2450" s="77" t="s">
        <v>3887</v>
      </c>
      <c r="D2450" t="s">
        <v>2608</v>
      </c>
      <c r="F2450">
        <v>55.19</v>
      </c>
      <c r="L2450">
        <v>0</v>
      </c>
      <c r="O2450"/>
      <c r="R2450">
        <v>0</v>
      </c>
      <c r="U2450"/>
      <c r="W2450" t="str">
        <f>IFERROR(VLOOKUP(CONCATENATE(A2450,"-",B2450),'Schedule C1'!AE:AE,1,FALSE),"Other")</f>
        <v>Other</v>
      </c>
    </row>
    <row r="2451" spans="1:23" x14ac:dyDescent="0.25">
      <c r="A2451" t="str">
        <f t="shared" si="38"/>
        <v>180</v>
      </c>
      <c r="B2451" t="str">
        <f t="shared" si="38"/>
        <v>DR19K04B0</v>
      </c>
      <c r="C2451" s="77" t="s">
        <v>3887</v>
      </c>
      <c r="D2451" t="s">
        <v>2610</v>
      </c>
      <c r="F2451">
        <v>216367.66799999998</v>
      </c>
      <c r="G2451">
        <v>9142.4999999999964</v>
      </c>
      <c r="L2451">
        <v>0</v>
      </c>
      <c r="M2451">
        <v>0</v>
      </c>
      <c r="O2451"/>
      <c r="R2451">
        <v>0</v>
      </c>
      <c r="S2451">
        <v>0</v>
      </c>
      <c r="U2451"/>
      <c r="W2451" t="str">
        <f>IFERROR(VLOOKUP(CONCATENATE(A2451,"-",B2451),'Schedule C1'!AE:AE,1,FALSE),"Other")</f>
        <v>Other</v>
      </c>
    </row>
    <row r="2452" spans="1:23" x14ac:dyDescent="0.25">
      <c r="A2452" t="str">
        <f t="shared" si="38"/>
        <v>180</v>
      </c>
      <c r="B2452" t="str">
        <f t="shared" si="38"/>
        <v>DR19K04B1</v>
      </c>
      <c r="C2452" s="77" t="s">
        <v>3887</v>
      </c>
      <c r="D2452" t="s">
        <v>2611</v>
      </c>
      <c r="F2452">
        <v>265937.84999999992</v>
      </c>
      <c r="G2452">
        <v>15355.619999999995</v>
      </c>
      <c r="L2452">
        <v>0</v>
      </c>
      <c r="M2452">
        <v>0</v>
      </c>
      <c r="O2452"/>
      <c r="R2452">
        <v>0</v>
      </c>
      <c r="S2452">
        <v>0</v>
      </c>
      <c r="U2452"/>
      <c r="W2452" t="str">
        <f>IFERROR(VLOOKUP(CONCATENATE(A2452,"-",B2452),'Schedule C1'!AE:AE,1,FALSE),"Other")</f>
        <v>Other</v>
      </c>
    </row>
    <row r="2453" spans="1:23" x14ac:dyDescent="0.25">
      <c r="A2453" t="str">
        <f t="shared" si="38"/>
        <v>180</v>
      </c>
      <c r="B2453" t="str">
        <f t="shared" si="38"/>
        <v>DR19K05B2</v>
      </c>
      <c r="C2453" s="77" t="s">
        <v>3887</v>
      </c>
      <c r="D2453" t="s">
        <v>2616</v>
      </c>
      <c r="H2453">
        <v>28.069999999999993</v>
      </c>
      <c r="N2453">
        <v>0</v>
      </c>
      <c r="O2453"/>
      <c r="T2453">
        <v>0</v>
      </c>
      <c r="U2453"/>
      <c r="W2453" t="str">
        <f>IFERROR(VLOOKUP(CONCATENATE(A2453,"-",B2453),'Schedule C1'!AE:AE,1,FALSE),"Other")</f>
        <v>Other</v>
      </c>
    </row>
    <row r="2454" spans="1:23" x14ac:dyDescent="0.25">
      <c r="A2454" t="str">
        <f t="shared" si="38"/>
        <v>180</v>
      </c>
      <c r="B2454" t="str">
        <f t="shared" si="38"/>
        <v>DR19K05C0</v>
      </c>
      <c r="C2454" s="77" t="s">
        <v>3887</v>
      </c>
      <c r="D2454" t="s">
        <v>4107</v>
      </c>
      <c r="I2454">
        <v>3595.4600000000005</v>
      </c>
      <c r="J2454">
        <v>2199.3700000000003</v>
      </c>
      <c r="O2454">
        <v>0</v>
      </c>
      <c r="P2454">
        <v>-1152.3519999999996</v>
      </c>
      <c r="U2454">
        <v>0</v>
      </c>
      <c r="V2454">
        <v>0</v>
      </c>
      <c r="W2454" t="str">
        <f>IFERROR(VLOOKUP(CONCATENATE(A2454,"-",B2454),'Schedule C1'!AE:AE,1,FALSE),"Other")</f>
        <v>Other</v>
      </c>
    </row>
    <row r="2455" spans="1:23" x14ac:dyDescent="0.25">
      <c r="A2455" t="str">
        <f t="shared" si="38"/>
        <v>180</v>
      </c>
      <c r="B2455" t="str">
        <f t="shared" si="38"/>
        <v>DR19K05D0</v>
      </c>
      <c r="C2455" s="77" t="s">
        <v>3887</v>
      </c>
      <c r="D2455" t="s">
        <v>2617</v>
      </c>
      <c r="F2455">
        <v>30310.719999999998</v>
      </c>
      <c r="G2455">
        <v>512009.92000000004</v>
      </c>
      <c r="H2455">
        <v>31369.529999999995</v>
      </c>
      <c r="L2455">
        <v>0</v>
      </c>
      <c r="M2455">
        <v>0</v>
      </c>
      <c r="N2455">
        <v>0</v>
      </c>
      <c r="O2455"/>
      <c r="R2455">
        <v>0</v>
      </c>
      <c r="S2455">
        <v>0</v>
      </c>
      <c r="T2455">
        <v>0</v>
      </c>
      <c r="U2455"/>
      <c r="W2455" t="str">
        <f>IFERROR(VLOOKUP(CONCATENATE(A2455,"-",B2455),'Schedule C1'!AE:AE,1,FALSE),"Other")</f>
        <v>Other</v>
      </c>
    </row>
    <row r="2456" spans="1:23" x14ac:dyDescent="0.25">
      <c r="A2456" t="str">
        <f t="shared" si="38"/>
        <v>180</v>
      </c>
      <c r="B2456" t="str">
        <f t="shared" si="38"/>
        <v>DR19K06B0</v>
      </c>
      <c r="C2456" s="77" t="s">
        <v>3887</v>
      </c>
      <c r="D2456" t="s">
        <v>2618</v>
      </c>
      <c r="F2456">
        <v>0</v>
      </c>
      <c r="L2456">
        <v>0</v>
      </c>
      <c r="O2456"/>
      <c r="R2456">
        <v>0</v>
      </c>
      <c r="U2456"/>
      <c r="W2456" t="str">
        <f>IFERROR(VLOOKUP(CONCATENATE(A2456,"-",B2456),'Schedule C1'!AE:AE,1,FALSE),"Other")</f>
        <v>Other</v>
      </c>
    </row>
    <row r="2457" spans="1:23" x14ac:dyDescent="0.25">
      <c r="A2457" t="str">
        <f t="shared" si="38"/>
        <v>180</v>
      </c>
      <c r="B2457" t="str">
        <f t="shared" si="38"/>
        <v>DR19K06B2</v>
      </c>
      <c r="C2457" s="77" t="s">
        <v>3887</v>
      </c>
      <c r="D2457" t="s">
        <v>2620</v>
      </c>
      <c r="F2457">
        <v>154.1</v>
      </c>
      <c r="L2457">
        <v>0</v>
      </c>
      <c r="O2457"/>
      <c r="R2457">
        <v>0</v>
      </c>
      <c r="U2457"/>
      <c r="W2457" t="str">
        <f>IFERROR(VLOOKUP(CONCATENATE(A2457,"-",B2457),'Schedule C1'!AE:AE,1,FALSE),"Other")</f>
        <v>Other</v>
      </c>
    </row>
    <row r="2458" spans="1:23" x14ac:dyDescent="0.25">
      <c r="A2458" t="str">
        <f t="shared" si="38"/>
        <v>180</v>
      </c>
      <c r="B2458" t="str">
        <f t="shared" si="38"/>
        <v>DR19K06D0</v>
      </c>
      <c r="C2458" s="77" t="s">
        <v>3887</v>
      </c>
      <c r="D2458" t="s">
        <v>4108</v>
      </c>
      <c r="F2458">
        <v>48563.270000000019</v>
      </c>
      <c r="G2458">
        <v>75805.089999999982</v>
      </c>
      <c r="H2458">
        <v>-2794.46</v>
      </c>
      <c r="L2458">
        <v>0</v>
      </c>
      <c r="M2458">
        <v>0</v>
      </c>
      <c r="N2458">
        <v>0</v>
      </c>
      <c r="O2458"/>
      <c r="R2458">
        <v>0</v>
      </c>
      <c r="S2458">
        <v>0</v>
      </c>
      <c r="T2458">
        <v>0</v>
      </c>
      <c r="U2458"/>
      <c r="W2458" t="str">
        <f>IFERROR(VLOOKUP(CONCATENATE(A2458,"-",B2458),'Schedule C1'!AE:AE,1,FALSE),"Other")</f>
        <v>Other</v>
      </c>
    </row>
    <row r="2459" spans="1:23" x14ac:dyDescent="0.25">
      <c r="A2459" t="str">
        <f t="shared" si="38"/>
        <v>180</v>
      </c>
      <c r="B2459" t="str">
        <f t="shared" si="38"/>
        <v>DR19K06D1</v>
      </c>
      <c r="C2459" s="77" t="s">
        <v>3887</v>
      </c>
      <c r="D2459" t="s">
        <v>4109</v>
      </c>
      <c r="F2459">
        <v>26324.690000000006</v>
      </c>
      <c r="G2459">
        <v>950.72</v>
      </c>
      <c r="L2459">
        <v>0</v>
      </c>
      <c r="M2459">
        <v>0</v>
      </c>
      <c r="O2459"/>
      <c r="R2459">
        <v>0</v>
      </c>
      <c r="S2459">
        <v>0</v>
      </c>
      <c r="U2459"/>
      <c r="W2459" t="str">
        <f>IFERROR(VLOOKUP(CONCATENATE(A2459,"-",B2459),'Schedule C1'!AE:AE,1,FALSE),"Other")</f>
        <v>Other</v>
      </c>
    </row>
    <row r="2460" spans="1:23" x14ac:dyDescent="0.25">
      <c r="A2460" t="str">
        <f t="shared" si="38"/>
        <v>180</v>
      </c>
      <c r="B2460" t="str">
        <f t="shared" si="38"/>
        <v>DR20S07B0</v>
      </c>
      <c r="C2460" s="77" t="s">
        <v>3887</v>
      </c>
      <c r="D2460" t="s">
        <v>4110</v>
      </c>
      <c r="H2460">
        <v>-23450</v>
      </c>
      <c r="N2460">
        <v>0</v>
      </c>
      <c r="O2460"/>
      <c r="T2460">
        <v>0</v>
      </c>
      <c r="U2460"/>
      <c r="W2460" t="str">
        <f>IFERROR(VLOOKUP(CONCATENATE(A2460,"-",B2460),'Schedule C1'!AE:AE,1,FALSE),"Other")</f>
        <v>Other</v>
      </c>
    </row>
    <row r="2461" spans="1:23" x14ac:dyDescent="0.25">
      <c r="A2461" t="str">
        <f t="shared" si="38"/>
        <v>180</v>
      </c>
      <c r="B2461" t="str">
        <f t="shared" si="38"/>
        <v>ECNANDA</v>
      </c>
      <c r="C2461" s="77" t="s">
        <v>3887</v>
      </c>
      <c r="D2461" t="s">
        <v>2635</v>
      </c>
      <c r="E2461">
        <v>0</v>
      </c>
      <c r="F2461">
        <v>0</v>
      </c>
      <c r="G2461">
        <v>0</v>
      </c>
      <c r="H2461">
        <v>0</v>
      </c>
      <c r="I2461">
        <v>0</v>
      </c>
      <c r="J2461">
        <v>0</v>
      </c>
      <c r="K2461">
        <v>710.82200000000012</v>
      </c>
      <c r="L2461">
        <v>1172.9899999999993</v>
      </c>
      <c r="M2461">
        <v>8147.5520000000015</v>
      </c>
      <c r="N2461">
        <v>4.1960000000103967</v>
      </c>
      <c r="O2461">
        <v>4745.2150000000047</v>
      </c>
      <c r="P2461">
        <v>0</v>
      </c>
      <c r="Q2461">
        <v>710.82200000000012</v>
      </c>
      <c r="R2461">
        <v>1172.9899999999993</v>
      </c>
      <c r="S2461">
        <v>8147.5520000000015</v>
      </c>
      <c r="T2461">
        <v>-0.53099999998400804</v>
      </c>
      <c r="U2461">
        <v>7.7540000000004223</v>
      </c>
      <c r="V2461">
        <v>0</v>
      </c>
      <c r="W2461" t="str">
        <f>IFERROR(VLOOKUP(CONCATENATE(A2461,"-",B2461),'Schedule C1'!AE:AE,1,FALSE),"Other")</f>
        <v>Other</v>
      </c>
    </row>
    <row r="2462" spans="1:23" x14ac:dyDescent="0.25">
      <c r="A2462" t="str">
        <f t="shared" si="38"/>
        <v>180</v>
      </c>
      <c r="B2462" t="str">
        <f t="shared" si="38"/>
        <v>EDN011333</v>
      </c>
      <c r="C2462" s="77" t="s">
        <v>3887</v>
      </c>
      <c r="D2462" t="s">
        <v>2637</v>
      </c>
      <c r="E2462">
        <v>0</v>
      </c>
      <c r="F2462">
        <v>0</v>
      </c>
      <c r="K2462">
        <v>0</v>
      </c>
      <c r="L2462">
        <v>0</v>
      </c>
      <c r="O2462"/>
      <c r="Q2462">
        <v>0</v>
      </c>
      <c r="R2462">
        <v>0</v>
      </c>
      <c r="U2462"/>
      <c r="W2462" t="str">
        <f>IFERROR(VLOOKUP(CONCATENATE(A2462,"-",B2462),'Schedule C1'!AE:AE,1,FALSE),"Other")</f>
        <v>Other</v>
      </c>
    </row>
    <row r="2463" spans="1:23" x14ac:dyDescent="0.25">
      <c r="A2463" t="str">
        <f t="shared" si="38"/>
        <v>180</v>
      </c>
      <c r="B2463" t="str">
        <f t="shared" si="38"/>
        <v>EDN100033</v>
      </c>
      <c r="C2463" s="77" t="s">
        <v>3887</v>
      </c>
      <c r="D2463" t="s">
        <v>2655</v>
      </c>
      <c r="I2463">
        <v>0</v>
      </c>
      <c r="O2463">
        <v>0</v>
      </c>
      <c r="U2463">
        <v>0</v>
      </c>
      <c r="W2463" t="str">
        <f>IFERROR(VLOOKUP(CONCATENATE(A2463,"-",B2463),'Schedule C1'!AE:AE,1,FALSE),"Other")</f>
        <v>Other</v>
      </c>
    </row>
    <row r="2464" spans="1:23" x14ac:dyDescent="0.25">
      <c r="A2464" t="str">
        <f t="shared" si="38"/>
        <v>180</v>
      </c>
      <c r="B2464" t="str">
        <f t="shared" si="38"/>
        <v>EDN103172</v>
      </c>
      <c r="C2464" s="77" t="s">
        <v>3887</v>
      </c>
      <c r="D2464" t="s">
        <v>2667</v>
      </c>
      <c r="J2464">
        <v>0</v>
      </c>
      <c r="O2464"/>
      <c r="P2464">
        <v>-5.0000000000001155E-3</v>
      </c>
      <c r="U2464"/>
      <c r="V2464">
        <v>0</v>
      </c>
      <c r="W2464" t="str">
        <f>IFERROR(VLOOKUP(CONCATENATE(A2464,"-",B2464),'Schedule C1'!AE:AE,1,FALSE),"Other")</f>
        <v>Other</v>
      </c>
    </row>
    <row r="2465" spans="1:23" x14ac:dyDescent="0.25">
      <c r="A2465" t="str">
        <f t="shared" si="38"/>
        <v>180</v>
      </c>
      <c r="B2465" t="str">
        <f t="shared" si="38"/>
        <v>EDN103175</v>
      </c>
      <c r="C2465" s="77" t="s">
        <v>3887</v>
      </c>
      <c r="D2465" t="s">
        <v>2668</v>
      </c>
      <c r="J2465">
        <v>0</v>
      </c>
      <c r="O2465"/>
      <c r="P2465">
        <v>-15.093000000000004</v>
      </c>
      <c r="U2465"/>
      <c r="V2465">
        <v>0</v>
      </c>
      <c r="W2465" t="str">
        <f>IFERROR(VLOOKUP(CONCATENATE(A2465,"-",B2465),'Schedule C1'!AE:AE,1,FALSE),"Other")</f>
        <v>Other</v>
      </c>
    </row>
    <row r="2466" spans="1:23" x14ac:dyDescent="0.25">
      <c r="A2466" t="str">
        <f t="shared" si="38"/>
        <v>180</v>
      </c>
      <c r="B2466" t="str">
        <f t="shared" si="38"/>
        <v>EDN103177</v>
      </c>
      <c r="C2466" s="77" t="s">
        <v>3887</v>
      </c>
      <c r="D2466" t="s">
        <v>2669</v>
      </c>
      <c r="J2466">
        <v>0</v>
      </c>
      <c r="O2466"/>
      <c r="P2466">
        <v>26.544999999999995</v>
      </c>
      <c r="U2466"/>
      <c r="V2466">
        <v>0</v>
      </c>
      <c r="W2466" t="str">
        <f>IFERROR(VLOOKUP(CONCATENATE(A2466,"-",B2466),'Schedule C1'!AE:AE,1,FALSE),"Other")</f>
        <v>Other</v>
      </c>
    </row>
    <row r="2467" spans="1:23" x14ac:dyDescent="0.25">
      <c r="A2467" t="str">
        <f t="shared" si="38"/>
        <v>180</v>
      </c>
      <c r="B2467" t="str">
        <f t="shared" si="38"/>
        <v>EDN103178</v>
      </c>
      <c r="C2467" s="77" t="s">
        <v>3887</v>
      </c>
      <c r="D2467" t="s">
        <v>2670</v>
      </c>
      <c r="J2467">
        <v>0</v>
      </c>
      <c r="O2467"/>
      <c r="P2467">
        <v>4.2000000000000003E-2</v>
      </c>
      <c r="U2467"/>
      <c r="V2467">
        <v>0</v>
      </c>
      <c r="W2467" t="str">
        <f>IFERROR(VLOOKUP(CONCATENATE(A2467,"-",B2467),'Schedule C1'!AE:AE,1,FALSE),"Other")</f>
        <v>Other</v>
      </c>
    </row>
    <row r="2468" spans="1:23" x14ac:dyDescent="0.25">
      <c r="A2468" t="str">
        <f t="shared" si="38"/>
        <v>180</v>
      </c>
      <c r="B2468" t="str">
        <f t="shared" si="38"/>
        <v>EDN103180</v>
      </c>
      <c r="C2468" s="77" t="s">
        <v>3887</v>
      </c>
      <c r="D2468" t="s">
        <v>2671</v>
      </c>
      <c r="J2468">
        <v>0</v>
      </c>
      <c r="O2468"/>
      <c r="P2468">
        <v>1.4029999999999996</v>
      </c>
      <c r="U2468"/>
      <c r="V2468">
        <v>0</v>
      </c>
      <c r="W2468" t="str">
        <f>IFERROR(VLOOKUP(CONCATENATE(A2468,"-",B2468),'Schedule C1'!AE:AE,1,FALSE),"Other")</f>
        <v>Other</v>
      </c>
    </row>
    <row r="2469" spans="1:23" x14ac:dyDescent="0.25">
      <c r="A2469" t="str">
        <f t="shared" si="38"/>
        <v>180</v>
      </c>
      <c r="B2469" t="str">
        <f t="shared" si="38"/>
        <v>EDNANDA</v>
      </c>
      <c r="C2469" s="77" t="s">
        <v>3887</v>
      </c>
      <c r="D2469" t="s">
        <v>2673</v>
      </c>
      <c r="E2469">
        <v>0</v>
      </c>
      <c r="F2469">
        <v>0</v>
      </c>
      <c r="G2469">
        <v>0</v>
      </c>
      <c r="H2469">
        <v>0</v>
      </c>
      <c r="I2469">
        <v>0</v>
      </c>
      <c r="J2469">
        <v>0</v>
      </c>
      <c r="K2469">
        <v>2324.0199999999995</v>
      </c>
      <c r="L2469">
        <v>135.02699999999959</v>
      </c>
      <c r="M2469">
        <v>-6285.2629999999972</v>
      </c>
      <c r="N2469">
        <v>-4265.2319999999909</v>
      </c>
      <c r="O2469">
        <v>-5.6999999999998181</v>
      </c>
      <c r="P2469">
        <v>33.756000000000313</v>
      </c>
      <c r="Q2469">
        <v>2318.0910000000013</v>
      </c>
      <c r="R2469">
        <v>17.282000000000266</v>
      </c>
      <c r="S2469">
        <v>-4746.2779999999984</v>
      </c>
      <c r="T2469">
        <v>-5001.9099999999989</v>
      </c>
      <c r="U2469">
        <v>2963.8810000000026</v>
      </c>
      <c r="V2469">
        <v>0</v>
      </c>
      <c r="W2469" t="str">
        <f>IFERROR(VLOOKUP(CONCATENATE(A2469,"-",B2469),'Schedule C1'!AE:AE,1,FALSE),"Other")</f>
        <v>Other</v>
      </c>
    </row>
    <row r="2470" spans="1:23" x14ac:dyDescent="0.25">
      <c r="A2470" t="str">
        <f t="shared" si="38"/>
        <v>180</v>
      </c>
      <c r="B2470" t="str">
        <f t="shared" si="38"/>
        <v>EON011324</v>
      </c>
      <c r="C2470" s="77" t="s">
        <v>3887</v>
      </c>
      <c r="D2470" t="s">
        <v>2674</v>
      </c>
      <c r="J2470">
        <v>0</v>
      </c>
      <c r="O2470"/>
      <c r="P2470">
        <v>78.747000000000014</v>
      </c>
      <c r="U2470"/>
      <c r="V2470">
        <v>0</v>
      </c>
      <c r="W2470" t="str">
        <f>IFERROR(VLOOKUP(CONCATENATE(A2470,"-",B2470),'Schedule C1'!AE:AE,1,FALSE),"Other")</f>
        <v>Other</v>
      </c>
    </row>
    <row r="2471" spans="1:23" x14ac:dyDescent="0.25">
      <c r="A2471" t="str">
        <f t="shared" si="38"/>
        <v>180</v>
      </c>
      <c r="B2471" t="str">
        <f t="shared" si="38"/>
        <v>ESTBLK103</v>
      </c>
      <c r="C2471" s="77" t="s">
        <v>3887</v>
      </c>
      <c r="D2471" t="s">
        <v>4111</v>
      </c>
      <c r="F2471">
        <v>0</v>
      </c>
      <c r="G2471">
        <v>0</v>
      </c>
      <c r="H2471">
        <v>0</v>
      </c>
      <c r="I2471">
        <v>0</v>
      </c>
      <c r="J2471">
        <v>0</v>
      </c>
      <c r="L2471">
        <v>220368.48499999999</v>
      </c>
      <c r="M2471">
        <v>73444.054999999949</v>
      </c>
      <c r="N2471">
        <v>-107748.51699999999</v>
      </c>
      <c r="O2471">
        <v>77927.445999999996</v>
      </c>
      <c r="P2471">
        <v>0</v>
      </c>
      <c r="R2471">
        <v>0</v>
      </c>
      <c r="S2471">
        <v>164855.47500000001</v>
      </c>
      <c r="T2471">
        <v>0</v>
      </c>
      <c r="U2471">
        <v>45513.710000000006</v>
      </c>
      <c r="V2471">
        <v>0</v>
      </c>
      <c r="W2471" t="str">
        <f>IFERROR(VLOOKUP(CONCATENATE(A2471,"-",B2471),'Schedule C1'!AE:AE,1,FALSE),"Other")</f>
        <v>Other</v>
      </c>
    </row>
    <row r="2472" spans="1:23" x14ac:dyDescent="0.25">
      <c r="A2472" t="str">
        <f t="shared" si="38"/>
        <v>180</v>
      </c>
      <c r="B2472" t="str">
        <f t="shared" si="38"/>
        <v>ESTBLK180</v>
      </c>
      <c r="C2472" s="77" t="s">
        <v>3887</v>
      </c>
      <c r="D2472" t="s">
        <v>4112</v>
      </c>
      <c r="E2472">
        <v>0</v>
      </c>
      <c r="G2472">
        <v>0</v>
      </c>
      <c r="K2472">
        <v>0</v>
      </c>
      <c r="M2472">
        <v>3195501.31</v>
      </c>
      <c r="O2472"/>
      <c r="Q2472">
        <v>146.24</v>
      </c>
      <c r="S2472">
        <v>3074467.7199999997</v>
      </c>
      <c r="U2472"/>
      <c r="W2472" t="str">
        <f>IFERROR(VLOOKUP(CONCATENATE(A2472,"-",B2472),'Schedule C1'!AE:AE,1,FALSE),"Other")</f>
        <v>Other</v>
      </c>
    </row>
    <row r="2473" spans="1:23" x14ac:dyDescent="0.25">
      <c r="A2473" t="str">
        <f t="shared" si="38"/>
        <v>180</v>
      </c>
      <c r="B2473" t="str">
        <f t="shared" si="38"/>
        <v>ESTCOR180</v>
      </c>
      <c r="C2473" s="77" t="s">
        <v>3887</v>
      </c>
      <c r="D2473" t="s">
        <v>4113</v>
      </c>
      <c r="F2473">
        <v>0</v>
      </c>
      <c r="G2473">
        <v>0</v>
      </c>
      <c r="H2473">
        <v>0</v>
      </c>
      <c r="L2473">
        <v>6118401.7089999998</v>
      </c>
      <c r="M2473">
        <v>0</v>
      </c>
      <c r="N2473">
        <v>3181625.3839999996</v>
      </c>
      <c r="O2473"/>
      <c r="R2473">
        <v>5391464.2660000017</v>
      </c>
      <c r="S2473">
        <v>1337.386</v>
      </c>
      <c r="T2473">
        <v>3008882.8669999996</v>
      </c>
      <c r="U2473"/>
      <c r="W2473" t="str">
        <f>IFERROR(VLOOKUP(CONCATENATE(A2473,"-",B2473),'Schedule C1'!AE:AE,1,FALSE),"Other")</f>
        <v>Other</v>
      </c>
    </row>
    <row r="2474" spans="1:23" x14ac:dyDescent="0.25">
      <c r="A2474" t="str">
        <f t="shared" si="38"/>
        <v>180</v>
      </c>
      <c r="B2474" t="str">
        <f t="shared" si="38"/>
        <v>ETN000110</v>
      </c>
      <c r="C2474" s="77" t="s">
        <v>3887</v>
      </c>
      <c r="D2474" t="s">
        <v>2678</v>
      </c>
      <c r="J2474">
        <v>0</v>
      </c>
      <c r="O2474"/>
      <c r="P2474">
        <v>-30555.557999999994</v>
      </c>
      <c r="U2474"/>
      <c r="V2474">
        <v>0</v>
      </c>
      <c r="W2474" t="str">
        <f>IFERROR(VLOOKUP(CONCATENATE(A2474,"-",B2474),'Schedule C1'!AE:AE,1,FALSE),"Other")</f>
        <v>Other</v>
      </c>
    </row>
    <row r="2475" spans="1:23" x14ac:dyDescent="0.25">
      <c r="A2475" t="str">
        <f t="shared" si="38"/>
        <v>180</v>
      </c>
      <c r="B2475" t="str">
        <f t="shared" si="38"/>
        <v>ETN000150</v>
      </c>
      <c r="C2475" s="77" t="s">
        <v>3887</v>
      </c>
      <c r="D2475" t="s">
        <v>2680</v>
      </c>
      <c r="E2475">
        <v>0</v>
      </c>
      <c r="K2475">
        <v>0</v>
      </c>
      <c r="O2475"/>
      <c r="Q2475">
        <v>0</v>
      </c>
      <c r="U2475"/>
      <c r="W2475" t="str">
        <f>IFERROR(VLOOKUP(CONCATENATE(A2475,"-",B2475),'Schedule C1'!AE:AE,1,FALSE),"Other")</f>
        <v>Other</v>
      </c>
    </row>
    <row r="2476" spans="1:23" x14ac:dyDescent="0.25">
      <c r="A2476" t="str">
        <f t="shared" si="38"/>
        <v>180</v>
      </c>
      <c r="B2476" t="str">
        <f t="shared" si="38"/>
        <v>ETN000180</v>
      </c>
      <c r="C2476" s="77" t="s">
        <v>3887</v>
      </c>
      <c r="D2476" t="s">
        <v>2681</v>
      </c>
      <c r="E2476">
        <v>-1021397.7000000001</v>
      </c>
      <c r="F2476">
        <v>45159.130000000107</v>
      </c>
      <c r="G2476">
        <v>-405270.57000000094</v>
      </c>
      <c r="H2476">
        <v>585926.81000000145</v>
      </c>
      <c r="I2476">
        <v>-736782.80899999954</v>
      </c>
      <c r="J2476">
        <v>708351.93000000017</v>
      </c>
      <c r="K2476">
        <v>83.194000000000102</v>
      </c>
      <c r="L2476">
        <v>0</v>
      </c>
      <c r="M2476">
        <v>0</v>
      </c>
      <c r="N2476">
        <v>-10733.486000000001</v>
      </c>
      <c r="O2476">
        <v>0</v>
      </c>
      <c r="P2476">
        <v>0</v>
      </c>
      <c r="Q2476">
        <v>82.724999999999923</v>
      </c>
      <c r="R2476">
        <v>0</v>
      </c>
      <c r="S2476">
        <v>0</v>
      </c>
      <c r="T2476">
        <v>-10733.486000000001</v>
      </c>
      <c r="U2476">
        <v>0</v>
      </c>
      <c r="V2476">
        <v>0</v>
      </c>
      <c r="W2476" t="str">
        <f>IFERROR(VLOOKUP(CONCATENATE(A2476,"-",B2476),'Schedule C1'!AE:AE,1,FALSE),"Other")</f>
        <v>Other</v>
      </c>
    </row>
    <row r="2477" spans="1:23" x14ac:dyDescent="0.25">
      <c r="A2477" t="str">
        <f t="shared" si="38"/>
        <v>180</v>
      </c>
      <c r="B2477" t="str">
        <f t="shared" si="38"/>
        <v>ETN100485</v>
      </c>
      <c r="C2477" s="77" t="s">
        <v>3887</v>
      </c>
      <c r="D2477" t="s">
        <v>4114</v>
      </c>
      <c r="E2477">
        <v>0</v>
      </c>
      <c r="K2477">
        <v>-3618.6890000000012</v>
      </c>
      <c r="O2477"/>
      <c r="Q2477">
        <v>-2741.1010000000001</v>
      </c>
      <c r="U2477"/>
      <c r="W2477" t="str">
        <f>IFERROR(VLOOKUP(CONCATENATE(A2477,"-",B2477),'Schedule C1'!AE:AE,1,FALSE),"Other")</f>
        <v>Other</v>
      </c>
    </row>
    <row r="2478" spans="1:23" x14ac:dyDescent="0.25">
      <c r="A2478" t="str">
        <f t="shared" si="38"/>
        <v>180</v>
      </c>
      <c r="B2478" t="str">
        <f t="shared" si="38"/>
        <v>ETNANDA</v>
      </c>
      <c r="C2478" s="77" t="s">
        <v>3887</v>
      </c>
      <c r="D2478" t="s">
        <v>2682</v>
      </c>
      <c r="E2478">
        <v>0</v>
      </c>
      <c r="F2478">
        <v>-1.5899999999999868</v>
      </c>
      <c r="G2478">
        <v>0</v>
      </c>
      <c r="H2478">
        <v>0</v>
      </c>
      <c r="I2478">
        <v>0</v>
      </c>
      <c r="J2478">
        <v>0</v>
      </c>
      <c r="K2478">
        <v>36313.95699999998</v>
      </c>
      <c r="L2478">
        <v>205464.19900000063</v>
      </c>
      <c r="M2478">
        <v>61762.747000000163</v>
      </c>
      <c r="N2478">
        <v>667572.87400000007</v>
      </c>
      <c r="O2478">
        <v>76130.342000000004</v>
      </c>
      <c r="P2478">
        <v>-317044.91900000023</v>
      </c>
      <c r="Q2478">
        <v>37810.782999999974</v>
      </c>
      <c r="R2478">
        <v>214592.10499999995</v>
      </c>
      <c r="S2478">
        <v>64673.828999999889</v>
      </c>
      <c r="T2478">
        <v>713459.92600000009</v>
      </c>
      <c r="U2478">
        <v>100929.68600000003</v>
      </c>
      <c r="V2478">
        <v>0</v>
      </c>
      <c r="W2478" t="str">
        <f>IFERROR(VLOOKUP(CONCATENATE(A2478,"-",B2478),'Schedule C1'!AE:AE,1,FALSE),"Other")</f>
        <v>Other</v>
      </c>
    </row>
    <row r="2479" spans="1:23" x14ac:dyDescent="0.25">
      <c r="A2479" t="str">
        <f t="shared" si="38"/>
        <v>180</v>
      </c>
      <c r="B2479" t="str">
        <f t="shared" si="38"/>
        <v>F18001001</v>
      </c>
      <c r="C2479" s="77" t="s">
        <v>3887</v>
      </c>
      <c r="D2479" t="s">
        <v>4115</v>
      </c>
      <c r="E2479">
        <v>0</v>
      </c>
      <c r="F2479">
        <v>0</v>
      </c>
      <c r="K2479">
        <v>7782.3699999999981</v>
      </c>
      <c r="L2479">
        <v>0</v>
      </c>
      <c r="O2479"/>
      <c r="Q2479">
        <v>0</v>
      </c>
      <c r="R2479">
        <v>5.609</v>
      </c>
      <c r="U2479"/>
      <c r="W2479" t="str">
        <f>IFERROR(VLOOKUP(CONCATENATE(A2479,"-",B2479),'Schedule C1'!AE:AE,1,FALSE),"Other")</f>
        <v>Other</v>
      </c>
    </row>
    <row r="2480" spans="1:23" x14ac:dyDescent="0.25">
      <c r="A2480" t="str">
        <f t="shared" si="38"/>
        <v>180</v>
      </c>
      <c r="B2480" t="str">
        <f t="shared" si="38"/>
        <v>FAN102853</v>
      </c>
      <c r="C2480" s="77" t="s">
        <v>3887</v>
      </c>
      <c r="D2480" t="s">
        <v>4116</v>
      </c>
      <c r="H2480">
        <v>0</v>
      </c>
      <c r="N2480">
        <v>0</v>
      </c>
      <c r="O2480"/>
      <c r="T2480">
        <v>1.3359999999999999</v>
      </c>
      <c r="U2480"/>
      <c r="W2480" t="str">
        <f>IFERROR(VLOOKUP(CONCATENATE(A2480,"-",B2480),'Schedule C1'!AE:AE,1,FALSE),"Other")</f>
        <v>Other</v>
      </c>
    </row>
    <row r="2481" spans="1:23" x14ac:dyDescent="0.25">
      <c r="A2481" t="str">
        <f t="shared" si="38"/>
        <v>180</v>
      </c>
      <c r="B2481" t="str">
        <f t="shared" si="38"/>
        <v>FANANDA</v>
      </c>
      <c r="C2481" s="77" t="s">
        <v>3887</v>
      </c>
      <c r="D2481" t="s">
        <v>2684</v>
      </c>
      <c r="E2481">
        <v>0</v>
      </c>
      <c r="F2481">
        <v>0</v>
      </c>
      <c r="G2481">
        <v>0</v>
      </c>
      <c r="H2481">
        <v>0</v>
      </c>
      <c r="I2481">
        <v>0</v>
      </c>
      <c r="J2481">
        <v>0</v>
      </c>
      <c r="K2481">
        <v>2868.9720000000007</v>
      </c>
      <c r="L2481">
        <v>2480.4270000000065</v>
      </c>
      <c r="M2481">
        <v>1326.4209999999998</v>
      </c>
      <c r="N2481">
        <v>8.1130000000000564</v>
      </c>
      <c r="O2481">
        <v>-1.040000000000056</v>
      </c>
      <c r="P2481">
        <v>-12.909999999999854</v>
      </c>
      <c r="Q2481">
        <v>1118.2109999999948</v>
      </c>
      <c r="R2481">
        <v>2946.2970000000109</v>
      </c>
      <c r="S2481">
        <v>1879.6769999999999</v>
      </c>
      <c r="T2481">
        <v>6.1999999998988642E-2</v>
      </c>
      <c r="U2481">
        <v>-1275.0199999999995</v>
      </c>
      <c r="V2481">
        <v>0</v>
      </c>
      <c r="W2481" t="str">
        <f>IFERROR(VLOOKUP(CONCATENATE(A2481,"-",B2481),'Schedule C1'!AE:AE,1,FALSE),"Other")</f>
        <v>Other</v>
      </c>
    </row>
    <row r="2482" spans="1:23" x14ac:dyDescent="0.25">
      <c r="A2482" t="str">
        <f t="shared" si="38"/>
        <v>180</v>
      </c>
      <c r="B2482" t="str">
        <f t="shared" si="38"/>
        <v>GLNANDA</v>
      </c>
      <c r="C2482" s="77" t="s">
        <v>3887</v>
      </c>
      <c r="D2482" t="s">
        <v>2685</v>
      </c>
      <c r="E2482">
        <v>0</v>
      </c>
      <c r="F2482">
        <v>0</v>
      </c>
      <c r="G2482">
        <v>0</v>
      </c>
      <c r="H2482">
        <v>0</v>
      </c>
      <c r="I2482">
        <v>0</v>
      </c>
      <c r="J2482">
        <v>0</v>
      </c>
      <c r="K2482">
        <v>143.32699999999991</v>
      </c>
      <c r="L2482">
        <v>4</v>
      </c>
      <c r="M2482">
        <v>316921.05599999992</v>
      </c>
      <c r="N2482">
        <v>-26178.115999999987</v>
      </c>
      <c r="O2482">
        <v>349.45799999998417</v>
      </c>
      <c r="P2482">
        <v>2.2439999999999145</v>
      </c>
      <c r="Q2482">
        <v>167.51900000000001</v>
      </c>
      <c r="R2482">
        <v>2.193000000086613</v>
      </c>
      <c r="S2482">
        <v>316906.23300000007</v>
      </c>
      <c r="T2482">
        <v>-26149.197999999993</v>
      </c>
      <c r="U2482">
        <v>348.08699999999953</v>
      </c>
      <c r="V2482">
        <v>0</v>
      </c>
      <c r="W2482" t="str">
        <f>IFERROR(VLOOKUP(CONCATENATE(A2482,"-",B2482),'Schedule C1'!AE:AE,1,FALSE),"Other")</f>
        <v>Other</v>
      </c>
    </row>
    <row r="2483" spans="1:23" x14ac:dyDescent="0.25">
      <c r="A2483" t="str">
        <f t="shared" si="38"/>
        <v>180</v>
      </c>
      <c r="B2483" t="str">
        <f t="shared" si="38"/>
        <v>GWSCB</v>
      </c>
      <c r="C2483" s="77" t="s">
        <v>3887</v>
      </c>
      <c r="D2483" t="s">
        <v>2686</v>
      </c>
      <c r="F2483">
        <v>0</v>
      </c>
      <c r="H2483">
        <v>0</v>
      </c>
      <c r="I2483">
        <v>0</v>
      </c>
      <c r="L2483">
        <v>0</v>
      </c>
      <c r="N2483">
        <v>0</v>
      </c>
      <c r="O2483">
        <v>0</v>
      </c>
      <c r="R2483">
        <v>0</v>
      </c>
      <c r="T2483">
        <v>0</v>
      </c>
      <c r="U2483">
        <v>0</v>
      </c>
      <c r="W2483" t="str">
        <f>IFERROR(VLOOKUP(CONCATENATE(A2483,"-",B2483),'Schedule C1'!AE:AE,1,FALSE),"Other")</f>
        <v>Other</v>
      </c>
    </row>
    <row r="2484" spans="1:23" x14ac:dyDescent="0.25">
      <c r="A2484" t="str">
        <f t="shared" si="38"/>
        <v>180</v>
      </c>
      <c r="B2484" t="str">
        <f t="shared" si="38"/>
        <v>GWSCBA215</v>
      </c>
      <c r="C2484" s="77" t="s">
        <v>3887</v>
      </c>
      <c r="D2484" t="s">
        <v>3306</v>
      </c>
      <c r="J2484">
        <v>0</v>
      </c>
      <c r="O2484"/>
      <c r="P2484">
        <v>0</v>
      </c>
      <c r="U2484"/>
      <c r="V2484">
        <v>0</v>
      </c>
      <c r="W2484" t="str">
        <f>IFERROR(VLOOKUP(CONCATENATE(A2484,"-",B2484),'Schedule C1'!AE:AE,1,FALSE),"Other")</f>
        <v>Other</v>
      </c>
    </row>
    <row r="2485" spans="1:23" x14ac:dyDescent="0.25">
      <c r="A2485" t="str">
        <f t="shared" si="38"/>
        <v>180</v>
      </c>
      <c r="B2485" t="str">
        <f t="shared" si="38"/>
        <v>GWSCS</v>
      </c>
      <c r="C2485" s="77" t="s">
        <v>3887</v>
      </c>
      <c r="D2485" t="s">
        <v>2687</v>
      </c>
      <c r="F2485">
        <v>0</v>
      </c>
      <c r="H2485">
        <v>0</v>
      </c>
      <c r="I2485">
        <v>0</v>
      </c>
      <c r="J2485">
        <v>0</v>
      </c>
      <c r="L2485">
        <v>0</v>
      </c>
      <c r="N2485">
        <v>0</v>
      </c>
      <c r="O2485">
        <v>0</v>
      </c>
      <c r="P2485">
        <v>0</v>
      </c>
      <c r="R2485">
        <v>0</v>
      </c>
      <c r="T2485">
        <v>0</v>
      </c>
      <c r="U2485">
        <v>0</v>
      </c>
      <c r="V2485">
        <v>0</v>
      </c>
      <c r="W2485" t="str">
        <f>IFERROR(VLOOKUP(CONCATENATE(A2485,"-",B2485),'Schedule C1'!AE:AE,1,FALSE),"Other")</f>
        <v>Other</v>
      </c>
    </row>
    <row r="2486" spans="1:23" x14ac:dyDescent="0.25">
      <c r="A2486" t="str">
        <f t="shared" si="38"/>
        <v>180</v>
      </c>
      <c r="B2486" t="str">
        <f t="shared" si="38"/>
        <v>INCICPADJ</v>
      </c>
      <c r="C2486" s="77" t="s">
        <v>3887</v>
      </c>
      <c r="D2486" t="s">
        <v>2689</v>
      </c>
      <c r="G2486">
        <v>0</v>
      </c>
      <c r="M2486">
        <v>-32877.890000000021</v>
      </c>
      <c r="O2486"/>
      <c r="S2486">
        <v>0</v>
      </c>
      <c r="U2486"/>
      <c r="W2486" t="str">
        <f>IFERROR(VLOOKUP(CONCATENATE(A2486,"-",B2486),'Schedule C1'!AE:AE,1,FALSE),"Other")</f>
        <v>Other</v>
      </c>
    </row>
    <row r="2487" spans="1:23" x14ac:dyDescent="0.25">
      <c r="A2487" t="str">
        <f t="shared" si="38"/>
        <v>180</v>
      </c>
      <c r="B2487" t="str">
        <f t="shared" si="38"/>
        <v>IT1801421</v>
      </c>
      <c r="C2487" s="77" t="s">
        <v>3887</v>
      </c>
      <c r="D2487" t="s">
        <v>4117</v>
      </c>
      <c r="E2487">
        <v>349218.0700000003</v>
      </c>
      <c r="F2487">
        <v>412567.07000000007</v>
      </c>
      <c r="G2487">
        <v>6799.85</v>
      </c>
      <c r="K2487">
        <v>0</v>
      </c>
      <c r="L2487">
        <v>0</v>
      </c>
      <c r="M2487">
        <v>0</v>
      </c>
      <c r="O2487"/>
      <c r="Q2487">
        <v>0</v>
      </c>
      <c r="R2487">
        <v>0</v>
      </c>
      <c r="S2487">
        <v>936.62800000000004</v>
      </c>
      <c r="U2487"/>
      <c r="W2487" t="str">
        <f>IFERROR(VLOOKUP(CONCATENATE(A2487,"-",B2487),'Schedule C1'!AE:AE,1,FALSE),"Other")</f>
        <v>Other</v>
      </c>
    </row>
    <row r="2488" spans="1:23" x14ac:dyDescent="0.25">
      <c r="A2488" t="str">
        <f t="shared" si="38"/>
        <v>180</v>
      </c>
      <c r="B2488" t="str">
        <f t="shared" si="38"/>
        <v>IT180BILL</v>
      </c>
      <c r="C2488" s="77" t="s">
        <v>3887</v>
      </c>
      <c r="D2488" t="s">
        <v>4118</v>
      </c>
      <c r="E2488">
        <v>87242.76</v>
      </c>
      <c r="F2488">
        <v>354526.91000000003</v>
      </c>
      <c r="G2488">
        <v>141478.90000000002</v>
      </c>
      <c r="H2488">
        <v>157179.14999999997</v>
      </c>
      <c r="I2488">
        <v>162889.53999999995</v>
      </c>
      <c r="J2488">
        <v>100805.88</v>
      </c>
      <c r="K2488">
        <v>0</v>
      </c>
      <c r="L2488">
        <v>0</v>
      </c>
      <c r="M2488">
        <v>0</v>
      </c>
      <c r="N2488">
        <v>0</v>
      </c>
      <c r="O2488">
        <v>0</v>
      </c>
      <c r="P2488">
        <v>0</v>
      </c>
      <c r="Q2488">
        <v>0</v>
      </c>
      <c r="R2488">
        <v>0</v>
      </c>
      <c r="S2488">
        <v>0</v>
      </c>
      <c r="T2488">
        <v>0</v>
      </c>
      <c r="U2488">
        <v>0</v>
      </c>
      <c r="V2488">
        <v>0</v>
      </c>
      <c r="W2488" t="str">
        <f>IFERROR(VLOOKUP(CONCATENATE(A2488,"-",B2488),'Schedule C1'!AE:AE,1,FALSE),"Other")</f>
        <v>Other</v>
      </c>
    </row>
    <row r="2489" spans="1:23" x14ac:dyDescent="0.25">
      <c r="A2489" t="str">
        <f t="shared" si="38"/>
        <v>180</v>
      </c>
      <c r="B2489" t="str">
        <f t="shared" si="38"/>
        <v>IT180CCIC</v>
      </c>
      <c r="C2489" s="77" t="s">
        <v>3887</v>
      </c>
      <c r="D2489" t="s">
        <v>4119</v>
      </c>
      <c r="G2489">
        <v>8299.6</v>
      </c>
      <c r="H2489">
        <v>20777.63</v>
      </c>
      <c r="I2489">
        <v>42606.869999999995</v>
      </c>
      <c r="J2489">
        <v>53908.23</v>
      </c>
      <c r="M2489">
        <v>0</v>
      </c>
      <c r="N2489">
        <v>0</v>
      </c>
      <c r="O2489">
        <v>0</v>
      </c>
      <c r="P2489">
        <v>0</v>
      </c>
      <c r="S2489">
        <v>0</v>
      </c>
      <c r="T2489">
        <v>0</v>
      </c>
      <c r="U2489">
        <v>0</v>
      </c>
      <c r="V2489">
        <v>0</v>
      </c>
      <c r="W2489" t="str">
        <f>IFERROR(VLOOKUP(CONCATENATE(A2489,"-",B2489),'Schedule C1'!AE:AE,1,FALSE),"Other")</f>
        <v>Other</v>
      </c>
    </row>
    <row r="2490" spans="1:23" x14ac:dyDescent="0.25">
      <c r="A2490" t="str">
        <f t="shared" si="38"/>
        <v>180</v>
      </c>
      <c r="B2490" t="str">
        <f t="shared" si="38"/>
        <v>ITCAPPROJ</v>
      </c>
      <c r="C2490" s="77" t="s">
        <v>3887</v>
      </c>
      <c r="D2490" t="s">
        <v>2699</v>
      </c>
      <c r="E2490">
        <v>0</v>
      </c>
      <c r="F2490">
        <v>0</v>
      </c>
      <c r="G2490">
        <v>0</v>
      </c>
      <c r="H2490">
        <v>0</v>
      </c>
      <c r="I2490">
        <v>0</v>
      </c>
      <c r="J2490">
        <v>0</v>
      </c>
      <c r="K2490">
        <v>897002.80800000031</v>
      </c>
      <c r="L2490">
        <v>-18431.688999999998</v>
      </c>
      <c r="M2490">
        <v>75532.782999999981</v>
      </c>
      <c r="N2490">
        <v>580430.82000000007</v>
      </c>
      <c r="O2490">
        <v>191216.18700000003</v>
      </c>
      <c r="P2490">
        <v>878489.34200000006</v>
      </c>
      <c r="Q2490">
        <v>531999.40700000012</v>
      </c>
      <c r="R2490">
        <v>46519.353000000017</v>
      </c>
      <c r="S2490">
        <v>-42603.499000000011</v>
      </c>
      <c r="T2490">
        <v>74804.413</v>
      </c>
      <c r="U2490">
        <v>24247.897000000001</v>
      </c>
      <c r="V2490">
        <v>0</v>
      </c>
      <c r="W2490" t="str">
        <f>IFERROR(VLOOKUP(CONCATENATE(A2490,"-",B2490),'Schedule C1'!AE:AE,1,FALSE),"Other")</f>
        <v>Other</v>
      </c>
    </row>
    <row r="2491" spans="1:23" x14ac:dyDescent="0.25">
      <c r="A2491" t="str">
        <f t="shared" si="38"/>
        <v>180</v>
      </c>
      <c r="B2491" t="str">
        <f t="shared" si="38"/>
        <v>ITCB10300</v>
      </c>
      <c r="C2491" s="77" t="s">
        <v>3887</v>
      </c>
      <c r="D2491" t="s">
        <v>2700</v>
      </c>
      <c r="E2491">
        <v>0</v>
      </c>
      <c r="G2491">
        <v>0</v>
      </c>
      <c r="H2491">
        <v>0</v>
      </c>
      <c r="J2491">
        <v>0</v>
      </c>
      <c r="K2491">
        <v>-1887.248</v>
      </c>
      <c r="M2491">
        <v>10345.73</v>
      </c>
      <c r="N2491">
        <v>-498.40500000000009</v>
      </c>
      <c r="O2491"/>
      <c r="P2491">
        <v>-2754.2579999999998</v>
      </c>
      <c r="Q2491">
        <v>0</v>
      </c>
      <c r="S2491">
        <v>0</v>
      </c>
      <c r="T2491">
        <v>-476.77500000000009</v>
      </c>
      <c r="U2491"/>
      <c r="V2491">
        <v>0</v>
      </c>
      <c r="W2491" t="str">
        <f>IFERROR(VLOOKUP(CONCATENATE(A2491,"-",B2491),'Schedule C1'!AE:AE,1,FALSE),"Other")</f>
        <v>Other</v>
      </c>
    </row>
    <row r="2492" spans="1:23" x14ac:dyDescent="0.25">
      <c r="A2492" t="str">
        <f t="shared" si="38"/>
        <v>180</v>
      </c>
      <c r="B2492" t="str">
        <f t="shared" si="38"/>
        <v>ITCB11000</v>
      </c>
      <c r="C2492" s="77" t="s">
        <v>3887</v>
      </c>
      <c r="D2492" t="s">
        <v>2701</v>
      </c>
      <c r="J2492">
        <v>-868.15</v>
      </c>
      <c r="O2492"/>
      <c r="P2492">
        <v>0</v>
      </c>
      <c r="U2492"/>
      <c r="V2492">
        <v>0</v>
      </c>
      <c r="W2492" t="str">
        <f>IFERROR(VLOOKUP(CONCATENATE(A2492,"-",B2492),'Schedule C1'!AE:AE,1,FALSE),"Other")</f>
        <v>Other</v>
      </c>
    </row>
    <row r="2493" spans="1:23" x14ac:dyDescent="0.25">
      <c r="A2493" t="str">
        <f t="shared" si="38"/>
        <v>180</v>
      </c>
      <c r="B2493" t="str">
        <f t="shared" si="38"/>
        <v>ITCB18000</v>
      </c>
      <c r="C2493" s="77" t="s">
        <v>3887</v>
      </c>
      <c r="D2493" t="s">
        <v>2706</v>
      </c>
      <c r="E2493">
        <v>0</v>
      </c>
      <c r="F2493">
        <v>5353.9599999999991</v>
      </c>
      <c r="G2493">
        <v>187.75000000000003</v>
      </c>
      <c r="H2493">
        <v>126029.63000000002</v>
      </c>
      <c r="I2493">
        <v>15840.700000000008</v>
      </c>
      <c r="J2493">
        <v>12736.719999999998</v>
      </c>
      <c r="K2493">
        <v>57904.82699999999</v>
      </c>
      <c r="L2493">
        <v>70102.395000000004</v>
      </c>
      <c r="M2493">
        <v>50790.31500000001</v>
      </c>
      <c r="N2493">
        <v>67661.475999999995</v>
      </c>
      <c r="O2493">
        <v>64620.954000000012</v>
      </c>
      <c r="P2493">
        <v>4257.0169999999998</v>
      </c>
      <c r="Q2493">
        <v>61504.791999999994</v>
      </c>
      <c r="R2493">
        <v>60802.49500000001</v>
      </c>
      <c r="S2493">
        <v>60769.786000000007</v>
      </c>
      <c r="T2493">
        <v>65020.281999999992</v>
      </c>
      <c r="U2493">
        <v>23606.639999999996</v>
      </c>
      <c r="V2493">
        <v>0</v>
      </c>
      <c r="W2493" t="str">
        <f>IFERROR(VLOOKUP(CONCATENATE(A2493,"-",B2493),'Schedule C1'!AE:AE,1,FALSE),"Other")</f>
        <v>Other</v>
      </c>
    </row>
    <row r="2494" spans="1:23" x14ac:dyDescent="0.25">
      <c r="A2494" t="str">
        <f t="shared" si="38"/>
        <v>180</v>
      </c>
      <c r="B2494" t="str">
        <f t="shared" si="38"/>
        <v>ITCB25000</v>
      </c>
      <c r="C2494" s="77" t="s">
        <v>3887</v>
      </c>
      <c r="D2494" t="s">
        <v>2709</v>
      </c>
      <c r="H2494">
        <v>0</v>
      </c>
      <c r="N2494">
        <v>0</v>
      </c>
      <c r="O2494"/>
      <c r="T2494">
        <v>0</v>
      </c>
      <c r="U2494"/>
      <c r="W2494" t="str">
        <f>IFERROR(VLOOKUP(CONCATENATE(A2494,"-",B2494),'Schedule C1'!AE:AE,1,FALSE),"Other")</f>
        <v>Other</v>
      </c>
    </row>
    <row r="2495" spans="1:23" x14ac:dyDescent="0.25">
      <c r="A2495" t="str">
        <f t="shared" si="38"/>
        <v>180</v>
      </c>
      <c r="B2495" t="str">
        <f t="shared" si="38"/>
        <v>ITCHR0001</v>
      </c>
      <c r="C2495" s="77" t="s">
        <v>3887</v>
      </c>
      <c r="D2495" t="s">
        <v>2711</v>
      </c>
      <c r="E2495">
        <v>0</v>
      </c>
      <c r="F2495">
        <v>0</v>
      </c>
      <c r="G2495">
        <v>0</v>
      </c>
      <c r="H2495">
        <v>0</v>
      </c>
      <c r="I2495">
        <v>0</v>
      </c>
      <c r="J2495">
        <v>0</v>
      </c>
      <c r="K2495">
        <v>4715.0990000000011</v>
      </c>
      <c r="L2495">
        <v>4412.3580000000002</v>
      </c>
      <c r="M2495">
        <v>3392.7179999999998</v>
      </c>
      <c r="N2495">
        <v>4641.7600000000011</v>
      </c>
      <c r="O2495">
        <v>3049.3409999999999</v>
      </c>
      <c r="P2495">
        <v>4770.5820000000003</v>
      </c>
      <c r="Q2495">
        <v>4953.3130000000019</v>
      </c>
      <c r="R2495">
        <v>3752.9169999999999</v>
      </c>
      <c r="S2495">
        <v>4136.7390000000014</v>
      </c>
      <c r="T2495">
        <v>4475.3920000000016</v>
      </c>
      <c r="U2495">
        <v>1554.48</v>
      </c>
      <c r="V2495">
        <v>0</v>
      </c>
      <c r="W2495" t="str">
        <f>IFERROR(VLOOKUP(CONCATENATE(A2495,"-",B2495),'Schedule C1'!AE:AE,1,FALSE),"Other")</f>
        <v>Other</v>
      </c>
    </row>
    <row r="2496" spans="1:23" x14ac:dyDescent="0.25">
      <c r="A2496" t="str">
        <f t="shared" si="38"/>
        <v>180</v>
      </c>
      <c r="B2496" t="str">
        <f t="shared" si="38"/>
        <v>ITCHR1473</v>
      </c>
      <c r="C2496" s="77" t="s">
        <v>3887</v>
      </c>
      <c r="D2496" t="s">
        <v>2712</v>
      </c>
      <c r="E2496">
        <v>0</v>
      </c>
      <c r="K2496">
        <v>3989.0230000000001</v>
      </c>
      <c r="O2496"/>
      <c r="Q2496">
        <v>4589.8520000000008</v>
      </c>
      <c r="U2496"/>
      <c r="W2496" t="str">
        <f>IFERROR(VLOOKUP(CONCATENATE(A2496,"-",B2496),'Schedule C1'!AE:AE,1,FALSE),"Other")</f>
        <v>Other</v>
      </c>
    </row>
    <row r="2497" spans="1:23" x14ac:dyDescent="0.25">
      <c r="A2497" t="str">
        <f t="shared" si="38"/>
        <v>180</v>
      </c>
      <c r="B2497" t="str">
        <f t="shared" si="38"/>
        <v>ITCHR1557</v>
      </c>
      <c r="C2497" s="77" t="s">
        <v>3887</v>
      </c>
      <c r="D2497" t="s">
        <v>2713</v>
      </c>
      <c r="E2497">
        <v>0</v>
      </c>
      <c r="F2497">
        <v>0</v>
      </c>
      <c r="K2497">
        <v>4951.3369999999995</v>
      </c>
      <c r="L2497">
        <v>66.180999999999997</v>
      </c>
      <c r="O2497"/>
      <c r="Q2497">
        <v>770.79899999999986</v>
      </c>
      <c r="R2497">
        <v>68.64500000000001</v>
      </c>
      <c r="U2497"/>
      <c r="W2497" t="str">
        <f>IFERROR(VLOOKUP(CONCATENATE(A2497,"-",B2497),'Schedule C1'!AE:AE,1,FALSE),"Other")</f>
        <v>Other</v>
      </c>
    </row>
    <row r="2498" spans="1:23" x14ac:dyDescent="0.25">
      <c r="A2498" t="str">
        <f t="shared" si="38"/>
        <v>180</v>
      </c>
      <c r="B2498" t="str">
        <f t="shared" si="38"/>
        <v>ITCOP1599</v>
      </c>
      <c r="C2498" s="77" t="s">
        <v>3887</v>
      </c>
      <c r="D2498" t="s">
        <v>2714</v>
      </c>
      <c r="E2498">
        <v>0</v>
      </c>
      <c r="K2498">
        <v>2706.3959999999988</v>
      </c>
      <c r="O2498"/>
      <c r="Q2498">
        <v>0</v>
      </c>
      <c r="U2498"/>
      <c r="W2498" t="str">
        <f>IFERROR(VLOOKUP(CONCATENATE(A2498,"-",B2498),'Schedule C1'!AE:AE,1,FALSE),"Other")</f>
        <v>Other</v>
      </c>
    </row>
    <row r="2499" spans="1:23" x14ac:dyDescent="0.25">
      <c r="A2499" t="str">
        <f t="shared" si="38"/>
        <v>180</v>
      </c>
      <c r="B2499" t="str">
        <f t="shared" si="38"/>
        <v>ITCOP1644</v>
      </c>
      <c r="C2499" s="77" t="s">
        <v>3887</v>
      </c>
      <c r="D2499" t="s">
        <v>2715</v>
      </c>
      <c r="F2499">
        <v>0</v>
      </c>
      <c r="L2499">
        <v>2360.1590000000001</v>
      </c>
      <c r="O2499"/>
      <c r="R2499">
        <v>0</v>
      </c>
      <c r="U2499"/>
      <c r="W2499" t="str">
        <f>IFERROR(VLOOKUP(CONCATENATE(A2499,"-",B2499),'Schedule C1'!AE:AE,1,FALSE),"Other")</f>
        <v>Other</v>
      </c>
    </row>
    <row r="2500" spans="1:23" x14ac:dyDescent="0.25">
      <c r="A2500" t="str">
        <f t="shared" si="38"/>
        <v>180</v>
      </c>
      <c r="B2500" t="str">
        <f t="shared" si="38"/>
        <v>ITCUS1782</v>
      </c>
      <c r="C2500" s="77" t="s">
        <v>3887</v>
      </c>
      <c r="D2500" t="s">
        <v>2735</v>
      </c>
      <c r="G2500">
        <v>0</v>
      </c>
      <c r="M2500">
        <v>13948.670999999998</v>
      </c>
      <c r="O2500"/>
      <c r="S2500">
        <v>0</v>
      </c>
      <c r="U2500"/>
      <c r="W2500" t="str">
        <f>IFERROR(VLOOKUP(CONCATENATE(A2500,"-",B2500),'Schedule C1'!AE:AE,1,FALSE),"Other")</f>
        <v>Other</v>
      </c>
    </row>
    <row r="2501" spans="1:23" x14ac:dyDescent="0.25">
      <c r="A2501" t="str">
        <f t="shared" ref="A2501:B2564" si="39">LEFT(C2501,FIND(" ",C2501,1)-1)</f>
        <v>180</v>
      </c>
      <c r="B2501" t="str">
        <f t="shared" si="39"/>
        <v>ITCUS1858</v>
      </c>
      <c r="C2501" s="77" t="s">
        <v>3887</v>
      </c>
      <c r="D2501" t="s">
        <v>2737</v>
      </c>
      <c r="H2501">
        <v>0</v>
      </c>
      <c r="I2501">
        <v>0</v>
      </c>
      <c r="N2501">
        <v>16093.453000000003</v>
      </c>
      <c r="O2501">
        <v>0</v>
      </c>
      <c r="T2501">
        <v>0</v>
      </c>
      <c r="U2501">
        <v>4.6340000000000003</v>
      </c>
      <c r="W2501" t="str">
        <f>IFERROR(VLOOKUP(CONCATENATE(A2501,"-",B2501),'Schedule C1'!AE:AE,1,FALSE),"Other")</f>
        <v>Other</v>
      </c>
    </row>
    <row r="2502" spans="1:23" x14ac:dyDescent="0.25">
      <c r="A2502" t="str">
        <f t="shared" si="39"/>
        <v>180</v>
      </c>
      <c r="B2502" t="str">
        <f t="shared" si="39"/>
        <v>ITCW11004</v>
      </c>
      <c r="C2502" s="77" t="s">
        <v>3887</v>
      </c>
      <c r="D2502" t="s">
        <v>2742</v>
      </c>
      <c r="G2502">
        <v>0</v>
      </c>
      <c r="M2502">
        <v>0</v>
      </c>
      <c r="O2502"/>
      <c r="S2502">
        <v>0</v>
      </c>
      <c r="U2502"/>
      <c r="W2502" t="str">
        <f>IFERROR(VLOOKUP(CONCATENATE(A2502,"-",B2502),'Schedule C1'!AE:AE,1,FALSE),"Other")</f>
        <v>Other</v>
      </c>
    </row>
    <row r="2503" spans="1:23" x14ac:dyDescent="0.25">
      <c r="A2503" t="str">
        <f t="shared" si="39"/>
        <v>180</v>
      </c>
      <c r="B2503" t="str">
        <f t="shared" si="39"/>
        <v>ITCW14005</v>
      </c>
      <c r="C2503" s="77" t="s">
        <v>3887</v>
      </c>
      <c r="D2503" t="s">
        <v>2745</v>
      </c>
      <c r="G2503">
        <v>118.38</v>
      </c>
      <c r="M2503">
        <v>0</v>
      </c>
      <c r="O2503"/>
      <c r="S2503">
        <v>0</v>
      </c>
      <c r="U2503"/>
      <c r="W2503" t="str">
        <f>IFERROR(VLOOKUP(CONCATENATE(A2503,"-",B2503),'Schedule C1'!AE:AE,1,FALSE),"Other")</f>
        <v>Other</v>
      </c>
    </row>
    <row r="2504" spans="1:23" x14ac:dyDescent="0.25">
      <c r="A2504" t="str">
        <f t="shared" si="39"/>
        <v>180</v>
      </c>
      <c r="B2504" t="str">
        <f t="shared" si="39"/>
        <v>ITCW18001</v>
      </c>
      <c r="C2504" s="77" t="s">
        <v>3887</v>
      </c>
      <c r="D2504" t="s">
        <v>2747</v>
      </c>
      <c r="E2504">
        <v>23921.82</v>
      </c>
      <c r="F2504">
        <v>0</v>
      </c>
      <c r="G2504">
        <v>0</v>
      </c>
      <c r="K2504">
        <v>0</v>
      </c>
      <c r="L2504">
        <v>-34080</v>
      </c>
      <c r="M2504">
        <v>35597.259000000005</v>
      </c>
      <c r="O2504"/>
      <c r="Q2504">
        <v>0</v>
      </c>
      <c r="R2504">
        <v>-34080</v>
      </c>
      <c r="S2504">
        <v>42544.541999999994</v>
      </c>
      <c r="U2504"/>
      <c r="W2504" t="str">
        <f>IFERROR(VLOOKUP(CONCATENATE(A2504,"-",B2504),'Schedule C1'!AE:AE,1,FALSE),"Other")</f>
        <v>Other</v>
      </c>
    </row>
    <row r="2505" spans="1:23" x14ac:dyDescent="0.25">
      <c r="A2505" t="str">
        <f t="shared" si="39"/>
        <v>180</v>
      </c>
      <c r="B2505" t="str">
        <f t="shared" si="39"/>
        <v>ITDIG1755</v>
      </c>
      <c r="C2505" s="77" t="s">
        <v>3887</v>
      </c>
      <c r="D2505" t="s">
        <v>4120</v>
      </c>
      <c r="H2505">
        <v>0</v>
      </c>
      <c r="I2505">
        <v>0</v>
      </c>
      <c r="N2505">
        <v>0</v>
      </c>
      <c r="O2505">
        <v>0</v>
      </c>
      <c r="T2505">
        <v>0</v>
      </c>
      <c r="U2505">
        <v>0</v>
      </c>
      <c r="W2505" t="str">
        <f>IFERROR(VLOOKUP(CONCATENATE(A2505,"-",B2505),'Schedule C1'!AE:AE,1,FALSE),"Other")</f>
        <v>Other</v>
      </c>
    </row>
    <row r="2506" spans="1:23" x14ac:dyDescent="0.25">
      <c r="A2506" t="str">
        <f t="shared" si="39"/>
        <v>180</v>
      </c>
      <c r="B2506" t="str">
        <f t="shared" si="39"/>
        <v>ITDIG1892</v>
      </c>
      <c r="C2506" s="77" t="s">
        <v>3887</v>
      </c>
      <c r="D2506" t="s">
        <v>2750</v>
      </c>
      <c r="J2506">
        <v>17.61</v>
      </c>
      <c r="O2506"/>
      <c r="P2506">
        <v>0</v>
      </c>
      <c r="U2506"/>
      <c r="V2506">
        <v>0</v>
      </c>
      <c r="W2506" t="str">
        <f>IFERROR(VLOOKUP(CONCATENATE(A2506,"-",B2506),'Schedule C1'!AE:AE,1,FALSE),"Other")</f>
        <v>Other</v>
      </c>
    </row>
    <row r="2507" spans="1:23" x14ac:dyDescent="0.25">
      <c r="A2507" t="str">
        <f t="shared" si="39"/>
        <v>180</v>
      </c>
      <c r="B2507" t="str">
        <f t="shared" si="39"/>
        <v>ITDIS1952</v>
      </c>
      <c r="C2507" s="77" t="s">
        <v>3887</v>
      </c>
      <c r="D2507" t="s">
        <v>2757</v>
      </c>
      <c r="J2507">
        <v>0</v>
      </c>
      <c r="O2507"/>
      <c r="P2507">
        <v>179.71599999999995</v>
      </c>
      <c r="U2507"/>
      <c r="V2507">
        <v>0</v>
      </c>
      <c r="W2507" t="str">
        <f>IFERROR(VLOOKUP(CONCATENATE(A2507,"-",B2507),'Schedule C1'!AE:AE,1,FALSE),"Other")</f>
        <v>Other</v>
      </c>
    </row>
    <row r="2508" spans="1:23" x14ac:dyDescent="0.25">
      <c r="A2508" t="str">
        <f t="shared" si="39"/>
        <v>180</v>
      </c>
      <c r="B2508" t="str">
        <f t="shared" si="39"/>
        <v>ITDIS1987</v>
      </c>
      <c r="C2508" s="77" t="s">
        <v>3887</v>
      </c>
      <c r="D2508" t="s">
        <v>2759</v>
      </c>
      <c r="J2508">
        <v>0</v>
      </c>
      <c r="O2508"/>
      <c r="P2508">
        <v>57.796000000000006</v>
      </c>
      <c r="U2508"/>
      <c r="V2508">
        <v>0</v>
      </c>
      <c r="W2508" t="str">
        <f>IFERROR(VLOOKUP(CONCATENATE(A2508,"-",B2508),'Schedule C1'!AE:AE,1,FALSE),"Other")</f>
        <v>Other</v>
      </c>
    </row>
    <row r="2509" spans="1:23" x14ac:dyDescent="0.25">
      <c r="A2509" t="str">
        <f t="shared" si="39"/>
        <v>180</v>
      </c>
      <c r="B2509" t="str">
        <f t="shared" si="39"/>
        <v>ITDIS1988</v>
      </c>
      <c r="C2509" s="77" t="s">
        <v>3887</v>
      </c>
      <c r="D2509" t="s">
        <v>2760</v>
      </c>
      <c r="J2509">
        <v>0</v>
      </c>
      <c r="O2509"/>
      <c r="P2509">
        <v>67.155999999999992</v>
      </c>
      <c r="U2509"/>
      <c r="V2509">
        <v>0</v>
      </c>
      <c r="W2509" t="str">
        <f>IFERROR(VLOOKUP(CONCATENATE(A2509,"-",B2509),'Schedule C1'!AE:AE,1,FALSE),"Other")</f>
        <v>Other</v>
      </c>
    </row>
    <row r="2510" spans="1:23" x14ac:dyDescent="0.25">
      <c r="A2510" t="str">
        <f t="shared" si="39"/>
        <v>180</v>
      </c>
      <c r="B2510" t="str">
        <f t="shared" si="39"/>
        <v>ITGEN0004</v>
      </c>
      <c r="C2510" s="77" t="s">
        <v>3887</v>
      </c>
      <c r="D2510" t="s">
        <v>2763</v>
      </c>
      <c r="G2510">
        <v>0</v>
      </c>
      <c r="M2510">
        <v>-8933.862000000001</v>
      </c>
      <c r="O2510"/>
      <c r="S2510">
        <v>0</v>
      </c>
      <c r="U2510"/>
      <c r="W2510" t="str">
        <f>IFERROR(VLOOKUP(CONCATENATE(A2510,"-",B2510),'Schedule C1'!AE:AE,1,FALSE),"Other")</f>
        <v>Other</v>
      </c>
    </row>
    <row r="2511" spans="1:23" x14ac:dyDescent="0.25">
      <c r="A2511" t="str">
        <f t="shared" si="39"/>
        <v>180</v>
      </c>
      <c r="B2511" t="str">
        <f t="shared" si="39"/>
        <v>ITGEN1490</v>
      </c>
      <c r="C2511" s="77" t="s">
        <v>3887</v>
      </c>
      <c r="D2511" t="s">
        <v>2764</v>
      </c>
      <c r="E2511">
        <v>0</v>
      </c>
      <c r="F2511">
        <v>0</v>
      </c>
      <c r="K2511">
        <v>4734.7280000000001</v>
      </c>
      <c r="L2511">
        <v>0</v>
      </c>
      <c r="O2511"/>
      <c r="Q2511">
        <v>0</v>
      </c>
      <c r="R2511">
        <v>1.5680000000000001</v>
      </c>
      <c r="U2511"/>
      <c r="W2511" t="str">
        <f>IFERROR(VLOOKUP(CONCATENATE(A2511,"-",B2511),'Schedule C1'!AE:AE,1,FALSE),"Other")</f>
        <v>Other</v>
      </c>
    </row>
    <row r="2512" spans="1:23" x14ac:dyDescent="0.25">
      <c r="A2512" t="str">
        <f t="shared" si="39"/>
        <v>180</v>
      </c>
      <c r="B2512" t="str">
        <f t="shared" si="39"/>
        <v>ITGEN1758</v>
      </c>
      <c r="C2512" s="77" t="s">
        <v>3887</v>
      </c>
      <c r="D2512" t="s">
        <v>2765</v>
      </c>
      <c r="G2512">
        <v>0</v>
      </c>
      <c r="H2512">
        <v>0</v>
      </c>
      <c r="M2512">
        <v>21620.288</v>
      </c>
      <c r="N2512">
        <v>7934.4279999999999</v>
      </c>
      <c r="O2512"/>
      <c r="S2512">
        <v>0</v>
      </c>
      <c r="T2512">
        <v>8132.9660000000003</v>
      </c>
      <c r="U2512"/>
      <c r="W2512" t="str">
        <f>IFERROR(VLOOKUP(CONCATENATE(A2512,"-",B2512),'Schedule C1'!AE:AE,1,FALSE),"Other")</f>
        <v>Other</v>
      </c>
    </row>
    <row r="2513" spans="1:23" x14ac:dyDescent="0.25">
      <c r="A2513" t="str">
        <f t="shared" si="39"/>
        <v>180</v>
      </c>
      <c r="B2513" t="str">
        <f t="shared" si="39"/>
        <v>ITPCLC180</v>
      </c>
      <c r="C2513" s="77" t="s">
        <v>3887</v>
      </c>
      <c r="D2513" t="s">
        <v>4121</v>
      </c>
      <c r="J2513">
        <v>1593.87</v>
      </c>
      <c r="O2513"/>
      <c r="P2513">
        <v>1637.655</v>
      </c>
      <c r="U2513"/>
      <c r="V2513">
        <v>0</v>
      </c>
      <c r="W2513" t="str">
        <f>IFERROR(VLOOKUP(CONCATENATE(A2513,"-",B2513),'Schedule C1'!AE:AE,1,FALSE),"Other")</f>
        <v>Other</v>
      </c>
    </row>
    <row r="2514" spans="1:23" x14ac:dyDescent="0.25">
      <c r="A2514" t="str">
        <f t="shared" si="39"/>
        <v>180</v>
      </c>
      <c r="B2514" t="str">
        <f t="shared" si="39"/>
        <v>ITPFP0002</v>
      </c>
      <c r="C2514" s="77" t="s">
        <v>3887</v>
      </c>
      <c r="D2514" t="s">
        <v>2769</v>
      </c>
      <c r="E2514">
        <v>0</v>
      </c>
      <c r="F2514">
        <v>0</v>
      </c>
      <c r="G2514">
        <v>0</v>
      </c>
      <c r="H2514">
        <v>0</v>
      </c>
      <c r="I2514">
        <v>0</v>
      </c>
      <c r="J2514">
        <v>0</v>
      </c>
      <c r="K2514">
        <v>5991.996000000001</v>
      </c>
      <c r="L2514">
        <v>6394.1090000000004</v>
      </c>
      <c r="M2514">
        <v>5293.9120000000003</v>
      </c>
      <c r="N2514">
        <v>6502.7430000000013</v>
      </c>
      <c r="O2514">
        <v>4445.9089999999997</v>
      </c>
      <c r="P2514">
        <v>6606.8549999999996</v>
      </c>
      <c r="Q2514">
        <v>6405.8019999999988</v>
      </c>
      <c r="R2514">
        <v>5689.2750000000005</v>
      </c>
      <c r="S2514">
        <v>6202.3120000000026</v>
      </c>
      <c r="T2514">
        <v>6268.3860000000004</v>
      </c>
      <c r="U2514">
        <v>2352.6329999999998</v>
      </c>
      <c r="V2514">
        <v>0</v>
      </c>
      <c r="W2514" t="str">
        <f>IFERROR(VLOOKUP(CONCATENATE(A2514,"-",B2514),'Schedule C1'!AE:AE,1,FALSE),"Other")</f>
        <v>Other</v>
      </c>
    </row>
    <row r="2515" spans="1:23" x14ac:dyDescent="0.25">
      <c r="A2515" t="str">
        <f t="shared" si="39"/>
        <v>180</v>
      </c>
      <c r="B2515" t="str">
        <f t="shared" si="39"/>
        <v>ITPFP1331</v>
      </c>
      <c r="C2515" s="77" t="s">
        <v>3887</v>
      </c>
      <c r="D2515" t="s">
        <v>2770</v>
      </c>
      <c r="E2515">
        <v>0</v>
      </c>
      <c r="F2515">
        <v>0</v>
      </c>
      <c r="K2515">
        <v>10878.336000000001</v>
      </c>
      <c r="L2515">
        <v>1197.8200000000002</v>
      </c>
      <c r="O2515"/>
      <c r="Q2515">
        <v>11606.353999999999</v>
      </c>
      <c r="R2515">
        <v>1010.3830000000003</v>
      </c>
      <c r="U2515"/>
      <c r="W2515" t="str">
        <f>IFERROR(VLOOKUP(CONCATENATE(A2515,"-",B2515),'Schedule C1'!AE:AE,1,FALSE),"Other")</f>
        <v>Other</v>
      </c>
    </row>
    <row r="2516" spans="1:23" x14ac:dyDescent="0.25">
      <c r="A2516" t="str">
        <f t="shared" si="39"/>
        <v>180</v>
      </c>
      <c r="B2516" t="str">
        <f t="shared" si="39"/>
        <v>ITPFP1406</v>
      </c>
      <c r="C2516" s="77" t="s">
        <v>3887</v>
      </c>
      <c r="D2516" t="s">
        <v>2771</v>
      </c>
      <c r="E2516">
        <v>0</v>
      </c>
      <c r="F2516">
        <v>0</v>
      </c>
      <c r="K2516">
        <v>-41288.853000000003</v>
      </c>
      <c r="L2516">
        <v>0</v>
      </c>
      <c r="O2516"/>
      <c r="Q2516">
        <v>-30704.891000000011</v>
      </c>
      <c r="R2516">
        <v>-23.777000000000001</v>
      </c>
      <c r="U2516"/>
      <c r="W2516" t="str">
        <f>IFERROR(VLOOKUP(CONCATENATE(A2516,"-",B2516),'Schedule C1'!AE:AE,1,FALSE),"Other")</f>
        <v>Other</v>
      </c>
    </row>
    <row r="2517" spans="1:23" x14ac:dyDescent="0.25">
      <c r="A2517" t="str">
        <f t="shared" si="39"/>
        <v>180</v>
      </c>
      <c r="B2517" t="str">
        <f t="shared" si="39"/>
        <v>ITPFP1421</v>
      </c>
      <c r="C2517" s="77" t="s">
        <v>3887</v>
      </c>
      <c r="D2517" t="s">
        <v>2772</v>
      </c>
      <c r="E2517">
        <v>0</v>
      </c>
      <c r="F2517">
        <v>0</v>
      </c>
      <c r="G2517">
        <v>0</v>
      </c>
      <c r="K2517">
        <v>222673.21599999993</v>
      </c>
      <c r="L2517">
        <v>259969.98799999998</v>
      </c>
      <c r="M2517">
        <v>68.346999999999994</v>
      </c>
      <c r="O2517"/>
      <c r="Q2517">
        <v>235788.22199999995</v>
      </c>
      <c r="R2517">
        <v>70489.52</v>
      </c>
      <c r="S2517">
        <v>94.504999999999995</v>
      </c>
      <c r="U2517"/>
      <c r="W2517" t="str">
        <f>IFERROR(VLOOKUP(CONCATENATE(A2517,"-",B2517),'Schedule C1'!AE:AE,1,FALSE),"Other")</f>
        <v>Other</v>
      </c>
    </row>
    <row r="2518" spans="1:23" x14ac:dyDescent="0.25">
      <c r="A2518" t="str">
        <f t="shared" si="39"/>
        <v>180</v>
      </c>
      <c r="B2518" t="str">
        <f t="shared" si="39"/>
        <v>ITPFP1627</v>
      </c>
      <c r="C2518" s="77" t="s">
        <v>3887</v>
      </c>
      <c r="D2518" t="s">
        <v>2773</v>
      </c>
      <c r="E2518">
        <v>0</v>
      </c>
      <c r="F2518">
        <v>0</v>
      </c>
      <c r="K2518">
        <v>5205.2539999999981</v>
      </c>
      <c r="L2518">
        <v>0</v>
      </c>
      <c r="O2518"/>
      <c r="Q2518">
        <v>0</v>
      </c>
      <c r="R2518">
        <v>3.0609999999999999</v>
      </c>
      <c r="U2518"/>
      <c r="W2518" t="str">
        <f>IFERROR(VLOOKUP(CONCATENATE(A2518,"-",B2518),'Schedule C1'!AE:AE,1,FALSE),"Other")</f>
        <v>Other</v>
      </c>
    </row>
    <row r="2519" spans="1:23" x14ac:dyDescent="0.25">
      <c r="A2519" t="str">
        <f t="shared" si="39"/>
        <v>180</v>
      </c>
      <c r="B2519" t="str">
        <f t="shared" si="39"/>
        <v>ITPFP1742</v>
      </c>
      <c r="C2519" s="77" t="s">
        <v>3887</v>
      </c>
      <c r="D2519" t="s">
        <v>2774</v>
      </c>
      <c r="G2519">
        <v>0</v>
      </c>
      <c r="H2519">
        <v>0</v>
      </c>
      <c r="I2519">
        <v>0</v>
      </c>
      <c r="J2519">
        <v>0</v>
      </c>
      <c r="M2519">
        <v>477.75799999999998</v>
      </c>
      <c r="N2519">
        <v>45653.353999999999</v>
      </c>
      <c r="O2519">
        <v>41237.949000000001</v>
      </c>
      <c r="P2519">
        <v>560.18000000000006</v>
      </c>
      <c r="S2519">
        <v>0</v>
      </c>
      <c r="T2519">
        <v>0</v>
      </c>
      <c r="U2519">
        <v>16385.501999999997</v>
      </c>
      <c r="V2519">
        <v>0</v>
      </c>
      <c r="W2519" t="str">
        <f>IFERROR(VLOOKUP(CONCATENATE(A2519,"-",B2519),'Schedule C1'!AE:AE,1,FALSE),"Other")</f>
        <v>Other</v>
      </c>
    </row>
    <row r="2520" spans="1:23" x14ac:dyDescent="0.25">
      <c r="A2520" t="str">
        <f t="shared" si="39"/>
        <v>180</v>
      </c>
      <c r="B2520" t="str">
        <f t="shared" si="39"/>
        <v>ITPFP1924</v>
      </c>
      <c r="C2520" s="77" t="s">
        <v>3887</v>
      </c>
      <c r="D2520" t="s">
        <v>2776</v>
      </c>
      <c r="H2520">
        <v>0</v>
      </c>
      <c r="I2520">
        <v>0</v>
      </c>
      <c r="J2520">
        <v>0</v>
      </c>
      <c r="N2520">
        <v>21.236000000000001</v>
      </c>
      <c r="O2520">
        <v>9423.5429999999978</v>
      </c>
      <c r="P2520">
        <v>3235.9519999999998</v>
      </c>
      <c r="T2520">
        <v>0</v>
      </c>
      <c r="U2520">
        <v>0</v>
      </c>
      <c r="V2520">
        <v>0</v>
      </c>
      <c r="W2520" t="str">
        <f>IFERROR(VLOOKUP(CONCATENATE(A2520,"-",B2520),'Schedule C1'!AE:AE,1,FALSE),"Other")</f>
        <v>Other</v>
      </c>
    </row>
    <row r="2521" spans="1:23" x14ac:dyDescent="0.25">
      <c r="A2521" t="str">
        <f t="shared" si="39"/>
        <v>180</v>
      </c>
      <c r="B2521" t="str">
        <f t="shared" si="39"/>
        <v>ITPFP1986</v>
      </c>
      <c r="C2521" s="77" t="s">
        <v>3887</v>
      </c>
      <c r="D2521" t="s">
        <v>2778</v>
      </c>
      <c r="J2521">
        <v>1.7700000000000002</v>
      </c>
      <c r="O2521"/>
      <c r="P2521">
        <v>0</v>
      </c>
      <c r="U2521"/>
      <c r="V2521">
        <v>0</v>
      </c>
      <c r="W2521" t="str">
        <f>IFERROR(VLOOKUP(CONCATENATE(A2521,"-",B2521),'Schedule C1'!AE:AE,1,FALSE),"Other")</f>
        <v>Other</v>
      </c>
    </row>
    <row r="2522" spans="1:23" x14ac:dyDescent="0.25">
      <c r="A2522" t="str">
        <f t="shared" si="39"/>
        <v>180</v>
      </c>
      <c r="B2522" t="str">
        <f t="shared" si="39"/>
        <v>ITSEC1436</v>
      </c>
      <c r="C2522" s="77" t="s">
        <v>3887</v>
      </c>
      <c r="D2522" t="s">
        <v>2780</v>
      </c>
      <c r="E2522">
        <v>0</v>
      </c>
      <c r="F2522">
        <v>0</v>
      </c>
      <c r="G2522">
        <v>0</v>
      </c>
      <c r="H2522">
        <v>0</v>
      </c>
      <c r="I2522">
        <v>0</v>
      </c>
      <c r="J2522">
        <v>0</v>
      </c>
      <c r="K2522">
        <v>108.35799999999999</v>
      </c>
      <c r="L2522">
        <v>-39154.943000000007</v>
      </c>
      <c r="M2522">
        <v>-20492.215</v>
      </c>
      <c r="N2522">
        <v>-50607.183999999994</v>
      </c>
      <c r="O2522">
        <v>-32163.835000000003</v>
      </c>
      <c r="P2522">
        <v>741.94399999999985</v>
      </c>
      <c r="Q2522">
        <v>0</v>
      </c>
      <c r="R2522">
        <v>5220.1590000000006</v>
      </c>
      <c r="S2522">
        <v>-12457.767999999998</v>
      </c>
      <c r="T2522">
        <v>-5259.982</v>
      </c>
      <c r="U2522">
        <v>376.36900000000009</v>
      </c>
      <c r="V2522">
        <v>0</v>
      </c>
      <c r="W2522" t="str">
        <f>IFERROR(VLOOKUP(CONCATENATE(A2522,"-",B2522),'Schedule C1'!AE:AE,1,FALSE),"Other")</f>
        <v>Other</v>
      </c>
    </row>
    <row r="2523" spans="1:23" x14ac:dyDescent="0.25">
      <c r="A2523" t="str">
        <f t="shared" si="39"/>
        <v>180</v>
      </c>
      <c r="B2523" t="str">
        <f t="shared" si="39"/>
        <v>ITSEC1449</v>
      </c>
      <c r="C2523" s="77" t="s">
        <v>3887</v>
      </c>
      <c r="D2523" t="s">
        <v>2781</v>
      </c>
      <c r="E2523">
        <v>0</v>
      </c>
      <c r="K2523">
        <v>0</v>
      </c>
      <c r="O2523"/>
      <c r="Q2523">
        <v>2.8</v>
      </c>
      <c r="U2523"/>
      <c r="W2523" t="str">
        <f>IFERROR(VLOOKUP(CONCATENATE(A2523,"-",B2523),'Schedule C1'!AE:AE,1,FALSE),"Other")</f>
        <v>Other</v>
      </c>
    </row>
    <row r="2524" spans="1:23" x14ac:dyDescent="0.25">
      <c r="A2524" t="str">
        <f t="shared" si="39"/>
        <v>180</v>
      </c>
      <c r="B2524" t="str">
        <f t="shared" si="39"/>
        <v>ITSEC1472</v>
      </c>
      <c r="C2524" s="77" t="s">
        <v>3887</v>
      </c>
      <c r="D2524" t="s">
        <v>2782</v>
      </c>
      <c r="E2524">
        <v>0</v>
      </c>
      <c r="K2524">
        <v>4088.5299999999993</v>
      </c>
      <c r="O2524"/>
      <c r="Q2524">
        <v>4486.744999999999</v>
      </c>
      <c r="U2524"/>
      <c r="W2524" t="str">
        <f>IFERROR(VLOOKUP(CONCATENATE(A2524,"-",B2524),'Schedule C1'!AE:AE,1,FALSE),"Other")</f>
        <v>Other</v>
      </c>
    </row>
    <row r="2525" spans="1:23" x14ac:dyDescent="0.25">
      <c r="A2525" t="str">
        <f t="shared" si="39"/>
        <v>180</v>
      </c>
      <c r="B2525" t="str">
        <f t="shared" si="39"/>
        <v>ITSEC1478</v>
      </c>
      <c r="C2525" s="77" t="s">
        <v>3887</v>
      </c>
      <c r="D2525" t="s">
        <v>2783</v>
      </c>
      <c r="E2525">
        <v>0</v>
      </c>
      <c r="K2525">
        <v>0</v>
      </c>
      <c r="O2525"/>
      <c r="Q2525">
        <v>7.13</v>
      </c>
      <c r="U2525"/>
      <c r="W2525" t="str">
        <f>IFERROR(VLOOKUP(CONCATENATE(A2525,"-",B2525),'Schedule C1'!AE:AE,1,FALSE),"Other")</f>
        <v>Other</v>
      </c>
    </row>
    <row r="2526" spans="1:23" x14ac:dyDescent="0.25">
      <c r="A2526" t="str">
        <f t="shared" si="39"/>
        <v>180</v>
      </c>
      <c r="B2526" t="str">
        <f t="shared" si="39"/>
        <v>ITSEC1500</v>
      </c>
      <c r="C2526" s="77" t="s">
        <v>3887</v>
      </c>
      <c r="D2526" t="s">
        <v>2784</v>
      </c>
      <c r="E2526">
        <v>0</v>
      </c>
      <c r="K2526">
        <v>742.54</v>
      </c>
      <c r="O2526"/>
      <c r="Q2526">
        <v>917.32000000000016</v>
      </c>
      <c r="U2526"/>
      <c r="W2526" t="str">
        <f>IFERROR(VLOOKUP(CONCATENATE(A2526,"-",B2526),'Schedule C1'!AE:AE,1,FALSE),"Other")</f>
        <v>Other</v>
      </c>
    </row>
    <row r="2527" spans="1:23" x14ac:dyDescent="0.25">
      <c r="A2527" t="str">
        <f t="shared" si="39"/>
        <v>180</v>
      </c>
      <c r="B2527" t="str">
        <f t="shared" si="39"/>
        <v>ITSEC1518</v>
      </c>
      <c r="C2527" s="77" t="s">
        <v>3887</v>
      </c>
      <c r="D2527" t="s">
        <v>2786</v>
      </c>
      <c r="E2527">
        <v>0</v>
      </c>
      <c r="K2527">
        <v>0</v>
      </c>
      <c r="O2527"/>
      <c r="Q2527">
        <v>2.76</v>
      </c>
      <c r="U2527"/>
      <c r="W2527" t="str">
        <f>IFERROR(VLOOKUP(CONCATENATE(A2527,"-",B2527),'Schedule C1'!AE:AE,1,FALSE),"Other")</f>
        <v>Other</v>
      </c>
    </row>
    <row r="2528" spans="1:23" x14ac:dyDescent="0.25">
      <c r="A2528" t="str">
        <f t="shared" si="39"/>
        <v>180</v>
      </c>
      <c r="B2528" t="str">
        <f t="shared" si="39"/>
        <v>ITSEC1528</v>
      </c>
      <c r="C2528" s="77" t="s">
        <v>3887</v>
      </c>
      <c r="D2528" t="s">
        <v>2787</v>
      </c>
      <c r="E2528">
        <v>0</v>
      </c>
      <c r="F2528">
        <v>0</v>
      </c>
      <c r="K2528">
        <v>6351.1220000000012</v>
      </c>
      <c r="L2528">
        <v>719.99700000000007</v>
      </c>
      <c r="O2528"/>
      <c r="Q2528">
        <v>6711.2410000000009</v>
      </c>
      <c r="R2528">
        <v>711.94400000000007</v>
      </c>
      <c r="U2528"/>
      <c r="W2528" t="str">
        <f>IFERROR(VLOOKUP(CONCATENATE(A2528,"-",B2528),'Schedule C1'!AE:AE,1,FALSE),"Other")</f>
        <v>Other</v>
      </c>
    </row>
    <row r="2529" spans="1:23" x14ac:dyDescent="0.25">
      <c r="A2529" t="str">
        <f t="shared" si="39"/>
        <v>180</v>
      </c>
      <c r="B2529" t="str">
        <f t="shared" si="39"/>
        <v>ITSEC1529</v>
      </c>
      <c r="C2529" s="77" t="s">
        <v>3887</v>
      </c>
      <c r="D2529" t="s">
        <v>2788</v>
      </c>
      <c r="E2529">
        <v>0</v>
      </c>
      <c r="F2529">
        <v>0</v>
      </c>
      <c r="G2529">
        <v>0</v>
      </c>
      <c r="K2529">
        <v>2961.5739999999996</v>
      </c>
      <c r="L2529">
        <v>2145.0309999999995</v>
      </c>
      <c r="M2529">
        <v>537.40300000000002</v>
      </c>
      <c r="O2529"/>
      <c r="Q2529">
        <v>3065.9899999999993</v>
      </c>
      <c r="R2529">
        <v>1848.8369999999998</v>
      </c>
      <c r="S2529">
        <v>542.38499999999999</v>
      </c>
      <c r="U2529"/>
      <c r="W2529" t="str">
        <f>IFERROR(VLOOKUP(CONCATENATE(A2529,"-",B2529),'Schedule C1'!AE:AE,1,FALSE),"Other")</f>
        <v>Other</v>
      </c>
    </row>
    <row r="2530" spans="1:23" x14ac:dyDescent="0.25">
      <c r="A2530" t="str">
        <f t="shared" si="39"/>
        <v>180</v>
      </c>
      <c r="B2530" t="str">
        <f t="shared" si="39"/>
        <v>ITSEC1541</v>
      </c>
      <c r="C2530" s="77" t="s">
        <v>3887</v>
      </c>
      <c r="D2530" t="s">
        <v>2789</v>
      </c>
      <c r="E2530">
        <v>0</v>
      </c>
      <c r="K2530">
        <v>78.385999999999996</v>
      </c>
      <c r="O2530"/>
      <c r="Q2530">
        <v>100.09699999999999</v>
      </c>
      <c r="U2530"/>
      <c r="W2530" t="str">
        <f>IFERROR(VLOOKUP(CONCATENATE(A2530,"-",B2530),'Schedule C1'!AE:AE,1,FALSE),"Other")</f>
        <v>Other</v>
      </c>
    </row>
    <row r="2531" spans="1:23" x14ac:dyDescent="0.25">
      <c r="A2531" t="str">
        <f t="shared" si="39"/>
        <v>180</v>
      </c>
      <c r="B2531" t="str">
        <f t="shared" si="39"/>
        <v>ITSEC1546</v>
      </c>
      <c r="C2531" s="77" t="s">
        <v>3887</v>
      </c>
      <c r="D2531" t="s">
        <v>2790</v>
      </c>
      <c r="E2531">
        <v>0</v>
      </c>
      <c r="K2531">
        <v>449.625</v>
      </c>
      <c r="O2531"/>
      <c r="Q2531">
        <v>479.42199999999991</v>
      </c>
      <c r="U2531"/>
      <c r="W2531" t="str">
        <f>IFERROR(VLOOKUP(CONCATENATE(A2531,"-",B2531),'Schedule C1'!AE:AE,1,FALSE),"Other")</f>
        <v>Other</v>
      </c>
    </row>
    <row r="2532" spans="1:23" x14ac:dyDescent="0.25">
      <c r="A2532" t="str">
        <f t="shared" si="39"/>
        <v>180</v>
      </c>
      <c r="B2532" t="str">
        <f t="shared" si="39"/>
        <v>ITSEC1556</v>
      </c>
      <c r="C2532" s="77" t="s">
        <v>3887</v>
      </c>
      <c r="D2532" t="s">
        <v>2792</v>
      </c>
      <c r="E2532">
        <v>0</v>
      </c>
      <c r="F2532">
        <v>0</v>
      </c>
      <c r="G2532">
        <v>0</v>
      </c>
      <c r="H2532">
        <v>0</v>
      </c>
      <c r="K2532">
        <v>10132.779999999999</v>
      </c>
      <c r="L2532">
        <v>12716.48</v>
      </c>
      <c r="M2532">
        <v>8772.9730000000018</v>
      </c>
      <c r="N2532">
        <v>1868.2780000000002</v>
      </c>
      <c r="O2532"/>
      <c r="Q2532">
        <v>9628.6959999999999</v>
      </c>
      <c r="R2532">
        <v>11077.073999999999</v>
      </c>
      <c r="S2532">
        <v>10694.454000000007</v>
      </c>
      <c r="T2532">
        <v>1794.3879999999999</v>
      </c>
      <c r="U2532"/>
      <c r="W2532" t="str">
        <f>IFERROR(VLOOKUP(CONCATENATE(A2532,"-",B2532),'Schedule C1'!AE:AE,1,FALSE),"Other")</f>
        <v>Other</v>
      </c>
    </row>
    <row r="2533" spans="1:23" x14ac:dyDescent="0.25">
      <c r="A2533" t="str">
        <f t="shared" si="39"/>
        <v>180</v>
      </c>
      <c r="B2533" t="str">
        <f t="shared" si="39"/>
        <v>ITSEC1567</v>
      </c>
      <c r="C2533" s="77" t="s">
        <v>3887</v>
      </c>
      <c r="D2533" t="s">
        <v>2793</v>
      </c>
      <c r="E2533">
        <v>0</v>
      </c>
      <c r="F2533">
        <v>0</v>
      </c>
      <c r="K2533">
        <v>286.30599999999998</v>
      </c>
      <c r="L2533">
        <v>471.88400000000001</v>
      </c>
      <c r="O2533"/>
      <c r="Q2533">
        <v>7679.2210000000014</v>
      </c>
      <c r="R2533">
        <v>464.3900000000001</v>
      </c>
      <c r="U2533"/>
      <c r="W2533" t="str">
        <f>IFERROR(VLOOKUP(CONCATENATE(A2533,"-",B2533),'Schedule C1'!AE:AE,1,FALSE),"Other")</f>
        <v>Other</v>
      </c>
    </row>
    <row r="2534" spans="1:23" x14ac:dyDescent="0.25">
      <c r="A2534" t="str">
        <f t="shared" si="39"/>
        <v>180</v>
      </c>
      <c r="B2534" t="str">
        <f t="shared" si="39"/>
        <v>ITSEC1621</v>
      </c>
      <c r="C2534" s="77" t="s">
        <v>3887</v>
      </c>
      <c r="D2534" t="s">
        <v>2794</v>
      </c>
      <c r="E2534">
        <v>0</v>
      </c>
      <c r="F2534">
        <v>0</v>
      </c>
      <c r="K2534">
        <v>3619.0839999999994</v>
      </c>
      <c r="L2534">
        <v>0</v>
      </c>
      <c r="O2534"/>
      <c r="Q2534">
        <v>0</v>
      </c>
      <c r="R2534">
        <v>2.306</v>
      </c>
      <c r="U2534"/>
      <c r="W2534" t="str">
        <f>IFERROR(VLOOKUP(CONCATENATE(A2534,"-",B2534),'Schedule C1'!AE:AE,1,FALSE),"Other")</f>
        <v>Other</v>
      </c>
    </row>
    <row r="2535" spans="1:23" x14ac:dyDescent="0.25">
      <c r="A2535" t="str">
        <f t="shared" si="39"/>
        <v>180</v>
      </c>
      <c r="B2535" t="str">
        <f t="shared" si="39"/>
        <v>ITSEC1623</v>
      </c>
      <c r="C2535" s="77" t="s">
        <v>3887</v>
      </c>
      <c r="D2535" t="s">
        <v>2795</v>
      </c>
      <c r="E2535">
        <v>0</v>
      </c>
      <c r="K2535">
        <v>2145.3860000000004</v>
      </c>
      <c r="O2535"/>
      <c r="Q2535">
        <v>0</v>
      </c>
      <c r="U2535"/>
      <c r="W2535" t="str">
        <f>IFERROR(VLOOKUP(CONCATENATE(A2535,"-",B2535),'Schedule C1'!AE:AE,1,FALSE),"Other")</f>
        <v>Other</v>
      </c>
    </row>
    <row r="2536" spans="1:23" x14ac:dyDescent="0.25">
      <c r="A2536" t="str">
        <f t="shared" si="39"/>
        <v>180</v>
      </c>
      <c r="B2536" t="str">
        <f t="shared" si="39"/>
        <v>ITSEC1630</v>
      </c>
      <c r="C2536" s="77" t="s">
        <v>3887</v>
      </c>
      <c r="D2536" t="s">
        <v>2796</v>
      </c>
      <c r="E2536">
        <v>0</v>
      </c>
      <c r="F2536">
        <v>0</v>
      </c>
      <c r="K2536">
        <v>15290.341000000002</v>
      </c>
      <c r="L2536">
        <v>0</v>
      </c>
      <c r="O2536"/>
      <c r="Q2536">
        <v>0</v>
      </c>
      <c r="R2536">
        <v>10.958</v>
      </c>
      <c r="U2536"/>
      <c r="W2536" t="str">
        <f>IFERROR(VLOOKUP(CONCATENATE(A2536,"-",B2536),'Schedule C1'!AE:AE,1,FALSE),"Other")</f>
        <v>Other</v>
      </c>
    </row>
    <row r="2537" spans="1:23" x14ac:dyDescent="0.25">
      <c r="A2537" t="str">
        <f t="shared" si="39"/>
        <v>180</v>
      </c>
      <c r="B2537" t="str">
        <f t="shared" si="39"/>
        <v>ITSEC1636</v>
      </c>
      <c r="C2537" s="77" t="s">
        <v>3887</v>
      </c>
      <c r="D2537" t="s">
        <v>2797</v>
      </c>
      <c r="E2537">
        <v>0</v>
      </c>
      <c r="F2537">
        <v>0</v>
      </c>
      <c r="G2537">
        <v>0</v>
      </c>
      <c r="K2537">
        <v>21304.26100000001</v>
      </c>
      <c r="L2537">
        <v>8989.1829999999991</v>
      </c>
      <c r="M2537">
        <v>1413.6809999999998</v>
      </c>
      <c r="O2537"/>
      <c r="Q2537">
        <v>0</v>
      </c>
      <c r="R2537">
        <v>152.345</v>
      </c>
      <c r="S2537">
        <v>1698.2739999999999</v>
      </c>
      <c r="U2537"/>
      <c r="W2537" t="str">
        <f>IFERROR(VLOOKUP(CONCATENATE(A2537,"-",B2537),'Schedule C1'!AE:AE,1,FALSE),"Other")</f>
        <v>Other</v>
      </c>
    </row>
    <row r="2538" spans="1:23" x14ac:dyDescent="0.25">
      <c r="A2538" t="str">
        <f t="shared" si="39"/>
        <v>180</v>
      </c>
      <c r="B2538" t="str">
        <f t="shared" si="39"/>
        <v>ITSEC1656</v>
      </c>
      <c r="C2538" s="77" t="s">
        <v>3887</v>
      </c>
      <c r="D2538" t="s">
        <v>2798</v>
      </c>
      <c r="E2538">
        <v>0</v>
      </c>
      <c r="F2538">
        <v>0</v>
      </c>
      <c r="K2538">
        <v>10960.660999999998</v>
      </c>
      <c r="L2538">
        <v>0</v>
      </c>
      <c r="O2538"/>
      <c r="Q2538">
        <v>0</v>
      </c>
      <c r="R2538">
        <v>12.719000000000001</v>
      </c>
      <c r="U2538"/>
      <c r="W2538" t="str">
        <f>IFERROR(VLOOKUP(CONCATENATE(A2538,"-",B2538),'Schedule C1'!AE:AE,1,FALSE),"Other")</f>
        <v>Other</v>
      </c>
    </row>
    <row r="2539" spans="1:23" x14ac:dyDescent="0.25">
      <c r="A2539" t="str">
        <f t="shared" si="39"/>
        <v>180</v>
      </c>
      <c r="B2539" t="str">
        <f t="shared" si="39"/>
        <v>ITSEC1657</v>
      </c>
      <c r="C2539" s="77" t="s">
        <v>3887</v>
      </c>
      <c r="D2539" t="s">
        <v>2799</v>
      </c>
      <c r="F2539">
        <v>0</v>
      </c>
      <c r="L2539">
        <v>27.287000000000006</v>
      </c>
      <c r="O2539"/>
      <c r="R2539">
        <v>0</v>
      </c>
      <c r="U2539"/>
      <c r="W2539" t="str">
        <f>IFERROR(VLOOKUP(CONCATENATE(A2539,"-",B2539),'Schedule C1'!AE:AE,1,FALSE),"Other")</f>
        <v>Other</v>
      </c>
    </row>
    <row r="2540" spans="1:23" x14ac:dyDescent="0.25">
      <c r="A2540" t="str">
        <f t="shared" si="39"/>
        <v>180</v>
      </c>
      <c r="B2540" t="str">
        <f t="shared" si="39"/>
        <v>ITSEC1663</v>
      </c>
      <c r="C2540" s="77" t="s">
        <v>3887</v>
      </c>
      <c r="D2540" t="s">
        <v>2800</v>
      </c>
      <c r="E2540">
        <v>0</v>
      </c>
      <c r="F2540">
        <v>0</v>
      </c>
      <c r="K2540">
        <v>3843.7420000000006</v>
      </c>
      <c r="L2540">
        <v>4216.2970000000014</v>
      </c>
      <c r="O2540"/>
      <c r="Q2540">
        <v>0</v>
      </c>
      <c r="R2540">
        <v>3698.3940000000007</v>
      </c>
      <c r="U2540"/>
      <c r="W2540" t="str">
        <f>IFERROR(VLOOKUP(CONCATENATE(A2540,"-",B2540),'Schedule C1'!AE:AE,1,FALSE),"Other")</f>
        <v>Other</v>
      </c>
    </row>
    <row r="2541" spans="1:23" x14ac:dyDescent="0.25">
      <c r="A2541" t="str">
        <f t="shared" si="39"/>
        <v>180</v>
      </c>
      <c r="B2541" t="str">
        <f t="shared" si="39"/>
        <v>ITSEC1678</v>
      </c>
      <c r="C2541" s="77" t="s">
        <v>3887</v>
      </c>
      <c r="D2541" t="s">
        <v>2801</v>
      </c>
      <c r="F2541">
        <v>0</v>
      </c>
      <c r="L2541">
        <v>814.16700000000026</v>
      </c>
      <c r="O2541"/>
      <c r="R2541">
        <v>0</v>
      </c>
      <c r="U2541"/>
      <c r="W2541" t="str">
        <f>IFERROR(VLOOKUP(CONCATENATE(A2541,"-",B2541),'Schedule C1'!AE:AE,1,FALSE),"Other")</f>
        <v>Other</v>
      </c>
    </row>
    <row r="2542" spans="1:23" x14ac:dyDescent="0.25">
      <c r="A2542" t="str">
        <f t="shared" si="39"/>
        <v>180</v>
      </c>
      <c r="B2542" t="str">
        <f t="shared" si="39"/>
        <v>ITSEC1717</v>
      </c>
      <c r="C2542" s="77" t="s">
        <v>3887</v>
      </c>
      <c r="D2542" t="s">
        <v>2802</v>
      </c>
      <c r="F2542">
        <v>0</v>
      </c>
      <c r="G2542">
        <v>0</v>
      </c>
      <c r="L2542">
        <v>31505.724999999999</v>
      </c>
      <c r="M2542">
        <v>0</v>
      </c>
      <c r="O2542"/>
      <c r="R2542">
        <v>0</v>
      </c>
      <c r="S2542">
        <v>12.545</v>
      </c>
      <c r="U2542"/>
      <c r="W2542" t="str">
        <f>IFERROR(VLOOKUP(CONCATENATE(A2542,"-",B2542),'Schedule C1'!AE:AE,1,FALSE),"Other")</f>
        <v>Other</v>
      </c>
    </row>
    <row r="2543" spans="1:23" x14ac:dyDescent="0.25">
      <c r="A2543" t="str">
        <f t="shared" si="39"/>
        <v>180</v>
      </c>
      <c r="B2543" t="str">
        <f t="shared" si="39"/>
        <v>ITSEC1720</v>
      </c>
      <c r="C2543" s="77" t="s">
        <v>3887</v>
      </c>
      <c r="D2543" t="s">
        <v>2803</v>
      </c>
      <c r="F2543">
        <v>0</v>
      </c>
      <c r="G2543">
        <v>0</v>
      </c>
      <c r="H2543">
        <v>0</v>
      </c>
      <c r="L2543">
        <v>13774.689999999997</v>
      </c>
      <c r="M2543">
        <v>9410.0080000000016</v>
      </c>
      <c r="N2543">
        <v>2695.5120000000006</v>
      </c>
      <c r="O2543"/>
      <c r="R2543">
        <v>0</v>
      </c>
      <c r="S2543">
        <v>11286.42</v>
      </c>
      <c r="T2543">
        <v>2604.3309999999997</v>
      </c>
      <c r="U2543"/>
      <c r="W2543" t="str">
        <f>IFERROR(VLOOKUP(CONCATENATE(A2543,"-",B2543),'Schedule C1'!AE:AE,1,FALSE),"Other")</f>
        <v>Other</v>
      </c>
    </row>
    <row r="2544" spans="1:23" x14ac:dyDescent="0.25">
      <c r="A2544" t="str">
        <f t="shared" si="39"/>
        <v>180</v>
      </c>
      <c r="B2544" t="str">
        <f t="shared" si="39"/>
        <v>ITSEC1732</v>
      </c>
      <c r="C2544" s="77" t="s">
        <v>3887</v>
      </c>
      <c r="D2544" t="s">
        <v>2804</v>
      </c>
      <c r="F2544">
        <v>0</v>
      </c>
      <c r="L2544">
        <v>709.6690000000001</v>
      </c>
      <c r="O2544"/>
      <c r="R2544">
        <v>0</v>
      </c>
      <c r="U2544"/>
      <c r="W2544" t="str">
        <f>IFERROR(VLOOKUP(CONCATENATE(A2544,"-",B2544),'Schedule C1'!AE:AE,1,FALSE),"Other")</f>
        <v>Other</v>
      </c>
    </row>
    <row r="2545" spans="1:23" x14ac:dyDescent="0.25">
      <c r="A2545" t="str">
        <f t="shared" si="39"/>
        <v>180</v>
      </c>
      <c r="B2545" t="str">
        <f t="shared" si="39"/>
        <v>ITSEC1763</v>
      </c>
      <c r="C2545" s="77" t="s">
        <v>3887</v>
      </c>
      <c r="D2545" t="s">
        <v>2809</v>
      </c>
      <c r="H2545">
        <v>0</v>
      </c>
      <c r="I2545">
        <v>0</v>
      </c>
      <c r="N2545">
        <v>43878.869999999995</v>
      </c>
      <c r="O2545">
        <v>15006.670000000002</v>
      </c>
      <c r="T2545">
        <v>0</v>
      </c>
      <c r="U2545">
        <v>0</v>
      </c>
      <c r="W2545" t="str">
        <f>IFERROR(VLOOKUP(CONCATENATE(A2545,"-",B2545),'Schedule C1'!AE:AE,1,FALSE),"Other")</f>
        <v>Other</v>
      </c>
    </row>
    <row r="2546" spans="1:23" x14ac:dyDescent="0.25">
      <c r="A2546" t="str">
        <f t="shared" si="39"/>
        <v>180</v>
      </c>
      <c r="B2546" t="str">
        <f t="shared" si="39"/>
        <v>ITSEC1795</v>
      </c>
      <c r="C2546" s="77" t="s">
        <v>3887</v>
      </c>
      <c r="D2546" t="s">
        <v>2812</v>
      </c>
      <c r="G2546">
        <v>0</v>
      </c>
      <c r="H2546">
        <v>0</v>
      </c>
      <c r="I2546">
        <v>0</v>
      </c>
      <c r="M2546">
        <v>15297.357999999998</v>
      </c>
      <c r="N2546">
        <v>5583.2630000000008</v>
      </c>
      <c r="O2546">
        <v>0</v>
      </c>
      <c r="S2546">
        <v>0</v>
      </c>
      <c r="T2546">
        <v>5336.4000000000015</v>
      </c>
      <c r="U2546">
        <v>1.1079999999999999</v>
      </c>
      <c r="W2546" t="str">
        <f>IFERROR(VLOOKUP(CONCATENATE(A2546,"-",B2546),'Schedule C1'!AE:AE,1,FALSE),"Other")</f>
        <v>Other</v>
      </c>
    </row>
    <row r="2547" spans="1:23" x14ac:dyDescent="0.25">
      <c r="A2547" t="str">
        <f t="shared" si="39"/>
        <v>180</v>
      </c>
      <c r="B2547" t="str">
        <f t="shared" si="39"/>
        <v>ITSEC1826</v>
      </c>
      <c r="C2547" s="77" t="s">
        <v>3887</v>
      </c>
      <c r="D2547" t="s">
        <v>2815</v>
      </c>
      <c r="G2547">
        <v>0</v>
      </c>
      <c r="H2547">
        <v>0</v>
      </c>
      <c r="M2547">
        <v>10294.956</v>
      </c>
      <c r="N2547">
        <v>610.76700000000005</v>
      </c>
      <c r="O2547"/>
      <c r="S2547">
        <v>0</v>
      </c>
      <c r="T2547">
        <v>629.79399999999987</v>
      </c>
      <c r="U2547"/>
      <c r="W2547" t="str">
        <f>IFERROR(VLOOKUP(CONCATENATE(A2547,"-",B2547),'Schedule C1'!AE:AE,1,FALSE),"Other")</f>
        <v>Other</v>
      </c>
    </row>
    <row r="2548" spans="1:23" x14ac:dyDescent="0.25">
      <c r="A2548" t="str">
        <f t="shared" si="39"/>
        <v>180</v>
      </c>
      <c r="B2548" t="str">
        <f t="shared" si="39"/>
        <v>ITSEC1867</v>
      </c>
      <c r="C2548" s="77" t="s">
        <v>3887</v>
      </c>
      <c r="D2548" t="s">
        <v>2817</v>
      </c>
      <c r="H2548">
        <v>0</v>
      </c>
      <c r="I2548">
        <v>0</v>
      </c>
      <c r="N2548">
        <v>30785.80000000001</v>
      </c>
      <c r="O2548">
        <v>3545.1639999999998</v>
      </c>
      <c r="T2548">
        <v>0</v>
      </c>
      <c r="U2548">
        <v>1852.0879999999995</v>
      </c>
      <c r="W2548" t="str">
        <f>IFERROR(VLOOKUP(CONCATENATE(A2548,"-",B2548),'Schedule C1'!AE:AE,1,FALSE),"Other")</f>
        <v>Other</v>
      </c>
    </row>
    <row r="2549" spans="1:23" x14ac:dyDescent="0.25">
      <c r="A2549" t="str">
        <f t="shared" si="39"/>
        <v>180</v>
      </c>
      <c r="B2549" t="str">
        <f t="shared" si="39"/>
        <v>ITSEC1913</v>
      </c>
      <c r="C2549" s="77" t="s">
        <v>3887</v>
      </c>
      <c r="D2549" t="s">
        <v>2820</v>
      </c>
      <c r="H2549">
        <v>0</v>
      </c>
      <c r="I2549">
        <v>0</v>
      </c>
      <c r="N2549">
        <v>3320.9730000000004</v>
      </c>
      <c r="O2549">
        <v>7467.610999999999</v>
      </c>
      <c r="T2549">
        <v>0</v>
      </c>
      <c r="U2549">
        <v>0</v>
      </c>
      <c r="W2549" t="str">
        <f>IFERROR(VLOOKUP(CONCATENATE(A2549,"-",B2549),'Schedule C1'!AE:AE,1,FALSE),"Other")</f>
        <v>Other</v>
      </c>
    </row>
    <row r="2550" spans="1:23" x14ac:dyDescent="0.25">
      <c r="A2550" t="str">
        <f t="shared" si="39"/>
        <v>180</v>
      </c>
      <c r="B2550" t="str">
        <f t="shared" si="39"/>
        <v>ITSEC1917</v>
      </c>
      <c r="C2550" s="77" t="s">
        <v>3887</v>
      </c>
      <c r="D2550" t="s">
        <v>2821</v>
      </c>
      <c r="H2550">
        <v>0</v>
      </c>
      <c r="I2550">
        <v>0</v>
      </c>
      <c r="N2550">
        <v>117.227</v>
      </c>
      <c r="O2550">
        <v>13298.876999999999</v>
      </c>
      <c r="T2550">
        <v>0</v>
      </c>
      <c r="U2550">
        <v>0</v>
      </c>
      <c r="W2550" t="str">
        <f>IFERROR(VLOOKUP(CONCATENATE(A2550,"-",B2550),'Schedule C1'!AE:AE,1,FALSE),"Other")</f>
        <v>Other</v>
      </c>
    </row>
    <row r="2551" spans="1:23" x14ac:dyDescent="0.25">
      <c r="A2551" t="str">
        <f t="shared" si="39"/>
        <v>180</v>
      </c>
      <c r="B2551" t="str">
        <f t="shared" si="39"/>
        <v>ITSEC1934</v>
      </c>
      <c r="C2551" s="77" t="s">
        <v>3887</v>
      </c>
      <c r="D2551" t="s">
        <v>2822</v>
      </c>
      <c r="H2551">
        <v>0</v>
      </c>
      <c r="I2551">
        <v>0</v>
      </c>
      <c r="N2551">
        <v>3573.1790000000001</v>
      </c>
      <c r="O2551">
        <v>96.312000000000012</v>
      </c>
      <c r="T2551">
        <v>0</v>
      </c>
      <c r="U2551">
        <v>0</v>
      </c>
      <c r="W2551" t="str">
        <f>IFERROR(VLOOKUP(CONCATENATE(A2551,"-",B2551),'Schedule C1'!AE:AE,1,FALSE),"Other")</f>
        <v>Other</v>
      </c>
    </row>
    <row r="2552" spans="1:23" x14ac:dyDescent="0.25">
      <c r="A2552" t="str">
        <f t="shared" si="39"/>
        <v>180</v>
      </c>
      <c r="B2552" t="str">
        <f t="shared" si="39"/>
        <v>ITSEC1965</v>
      </c>
      <c r="C2552" s="77" t="s">
        <v>3887</v>
      </c>
      <c r="D2552" t="s">
        <v>2824</v>
      </c>
      <c r="I2552">
        <v>0</v>
      </c>
      <c r="O2552">
        <v>0</v>
      </c>
      <c r="U2552">
        <v>0</v>
      </c>
      <c r="W2552" t="str">
        <f>IFERROR(VLOOKUP(CONCATENATE(A2552,"-",B2552),'Schedule C1'!AE:AE,1,FALSE),"Other")</f>
        <v>Other</v>
      </c>
    </row>
    <row r="2553" spans="1:23" x14ac:dyDescent="0.25">
      <c r="A2553" t="str">
        <f t="shared" si="39"/>
        <v>180</v>
      </c>
      <c r="B2553" t="str">
        <f t="shared" si="39"/>
        <v>ITSEC1972</v>
      </c>
      <c r="C2553" s="77" t="s">
        <v>3887</v>
      </c>
      <c r="D2553" t="s">
        <v>2826</v>
      </c>
      <c r="J2553">
        <v>0</v>
      </c>
      <c r="O2553"/>
      <c r="P2553">
        <v>35.059000000000012</v>
      </c>
      <c r="U2553"/>
      <c r="V2553">
        <v>0</v>
      </c>
      <c r="W2553" t="str">
        <f>IFERROR(VLOOKUP(CONCATENATE(A2553,"-",B2553),'Schedule C1'!AE:AE,1,FALSE),"Other")</f>
        <v>Other</v>
      </c>
    </row>
    <row r="2554" spans="1:23" x14ac:dyDescent="0.25">
      <c r="A2554" t="str">
        <f t="shared" si="39"/>
        <v>180</v>
      </c>
      <c r="B2554" t="str">
        <f t="shared" si="39"/>
        <v>ITSEC1974</v>
      </c>
      <c r="C2554" s="77" t="s">
        <v>3887</v>
      </c>
      <c r="D2554" t="s">
        <v>2827</v>
      </c>
      <c r="I2554">
        <v>0</v>
      </c>
      <c r="J2554">
        <v>0</v>
      </c>
      <c r="O2554">
        <v>0</v>
      </c>
      <c r="P2554">
        <v>0</v>
      </c>
      <c r="U2554">
        <v>0</v>
      </c>
      <c r="V2554">
        <v>0</v>
      </c>
      <c r="W2554" t="str">
        <f>IFERROR(VLOOKUP(CONCATENATE(A2554,"-",B2554),'Schedule C1'!AE:AE,1,FALSE),"Other")</f>
        <v>Other</v>
      </c>
    </row>
    <row r="2555" spans="1:23" x14ac:dyDescent="0.25">
      <c r="A2555" t="str">
        <f t="shared" si="39"/>
        <v>180</v>
      </c>
      <c r="B2555" t="str">
        <f t="shared" si="39"/>
        <v>ITSSV0003</v>
      </c>
      <c r="C2555" s="77" t="s">
        <v>3887</v>
      </c>
      <c r="D2555" t="s">
        <v>2829</v>
      </c>
      <c r="E2555">
        <v>0</v>
      </c>
      <c r="F2555">
        <v>0</v>
      </c>
      <c r="G2555">
        <v>0</v>
      </c>
      <c r="H2555">
        <v>0</v>
      </c>
      <c r="I2555">
        <v>0</v>
      </c>
      <c r="J2555">
        <v>0</v>
      </c>
      <c r="K2555">
        <v>330.0870000000001</v>
      </c>
      <c r="L2555">
        <v>-6314.6229999999987</v>
      </c>
      <c r="M2555">
        <v>-155863.47499999998</v>
      </c>
      <c r="N2555">
        <v>-154255.47799999997</v>
      </c>
      <c r="O2555">
        <v>-9970.6540000000023</v>
      </c>
      <c r="P2555">
        <v>486092.29299999995</v>
      </c>
      <c r="Q2555">
        <v>97.529999999999987</v>
      </c>
      <c r="R2555">
        <v>10258.158999999998</v>
      </c>
      <c r="S2555">
        <v>-1.5409999999999999</v>
      </c>
      <c r="T2555">
        <v>-10551.130999999999</v>
      </c>
      <c r="U2555">
        <v>-1921.932</v>
      </c>
      <c r="V2555">
        <v>0</v>
      </c>
      <c r="W2555" t="str">
        <f>IFERROR(VLOOKUP(CONCATENATE(A2555,"-",B2555),'Schedule C1'!AE:AE,1,FALSE),"Other")</f>
        <v>Other</v>
      </c>
    </row>
    <row r="2556" spans="1:23" x14ac:dyDescent="0.25">
      <c r="A2556" t="str">
        <f t="shared" si="39"/>
        <v>180</v>
      </c>
      <c r="B2556" t="str">
        <f t="shared" si="39"/>
        <v>ITSSV0264</v>
      </c>
      <c r="C2556" s="77" t="s">
        <v>3887</v>
      </c>
      <c r="D2556" t="s">
        <v>2830</v>
      </c>
      <c r="E2556">
        <v>0</v>
      </c>
      <c r="F2556">
        <v>0</v>
      </c>
      <c r="K2556">
        <v>4145.0730000000003</v>
      </c>
      <c r="L2556">
        <v>0</v>
      </c>
      <c r="O2556"/>
      <c r="Q2556">
        <v>4641.7160000000003</v>
      </c>
      <c r="R2556">
        <v>1.9040000000000001</v>
      </c>
      <c r="U2556"/>
      <c r="W2556" t="str">
        <f>IFERROR(VLOOKUP(CONCATENATE(A2556,"-",B2556),'Schedule C1'!AE:AE,1,FALSE),"Other")</f>
        <v>Other</v>
      </c>
    </row>
    <row r="2557" spans="1:23" x14ac:dyDescent="0.25">
      <c r="A2557" t="str">
        <f t="shared" si="39"/>
        <v>180</v>
      </c>
      <c r="B2557" t="str">
        <f t="shared" si="39"/>
        <v>ITSSV1302</v>
      </c>
      <c r="C2557" s="77" t="s">
        <v>3887</v>
      </c>
      <c r="D2557" t="s">
        <v>2831</v>
      </c>
      <c r="E2557">
        <v>0</v>
      </c>
      <c r="K2557">
        <v>1655.3770000000002</v>
      </c>
      <c r="O2557"/>
      <c r="Q2557">
        <v>1744.4690000000007</v>
      </c>
      <c r="U2557"/>
      <c r="W2557" t="str">
        <f>IFERROR(VLOOKUP(CONCATENATE(A2557,"-",B2557),'Schedule C1'!AE:AE,1,FALSE),"Other")</f>
        <v>Other</v>
      </c>
    </row>
    <row r="2558" spans="1:23" x14ac:dyDescent="0.25">
      <c r="A2558" t="str">
        <f t="shared" si="39"/>
        <v>180</v>
      </c>
      <c r="B2558" t="str">
        <f t="shared" si="39"/>
        <v>ITSSV1345</v>
      </c>
      <c r="C2558" s="77" t="s">
        <v>3887</v>
      </c>
      <c r="D2558" t="s">
        <v>2832</v>
      </c>
      <c r="F2558">
        <v>0</v>
      </c>
      <c r="L2558">
        <v>3155.4879999999998</v>
      </c>
      <c r="O2558"/>
      <c r="R2558">
        <v>2738.8620000000001</v>
      </c>
      <c r="U2558"/>
      <c r="W2558" t="str">
        <f>IFERROR(VLOOKUP(CONCATENATE(A2558,"-",B2558),'Schedule C1'!AE:AE,1,FALSE),"Other")</f>
        <v>Other</v>
      </c>
    </row>
    <row r="2559" spans="1:23" x14ac:dyDescent="0.25">
      <c r="A2559" t="str">
        <f t="shared" si="39"/>
        <v>180</v>
      </c>
      <c r="B2559" t="str">
        <f t="shared" si="39"/>
        <v>ITSSV1352</v>
      </c>
      <c r="C2559" s="77" t="s">
        <v>3887</v>
      </c>
      <c r="D2559" t="s">
        <v>2834</v>
      </c>
      <c r="E2559">
        <v>0</v>
      </c>
      <c r="K2559">
        <v>0</v>
      </c>
      <c r="O2559"/>
      <c r="Q2559">
        <v>22.33</v>
      </c>
      <c r="U2559"/>
      <c r="W2559" t="str">
        <f>IFERROR(VLOOKUP(CONCATENATE(A2559,"-",B2559),'Schedule C1'!AE:AE,1,FALSE),"Other")</f>
        <v>Other</v>
      </c>
    </row>
    <row r="2560" spans="1:23" x14ac:dyDescent="0.25">
      <c r="A2560" t="str">
        <f t="shared" si="39"/>
        <v>180</v>
      </c>
      <c r="B2560" t="str">
        <f t="shared" si="39"/>
        <v>ITSSV1376</v>
      </c>
      <c r="C2560" s="77" t="s">
        <v>3887</v>
      </c>
      <c r="D2560" t="s">
        <v>2835</v>
      </c>
      <c r="E2560">
        <v>0</v>
      </c>
      <c r="F2560">
        <v>0</v>
      </c>
      <c r="K2560">
        <v>0</v>
      </c>
      <c r="L2560">
        <v>2721.1230000000005</v>
      </c>
      <c r="O2560"/>
      <c r="Q2560">
        <v>-1.02</v>
      </c>
      <c r="R2560">
        <v>2311.8160000000007</v>
      </c>
      <c r="U2560"/>
      <c r="W2560" t="str">
        <f>IFERROR(VLOOKUP(CONCATENATE(A2560,"-",B2560),'Schedule C1'!AE:AE,1,FALSE),"Other")</f>
        <v>Other</v>
      </c>
    </row>
    <row r="2561" spans="1:23" x14ac:dyDescent="0.25">
      <c r="A2561" t="str">
        <f t="shared" si="39"/>
        <v>180</v>
      </c>
      <c r="B2561" t="str">
        <f t="shared" si="39"/>
        <v>ITSSV1387</v>
      </c>
      <c r="C2561" s="77" t="s">
        <v>3887</v>
      </c>
      <c r="D2561" t="s">
        <v>2836</v>
      </c>
      <c r="E2561">
        <v>0</v>
      </c>
      <c r="F2561">
        <v>0</v>
      </c>
      <c r="K2561">
        <v>6311.8130000000001</v>
      </c>
      <c r="L2561">
        <v>0</v>
      </c>
      <c r="O2561"/>
      <c r="Q2561">
        <v>6736.9460000000008</v>
      </c>
      <c r="R2561">
        <v>3.6430000000000002</v>
      </c>
      <c r="U2561"/>
      <c r="W2561" t="str">
        <f>IFERROR(VLOOKUP(CONCATENATE(A2561,"-",B2561),'Schedule C1'!AE:AE,1,FALSE),"Other")</f>
        <v>Other</v>
      </c>
    </row>
    <row r="2562" spans="1:23" x14ac:dyDescent="0.25">
      <c r="A2562" t="str">
        <f t="shared" si="39"/>
        <v>180</v>
      </c>
      <c r="B2562" t="str">
        <f t="shared" si="39"/>
        <v>ITSSV1398</v>
      </c>
      <c r="C2562" s="77" t="s">
        <v>3887</v>
      </c>
      <c r="D2562" t="s">
        <v>2837</v>
      </c>
      <c r="E2562">
        <v>0</v>
      </c>
      <c r="K2562">
        <v>0</v>
      </c>
      <c r="O2562"/>
      <c r="Q2562">
        <v>2.78</v>
      </c>
      <c r="U2562"/>
      <c r="W2562" t="str">
        <f>IFERROR(VLOOKUP(CONCATENATE(A2562,"-",B2562),'Schedule C1'!AE:AE,1,FALSE),"Other")</f>
        <v>Other</v>
      </c>
    </row>
    <row r="2563" spans="1:23" x14ac:dyDescent="0.25">
      <c r="A2563" t="str">
        <f t="shared" si="39"/>
        <v>180</v>
      </c>
      <c r="B2563" t="str">
        <f t="shared" si="39"/>
        <v>ITSSV1442</v>
      </c>
      <c r="C2563" s="77" t="s">
        <v>3887</v>
      </c>
      <c r="D2563" t="s">
        <v>2841</v>
      </c>
      <c r="E2563">
        <v>0</v>
      </c>
      <c r="K2563">
        <v>0</v>
      </c>
      <c r="O2563"/>
      <c r="Q2563">
        <v>2.06</v>
      </c>
      <c r="U2563"/>
      <c r="W2563" t="str">
        <f>IFERROR(VLOOKUP(CONCATENATE(A2563,"-",B2563),'Schedule C1'!AE:AE,1,FALSE),"Other")</f>
        <v>Other</v>
      </c>
    </row>
    <row r="2564" spans="1:23" x14ac:dyDescent="0.25">
      <c r="A2564" t="str">
        <f t="shared" si="39"/>
        <v>180</v>
      </c>
      <c r="B2564" t="str">
        <f t="shared" si="39"/>
        <v>ITSSV1461</v>
      </c>
      <c r="C2564" s="77" t="s">
        <v>3887</v>
      </c>
      <c r="D2564" t="s">
        <v>2842</v>
      </c>
      <c r="E2564">
        <v>0</v>
      </c>
      <c r="K2564">
        <v>73.049000000000007</v>
      </c>
      <c r="O2564"/>
      <c r="Q2564">
        <v>338.3950000000001</v>
      </c>
      <c r="U2564"/>
      <c r="W2564" t="str">
        <f>IFERROR(VLOOKUP(CONCATENATE(A2564,"-",B2564),'Schedule C1'!AE:AE,1,FALSE),"Other")</f>
        <v>Other</v>
      </c>
    </row>
    <row r="2565" spans="1:23" x14ac:dyDescent="0.25">
      <c r="A2565" t="str">
        <f t="shared" ref="A2565:B2628" si="40">LEFT(C2565,FIND(" ",C2565,1)-1)</f>
        <v>180</v>
      </c>
      <c r="B2565" t="str">
        <f t="shared" si="40"/>
        <v>ITSSV1471</v>
      </c>
      <c r="C2565" s="77" t="s">
        <v>3887</v>
      </c>
      <c r="D2565" t="s">
        <v>2843</v>
      </c>
      <c r="G2565">
        <v>0</v>
      </c>
      <c r="H2565">
        <v>0</v>
      </c>
      <c r="M2565">
        <v>924.952</v>
      </c>
      <c r="N2565">
        <v>174.702</v>
      </c>
      <c r="O2565"/>
      <c r="S2565">
        <v>0</v>
      </c>
      <c r="T2565">
        <v>178.91800000000001</v>
      </c>
      <c r="U2565"/>
      <c r="W2565" t="str">
        <f>IFERROR(VLOOKUP(CONCATENATE(A2565,"-",B2565),'Schedule C1'!AE:AE,1,FALSE),"Other")</f>
        <v>Other</v>
      </c>
    </row>
    <row r="2566" spans="1:23" x14ac:dyDescent="0.25">
      <c r="A2566" t="str">
        <f t="shared" si="40"/>
        <v>180</v>
      </c>
      <c r="B2566" t="str">
        <f t="shared" si="40"/>
        <v>ITSSV1476</v>
      </c>
      <c r="C2566" s="77" t="s">
        <v>3887</v>
      </c>
      <c r="D2566" t="s">
        <v>2844</v>
      </c>
      <c r="E2566">
        <v>0</v>
      </c>
      <c r="F2566">
        <v>0</v>
      </c>
      <c r="K2566">
        <v>9996.3189999999977</v>
      </c>
      <c r="L2566">
        <v>5119.7870000000003</v>
      </c>
      <c r="O2566"/>
      <c r="Q2566">
        <v>10562.135999999999</v>
      </c>
      <c r="R2566">
        <v>4488.933</v>
      </c>
      <c r="U2566"/>
      <c r="W2566" t="str">
        <f>IFERROR(VLOOKUP(CONCATENATE(A2566,"-",B2566),'Schedule C1'!AE:AE,1,FALSE),"Other")</f>
        <v>Other</v>
      </c>
    </row>
    <row r="2567" spans="1:23" x14ac:dyDescent="0.25">
      <c r="A2567" t="str">
        <f t="shared" si="40"/>
        <v>180</v>
      </c>
      <c r="B2567" t="str">
        <f t="shared" si="40"/>
        <v>ITSSV1480</v>
      </c>
      <c r="C2567" s="77" t="s">
        <v>3887</v>
      </c>
      <c r="D2567" t="s">
        <v>4122</v>
      </c>
      <c r="E2567">
        <v>0</v>
      </c>
      <c r="K2567">
        <v>2112.5429999999997</v>
      </c>
      <c r="O2567"/>
      <c r="Q2567">
        <v>2719.5099999999998</v>
      </c>
      <c r="U2567"/>
      <c r="W2567" t="str">
        <f>IFERROR(VLOOKUP(CONCATENATE(A2567,"-",B2567),'Schedule C1'!AE:AE,1,FALSE),"Other")</f>
        <v>Other</v>
      </c>
    </row>
    <row r="2568" spans="1:23" x14ac:dyDescent="0.25">
      <c r="A2568" t="str">
        <f t="shared" si="40"/>
        <v>180</v>
      </c>
      <c r="B2568" t="str">
        <f t="shared" si="40"/>
        <v>ITSSV1488</v>
      </c>
      <c r="C2568" s="77" t="s">
        <v>3887</v>
      </c>
      <c r="D2568" t="s">
        <v>2845</v>
      </c>
      <c r="E2568">
        <v>0</v>
      </c>
      <c r="K2568">
        <v>0</v>
      </c>
      <c r="O2568"/>
      <c r="Q2568">
        <v>4.62</v>
      </c>
      <c r="U2568"/>
      <c r="W2568" t="str">
        <f>IFERROR(VLOOKUP(CONCATENATE(A2568,"-",B2568),'Schedule C1'!AE:AE,1,FALSE),"Other")</f>
        <v>Other</v>
      </c>
    </row>
    <row r="2569" spans="1:23" x14ac:dyDescent="0.25">
      <c r="A2569" t="str">
        <f t="shared" si="40"/>
        <v>180</v>
      </c>
      <c r="B2569" t="str">
        <f t="shared" si="40"/>
        <v>ITSSV1494</v>
      </c>
      <c r="C2569" s="77" t="s">
        <v>3887</v>
      </c>
      <c r="D2569" t="s">
        <v>2846</v>
      </c>
      <c r="E2569">
        <v>0</v>
      </c>
      <c r="K2569">
        <v>0</v>
      </c>
      <c r="O2569"/>
      <c r="Q2569">
        <v>20.580000000000002</v>
      </c>
      <c r="U2569"/>
      <c r="W2569" t="str">
        <f>IFERROR(VLOOKUP(CONCATENATE(A2569,"-",B2569),'Schedule C1'!AE:AE,1,FALSE),"Other")</f>
        <v>Other</v>
      </c>
    </row>
    <row r="2570" spans="1:23" x14ac:dyDescent="0.25">
      <c r="A2570" t="str">
        <f t="shared" si="40"/>
        <v>180</v>
      </c>
      <c r="B2570" t="str">
        <f t="shared" si="40"/>
        <v>ITSSV1510</v>
      </c>
      <c r="C2570" s="77" t="s">
        <v>3887</v>
      </c>
      <c r="D2570" t="s">
        <v>2847</v>
      </c>
      <c r="E2570">
        <v>0</v>
      </c>
      <c r="F2570">
        <v>0</v>
      </c>
      <c r="K2570">
        <v>12429.377999999999</v>
      </c>
      <c r="L2570">
        <v>0</v>
      </c>
      <c r="O2570"/>
      <c r="Q2570">
        <v>0</v>
      </c>
      <c r="R2570">
        <v>6.5779999999999994</v>
      </c>
      <c r="U2570"/>
      <c r="W2570" t="str">
        <f>IFERROR(VLOOKUP(CONCATENATE(A2570,"-",B2570),'Schedule C1'!AE:AE,1,FALSE),"Other")</f>
        <v>Other</v>
      </c>
    </row>
    <row r="2571" spans="1:23" x14ac:dyDescent="0.25">
      <c r="A2571" t="str">
        <f t="shared" si="40"/>
        <v>180</v>
      </c>
      <c r="B2571" t="str">
        <f t="shared" si="40"/>
        <v>ITSSV1511</v>
      </c>
      <c r="C2571" s="77" t="s">
        <v>3887</v>
      </c>
      <c r="D2571" t="s">
        <v>4123</v>
      </c>
      <c r="E2571">
        <v>0</v>
      </c>
      <c r="K2571">
        <v>5211.7830000000004</v>
      </c>
      <c r="O2571"/>
      <c r="Q2571">
        <v>6427.4409999999998</v>
      </c>
      <c r="U2571"/>
      <c r="W2571" t="str">
        <f>IFERROR(VLOOKUP(CONCATENATE(A2571,"-",B2571),'Schedule C1'!AE:AE,1,FALSE),"Other")</f>
        <v>Other</v>
      </c>
    </row>
    <row r="2572" spans="1:23" x14ac:dyDescent="0.25">
      <c r="A2572" t="str">
        <f t="shared" si="40"/>
        <v>180</v>
      </c>
      <c r="B2572" t="str">
        <f t="shared" si="40"/>
        <v>ITSSV1560</v>
      </c>
      <c r="C2572" s="77" t="s">
        <v>3887</v>
      </c>
      <c r="D2572" t="s">
        <v>2849</v>
      </c>
      <c r="E2572">
        <v>0</v>
      </c>
      <c r="F2572">
        <v>0</v>
      </c>
      <c r="K2572">
        <v>27118.787999999997</v>
      </c>
      <c r="L2572">
        <v>0</v>
      </c>
      <c r="O2572"/>
      <c r="Q2572">
        <v>27873.995999999988</v>
      </c>
      <c r="R2572">
        <v>11.633000000000001</v>
      </c>
      <c r="U2572"/>
      <c r="W2572" t="str">
        <f>IFERROR(VLOOKUP(CONCATENATE(A2572,"-",B2572),'Schedule C1'!AE:AE,1,FALSE),"Other")</f>
        <v>Other</v>
      </c>
    </row>
    <row r="2573" spans="1:23" x14ac:dyDescent="0.25">
      <c r="A2573" t="str">
        <f t="shared" si="40"/>
        <v>180</v>
      </c>
      <c r="B2573" t="str">
        <f t="shared" si="40"/>
        <v>ITSSV1561</v>
      </c>
      <c r="C2573" s="77" t="s">
        <v>3887</v>
      </c>
      <c r="D2573" t="s">
        <v>2850</v>
      </c>
      <c r="E2573">
        <v>0</v>
      </c>
      <c r="F2573">
        <v>0</v>
      </c>
      <c r="G2573">
        <v>0</v>
      </c>
      <c r="K2573">
        <v>7938.0309999999981</v>
      </c>
      <c r="L2573">
        <v>9623.6440000000002</v>
      </c>
      <c r="M2573">
        <v>0</v>
      </c>
      <c r="O2573"/>
      <c r="Q2573">
        <v>8270.2829999999994</v>
      </c>
      <c r="R2573">
        <v>8350.7129999999979</v>
      </c>
      <c r="S2573">
        <v>1.9899999999999998</v>
      </c>
      <c r="U2573"/>
      <c r="W2573" t="str">
        <f>IFERROR(VLOOKUP(CONCATENATE(A2573,"-",B2573),'Schedule C1'!AE:AE,1,FALSE),"Other")</f>
        <v>Other</v>
      </c>
    </row>
    <row r="2574" spans="1:23" x14ac:dyDescent="0.25">
      <c r="A2574" t="str">
        <f t="shared" si="40"/>
        <v>180</v>
      </c>
      <c r="B2574" t="str">
        <f t="shared" si="40"/>
        <v>ITSSV1562</v>
      </c>
      <c r="C2574" s="77" t="s">
        <v>3887</v>
      </c>
      <c r="D2574" t="s">
        <v>2851</v>
      </c>
      <c r="E2574">
        <v>0</v>
      </c>
      <c r="K2574">
        <v>1113.4420000000002</v>
      </c>
      <c r="O2574"/>
      <c r="Q2574">
        <v>1122.4509999999998</v>
      </c>
      <c r="U2574"/>
      <c r="W2574" t="str">
        <f>IFERROR(VLOOKUP(CONCATENATE(A2574,"-",B2574),'Schedule C1'!AE:AE,1,FALSE),"Other")</f>
        <v>Other</v>
      </c>
    </row>
    <row r="2575" spans="1:23" x14ac:dyDescent="0.25">
      <c r="A2575" t="str">
        <f t="shared" si="40"/>
        <v>180</v>
      </c>
      <c r="B2575" t="str">
        <f t="shared" si="40"/>
        <v>ITSSV1563</v>
      </c>
      <c r="C2575" s="77" t="s">
        <v>3887</v>
      </c>
      <c r="D2575" t="s">
        <v>2852</v>
      </c>
      <c r="E2575">
        <v>0</v>
      </c>
      <c r="K2575">
        <v>1141.9900000000002</v>
      </c>
      <c r="O2575"/>
      <c r="Q2575">
        <v>1344.825</v>
      </c>
      <c r="U2575"/>
      <c r="W2575" t="str">
        <f>IFERROR(VLOOKUP(CONCATENATE(A2575,"-",B2575),'Schedule C1'!AE:AE,1,FALSE),"Other")</f>
        <v>Other</v>
      </c>
    </row>
    <row r="2576" spans="1:23" x14ac:dyDescent="0.25">
      <c r="A2576" t="str">
        <f t="shared" si="40"/>
        <v>180</v>
      </c>
      <c r="B2576" t="str">
        <f t="shared" si="40"/>
        <v>ITSSV1571</v>
      </c>
      <c r="C2576" s="77" t="s">
        <v>3887</v>
      </c>
      <c r="D2576" t="s">
        <v>2853</v>
      </c>
      <c r="E2576">
        <v>0</v>
      </c>
      <c r="F2576">
        <v>0</v>
      </c>
      <c r="G2576">
        <v>0</v>
      </c>
      <c r="K2576">
        <v>2054.7829999999999</v>
      </c>
      <c r="L2576">
        <v>5259.6100000000006</v>
      </c>
      <c r="M2576">
        <v>0</v>
      </c>
      <c r="O2576"/>
      <c r="Q2576">
        <v>0</v>
      </c>
      <c r="R2576">
        <v>0</v>
      </c>
      <c r="S2576">
        <v>1.6919999999999999</v>
      </c>
      <c r="U2576"/>
      <c r="W2576" t="str">
        <f>IFERROR(VLOOKUP(CONCATENATE(A2576,"-",B2576),'Schedule C1'!AE:AE,1,FALSE),"Other")</f>
        <v>Other</v>
      </c>
    </row>
    <row r="2577" spans="1:23" x14ac:dyDescent="0.25">
      <c r="A2577" t="str">
        <f t="shared" si="40"/>
        <v>180</v>
      </c>
      <c r="B2577" t="str">
        <f t="shared" si="40"/>
        <v>ITSSV1577</v>
      </c>
      <c r="C2577" s="77" t="s">
        <v>3887</v>
      </c>
      <c r="D2577" t="s">
        <v>2854</v>
      </c>
      <c r="E2577">
        <v>0</v>
      </c>
      <c r="K2577">
        <v>241.40200000000002</v>
      </c>
      <c r="O2577"/>
      <c r="Q2577">
        <v>273.904</v>
      </c>
      <c r="U2577"/>
      <c r="W2577" t="str">
        <f>IFERROR(VLOOKUP(CONCATENATE(A2577,"-",B2577),'Schedule C1'!AE:AE,1,FALSE),"Other")</f>
        <v>Other</v>
      </c>
    </row>
    <row r="2578" spans="1:23" x14ac:dyDescent="0.25">
      <c r="A2578" t="str">
        <f t="shared" si="40"/>
        <v>180</v>
      </c>
      <c r="B2578" t="str">
        <f t="shared" si="40"/>
        <v>ITSSV1578</v>
      </c>
      <c r="C2578" s="77" t="s">
        <v>3887</v>
      </c>
      <c r="D2578" t="s">
        <v>2855</v>
      </c>
      <c r="E2578">
        <v>0</v>
      </c>
      <c r="F2578">
        <v>0</v>
      </c>
      <c r="G2578">
        <v>0</v>
      </c>
      <c r="K2578">
        <v>119301.32799999996</v>
      </c>
      <c r="L2578">
        <v>215850.00499999998</v>
      </c>
      <c r="M2578">
        <v>12314.19</v>
      </c>
      <c r="O2578"/>
      <c r="Q2578">
        <v>0</v>
      </c>
      <c r="R2578">
        <v>201112.28799999994</v>
      </c>
      <c r="S2578">
        <v>14922.560000000003</v>
      </c>
      <c r="U2578"/>
      <c r="W2578" t="str">
        <f>IFERROR(VLOOKUP(CONCATENATE(A2578,"-",B2578),'Schedule C1'!AE:AE,1,FALSE),"Other")</f>
        <v>Other</v>
      </c>
    </row>
    <row r="2579" spans="1:23" x14ac:dyDescent="0.25">
      <c r="A2579" t="str">
        <f t="shared" si="40"/>
        <v>180</v>
      </c>
      <c r="B2579" t="str">
        <f t="shared" si="40"/>
        <v>ITSSV1589</v>
      </c>
      <c r="C2579" s="77" t="s">
        <v>3887</v>
      </c>
      <c r="D2579" t="s">
        <v>2859</v>
      </c>
      <c r="E2579">
        <v>0</v>
      </c>
      <c r="F2579">
        <v>0</v>
      </c>
      <c r="K2579">
        <v>1831.4210000000003</v>
      </c>
      <c r="L2579">
        <v>0</v>
      </c>
      <c r="O2579"/>
      <c r="Q2579">
        <v>0</v>
      </c>
      <c r="R2579">
        <v>2.0740000000000003</v>
      </c>
      <c r="U2579"/>
      <c r="W2579" t="str">
        <f>IFERROR(VLOOKUP(CONCATENATE(A2579,"-",B2579),'Schedule C1'!AE:AE,1,FALSE),"Other")</f>
        <v>Other</v>
      </c>
    </row>
    <row r="2580" spans="1:23" x14ac:dyDescent="0.25">
      <c r="A2580" t="str">
        <f t="shared" si="40"/>
        <v>180</v>
      </c>
      <c r="B2580" t="str">
        <f t="shared" si="40"/>
        <v>ITSSV1590</v>
      </c>
      <c r="C2580" s="77" t="s">
        <v>3887</v>
      </c>
      <c r="D2580" t="s">
        <v>2860</v>
      </c>
      <c r="E2580">
        <v>0</v>
      </c>
      <c r="K2580">
        <v>171.91099999999997</v>
      </c>
      <c r="O2580"/>
      <c r="Q2580">
        <v>233.99799999999999</v>
      </c>
      <c r="U2580"/>
      <c r="W2580" t="str">
        <f>IFERROR(VLOOKUP(CONCATENATE(A2580,"-",B2580),'Schedule C1'!AE:AE,1,FALSE),"Other")</f>
        <v>Other</v>
      </c>
    </row>
    <row r="2581" spans="1:23" x14ac:dyDescent="0.25">
      <c r="A2581" t="str">
        <f t="shared" si="40"/>
        <v>180</v>
      </c>
      <c r="B2581" t="str">
        <f t="shared" si="40"/>
        <v>ITSSV1591</v>
      </c>
      <c r="C2581" s="77" t="s">
        <v>3887</v>
      </c>
      <c r="D2581" t="s">
        <v>2861</v>
      </c>
      <c r="E2581">
        <v>0</v>
      </c>
      <c r="K2581">
        <v>1173.325</v>
      </c>
      <c r="O2581"/>
      <c r="Q2581">
        <v>1379.1189999999999</v>
      </c>
      <c r="U2581"/>
      <c r="W2581" t="str">
        <f>IFERROR(VLOOKUP(CONCATENATE(A2581,"-",B2581),'Schedule C1'!AE:AE,1,FALSE),"Other")</f>
        <v>Other</v>
      </c>
    </row>
    <row r="2582" spans="1:23" x14ac:dyDescent="0.25">
      <c r="A2582" t="str">
        <f t="shared" si="40"/>
        <v>180</v>
      </c>
      <c r="B2582" t="str">
        <f t="shared" si="40"/>
        <v>ITSSV1592</v>
      </c>
      <c r="C2582" s="77" t="s">
        <v>3887</v>
      </c>
      <c r="D2582" t="s">
        <v>2862</v>
      </c>
      <c r="E2582">
        <v>0</v>
      </c>
      <c r="K2582">
        <v>156.99200000000002</v>
      </c>
      <c r="O2582"/>
      <c r="Q2582">
        <v>176.77700000000002</v>
      </c>
      <c r="U2582"/>
      <c r="W2582" t="str">
        <f>IFERROR(VLOOKUP(CONCATENATE(A2582,"-",B2582),'Schedule C1'!AE:AE,1,FALSE),"Other")</f>
        <v>Other</v>
      </c>
    </row>
    <row r="2583" spans="1:23" x14ac:dyDescent="0.25">
      <c r="A2583" t="str">
        <f t="shared" si="40"/>
        <v>180</v>
      </c>
      <c r="B2583" t="str">
        <f t="shared" si="40"/>
        <v>ITSSV1593</v>
      </c>
      <c r="C2583" s="77" t="s">
        <v>3887</v>
      </c>
      <c r="D2583" t="s">
        <v>2863</v>
      </c>
      <c r="E2583">
        <v>0</v>
      </c>
      <c r="K2583">
        <v>3505.3510000000001</v>
      </c>
      <c r="O2583"/>
      <c r="Q2583">
        <v>3975.7840000000001</v>
      </c>
      <c r="U2583"/>
      <c r="W2583" t="str">
        <f>IFERROR(VLOOKUP(CONCATENATE(A2583,"-",B2583),'Schedule C1'!AE:AE,1,FALSE),"Other")</f>
        <v>Other</v>
      </c>
    </row>
    <row r="2584" spans="1:23" x14ac:dyDescent="0.25">
      <c r="A2584" t="str">
        <f t="shared" si="40"/>
        <v>180</v>
      </c>
      <c r="B2584" t="str">
        <f t="shared" si="40"/>
        <v>ITSSV1595</v>
      </c>
      <c r="C2584" s="77" t="s">
        <v>3887</v>
      </c>
      <c r="D2584" t="s">
        <v>2864</v>
      </c>
      <c r="E2584">
        <v>0</v>
      </c>
      <c r="F2584">
        <v>0</v>
      </c>
      <c r="G2584">
        <v>0</v>
      </c>
      <c r="K2584">
        <v>2642.6390000000001</v>
      </c>
      <c r="L2584">
        <v>5143.8380000000006</v>
      </c>
      <c r="M2584">
        <v>0</v>
      </c>
      <c r="O2584"/>
      <c r="Q2584">
        <v>2720.7910000000006</v>
      </c>
      <c r="R2584">
        <v>0</v>
      </c>
      <c r="S2584">
        <v>1.0670000000000002</v>
      </c>
      <c r="U2584"/>
      <c r="W2584" t="str">
        <f>IFERROR(VLOOKUP(CONCATENATE(A2584,"-",B2584),'Schedule C1'!AE:AE,1,FALSE),"Other")</f>
        <v>Other</v>
      </c>
    </row>
    <row r="2585" spans="1:23" x14ac:dyDescent="0.25">
      <c r="A2585" t="str">
        <f t="shared" si="40"/>
        <v>180</v>
      </c>
      <c r="B2585" t="str">
        <f t="shared" si="40"/>
        <v>ITSSV1596</v>
      </c>
      <c r="C2585" s="77" t="s">
        <v>3887</v>
      </c>
      <c r="D2585" t="s">
        <v>2865</v>
      </c>
      <c r="E2585">
        <v>0</v>
      </c>
      <c r="F2585">
        <v>0</v>
      </c>
      <c r="G2585">
        <v>0</v>
      </c>
      <c r="K2585">
        <v>1200.509</v>
      </c>
      <c r="L2585">
        <v>575.29899999999998</v>
      </c>
      <c r="M2585">
        <v>370.35599999999994</v>
      </c>
      <c r="O2585"/>
      <c r="Q2585">
        <v>0</v>
      </c>
      <c r="R2585">
        <v>501.63799999999992</v>
      </c>
      <c r="S2585">
        <v>444.09499999999991</v>
      </c>
      <c r="U2585"/>
      <c r="W2585" t="str">
        <f>IFERROR(VLOOKUP(CONCATENATE(A2585,"-",B2585),'Schedule C1'!AE:AE,1,FALSE),"Other")</f>
        <v>Other</v>
      </c>
    </row>
    <row r="2586" spans="1:23" x14ac:dyDescent="0.25">
      <c r="A2586" t="str">
        <f t="shared" si="40"/>
        <v>180</v>
      </c>
      <c r="B2586" t="str">
        <f t="shared" si="40"/>
        <v>ITSSV1597</v>
      </c>
      <c r="C2586" s="77" t="s">
        <v>3887</v>
      </c>
      <c r="D2586" t="s">
        <v>2866</v>
      </c>
      <c r="E2586">
        <v>0</v>
      </c>
      <c r="K2586">
        <v>706.32599999999991</v>
      </c>
      <c r="O2586"/>
      <c r="Q2586">
        <v>809.33300000000008</v>
      </c>
      <c r="U2586"/>
      <c r="W2586" t="str">
        <f>IFERROR(VLOOKUP(CONCATENATE(A2586,"-",B2586),'Schedule C1'!AE:AE,1,FALSE),"Other")</f>
        <v>Other</v>
      </c>
    </row>
    <row r="2587" spans="1:23" x14ac:dyDescent="0.25">
      <c r="A2587" t="str">
        <f t="shared" si="40"/>
        <v>180</v>
      </c>
      <c r="B2587" t="str">
        <f t="shared" si="40"/>
        <v>ITSSV1604</v>
      </c>
      <c r="C2587" s="77" t="s">
        <v>3887</v>
      </c>
      <c r="D2587" t="s">
        <v>2867</v>
      </c>
      <c r="E2587">
        <v>0</v>
      </c>
      <c r="F2587">
        <v>0</v>
      </c>
      <c r="K2587">
        <v>37387.587999999989</v>
      </c>
      <c r="L2587">
        <v>0</v>
      </c>
      <c r="O2587"/>
      <c r="Q2587">
        <v>0</v>
      </c>
      <c r="R2587">
        <v>20.144000000000002</v>
      </c>
      <c r="U2587"/>
      <c r="W2587" t="str">
        <f>IFERROR(VLOOKUP(CONCATENATE(A2587,"-",B2587),'Schedule C1'!AE:AE,1,FALSE),"Other")</f>
        <v>Other</v>
      </c>
    </row>
    <row r="2588" spans="1:23" x14ac:dyDescent="0.25">
      <c r="A2588" t="str">
        <f t="shared" si="40"/>
        <v>180</v>
      </c>
      <c r="B2588" t="str">
        <f t="shared" si="40"/>
        <v>ITSSV1606</v>
      </c>
      <c r="C2588" s="77" t="s">
        <v>3887</v>
      </c>
      <c r="D2588" t="s">
        <v>2869</v>
      </c>
      <c r="E2588">
        <v>0</v>
      </c>
      <c r="K2588">
        <v>103.90400000000001</v>
      </c>
      <c r="O2588"/>
      <c r="Q2588">
        <v>0</v>
      </c>
      <c r="U2588"/>
      <c r="W2588" t="str">
        <f>IFERROR(VLOOKUP(CONCATENATE(A2588,"-",B2588),'Schedule C1'!AE:AE,1,FALSE),"Other")</f>
        <v>Other</v>
      </c>
    </row>
    <row r="2589" spans="1:23" x14ac:dyDescent="0.25">
      <c r="A2589" t="str">
        <f t="shared" si="40"/>
        <v>180</v>
      </c>
      <c r="B2589" t="str">
        <f t="shared" si="40"/>
        <v>ITSSV1612</v>
      </c>
      <c r="C2589" s="77" t="s">
        <v>3887</v>
      </c>
      <c r="D2589" t="s">
        <v>2870</v>
      </c>
      <c r="E2589">
        <v>0</v>
      </c>
      <c r="K2589">
        <v>57052.33</v>
      </c>
      <c r="O2589"/>
      <c r="Q2589">
        <v>0</v>
      </c>
      <c r="U2589"/>
      <c r="W2589" t="str">
        <f>IFERROR(VLOOKUP(CONCATENATE(A2589,"-",B2589),'Schedule C1'!AE:AE,1,FALSE),"Other")</f>
        <v>Other</v>
      </c>
    </row>
    <row r="2590" spans="1:23" x14ac:dyDescent="0.25">
      <c r="A2590" t="str">
        <f t="shared" si="40"/>
        <v>180</v>
      </c>
      <c r="B2590" t="str">
        <f t="shared" si="40"/>
        <v>ITSSV1619</v>
      </c>
      <c r="C2590" s="77" t="s">
        <v>3887</v>
      </c>
      <c r="D2590" t="s">
        <v>2871</v>
      </c>
      <c r="F2590">
        <v>0</v>
      </c>
      <c r="G2590">
        <v>0</v>
      </c>
      <c r="H2590">
        <v>0</v>
      </c>
      <c r="L2590">
        <v>5183.2440000000006</v>
      </c>
      <c r="M2590">
        <v>1793.0319999999999</v>
      </c>
      <c r="N2590">
        <v>833.23400000000004</v>
      </c>
      <c r="O2590"/>
      <c r="R2590">
        <v>0</v>
      </c>
      <c r="S2590">
        <v>1097.6719999999998</v>
      </c>
      <c r="T2590">
        <v>803.87500000000023</v>
      </c>
      <c r="U2590"/>
      <c r="W2590" t="str">
        <f>IFERROR(VLOOKUP(CONCATENATE(A2590,"-",B2590),'Schedule C1'!AE:AE,1,FALSE),"Other")</f>
        <v>Other</v>
      </c>
    </row>
    <row r="2591" spans="1:23" x14ac:dyDescent="0.25">
      <c r="A2591" t="str">
        <f t="shared" si="40"/>
        <v>180</v>
      </c>
      <c r="B2591" t="str">
        <f t="shared" si="40"/>
        <v>ITSSV1639</v>
      </c>
      <c r="C2591" s="77" t="s">
        <v>3887</v>
      </c>
      <c r="D2591" t="s">
        <v>2872</v>
      </c>
      <c r="E2591">
        <v>0</v>
      </c>
      <c r="F2591">
        <v>0</v>
      </c>
      <c r="K2591">
        <v>17190.784000000003</v>
      </c>
      <c r="L2591">
        <v>0</v>
      </c>
      <c r="O2591"/>
      <c r="Q2591">
        <v>0</v>
      </c>
      <c r="R2591">
        <v>7.3040000000000003</v>
      </c>
      <c r="U2591"/>
      <c r="W2591" t="str">
        <f>IFERROR(VLOOKUP(CONCATENATE(A2591,"-",B2591),'Schedule C1'!AE:AE,1,FALSE),"Other")</f>
        <v>Other</v>
      </c>
    </row>
    <row r="2592" spans="1:23" x14ac:dyDescent="0.25">
      <c r="A2592" t="str">
        <f t="shared" si="40"/>
        <v>180</v>
      </c>
      <c r="B2592" t="str">
        <f t="shared" si="40"/>
        <v>ITSSV1651</v>
      </c>
      <c r="C2592" s="77" t="s">
        <v>3887</v>
      </c>
      <c r="D2592" t="s">
        <v>2873</v>
      </c>
      <c r="E2592">
        <v>0</v>
      </c>
      <c r="F2592">
        <v>0</v>
      </c>
      <c r="K2592">
        <v>5402.735999999999</v>
      </c>
      <c r="L2592">
        <v>3330.4380000000001</v>
      </c>
      <c r="O2592"/>
      <c r="Q2592">
        <v>0</v>
      </c>
      <c r="R2592">
        <v>3200.9450000000002</v>
      </c>
      <c r="U2592"/>
      <c r="W2592" t="str">
        <f>IFERROR(VLOOKUP(CONCATENATE(A2592,"-",B2592),'Schedule C1'!AE:AE,1,FALSE),"Other")</f>
        <v>Other</v>
      </c>
    </row>
    <row r="2593" spans="1:23" x14ac:dyDescent="0.25">
      <c r="A2593" t="str">
        <f t="shared" si="40"/>
        <v>180</v>
      </c>
      <c r="B2593" t="str">
        <f t="shared" si="40"/>
        <v>ITSSV1665</v>
      </c>
      <c r="C2593" s="77" t="s">
        <v>3887</v>
      </c>
      <c r="D2593" t="s">
        <v>2875</v>
      </c>
      <c r="F2593">
        <v>0</v>
      </c>
      <c r="L2593">
        <v>8.1849999999999987</v>
      </c>
      <c r="O2593"/>
      <c r="R2593">
        <v>0</v>
      </c>
      <c r="U2593"/>
      <c r="W2593" t="str">
        <f>IFERROR(VLOOKUP(CONCATENATE(A2593,"-",B2593),'Schedule C1'!AE:AE,1,FALSE),"Other")</f>
        <v>Other</v>
      </c>
    </row>
    <row r="2594" spans="1:23" x14ac:dyDescent="0.25">
      <c r="A2594" t="str">
        <f t="shared" si="40"/>
        <v>180</v>
      </c>
      <c r="B2594" t="str">
        <f t="shared" si="40"/>
        <v>ITSSV1671</v>
      </c>
      <c r="C2594" s="77" t="s">
        <v>3887</v>
      </c>
      <c r="D2594" t="s">
        <v>2876</v>
      </c>
      <c r="F2594">
        <v>0</v>
      </c>
      <c r="G2594">
        <v>0</v>
      </c>
      <c r="L2594">
        <v>49210.144999999997</v>
      </c>
      <c r="M2594">
        <v>0</v>
      </c>
      <c r="O2594"/>
      <c r="R2594">
        <v>0</v>
      </c>
      <c r="S2594">
        <v>11.343</v>
      </c>
      <c r="U2594"/>
      <c r="W2594" t="str">
        <f>IFERROR(VLOOKUP(CONCATENATE(A2594,"-",B2594),'Schedule C1'!AE:AE,1,FALSE),"Other")</f>
        <v>Other</v>
      </c>
    </row>
    <row r="2595" spans="1:23" x14ac:dyDescent="0.25">
      <c r="A2595" t="str">
        <f t="shared" si="40"/>
        <v>180</v>
      </c>
      <c r="B2595" t="str">
        <f t="shared" si="40"/>
        <v>ITSSV1789</v>
      </c>
      <c r="C2595" s="77" t="s">
        <v>3887</v>
      </c>
      <c r="D2595" t="s">
        <v>2884</v>
      </c>
      <c r="G2595">
        <v>0</v>
      </c>
      <c r="M2595">
        <v>11967.913999999999</v>
      </c>
      <c r="O2595"/>
      <c r="S2595">
        <v>0</v>
      </c>
      <c r="U2595"/>
      <c r="W2595" t="str">
        <f>IFERROR(VLOOKUP(CONCATENATE(A2595,"-",B2595),'Schedule C1'!AE:AE,1,FALSE),"Other")</f>
        <v>Other</v>
      </c>
    </row>
    <row r="2596" spans="1:23" x14ac:dyDescent="0.25">
      <c r="A2596" t="str">
        <f t="shared" si="40"/>
        <v>180</v>
      </c>
      <c r="B2596" t="str">
        <f t="shared" si="40"/>
        <v>ITSSV1817</v>
      </c>
      <c r="C2596" s="77" t="s">
        <v>3887</v>
      </c>
      <c r="D2596" t="s">
        <v>2888</v>
      </c>
      <c r="G2596">
        <v>0</v>
      </c>
      <c r="M2596">
        <v>-50.027999999999999</v>
      </c>
      <c r="O2596"/>
      <c r="S2596">
        <v>0</v>
      </c>
      <c r="U2596"/>
      <c r="W2596" t="str">
        <f>IFERROR(VLOOKUP(CONCATENATE(A2596,"-",B2596),'Schedule C1'!AE:AE,1,FALSE),"Other")</f>
        <v>Other</v>
      </c>
    </row>
    <row r="2597" spans="1:23" x14ac:dyDescent="0.25">
      <c r="A2597" t="str">
        <f t="shared" si="40"/>
        <v>180</v>
      </c>
      <c r="B2597" t="str">
        <f t="shared" si="40"/>
        <v>ITSSV1820</v>
      </c>
      <c r="C2597" s="77" t="s">
        <v>3887</v>
      </c>
      <c r="D2597" t="s">
        <v>2889</v>
      </c>
      <c r="G2597">
        <v>0</v>
      </c>
      <c r="H2597">
        <v>0</v>
      </c>
      <c r="I2597">
        <v>0</v>
      </c>
      <c r="M2597">
        <v>6096.3269999999993</v>
      </c>
      <c r="N2597">
        <v>5868.9070000000002</v>
      </c>
      <c r="O2597">
        <v>0</v>
      </c>
      <c r="S2597">
        <v>0</v>
      </c>
      <c r="T2597">
        <v>5664.9449999999997</v>
      </c>
      <c r="U2597">
        <v>1.081</v>
      </c>
      <c r="W2597" t="str">
        <f>IFERROR(VLOOKUP(CONCATENATE(A2597,"-",B2597),'Schedule C1'!AE:AE,1,FALSE),"Other")</f>
        <v>Other</v>
      </c>
    </row>
    <row r="2598" spans="1:23" x14ac:dyDescent="0.25">
      <c r="A2598" t="str">
        <f t="shared" si="40"/>
        <v>180</v>
      </c>
      <c r="B2598" t="str">
        <f t="shared" si="40"/>
        <v>ITSSV1830</v>
      </c>
      <c r="C2598" s="77" t="s">
        <v>3887</v>
      </c>
      <c r="D2598" t="s">
        <v>2890</v>
      </c>
      <c r="H2598">
        <v>0</v>
      </c>
      <c r="I2598">
        <v>0</v>
      </c>
      <c r="J2598">
        <v>4.3900000000000006</v>
      </c>
      <c r="N2598">
        <v>0</v>
      </c>
      <c r="O2598">
        <v>0</v>
      </c>
      <c r="P2598">
        <v>0</v>
      </c>
      <c r="T2598">
        <v>0</v>
      </c>
      <c r="U2598">
        <v>0</v>
      </c>
      <c r="V2598">
        <v>0</v>
      </c>
      <c r="W2598" t="str">
        <f>IFERROR(VLOOKUP(CONCATENATE(A2598,"-",B2598),'Schedule C1'!AE:AE,1,FALSE),"Other")</f>
        <v>Other</v>
      </c>
    </row>
    <row r="2599" spans="1:23" x14ac:dyDescent="0.25">
      <c r="A2599" t="str">
        <f t="shared" si="40"/>
        <v>180</v>
      </c>
      <c r="B2599" t="str">
        <f t="shared" si="40"/>
        <v>ITSSV1832</v>
      </c>
      <c r="C2599" s="77" t="s">
        <v>3887</v>
      </c>
      <c r="D2599" t="s">
        <v>2891</v>
      </c>
      <c r="H2599">
        <v>0</v>
      </c>
      <c r="I2599">
        <v>0</v>
      </c>
      <c r="N2599">
        <v>10386.804</v>
      </c>
      <c r="O2599">
        <v>2757.4859999999999</v>
      </c>
      <c r="T2599">
        <v>0</v>
      </c>
      <c r="U2599">
        <v>0</v>
      </c>
      <c r="W2599" t="str">
        <f>IFERROR(VLOOKUP(CONCATENATE(A2599,"-",B2599),'Schedule C1'!AE:AE,1,FALSE),"Other")</f>
        <v>Other</v>
      </c>
    </row>
    <row r="2600" spans="1:23" x14ac:dyDescent="0.25">
      <c r="A2600" t="str">
        <f t="shared" si="40"/>
        <v>180</v>
      </c>
      <c r="B2600" t="str">
        <f t="shared" si="40"/>
        <v>ITSSV1834</v>
      </c>
      <c r="C2600" s="77" t="s">
        <v>3887</v>
      </c>
      <c r="D2600" t="s">
        <v>2892</v>
      </c>
      <c r="G2600">
        <v>0</v>
      </c>
      <c r="H2600">
        <v>0</v>
      </c>
      <c r="I2600">
        <v>0</v>
      </c>
      <c r="J2600">
        <v>0</v>
      </c>
      <c r="M2600">
        <v>1544.04</v>
      </c>
      <c r="N2600">
        <v>77641.309000000008</v>
      </c>
      <c r="O2600">
        <v>34931.558999999994</v>
      </c>
      <c r="P2600">
        <v>10113.291999999999</v>
      </c>
      <c r="S2600">
        <v>0</v>
      </c>
      <c r="T2600">
        <v>0</v>
      </c>
      <c r="U2600">
        <v>17912.792999999994</v>
      </c>
      <c r="V2600">
        <v>0</v>
      </c>
      <c r="W2600" t="str">
        <f>IFERROR(VLOOKUP(CONCATENATE(A2600,"-",B2600),'Schedule C1'!AE:AE,1,FALSE),"Other")</f>
        <v>Other</v>
      </c>
    </row>
    <row r="2601" spans="1:23" x14ac:dyDescent="0.25">
      <c r="A2601" t="str">
        <f t="shared" si="40"/>
        <v>180</v>
      </c>
      <c r="B2601" t="str">
        <f t="shared" si="40"/>
        <v>ITSSV1835</v>
      </c>
      <c r="C2601" s="77" t="s">
        <v>3887</v>
      </c>
      <c r="D2601" t="s">
        <v>2893</v>
      </c>
      <c r="G2601">
        <v>0</v>
      </c>
      <c r="H2601">
        <v>0</v>
      </c>
      <c r="M2601">
        <v>12417.044999999998</v>
      </c>
      <c r="N2601">
        <v>2176.6889999999999</v>
      </c>
      <c r="O2601"/>
      <c r="S2601">
        <v>0</v>
      </c>
      <c r="T2601">
        <v>0</v>
      </c>
      <c r="U2601"/>
      <c r="W2601" t="str">
        <f>IFERROR(VLOOKUP(CONCATENATE(A2601,"-",B2601),'Schedule C1'!AE:AE,1,FALSE),"Other")</f>
        <v>Other</v>
      </c>
    </row>
    <row r="2602" spans="1:23" x14ac:dyDescent="0.25">
      <c r="A2602" t="str">
        <f t="shared" si="40"/>
        <v>180</v>
      </c>
      <c r="B2602" t="str">
        <f t="shared" si="40"/>
        <v>ITSSV1837</v>
      </c>
      <c r="C2602" s="77" t="s">
        <v>3887</v>
      </c>
      <c r="D2602" t="s">
        <v>2894</v>
      </c>
      <c r="G2602">
        <v>0</v>
      </c>
      <c r="H2602">
        <v>0</v>
      </c>
      <c r="M2602">
        <v>6955.6629999999996</v>
      </c>
      <c r="N2602">
        <v>150.977</v>
      </c>
      <c r="O2602"/>
      <c r="S2602">
        <v>0</v>
      </c>
      <c r="T2602">
        <v>0</v>
      </c>
      <c r="U2602"/>
      <c r="W2602" t="str">
        <f>IFERROR(VLOOKUP(CONCATENATE(A2602,"-",B2602),'Schedule C1'!AE:AE,1,FALSE),"Other")</f>
        <v>Other</v>
      </c>
    </row>
    <row r="2603" spans="1:23" x14ac:dyDescent="0.25">
      <c r="A2603" t="str">
        <f t="shared" si="40"/>
        <v>180</v>
      </c>
      <c r="B2603" t="str">
        <f t="shared" si="40"/>
        <v>ITSSV1847</v>
      </c>
      <c r="C2603" s="77" t="s">
        <v>3887</v>
      </c>
      <c r="D2603" t="s">
        <v>2895</v>
      </c>
      <c r="H2603">
        <v>0</v>
      </c>
      <c r="I2603">
        <v>0</v>
      </c>
      <c r="N2603">
        <v>27533.957999999991</v>
      </c>
      <c r="O2603">
        <v>0</v>
      </c>
      <c r="T2603">
        <v>0</v>
      </c>
      <c r="U2603">
        <v>7.7240000000000002</v>
      </c>
      <c r="W2603" t="str">
        <f>IFERROR(VLOOKUP(CONCATENATE(A2603,"-",B2603),'Schedule C1'!AE:AE,1,FALSE),"Other")</f>
        <v>Other</v>
      </c>
    </row>
    <row r="2604" spans="1:23" x14ac:dyDescent="0.25">
      <c r="A2604" t="str">
        <f t="shared" si="40"/>
        <v>180</v>
      </c>
      <c r="B2604" t="str">
        <f t="shared" si="40"/>
        <v>ITSSV1854</v>
      </c>
      <c r="C2604" s="77" t="s">
        <v>3887</v>
      </c>
      <c r="D2604" t="s">
        <v>2896</v>
      </c>
      <c r="H2604">
        <v>0</v>
      </c>
      <c r="I2604">
        <v>0</v>
      </c>
      <c r="N2604">
        <v>15995.079999999998</v>
      </c>
      <c r="O2604">
        <v>0</v>
      </c>
      <c r="T2604">
        <v>0</v>
      </c>
      <c r="U2604">
        <v>23.478000000000002</v>
      </c>
      <c r="W2604" t="str">
        <f>IFERROR(VLOOKUP(CONCATENATE(A2604,"-",B2604),'Schedule C1'!AE:AE,1,FALSE),"Other")</f>
        <v>Other</v>
      </c>
    </row>
    <row r="2605" spans="1:23" x14ac:dyDescent="0.25">
      <c r="A2605" t="str">
        <f t="shared" si="40"/>
        <v>180</v>
      </c>
      <c r="B2605" t="str">
        <f t="shared" si="40"/>
        <v>ITSSV1903</v>
      </c>
      <c r="C2605" s="77" t="s">
        <v>3887</v>
      </c>
      <c r="D2605" t="s">
        <v>2904</v>
      </c>
      <c r="J2605">
        <v>0</v>
      </c>
      <c r="O2605"/>
      <c r="P2605">
        <v>12239.678</v>
      </c>
      <c r="U2605"/>
      <c r="V2605">
        <v>0</v>
      </c>
      <c r="W2605" t="str">
        <f>IFERROR(VLOOKUP(CONCATENATE(A2605,"-",B2605),'Schedule C1'!AE:AE,1,FALSE),"Other")</f>
        <v>Other</v>
      </c>
    </row>
    <row r="2606" spans="1:23" x14ac:dyDescent="0.25">
      <c r="A2606" t="str">
        <f t="shared" si="40"/>
        <v>180</v>
      </c>
      <c r="B2606" t="str">
        <f t="shared" si="40"/>
        <v>ITSSV1915</v>
      </c>
      <c r="C2606" s="77" t="s">
        <v>3887</v>
      </c>
      <c r="D2606" t="s">
        <v>2907</v>
      </c>
      <c r="I2606">
        <v>0</v>
      </c>
      <c r="J2606">
        <v>0.24000000000000002</v>
      </c>
      <c r="O2606">
        <v>0</v>
      </c>
      <c r="P2606">
        <v>0</v>
      </c>
      <c r="U2606">
        <v>0</v>
      </c>
      <c r="V2606">
        <v>0</v>
      </c>
      <c r="W2606" t="str">
        <f>IFERROR(VLOOKUP(CONCATENATE(A2606,"-",B2606),'Schedule C1'!AE:AE,1,FALSE),"Other")</f>
        <v>Other</v>
      </c>
    </row>
    <row r="2607" spans="1:23" x14ac:dyDescent="0.25">
      <c r="A2607" t="str">
        <f t="shared" si="40"/>
        <v>180</v>
      </c>
      <c r="B2607" t="str">
        <f t="shared" si="40"/>
        <v>ITSSV1916</v>
      </c>
      <c r="C2607" s="77" t="s">
        <v>3887</v>
      </c>
      <c r="D2607" t="s">
        <v>2908</v>
      </c>
      <c r="J2607">
        <v>0</v>
      </c>
      <c r="O2607"/>
      <c r="P2607">
        <v>167.88599999999997</v>
      </c>
      <c r="U2607"/>
      <c r="V2607">
        <v>0</v>
      </c>
      <c r="W2607" t="str">
        <f>IFERROR(VLOOKUP(CONCATENATE(A2607,"-",B2607),'Schedule C1'!AE:AE,1,FALSE),"Other")</f>
        <v>Other</v>
      </c>
    </row>
    <row r="2608" spans="1:23" x14ac:dyDescent="0.25">
      <c r="A2608" t="str">
        <f t="shared" si="40"/>
        <v>180</v>
      </c>
      <c r="B2608" t="str">
        <f t="shared" si="40"/>
        <v>ITSSV1963</v>
      </c>
      <c r="C2608" s="77" t="s">
        <v>3887</v>
      </c>
      <c r="D2608" t="s">
        <v>2912</v>
      </c>
      <c r="J2608">
        <v>0</v>
      </c>
      <c r="O2608"/>
      <c r="P2608">
        <v>1479.36</v>
      </c>
      <c r="U2608"/>
      <c r="V2608">
        <v>0</v>
      </c>
      <c r="W2608" t="str">
        <f>IFERROR(VLOOKUP(CONCATENATE(A2608,"-",B2608),'Schedule C1'!AE:AE,1,FALSE),"Other")</f>
        <v>Other</v>
      </c>
    </row>
    <row r="2609" spans="1:23" x14ac:dyDescent="0.25">
      <c r="A2609" t="str">
        <f t="shared" si="40"/>
        <v>180</v>
      </c>
      <c r="B2609" t="str">
        <f t="shared" si="40"/>
        <v>ITSSV2013</v>
      </c>
      <c r="C2609" s="77" t="s">
        <v>3887</v>
      </c>
      <c r="D2609" t="s">
        <v>2921</v>
      </c>
      <c r="J2609">
        <v>0</v>
      </c>
      <c r="O2609"/>
      <c r="P2609">
        <v>5.1430000000000016</v>
      </c>
      <c r="U2609"/>
      <c r="V2609">
        <v>0</v>
      </c>
      <c r="W2609" t="str">
        <f>IFERROR(VLOOKUP(CONCATENATE(A2609,"-",B2609),'Schedule C1'!AE:AE,1,FALSE),"Other")</f>
        <v>Other</v>
      </c>
    </row>
    <row r="2610" spans="1:23" x14ac:dyDescent="0.25">
      <c r="A2610" t="str">
        <f t="shared" si="40"/>
        <v>180</v>
      </c>
      <c r="B2610" t="str">
        <f t="shared" si="40"/>
        <v>ITTAXTBBS</v>
      </c>
      <c r="C2610" s="77" t="s">
        <v>3887</v>
      </c>
      <c r="D2610" t="s">
        <v>2924</v>
      </c>
      <c r="H2610">
        <v>0</v>
      </c>
      <c r="N2610">
        <v>4803.34</v>
      </c>
      <c r="O2610"/>
      <c r="T2610">
        <v>0</v>
      </c>
      <c r="U2610"/>
      <c r="W2610" t="str">
        <f>IFERROR(VLOOKUP(CONCATENATE(A2610,"-",B2610),'Schedule C1'!AE:AE,1,FALSE),"Other")</f>
        <v>Other</v>
      </c>
    </row>
    <row r="2611" spans="1:23" x14ac:dyDescent="0.25">
      <c r="A2611" t="str">
        <f t="shared" si="40"/>
        <v>180</v>
      </c>
      <c r="B2611" t="str">
        <f t="shared" si="40"/>
        <v>ITTRN1272</v>
      </c>
      <c r="C2611" s="77" t="s">
        <v>3887</v>
      </c>
      <c r="D2611" t="s">
        <v>2925</v>
      </c>
      <c r="E2611">
        <v>0</v>
      </c>
      <c r="F2611">
        <v>0</v>
      </c>
      <c r="G2611">
        <v>0</v>
      </c>
      <c r="H2611">
        <v>0</v>
      </c>
      <c r="I2611">
        <v>0</v>
      </c>
      <c r="J2611">
        <v>0</v>
      </c>
      <c r="K2611">
        <v>12294.407000000003</v>
      </c>
      <c r="L2611">
        <v>152195.52099999998</v>
      </c>
      <c r="M2611">
        <v>40396.417999999998</v>
      </c>
      <c r="N2611">
        <v>261777.00700000001</v>
      </c>
      <c r="O2611">
        <v>121182.02500000001</v>
      </c>
      <c r="P2611">
        <v>200246.073</v>
      </c>
      <c r="Q2611">
        <v>13000.143999999998</v>
      </c>
      <c r="R2611">
        <v>82593.501000000018</v>
      </c>
      <c r="S2611">
        <v>201294.28399999993</v>
      </c>
      <c r="T2611">
        <v>249866.06700000007</v>
      </c>
      <c r="U2611">
        <v>56457.271000000001</v>
      </c>
      <c r="V2611">
        <v>0</v>
      </c>
      <c r="W2611" t="str">
        <f>IFERROR(VLOOKUP(CONCATENATE(A2611,"-",B2611),'Schedule C1'!AE:AE,1,FALSE),"Other")</f>
        <v>Other</v>
      </c>
    </row>
    <row r="2612" spans="1:23" x14ac:dyDescent="0.25">
      <c r="A2612" t="str">
        <f t="shared" si="40"/>
        <v>180</v>
      </c>
      <c r="B2612" t="str">
        <f t="shared" si="40"/>
        <v>ITTRN1474</v>
      </c>
      <c r="C2612" s="77" t="s">
        <v>3887</v>
      </c>
      <c r="D2612" t="s">
        <v>4124</v>
      </c>
      <c r="E2612">
        <v>0</v>
      </c>
      <c r="K2612">
        <v>0</v>
      </c>
      <c r="O2612"/>
      <c r="Q2612">
        <v>16.189999999999998</v>
      </c>
      <c r="U2612"/>
      <c r="W2612" t="str">
        <f>IFERROR(VLOOKUP(CONCATENATE(A2612,"-",B2612),'Schedule C1'!AE:AE,1,FALSE),"Other")</f>
        <v>Other</v>
      </c>
    </row>
    <row r="2613" spans="1:23" x14ac:dyDescent="0.25">
      <c r="A2613" t="str">
        <f t="shared" si="40"/>
        <v>180</v>
      </c>
      <c r="B2613" t="str">
        <f t="shared" si="40"/>
        <v>ITTRN1477</v>
      </c>
      <c r="C2613" s="77" t="s">
        <v>3887</v>
      </c>
      <c r="D2613" t="s">
        <v>4125</v>
      </c>
      <c r="E2613">
        <v>0</v>
      </c>
      <c r="F2613">
        <v>0</v>
      </c>
      <c r="K2613">
        <v>70770.065000000002</v>
      </c>
      <c r="L2613">
        <v>0</v>
      </c>
      <c r="O2613"/>
      <c r="Q2613">
        <v>72603.686000000016</v>
      </c>
      <c r="R2613">
        <v>35.113999999999997</v>
      </c>
      <c r="U2613"/>
      <c r="W2613" t="str">
        <f>IFERROR(VLOOKUP(CONCATENATE(A2613,"-",B2613),'Schedule C1'!AE:AE,1,FALSE),"Other")</f>
        <v>Other</v>
      </c>
    </row>
    <row r="2614" spans="1:23" x14ac:dyDescent="0.25">
      <c r="A2614" t="str">
        <f t="shared" si="40"/>
        <v>180</v>
      </c>
      <c r="B2614" t="str">
        <f t="shared" si="40"/>
        <v>ITTRN1484</v>
      </c>
      <c r="C2614" s="77" t="s">
        <v>3887</v>
      </c>
      <c r="D2614" t="s">
        <v>4126</v>
      </c>
      <c r="E2614">
        <v>0</v>
      </c>
      <c r="F2614">
        <v>0</v>
      </c>
      <c r="K2614">
        <v>1747.4339999999997</v>
      </c>
      <c r="L2614">
        <v>1644.037</v>
      </c>
      <c r="O2614"/>
      <c r="Q2614">
        <v>1861.6129999999998</v>
      </c>
      <c r="R2614">
        <v>1417.4910000000004</v>
      </c>
      <c r="U2614"/>
      <c r="W2614" t="str">
        <f>IFERROR(VLOOKUP(CONCATENATE(A2614,"-",B2614),'Schedule C1'!AE:AE,1,FALSE),"Other")</f>
        <v>Other</v>
      </c>
    </row>
    <row r="2615" spans="1:23" x14ac:dyDescent="0.25">
      <c r="A2615" t="str">
        <f t="shared" si="40"/>
        <v>180</v>
      </c>
      <c r="B2615" t="str">
        <f t="shared" si="40"/>
        <v>ITTRN1498</v>
      </c>
      <c r="C2615" s="77" t="s">
        <v>3887</v>
      </c>
      <c r="D2615" t="s">
        <v>4127</v>
      </c>
      <c r="E2615">
        <v>0</v>
      </c>
      <c r="F2615">
        <v>0</v>
      </c>
      <c r="K2615">
        <v>30181.479000000003</v>
      </c>
      <c r="L2615">
        <v>0</v>
      </c>
      <c r="O2615"/>
      <c r="Q2615">
        <v>0</v>
      </c>
      <c r="R2615">
        <v>21.393999999999998</v>
      </c>
      <c r="U2615"/>
      <c r="W2615" t="str">
        <f>IFERROR(VLOOKUP(CONCATENATE(A2615,"-",B2615),'Schedule C1'!AE:AE,1,FALSE),"Other")</f>
        <v>Other</v>
      </c>
    </row>
    <row r="2616" spans="1:23" x14ac:dyDescent="0.25">
      <c r="A2616" t="str">
        <f t="shared" si="40"/>
        <v>180</v>
      </c>
      <c r="B2616" t="str">
        <f t="shared" si="40"/>
        <v>ITTRN1520</v>
      </c>
      <c r="C2616" s="77" t="s">
        <v>3887</v>
      </c>
      <c r="D2616" t="s">
        <v>4128</v>
      </c>
      <c r="F2616">
        <v>0</v>
      </c>
      <c r="L2616">
        <v>1600.7689999999998</v>
      </c>
      <c r="O2616"/>
      <c r="R2616">
        <v>0</v>
      </c>
      <c r="U2616"/>
      <c r="W2616" t="str">
        <f>IFERROR(VLOOKUP(CONCATENATE(A2616,"-",B2616),'Schedule C1'!AE:AE,1,FALSE),"Other")</f>
        <v>Other</v>
      </c>
    </row>
    <row r="2617" spans="1:23" x14ac:dyDescent="0.25">
      <c r="A2617" t="str">
        <f t="shared" si="40"/>
        <v>180</v>
      </c>
      <c r="B2617" t="str">
        <f t="shared" si="40"/>
        <v>ITTRN1523</v>
      </c>
      <c r="C2617" s="77" t="s">
        <v>3887</v>
      </c>
      <c r="D2617" t="s">
        <v>4129</v>
      </c>
      <c r="E2617">
        <v>0</v>
      </c>
      <c r="K2617">
        <v>0</v>
      </c>
      <c r="O2617"/>
      <c r="Q2617">
        <v>1.48</v>
      </c>
      <c r="U2617"/>
      <c r="W2617" t="str">
        <f>IFERROR(VLOOKUP(CONCATENATE(A2617,"-",B2617),'Schedule C1'!AE:AE,1,FALSE),"Other")</f>
        <v>Other</v>
      </c>
    </row>
    <row r="2618" spans="1:23" x14ac:dyDescent="0.25">
      <c r="A2618" t="str">
        <f t="shared" si="40"/>
        <v>180</v>
      </c>
      <c r="B2618" t="str">
        <f t="shared" si="40"/>
        <v>ITTRN1537</v>
      </c>
      <c r="C2618" s="77" t="s">
        <v>3887</v>
      </c>
      <c r="D2618" t="s">
        <v>4130</v>
      </c>
      <c r="E2618">
        <v>0</v>
      </c>
      <c r="K2618">
        <v>0</v>
      </c>
      <c r="O2618"/>
      <c r="Q2618">
        <v>2.6399999999999997</v>
      </c>
      <c r="U2618"/>
      <c r="W2618" t="str">
        <f>IFERROR(VLOOKUP(CONCATENATE(A2618,"-",B2618),'Schedule C1'!AE:AE,1,FALSE),"Other")</f>
        <v>Other</v>
      </c>
    </row>
    <row r="2619" spans="1:23" x14ac:dyDescent="0.25">
      <c r="A2619" t="str">
        <f t="shared" si="40"/>
        <v>180</v>
      </c>
      <c r="B2619" t="str">
        <f t="shared" si="40"/>
        <v>ITTRN1555</v>
      </c>
      <c r="C2619" s="77" t="s">
        <v>3887</v>
      </c>
      <c r="D2619" t="s">
        <v>4131</v>
      </c>
      <c r="E2619">
        <v>0</v>
      </c>
      <c r="F2619">
        <v>0</v>
      </c>
      <c r="K2619">
        <v>13050.765000000003</v>
      </c>
      <c r="L2619">
        <v>0</v>
      </c>
      <c r="O2619"/>
      <c r="Q2619">
        <v>13952.603000000006</v>
      </c>
      <c r="R2619">
        <v>6.4809999999999999</v>
      </c>
      <c r="U2619"/>
      <c r="W2619" t="str">
        <f>IFERROR(VLOOKUP(CONCATENATE(A2619,"-",B2619),'Schedule C1'!AE:AE,1,FALSE),"Other")</f>
        <v>Other</v>
      </c>
    </row>
    <row r="2620" spans="1:23" x14ac:dyDescent="0.25">
      <c r="A2620" t="str">
        <f t="shared" si="40"/>
        <v>180</v>
      </c>
      <c r="B2620" t="str">
        <f t="shared" si="40"/>
        <v>ITTRN1568</v>
      </c>
      <c r="C2620" s="77" t="s">
        <v>3887</v>
      </c>
      <c r="D2620" t="s">
        <v>4132</v>
      </c>
      <c r="E2620">
        <v>0</v>
      </c>
      <c r="K2620">
        <v>0</v>
      </c>
      <c r="O2620"/>
      <c r="Q2620">
        <v>16.07</v>
      </c>
      <c r="U2620"/>
      <c r="W2620" t="str">
        <f>IFERROR(VLOOKUP(CONCATENATE(A2620,"-",B2620),'Schedule C1'!AE:AE,1,FALSE),"Other")</f>
        <v>Other</v>
      </c>
    </row>
    <row r="2621" spans="1:23" x14ac:dyDescent="0.25">
      <c r="A2621" t="str">
        <f t="shared" si="40"/>
        <v>180</v>
      </c>
      <c r="B2621" t="str">
        <f t="shared" si="40"/>
        <v>ITTRN1611</v>
      </c>
      <c r="C2621" s="77" t="s">
        <v>3887</v>
      </c>
      <c r="D2621" t="s">
        <v>2926</v>
      </c>
      <c r="E2621">
        <v>0</v>
      </c>
      <c r="F2621">
        <v>0</v>
      </c>
      <c r="G2621">
        <v>0</v>
      </c>
      <c r="K2621">
        <v>28509.590999999997</v>
      </c>
      <c r="L2621">
        <v>16598.594999999998</v>
      </c>
      <c r="M2621">
        <v>3836.5720000000006</v>
      </c>
      <c r="O2621"/>
      <c r="Q2621">
        <v>0</v>
      </c>
      <c r="R2621">
        <v>16224.594000000001</v>
      </c>
      <c r="S2621">
        <v>0</v>
      </c>
      <c r="U2621"/>
      <c r="W2621" t="str">
        <f>IFERROR(VLOOKUP(CONCATENATE(A2621,"-",B2621),'Schedule C1'!AE:AE,1,FALSE),"Other")</f>
        <v>Other</v>
      </c>
    </row>
    <row r="2622" spans="1:23" x14ac:dyDescent="0.25">
      <c r="A2622" t="str">
        <f t="shared" si="40"/>
        <v>180</v>
      </c>
      <c r="B2622" t="str">
        <f t="shared" si="40"/>
        <v>ITTRN1622</v>
      </c>
      <c r="C2622" s="77" t="s">
        <v>3887</v>
      </c>
      <c r="D2622" t="s">
        <v>4133</v>
      </c>
      <c r="E2622">
        <v>0</v>
      </c>
      <c r="K2622">
        <v>1292.4069999999997</v>
      </c>
      <c r="O2622"/>
      <c r="Q2622">
        <v>0</v>
      </c>
      <c r="U2622"/>
      <c r="W2622" t="str">
        <f>IFERROR(VLOOKUP(CONCATENATE(A2622,"-",B2622),'Schedule C1'!AE:AE,1,FALSE),"Other")</f>
        <v>Other</v>
      </c>
    </row>
    <row r="2623" spans="1:23" x14ac:dyDescent="0.25">
      <c r="A2623" t="str">
        <f t="shared" si="40"/>
        <v>180</v>
      </c>
      <c r="B2623" t="str">
        <f t="shared" si="40"/>
        <v>ITTRN1628</v>
      </c>
      <c r="C2623" s="77" t="s">
        <v>3887</v>
      </c>
      <c r="D2623" t="s">
        <v>4134</v>
      </c>
      <c r="E2623">
        <v>0</v>
      </c>
      <c r="F2623">
        <v>0</v>
      </c>
      <c r="K2623">
        <v>17125.304</v>
      </c>
      <c r="L2623">
        <v>0</v>
      </c>
      <c r="O2623"/>
      <c r="Q2623">
        <v>0</v>
      </c>
      <c r="R2623">
        <v>4.8479999999999999</v>
      </c>
      <c r="U2623"/>
      <c r="W2623" t="str">
        <f>IFERROR(VLOOKUP(CONCATENATE(A2623,"-",B2623),'Schedule C1'!AE:AE,1,FALSE),"Other")</f>
        <v>Other</v>
      </c>
    </row>
    <row r="2624" spans="1:23" x14ac:dyDescent="0.25">
      <c r="A2624" t="str">
        <f t="shared" si="40"/>
        <v>180</v>
      </c>
      <c r="B2624" t="str">
        <f t="shared" si="40"/>
        <v>ITTRN1629</v>
      </c>
      <c r="C2624" s="77" t="s">
        <v>3887</v>
      </c>
      <c r="D2624" t="s">
        <v>4135</v>
      </c>
      <c r="E2624">
        <v>0</v>
      </c>
      <c r="F2624">
        <v>0</v>
      </c>
      <c r="K2624">
        <v>54812.173999999999</v>
      </c>
      <c r="L2624">
        <v>0</v>
      </c>
      <c r="O2624"/>
      <c r="Q2624">
        <v>0</v>
      </c>
      <c r="R2624">
        <v>45.844000000000001</v>
      </c>
      <c r="U2624"/>
      <c r="W2624" t="str">
        <f>IFERROR(VLOOKUP(CONCATENATE(A2624,"-",B2624),'Schedule C1'!AE:AE,1,FALSE),"Other")</f>
        <v>Other</v>
      </c>
    </row>
    <row r="2625" spans="1:23" x14ac:dyDescent="0.25">
      <c r="A2625" t="str">
        <f t="shared" si="40"/>
        <v>180</v>
      </c>
      <c r="B2625" t="str">
        <f t="shared" si="40"/>
        <v>ITTRN1728</v>
      </c>
      <c r="C2625" s="77" t="s">
        <v>3887</v>
      </c>
      <c r="D2625" t="s">
        <v>4136</v>
      </c>
      <c r="F2625">
        <v>0</v>
      </c>
      <c r="G2625">
        <v>0</v>
      </c>
      <c r="H2625">
        <v>0</v>
      </c>
      <c r="I2625">
        <v>0</v>
      </c>
      <c r="L2625">
        <v>20338.876999999997</v>
      </c>
      <c r="M2625">
        <v>55589.084000000003</v>
      </c>
      <c r="N2625">
        <v>9890.9900000000016</v>
      </c>
      <c r="O2625">
        <v>0</v>
      </c>
      <c r="R2625">
        <v>0</v>
      </c>
      <c r="S2625">
        <v>65239.638999999996</v>
      </c>
      <c r="T2625">
        <v>9477.0830000000024</v>
      </c>
      <c r="U2625">
        <v>3.536</v>
      </c>
      <c r="W2625" t="str">
        <f>IFERROR(VLOOKUP(CONCATENATE(A2625,"-",B2625),'Schedule C1'!AE:AE,1,FALSE),"Other")</f>
        <v>Other</v>
      </c>
    </row>
    <row r="2626" spans="1:23" x14ac:dyDescent="0.25">
      <c r="A2626" t="str">
        <f t="shared" si="40"/>
        <v>180</v>
      </c>
      <c r="B2626" t="str">
        <f t="shared" si="40"/>
        <v>ITTRN1729</v>
      </c>
      <c r="C2626" s="77" t="s">
        <v>3887</v>
      </c>
      <c r="D2626" t="s">
        <v>2927</v>
      </c>
      <c r="G2626">
        <v>0</v>
      </c>
      <c r="H2626">
        <v>0</v>
      </c>
      <c r="M2626">
        <v>16237.626</v>
      </c>
      <c r="N2626">
        <v>0</v>
      </c>
      <c r="O2626"/>
      <c r="S2626">
        <v>0</v>
      </c>
      <c r="T2626">
        <v>4.2510000000000003</v>
      </c>
      <c r="U2626"/>
      <c r="W2626" t="str">
        <f>IFERROR(VLOOKUP(CONCATENATE(A2626,"-",B2626),'Schedule C1'!AE:AE,1,FALSE),"Other")</f>
        <v>Other</v>
      </c>
    </row>
    <row r="2627" spans="1:23" x14ac:dyDescent="0.25">
      <c r="A2627" t="str">
        <f t="shared" si="40"/>
        <v>180</v>
      </c>
      <c r="B2627" t="str">
        <f t="shared" si="40"/>
        <v>ITTRN1745</v>
      </c>
      <c r="C2627" s="77" t="s">
        <v>3887</v>
      </c>
      <c r="D2627" t="s">
        <v>4137</v>
      </c>
      <c r="G2627">
        <v>0</v>
      </c>
      <c r="H2627">
        <v>0</v>
      </c>
      <c r="I2627">
        <v>0</v>
      </c>
      <c r="J2627">
        <v>0</v>
      </c>
      <c r="M2627">
        <v>10577.091999999999</v>
      </c>
      <c r="N2627">
        <v>19602.815000000006</v>
      </c>
      <c r="O2627">
        <v>36243.119000000006</v>
      </c>
      <c r="P2627">
        <v>81582.147000000012</v>
      </c>
      <c r="S2627">
        <v>0</v>
      </c>
      <c r="T2627">
        <v>18854.580000000005</v>
      </c>
      <c r="U2627">
        <v>3074.559999999999</v>
      </c>
      <c r="V2627">
        <v>0</v>
      </c>
      <c r="W2627" t="str">
        <f>IFERROR(VLOOKUP(CONCATENATE(A2627,"-",B2627),'Schedule C1'!AE:AE,1,FALSE),"Other")</f>
        <v>Other</v>
      </c>
    </row>
    <row r="2628" spans="1:23" x14ac:dyDescent="0.25">
      <c r="A2628" t="str">
        <f t="shared" si="40"/>
        <v>180</v>
      </c>
      <c r="B2628" t="str">
        <f t="shared" si="40"/>
        <v>ITTRN1747</v>
      </c>
      <c r="C2628" s="77" t="s">
        <v>3887</v>
      </c>
      <c r="D2628" t="s">
        <v>4138</v>
      </c>
      <c r="G2628">
        <v>0</v>
      </c>
      <c r="M2628">
        <v>15623.737999999998</v>
      </c>
      <c r="O2628"/>
      <c r="S2628">
        <v>0</v>
      </c>
      <c r="U2628"/>
      <c r="W2628" t="str">
        <f>IFERROR(VLOOKUP(CONCATENATE(A2628,"-",B2628),'Schedule C1'!AE:AE,1,FALSE),"Other")</f>
        <v>Other</v>
      </c>
    </row>
    <row r="2629" spans="1:23" x14ac:dyDescent="0.25">
      <c r="A2629" t="str">
        <f t="shared" ref="A2629:B2692" si="41">LEFT(C2629,FIND(" ",C2629,1)-1)</f>
        <v>180</v>
      </c>
      <c r="B2629" t="str">
        <f t="shared" si="41"/>
        <v>ITTRN1806</v>
      </c>
      <c r="C2629" s="77" t="s">
        <v>3887</v>
      </c>
      <c r="D2629" t="s">
        <v>4139</v>
      </c>
      <c r="G2629">
        <v>0</v>
      </c>
      <c r="M2629">
        <v>12573.109999999999</v>
      </c>
      <c r="O2629"/>
      <c r="S2629">
        <v>0</v>
      </c>
      <c r="U2629"/>
      <c r="W2629" t="str">
        <f>IFERROR(VLOOKUP(CONCATENATE(A2629,"-",B2629),'Schedule C1'!AE:AE,1,FALSE),"Other")</f>
        <v>Other</v>
      </c>
    </row>
    <row r="2630" spans="1:23" x14ac:dyDescent="0.25">
      <c r="A2630" t="str">
        <f t="shared" si="41"/>
        <v>180</v>
      </c>
      <c r="B2630" t="str">
        <f t="shared" si="41"/>
        <v>ITTRN1814</v>
      </c>
      <c r="C2630" s="77" t="s">
        <v>3887</v>
      </c>
      <c r="D2630" t="s">
        <v>4140</v>
      </c>
      <c r="G2630">
        <v>0</v>
      </c>
      <c r="H2630">
        <v>0</v>
      </c>
      <c r="I2630">
        <v>0</v>
      </c>
      <c r="M2630">
        <v>3708.1329999999994</v>
      </c>
      <c r="N2630">
        <v>21355.922999999999</v>
      </c>
      <c r="O2630">
        <v>0</v>
      </c>
      <c r="S2630">
        <v>0</v>
      </c>
      <c r="T2630">
        <v>9521.2560000000012</v>
      </c>
      <c r="U2630">
        <v>3.2640000000000002</v>
      </c>
      <c r="W2630" t="str">
        <f>IFERROR(VLOOKUP(CONCATENATE(A2630,"-",B2630),'Schedule C1'!AE:AE,1,FALSE),"Other")</f>
        <v>Other</v>
      </c>
    </row>
    <row r="2631" spans="1:23" x14ac:dyDescent="0.25">
      <c r="A2631" t="str">
        <f t="shared" si="41"/>
        <v>180</v>
      </c>
      <c r="B2631" t="str">
        <f t="shared" si="41"/>
        <v>ITTRN1815</v>
      </c>
      <c r="C2631" s="77" t="s">
        <v>3887</v>
      </c>
      <c r="D2631" t="s">
        <v>4141</v>
      </c>
      <c r="G2631">
        <v>0</v>
      </c>
      <c r="H2631">
        <v>0</v>
      </c>
      <c r="I2631">
        <v>0</v>
      </c>
      <c r="M2631">
        <v>4610.5020000000004</v>
      </c>
      <c r="N2631">
        <v>13726.515000000005</v>
      </c>
      <c r="O2631">
        <v>0</v>
      </c>
      <c r="S2631">
        <v>0</v>
      </c>
      <c r="T2631">
        <v>13212.646000000001</v>
      </c>
      <c r="U2631">
        <v>3.262</v>
      </c>
      <c r="W2631" t="str">
        <f>IFERROR(VLOOKUP(CONCATENATE(A2631,"-",B2631),'Schedule C1'!AE:AE,1,FALSE),"Other")</f>
        <v>Other</v>
      </c>
    </row>
    <row r="2632" spans="1:23" x14ac:dyDescent="0.25">
      <c r="A2632" t="str">
        <f t="shared" si="41"/>
        <v>180</v>
      </c>
      <c r="B2632" t="str">
        <f t="shared" si="41"/>
        <v>ITTRN1827</v>
      </c>
      <c r="C2632" s="77" t="s">
        <v>3887</v>
      </c>
      <c r="D2632" t="s">
        <v>4142</v>
      </c>
      <c r="G2632">
        <v>0</v>
      </c>
      <c r="H2632">
        <v>0</v>
      </c>
      <c r="I2632">
        <v>0</v>
      </c>
      <c r="M2632">
        <v>49124.024999999994</v>
      </c>
      <c r="N2632">
        <v>33086.177000000018</v>
      </c>
      <c r="O2632">
        <v>0</v>
      </c>
      <c r="S2632">
        <v>0</v>
      </c>
      <c r="T2632">
        <v>0</v>
      </c>
      <c r="U2632">
        <v>4.8600000000000003</v>
      </c>
      <c r="W2632" t="str">
        <f>IFERROR(VLOOKUP(CONCATENATE(A2632,"-",B2632),'Schedule C1'!AE:AE,1,FALSE),"Other")</f>
        <v>Other</v>
      </c>
    </row>
    <row r="2633" spans="1:23" x14ac:dyDescent="0.25">
      <c r="A2633" t="str">
        <f t="shared" si="41"/>
        <v>180</v>
      </c>
      <c r="B2633" t="str">
        <f t="shared" si="41"/>
        <v>ITTRN1829</v>
      </c>
      <c r="C2633" s="77" t="s">
        <v>3887</v>
      </c>
      <c r="D2633" t="s">
        <v>2928</v>
      </c>
      <c r="G2633">
        <v>0</v>
      </c>
      <c r="H2633">
        <v>0</v>
      </c>
      <c r="I2633">
        <v>0</v>
      </c>
      <c r="M2633">
        <v>32963.542000000001</v>
      </c>
      <c r="N2633">
        <v>45276.045999999995</v>
      </c>
      <c r="O2633">
        <v>0</v>
      </c>
      <c r="S2633">
        <v>0</v>
      </c>
      <c r="T2633">
        <v>0</v>
      </c>
      <c r="U2633">
        <v>14.792999999999999</v>
      </c>
      <c r="W2633" t="str">
        <f>IFERROR(VLOOKUP(CONCATENATE(A2633,"-",B2633),'Schedule C1'!AE:AE,1,FALSE),"Other")</f>
        <v>Other</v>
      </c>
    </row>
    <row r="2634" spans="1:23" x14ac:dyDescent="0.25">
      <c r="A2634" t="str">
        <f t="shared" si="41"/>
        <v>180</v>
      </c>
      <c r="B2634" t="str">
        <f t="shared" si="41"/>
        <v>ITTRN1844</v>
      </c>
      <c r="C2634" s="77" t="s">
        <v>3887</v>
      </c>
      <c r="D2634" t="s">
        <v>2929</v>
      </c>
      <c r="H2634">
        <v>0</v>
      </c>
      <c r="I2634">
        <v>0</v>
      </c>
      <c r="J2634">
        <v>0</v>
      </c>
      <c r="N2634">
        <v>83840.62</v>
      </c>
      <c r="O2634">
        <v>0</v>
      </c>
      <c r="P2634">
        <v>7775.1680000000015</v>
      </c>
      <c r="T2634">
        <v>0</v>
      </c>
      <c r="U2634">
        <v>23.739000000000004</v>
      </c>
      <c r="V2634">
        <v>0</v>
      </c>
      <c r="W2634" t="str">
        <f>IFERROR(VLOOKUP(CONCATENATE(A2634,"-",B2634),'Schedule C1'!AE:AE,1,FALSE),"Other")</f>
        <v>Other</v>
      </c>
    </row>
    <row r="2635" spans="1:23" x14ac:dyDescent="0.25">
      <c r="A2635" t="str">
        <f t="shared" si="41"/>
        <v>180</v>
      </c>
      <c r="B2635" t="str">
        <f t="shared" si="41"/>
        <v>ITTRN1848</v>
      </c>
      <c r="C2635" s="77" t="s">
        <v>3887</v>
      </c>
      <c r="D2635" t="s">
        <v>2930</v>
      </c>
      <c r="G2635">
        <v>0</v>
      </c>
      <c r="H2635">
        <v>0</v>
      </c>
      <c r="I2635">
        <v>0</v>
      </c>
      <c r="J2635">
        <v>0</v>
      </c>
      <c r="M2635">
        <v>335.53200000000004</v>
      </c>
      <c r="N2635">
        <v>39210.906000000003</v>
      </c>
      <c r="O2635">
        <v>6357.5039999999999</v>
      </c>
      <c r="P2635">
        <v>6691.672999999998</v>
      </c>
      <c r="S2635">
        <v>0</v>
      </c>
      <c r="T2635">
        <v>0</v>
      </c>
      <c r="U2635">
        <v>8400.4819999999963</v>
      </c>
      <c r="V2635">
        <v>0</v>
      </c>
      <c r="W2635" t="str">
        <f>IFERROR(VLOOKUP(CONCATENATE(A2635,"-",B2635),'Schedule C1'!AE:AE,1,FALSE),"Other")</f>
        <v>Other</v>
      </c>
    </row>
    <row r="2636" spans="1:23" x14ac:dyDescent="0.25">
      <c r="A2636" t="str">
        <f t="shared" si="41"/>
        <v>180</v>
      </c>
      <c r="B2636" t="str">
        <f t="shared" si="41"/>
        <v>ITTRN1857</v>
      </c>
      <c r="C2636" s="77" t="s">
        <v>3887</v>
      </c>
      <c r="D2636" t="s">
        <v>4143</v>
      </c>
      <c r="H2636">
        <v>0</v>
      </c>
      <c r="I2636">
        <v>0</v>
      </c>
      <c r="N2636">
        <v>16250.076999999999</v>
      </c>
      <c r="O2636">
        <v>8596.8950000000004</v>
      </c>
      <c r="T2636">
        <v>0</v>
      </c>
      <c r="U2636">
        <v>4580.0869999999995</v>
      </c>
      <c r="W2636" t="str">
        <f>IFERROR(VLOOKUP(CONCATENATE(A2636,"-",B2636),'Schedule C1'!AE:AE,1,FALSE),"Other")</f>
        <v>Other</v>
      </c>
    </row>
    <row r="2637" spans="1:23" x14ac:dyDescent="0.25">
      <c r="A2637" t="str">
        <f t="shared" si="41"/>
        <v>180</v>
      </c>
      <c r="B2637" t="str">
        <f t="shared" si="41"/>
        <v>ITTRN1908</v>
      </c>
      <c r="C2637" s="77" t="s">
        <v>3887</v>
      </c>
      <c r="D2637" t="s">
        <v>4144</v>
      </c>
      <c r="H2637">
        <v>0</v>
      </c>
      <c r="I2637">
        <v>0</v>
      </c>
      <c r="N2637">
        <v>8823.9639999999999</v>
      </c>
      <c r="O2637">
        <v>3680.049</v>
      </c>
      <c r="T2637">
        <v>0</v>
      </c>
      <c r="U2637">
        <v>0</v>
      </c>
      <c r="W2637" t="str">
        <f>IFERROR(VLOOKUP(CONCATENATE(A2637,"-",B2637),'Schedule C1'!AE:AE,1,FALSE),"Other")</f>
        <v>Other</v>
      </c>
    </row>
    <row r="2638" spans="1:23" x14ac:dyDescent="0.25">
      <c r="A2638" t="str">
        <f t="shared" si="41"/>
        <v>180</v>
      </c>
      <c r="B2638" t="str">
        <f t="shared" si="41"/>
        <v>ITTRN1909</v>
      </c>
      <c r="C2638" s="77" t="s">
        <v>3887</v>
      </c>
      <c r="D2638" t="s">
        <v>2931</v>
      </c>
      <c r="H2638">
        <v>0</v>
      </c>
      <c r="I2638">
        <v>0</v>
      </c>
      <c r="J2638">
        <v>0</v>
      </c>
      <c r="N2638">
        <v>17186.186999999998</v>
      </c>
      <c r="O2638">
        <v>15649.930999999997</v>
      </c>
      <c r="P2638">
        <v>23739.270000000004</v>
      </c>
      <c r="T2638">
        <v>0</v>
      </c>
      <c r="U2638">
        <v>0</v>
      </c>
      <c r="V2638">
        <v>0</v>
      </c>
      <c r="W2638" t="str">
        <f>IFERROR(VLOOKUP(CONCATENATE(A2638,"-",B2638),'Schedule C1'!AE:AE,1,FALSE),"Other")</f>
        <v>Other</v>
      </c>
    </row>
    <row r="2639" spans="1:23" x14ac:dyDescent="0.25">
      <c r="A2639" t="str">
        <f t="shared" si="41"/>
        <v>180</v>
      </c>
      <c r="B2639" t="str">
        <f t="shared" si="41"/>
        <v>ITTRN1951</v>
      </c>
      <c r="C2639" s="77" t="s">
        <v>3887</v>
      </c>
      <c r="D2639" t="s">
        <v>4145</v>
      </c>
      <c r="I2639">
        <v>0</v>
      </c>
      <c r="J2639">
        <v>0</v>
      </c>
      <c r="O2639">
        <v>41758.156999999999</v>
      </c>
      <c r="P2639">
        <v>3093.8130000000001</v>
      </c>
      <c r="U2639">
        <v>0</v>
      </c>
      <c r="V2639">
        <v>0</v>
      </c>
      <c r="W2639" t="str">
        <f>IFERROR(VLOOKUP(CONCATENATE(A2639,"-",B2639),'Schedule C1'!AE:AE,1,FALSE),"Other")</f>
        <v>Other</v>
      </c>
    </row>
    <row r="2640" spans="1:23" x14ac:dyDescent="0.25">
      <c r="A2640" t="str">
        <f t="shared" si="41"/>
        <v>180</v>
      </c>
      <c r="B2640" t="str">
        <f t="shared" si="41"/>
        <v>ITUOP0005</v>
      </c>
      <c r="C2640" s="77" t="s">
        <v>3887</v>
      </c>
      <c r="D2640" t="s">
        <v>2933</v>
      </c>
      <c r="E2640">
        <v>0</v>
      </c>
      <c r="H2640">
        <v>0</v>
      </c>
      <c r="I2640">
        <v>0</v>
      </c>
      <c r="K2640">
        <v>0</v>
      </c>
      <c r="N2640">
        <v>-46808.272000000004</v>
      </c>
      <c r="O2640">
        <v>-3653.8700000000003</v>
      </c>
      <c r="Q2640">
        <v>1.04</v>
      </c>
      <c r="T2640">
        <v>0</v>
      </c>
      <c r="U2640">
        <v>-1734.269</v>
      </c>
      <c r="W2640" t="str">
        <f>IFERROR(VLOOKUP(CONCATENATE(A2640,"-",B2640),'Schedule C1'!AE:AE,1,FALSE),"Other")</f>
        <v>Other</v>
      </c>
    </row>
    <row r="2641" spans="1:23" x14ac:dyDescent="0.25">
      <c r="A2641" t="str">
        <f t="shared" si="41"/>
        <v>180</v>
      </c>
      <c r="B2641" t="str">
        <f t="shared" si="41"/>
        <v>ITUOP1404</v>
      </c>
      <c r="C2641" s="77" t="s">
        <v>3887</v>
      </c>
      <c r="D2641" t="s">
        <v>2937</v>
      </c>
      <c r="H2641">
        <v>0</v>
      </c>
      <c r="I2641">
        <v>0</v>
      </c>
      <c r="J2641">
        <v>0</v>
      </c>
      <c r="N2641">
        <v>497.47200000000004</v>
      </c>
      <c r="O2641">
        <v>304.76400000000001</v>
      </c>
      <c r="P2641">
        <v>454.49699999999996</v>
      </c>
      <c r="T2641">
        <v>511.35999999999984</v>
      </c>
      <c r="U2641">
        <v>180.66200000000001</v>
      </c>
      <c r="V2641">
        <v>0</v>
      </c>
      <c r="W2641" t="str">
        <f>IFERROR(VLOOKUP(CONCATENATE(A2641,"-",B2641),'Schedule C1'!AE:AE,1,FALSE),"Other")</f>
        <v>Other</v>
      </c>
    </row>
    <row r="2642" spans="1:23" x14ac:dyDescent="0.25">
      <c r="A2642" t="str">
        <f t="shared" si="41"/>
        <v>180</v>
      </c>
      <c r="B2642" t="str">
        <f t="shared" si="41"/>
        <v>ITUOP1485</v>
      </c>
      <c r="C2642" s="77" t="s">
        <v>3887</v>
      </c>
      <c r="D2642" t="s">
        <v>2941</v>
      </c>
      <c r="E2642">
        <v>0</v>
      </c>
      <c r="F2642">
        <v>0</v>
      </c>
      <c r="G2642">
        <v>0</v>
      </c>
      <c r="K2642">
        <v>26768.041999999998</v>
      </c>
      <c r="L2642">
        <v>16988.217000000001</v>
      </c>
      <c r="M2642">
        <v>2763.0699999999997</v>
      </c>
      <c r="O2642"/>
      <c r="Q2642">
        <v>34.06</v>
      </c>
      <c r="R2642">
        <v>14907.686999999998</v>
      </c>
      <c r="S2642">
        <v>3.9</v>
      </c>
      <c r="U2642"/>
      <c r="W2642" t="str">
        <f>IFERROR(VLOOKUP(CONCATENATE(A2642,"-",B2642),'Schedule C1'!AE:AE,1,FALSE),"Other")</f>
        <v>Other</v>
      </c>
    </row>
    <row r="2643" spans="1:23" x14ac:dyDescent="0.25">
      <c r="A2643" t="str">
        <f t="shared" si="41"/>
        <v>180</v>
      </c>
      <c r="B2643" t="str">
        <f t="shared" si="41"/>
        <v>ITUOP1675</v>
      </c>
      <c r="C2643" s="77" t="s">
        <v>3887</v>
      </c>
      <c r="D2643" t="s">
        <v>2956</v>
      </c>
      <c r="F2643">
        <v>0</v>
      </c>
      <c r="G2643">
        <v>0</v>
      </c>
      <c r="L2643">
        <v>11046.832999999999</v>
      </c>
      <c r="M2643">
        <v>0</v>
      </c>
      <c r="O2643"/>
      <c r="R2643">
        <v>0</v>
      </c>
      <c r="S2643">
        <v>0.53900000000000003</v>
      </c>
      <c r="U2643"/>
      <c r="W2643" t="str">
        <f>IFERROR(VLOOKUP(CONCATENATE(A2643,"-",B2643),'Schedule C1'!AE:AE,1,FALSE),"Other")</f>
        <v>Other</v>
      </c>
    </row>
    <row r="2644" spans="1:23" x14ac:dyDescent="0.25">
      <c r="A2644" t="str">
        <f t="shared" si="41"/>
        <v>180</v>
      </c>
      <c r="B2644" t="str">
        <f t="shared" si="41"/>
        <v>ITUOP1936</v>
      </c>
      <c r="C2644" s="77" t="s">
        <v>3887</v>
      </c>
      <c r="D2644" t="s">
        <v>4146</v>
      </c>
      <c r="J2644">
        <v>0</v>
      </c>
      <c r="O2644"/>
      <c r="P2644">
        <v>0</v>
      </c>
      <c r="U2644"/>
      <c r="V2644">
        <v>0</v>
      </c>
      <c r="W2644" t="str">
        <f>IFERROR(VLOOKUP(CONCATENATE(A2644,"-",B2644),'Schedule C1'!AE:AE,1,FALSE),"Other")</f>
        <v>Other</v>
      </c>
    </row>
    <row r="2645" spans="1:23" x14ac:dyDescent="0.25">
      <c r="A2645" t="str">
        <f t="shared" si="41"/>
        <v>180</v>
      </c>
      <c r="B2645" t="str">
        <f t="shared" si="41"/>
        <v>KEPCS1601</v>
      </c>
      <c r="C2645" s="77" t="s">
        <v>3887</v>
      </c>
      <c r="D2645" t="s">
        <v>4147</v>
      </c>
      <c r="E2645">
        <v>0</v>
      </c>
      <c r="K2645">
        <v>0</v>
      </c>
      <c r="O2645"/>
      <c r="Q2645">
        <v>0</v>
      </c>
      <c r="U2645"/>
      <c r="W2645" t="str">
        <f>IFERROR(VLOOKUP(CONCATENATE(A2645,"-",B2645),'Schedule C1'!AE:AE,1,FALSE),"Other")</f>
        <v>Other</v>
      </c>
    </row>
    <row r="2646" spans="1:23" x14ac:dyDescent="0.25">
      <c r="A2646" t="str">
        <f t="shared" si="41"/>
        <v>180</v>
      </c>
      <c r="B2646" t="str">
        <f t="shared" si="41"/>
        <v>KEPCS1701</v>
      </c>
      <c r="C2646" s="77" t="s">
        <v>3887</v>
      </c>
      <c r="D2646" t="s">
        <v>4148</v>
      </c>
      <c r="E2646">
        <v>13927.229999999998</v>
      </c>
      <c r="F2646">
        <v>-15776.97</v>
      </c>
      <c r="K2646">
        <v>0</v>
      </c>
      <c r="L2646">
        <v>0</v>
      </c>
      <c r="O2646"/>
      <c r="Q2646">
        <v>0</v>
      </c>
      <c r="R2646">
        <v>0</v>
      </c>
      <c r="U2646"/>
      <c r="W2646" t="str">
        <f>IFERROR(VLOOKUP(CONCATENATE(A2646,"-",B2646),'Schedule C1'!AE:AE,1,FALSE),"Other")</f>
        <v>Other</v>
      </c>
    </row>
    <row r="2647" spans="1:23" x14ac:dyDescent="0.25">
      <c r="A2647" t="str">
        <f t="shared" si="41"/>
        <v>180</v>
      </c>
      <c r="B2647" t="str">
        <f t="shared" si="41"/>
        <v>KEPCS2001</v>
      </c>
      <c r="C2647" s="77" t="s">
        <v>3887</v>
      </c>
      <c r="D2647" t="s">
        <v>2963</v>
      </c>
      <c r="G2647">
        <v>44810.499999999978</v>
      </c>
      <c r="H2647">
        <v>320.88</v>
      </c>
      <c r="M2647">
        <v>0</v>
      </c>
      <c r="N2647">
        <v>0</v>
      </c>
      <c r="O2647"/>
      <c r="S2647">
        <v>0</v>
      </c>
      <c r="T2647">
        <v>0</v>
      </c>
      <c r="U2647"/>
      <c r="W2647" t="str">
        <f>IFERROR(VLOOKUP(CONCATENATE(A2647,"-",B2647),'Schedule C1'!AE:AE,1,FALSE),"Other")</f>
        <v>Other</v>
      </c>
    </row>
    <row r="2648" spans="1:23" x14ac:dyDescent="0.25">
      <c r="A2648" t="str">
        <f t="shared" si="41"/>
        <v>180</v>
      </c>
      <c r="B2648" t="str">
        <f t="shared" si="41"/>
        <v>KEPCS2002</v>
      </c>
      <c r="C2648" s="77" t="s">
        <v>3887</v>
      </c>
      <c r="D2648" t="s">
        <v>4149</v>
      </c>
      <c r="G2648">
        <v>3810331.5499999993</v>
      </c>
      <c r="H2648">
        <v>893865.81999999972</v>
      </c>
      <c r="I2648">
        <v>4001.09</v>
      </c>
      <c r="M2648">
        <v>1821385.4740000002</v>
      </c>
      <c r="N2648">
        <v>0</v>
      </c>
      <c r="O2648">
        <v>176422.37700000004</v>
      </c>
      <c r="S2648">
        <v>0</v>
      </c>
      <c r="T2648">
        <v>0</v>
      </c>
      <c r="U2648">
        <v>38876.374000000003</v>
      </c>
      <c r="W2648" t="str">
        <f>IFERROR(VLOOKUP(CONCATENATE(A2648,"-",B2648),'Schedule C1'!AE:AE,1,FALSE),"Other")</f>
        <v>Other</v>
      </c>
    </row>
    <row r="2649" spans="1:23" x14ac:dyDescent="0.25">
      <c r="A2649" t="str">
        <f t="shared" si="41"/>
        <v>180</v>
      </c>
      <c r="B2649" t="str">
        <f t="shared" si="41"/>
        <v>KEPCS2101</v>
      </c>
      <c r="C2649" s="77" t="s">
        <v>3887</v>
      </c>
      <c r="D2649" t="s">
        <v>2964</v>
      </c>
      <c r="H2649">
        <v>8705723.730000006</v>
      </c>
      <c r="I2649">
        <v>856892.51999999979</v>
      </c>
      <c r="J2649">
        <v>23439.939999999995</v>
      </c>
      <c r="N2649">
        <v>3160273.838</v>
      </c>
      <c r="O2649">
        <v>0</v>
      </c>
      <c r="P2649">
        <v>0</v>
      </c>
      <c r="T2649">
        <v>0</v>
      </c>
      <c r="U2649">
        <v>0</v>
      </c>
      <c r="V2649">
        <v>0</v>
      </c>
      <c r="W2649" t="str">
        <f>IFERROR(VLOOKUP(CONCATENATE(A2649,"-",B2649),'Schedule C1'!AE:AE,1,FALSE),"Other")</f>
        <v>Other</v>
      </c>
    </row>
    <row r="2650" spans="1:23" x14ac:dyDescent="0.25">
      <c r="A2650" t="str">
        <f t="shared" si="41"/>
        <v>180</v>
      </c>
      <c r="B2650" t="str">
        <f t="shared" si="41"/>
        <v>KEPCS2201</v>
      </c>
      <c r="C2650" s="77" t="s">
        <v>3887</v>
      </c>
      <c r="D2650" t="s">
        <v>2965</v>
      </c>
      <c r="I2650">
        <v>183540.28999999998</v>
      </c>
      <c r="J2650">
        <v>-6971.7499999999991</v>
      </c>
      <c r="O2650">
        <v>0</v>
      </c>
      <c r="P2650">
        <v>0</v>
      </c>
      <c r="U2650">
        <v>0</v>
      </c>
      <c r="V2650">
        <v>0</v>
      </c>
      <c r="W2650" t="str">
        <f>IFERROR(VLOOKUP(CONCATENATE(A2650,"-",B2650),'Schedule C1'!AE:AE,1,FALSE),"Other")</f>
        <v>Other</v>
      </c>
    </row>
    <row r="2651" spans="1:23" x14ac:dyDescent="0.25">
      <c r="A2651" t="str">
        <f t="shared" si="41"/>
        <v>180</v>
      </c>
      <c r="B2651" t="str">
        <f t="shared" si="41"/>
        <v>KEPCS2202</v>
      </c>
      <c r="C2651" s="77" t="s">
        <v>3887</v>
      </c>
      <c r="D2651" t="s">
        <v>4150</v>
      </c>
      <c r="I2651">
        <v>337.09</v>
      </c>
      <c r="J2651">
        <v>31641.449999999986</v>
      </c>
      <c r="O2651">
        <v>0</v>
      </c>
      <c r="P2651">
        <v>0</v>
      </c>
      <c r="U2651">
        <v>0</v>
      </c>
      <c r="V2651">
        <v>0</v>
      </c>
      <c r="W2651" t="str">
        <f>IFERROR(VLOOKUP(CONCATENATE(A2651,"-",B2651),'Schedule C1'!AE:AE,1,FALSE),"Other")</f>
        <v>Other</v>
      </c>
    </row>
    <row r="2652" spans="1:23" x14ac:dyDescent="0.25">
      <c r="A2652" t="str">
        <f t="shared" si="41"/>
        <v>180</v>
      </c>
      <c r="B2652" t="str">
        <f t="shared" si="41"/>
        <v>KEPCS2203</v>
      </c>
      <c r="C2652" s="77" t="s">
        <v>3887</v>
      </c>
      <c r="D2652" t="s">
        <v>4151</v>
      </c>
      <c r="J2652">
        <v>-4258.37</v>
      </c>
      <c r="O2652"/>
      <c r="P2652">
        <v>0</v>
      </c>
      <c r="U2652"/>
      <c r="V2652">
        <v>0</v>
      </c>
      <c r="W2652" t="str">
        <f>IFERROR(VLOOKUP(CONCATENATE(A2652,"-",B2652),'Schedule C1'!AE:AE,1,FALSE),"Other")</f>
        <v>Other</v>
      </c>
    </row>
    <row r="2653" spans="1:23" x14ac:dyDescent="0.25">
      <c r="A2653" t="str">
        <f t="shared" si="41"/>
        <v>180</v>
      </c>
      <c r="B2653" t="str">
        <f t="shared" si="41"/>
        <v>KEPCS2301</v>
      </c>
      <c r="C2653" s="77" t="s">
        <v>3887</v>
      </c>
      <c r="D2653" t="s">
        <v>2966</v>
      </c>
      <c r="J2653">
        <v>245950.32</v>
      </c>
      <c r="O2653"/>
      <c r="P2653">
        <v>0</v>
      </c>
      <c r="U2653"/>
      <c r="V2653">
        <v>0</v>
      </c>
      <c r="W2653" t="str">
        <f>IFERROR(VLOOKUP(CONCATENATE(A2653,"-",B2653),'Schedule C1'!AE:AE,1,FALSE),"Other")</f>
        <v>Other</v>
      </c>
    </row>
    <row r="2654" spans="1:23" x14ac:dyDescent="0.25">
      <c r="A2654" t="str">
        <f t="shared" si="41"/>
        <v>180</v>
      </c>
      <c r="B2654" t="str">
        <f t="shared" si="41"/>
        <v>KEPCS2302</v>
      </c>
      <c r="C2654" s="77" t="s">
        <v>3887</v>
      </c>
      <c r="D2654" t="s">
        <v>4152</v>
      </c>
      <c r="J2654">
        <v>45699.32</v>
      </c>
      <c r="O2654"/>
      <c r="P2654">
        <v>0</v>
      </c>
      <c r="U2654"/>
      <c r="V2654">
        <v>0</v>
      </c>
      <c r="W2654" t="str">
        <f>IFERROR(VLOOKUP(CONCATENATE(A2654,"-",B2654),'Schedule C1'!AE:AE,1,FALSE),"Other")</f>
        <v>Other</v>
      </c>
    </row>
    <row r="2655" spans="1:23" x14ac:dyDescent="0.25">
      <c r="A2655" t="str">
        <f t="shared" si="41"/>
        <v>180</v>
      </c>
      <c r="B2655" t="str">
        <f t="shared" si="41"/>
        <v>KEPDS2201</v>
      </c>
      <c r="C2655" s="77" t="s">
        <v>3887</v>
      </c>
      <c r="D2655" t="s">
        <v>2967</v>
      </c>
      <c r="I2655">
        <v>0</v>
      </c>
      <c r="O2655">
        <v>0</v>
      </c>
      <c r="U2655">
        <v>0</v>
      </c>
      <c r="W2655" t="str">
        <f>IFERROR(VLOOKUP(CONCATENATE(A2655,"-",B2655),'Schedule C1'!AE:AE,1,FALSE),"Other")</f>
        <v>Other</v>
      </c>
    </row>
    <row r="2656" spans="1:23" x14ac:dyDescent="0.25">
      <c r="A2656" t="str">
        <f t="shared" si="41"/>
        <v>180</v>
      </c>
      <c r="B2656" t="str">
        <f t="shared" si="41"/>
        <v>KYCR012TS</v>
      </c>
      <c r="C2656" s="77" t="s">
        <v>3887</v>
      </c>
      <c r="D2656" t="s">
        <v>4153</v>
      </c>
      <c r="F2656">
        <v>0</v>
      </c>
      <c r="L2656">
        <v>0</v>
      </c>
      <c r="O2656"/>
      <c r="R2656">
        <v>0</v>
      </c>
      <c r="U2656"/>
      <c r="W2656" t="str">
        <f>IFERROR(VLOOKUP(CONCATENATE(A2656,"-",B2656),'Schedule C1'!AE:AE,1,FALSE),"Other")</f>
        <v>Other</v>
      </c>
    </row>
    <row r="2657" spans="1:23" x14ac:dyDescent="0.25">
      <c r="A2657" t="str">
        <f t="shared" si="41"/>
        <v>180</v>
      </c>
      <c r="B2657" t="str">
        <f t="shared" si="41"/>
        <v>KYCR30003</v>
      </c>
      <c r="C2657" s="77" t="s">
        <v>3887</v>
      </c>
      <c r="D2657" t="s">
        <v>2973</v>
      </c>
      <c r="E2657">
        <v>67948.38</v>
      </c>
      <c r="F2657">
        <v>19597.5</v>
      </c>
      <c r="K2657">
        <v>0</v>
      </c>
      <c r="L2657">
        <v>0</v>
      </c>
      <c r="O2657"/>
      <c r="Q2657">
        <v>0</v>
      </c>
      <c r="R2657">
        <v>0</v>
      </c>
      <c r="U2657"/>
      <c r="W2657" t="str">
        <f>IFERROR(VLOOKUP(CONCATENATE(A2657,"-",B2657),'Schedule C1'!AE:AE,1,FALSE),"Other")</f>
        <v>Other</v>
      </c>
    </row>
    <row r="2658" spans="1:23" x14ac:dyDescent="0.25">
      <c r="A2658" t="str">
        <f t="shared" si="41"/>
        <v>180</v>
      </c>
      <c r="B2658" t="str">
        <f t="shared" si="41"/>
        <v>KYCR33039</v>
      </c>
      <c r="C2658" s="77" t="s">
        <v>3887</v>
      </c>
      <c r="D2658" t="s">
        <v>2978</v>
      </c>
      <c r="E2658">
        <v>8655.8100000000013</v>
      </c>
      <c r="K2658">
        <v>0</v>
      </c>
      <c r="O2658"/>
      <c r="Q2658">
        <v>0</v>
      </c>
      <c r="U2658"/>
      <c r="W2658" t="str">
        <f>IFERROR(VLOOKUP(CONCATENATE(A2658,"-",B2658),'Schedule C1'!AE:AE,1,FALSE),"Other")</f>
        <v>Other</v>
      </c>
    </row>
    <row r="2659" spans="1:23" x14ac:dyDescent="0.25">
      <c r="A2659" t="str">
        <f t="shared" si="41"/>
        <v>180</v>
      </c>
      <c r="B2659" t="str">
        <f t="shared" si="41"/>
        <v>KYCR34118</v>
      </c>
      <c r="C2659" s="77" t="s">
        <v>3887</v>
      </c>
      <c r="D2659" t="s">
        <v>2980</v>
      </c>
      <c r="E2659">
        <v>9963.2500000000018</v>
      </c>
      <c r="K2659">
        <v>0</v>
      </c>
      <c r="O2659"/>
      <c r="Q2659">
        <v>0</v>
      </c>
      <c r="U2659"/>
      <c r="W2659" t="str">
        <f>IFERROR(VLOOKUP(CONCATENATE(A2659,"-",B2659),'Schedule C1'!AE:AE,1,FALSE),"Other")</f>
        <v>Other</v>
      </c>
    </row>
    <row r="2660" spans="1:23" x14ac:dyDescent="0.25">
      <c r="A2660" t="str">
        <f t="shared" si="41"/>
        <v>180</v>
      </c>
      <c r="B2660" t="str">
        <f t="shared" si="41"/>
        <v>LGN102539</v>
      </c>
      <c r="C2660" s="77" t="s">
        <v>3887</v>
      </c>
      <c r="D2660" t="s">
        <v>2984</v>
      </c>
      <c r="J2660">
        <v>0</v>
      </c>
      <c r="O2660"/>
      <c r="P2660">
        <v>8.5220000000000002</v>
      </c>
      <c r="U2660"/>
      <c r="V2660">
        <v>0</v>
      </c>
      <c r="W2660" t="str">
        <f>IFERROR(VLOOKUP(CONCATENATE(A2660,"-",B2660),'Schedule C1'!AE:AE,1,FALSE),"Other")</f>
        <v>Other</v>
      </c>
    </row>
    <row r="2661" spans="1:23" x14ac:dyDescent="0.25">
      <c r="A2661" t="str">
        <f t="shared" si="41"/>
        <v>180</v>
      </c>
      <c r="B2661" t="str">
        <f t="shared" si="41"/>
        <v>LGNANDA</v>
      </c>
      <c r="C2661" s="77" t="s">
        <v>3887</v>
      </c>
      <c r="D2661" t="s">
        <v>2985</v>
      </c>
      <c r="E2661">
        <v>0</v>
      </c>
      <c r="F2661">
        <v>0</v>
      </c>
      <c r="G2661">
        <v>0</v>
      </c>
      <c r="H2661">
        <v>0</v>
      </c>
      <c r="I2661">
        <v>0</v>
      </c>
      <c r="J2661">
        <v>0</v>
      </c>
      <c r="K2661">
        <v>917.82200000000012</v>
      </c>
      <c r="L2661">
        <v>814.24300000000017</v>
      </c>
      <c r="M2661">
        <v>803.22000000000014</v>
      </c>
      <c r="N2661">
        <v>-2438.9770000000012</v>
      </c>
      <c r="O2661">
        <v>-3686.7810000000013</v>
      </c>
      <c r="P2661">
        <v>38.117999999999938</v>
      </c>
      <c r="Q2661">
        <v>927.71299999999985</v>
      </c>
      <c r="R2661">
        <v>817.05300000000011</v>
      </c>
      <c r="S2661">
        <v>1267.9969999999998</v>
      </c>
      <c r="T2661">
        <v>-314.84300000000007</v>
      </c>
      <c r="U2661">
        <v>-247.5689999999999</v>
      </c>
      <c r="V2661">
        <v>0</v>
      </c>
      <c r="W2661" t="str">
        <f>IFERROR(VLOOKUP(CONCATENATE(A2661,"-",B2661),'Schedule C1'!AE:AE,1,FALSE),"Other")</f>
        <v>Other</v>
      </c>
    </row>
    <row r="2662" spans="1:23" x14ac:dyDescent="0.25">
      <c r="A2662" t="str">
        <f t="shared" si="41"/>
        <v>180</v>
      </c>
      <c r="B2662" t="str">
        <f t="shared" si="41"/>
        <v>O17EST025</v>
      </c>
      <c r="C2662" s="77" t="s">
        <v>3887</v>
      </c>
      <c r="D2662" t="s">
        <v>4154</v>
      </c>
      <c r="E2662">
        <v>3402.0199999999995</v>
      </c>
      <c r="F2662">
        <v>0</v>
      </c>
      <c r="K2662">
        <v>18137.944000000007</v>
      </c>
      <c r="L2662">
        <v>0</v>
      </c>
      <c r="O2662"/>
      <c r="Q2662">
        <v>17442.413</v>
      </c>
      <c r="R2662">
        <v>14.203999999999999</v>
      </c>
      <c r="U2662"/>
      <c r="W2662" t="str">
        <f>IFERROR(VLOOKUP(CONCATENATE(A2662,"-",B2662),'Schedule C1'!AE:AE,1,FALSE),"Other")</f>
        <v>Other</v>
      </c>
    </row>
    <row r="2663" spans="1:23" x14ac:dyDescent="0.25">
      <c r="A2663" t="str">
        <f t="shared" si="41"/>
        <v>180</v>
      </c>
      <c r="B2663" t="str">
        <f t="shared" si="41"/>
        <v>O17SCO001</v>
      </c>
      <c r="C2663" s="77" t="s">
        <v>3887</v>
      </c>
      <c r="D2663" t="s">
        <v>4155</v>
      </c>
      <c r="E2663">
        <v>0</v>
      </c>
      <c r="F2663">
        <v>0</v>
      </c>
      <c r="K2663">
        <v>-17370.905999999999</v>
      </c>
      <c r="L2663">
        <v>0</v>
      </c>
      <c r="O2663"/>
      <c r="Q2663">
        <v>11500.577000000001</v>
      </c>
      <c r="R2663">
        <v>-7.9149999999999991</v>
      </c>
      <c r="U2663"/>
      <c r="W2663" t="str">
        <f>IFERROR(VLOOKUP(CONCATENATE(A2663,"-",B2663),'Schedule C1'!AE:AE,1,FALSE),"Other")</f>
        <v>Other</v>
      </c>
    </row>
    <row r="2664" spans="1:23" x14ac:dyDescent="0.25">
      <c r="A2664" t="str">
        <f t="shared" si="41"/>
        <v>180</v>
      </c>
      <c r="B2664" t="str">
        <f t="shared" si="41"/>
        <v>O18001001</v>
      </c>
      <c r="C2664" s="77" t="s">
        <v>3887</v>
      </c>
      <c r="D2664" t="s">
        <v>4156</v>
      </c>
      <c r="F2664">
        <v>0</v>
      </c>
      <c r="G2664">
        <v>0</v>
      </c>
      <c r="H2664">
        <v>0</v>
      </c>
      <c r="I2664">
        <v>0</v>
      </c>
      <c r="J2664">
        <v>0</v>
      </c>
      <c r="L2664">
        <v>62144.252999999997</v>
      </c>
      <c r="M2664">
        <v>11670.736000000001</v>
      </c>
      <c r="N2664">
        <v>207592.89700000008</v>
      </c>
      <c r="O2664">
        <v>0</v>
      </c>
      <c r="P2664">
        <v>56365.290999999997</v>
      </c>
      <c r="R2664">
        <v>0</v>
      </c>
      <c r="S2664">
        <v>62319.819000000003</v>
      </c>
      <c r="T2664">
        <v>204284.33200000005</v>
      </c>
      <c r="U2664">
        <v>0</v>
      </c>
      <c r="V2664">
        <v>0</v>
      </c>
      <c r="W2664" t="str">
        <f>IFERROR(VLOOKUP(CONCATENATE(A2664,"-",B2664),'Schedule C1'!AE:AE,1,FALSE),"Other")</f>
        <v>Other</v>
      </c>
    </row>
    <row r="2665" spans="1:23" x14ac:dyDescent="0.25">
      <c r="A2665" t="str">
        <f t="shared" si="41"/>
        <v>180</v>
      </c>
      <c r="B2665" t="str">
        <f t="shared" si="41"/>
        <v>O18EST032</v>
      </c>
      <c r="C2665" s="77" t="s">
        <v>3887</v>
      </c>
      <c r="D2665" t="s">
        <v>4157</v>
      </c>
      <c r="E2665">
        <v>0</v>
      </c>
      <c r="F2665">
        <v>0</v>
      </c>
      <c r="G2665">
        <v>0</v>
      </c>
      <c r="H2665">
        <v>0</v>
      </c>
      <c r="K2665">
        <v>112208.716</v>
      </c>
      <c r="L2665">
        <v>122283.008</v>
      </c>
      <c r="M2665">
        <v>82758.525999999998</v>
      </c>
      <c r="N2665">
        <v>0</v>
      </c>
      <c r="O2665"/>
      <c r="Q2665">
        <v>111266.005</v>
      </c>
      <c r="R2665">
        <v>101165.45600000001</v>
      </c>
      <c r="S2665">
        <v>98113.834999999977</v>
      </c>
      <c r="T2665">
        <v>4.6170000000000009</v>
      </c>
      <c r="U2665"/>
      <c r="W2665" t="str">
        <f>IFERROR(VLOOKUP(CONCATENATE(A2665,"-",B2665),'Schedule C1'!AE:AE,1,FALSE),"Other")</f>
        <v>Other</v>
      </c>
    </row>
    <row r="2666" spans="1:23" x14ac:dyDescent="0.25">
      <c r="A2666" t="str">
        <f t="shared" si="41"/>
        <v>180</v>
      </c>
      <c r="B2666" t="str">
        <f t="shared" si="41"/>
        <v>O18EST033</v>
      </c>
      <c r="C2666" s="77" t="s">
        <v>3887</v>
      </c>
      <c r="D2666" t="s">
        <v>4158</v>
      </c>
      <c r="E2666">
        <v>6389.51</v>
      </c>
      <c r="F2666">
        <v>154.74</v>
      </c>
      <c r="G2666">
        <v>0</v>
      </c>
      <c r="H2666">
        <v>0</v>
      </c>
      <c r="K2666">
        <v>0</v>
      </c>
      <c r="L2666">
        <v>0</v>
      </c>
      <c r="M2666">
        <v>8917.8069999999989</v>
      </c>
      <c r="N2666">
        <v>0</v>
      </c>
      <c r="O2666"/>
      <c r="Q2666">
        <v>0</v>
      </c>
      <c r="R2666">
        <v>0</v>
      </c>
      <c r="S2666">
        <v>10694.699000000001</v>
      </c>
      <c r="T2666">
        <v>3.9320000000000008</v>
      </c>
      <c r="U2666"/>
      <c r="W2666" t="str">
        <f>IFERROR(VLOOKUP(CONCATENATE(A2666,"-",B2666),'Schedule C1'!AE:AE,1,FALSE),"Other")</f>
        <v>Other</v>
      </c>
    </row>
    <row r="2667" spans="1:23" x14ac:dyDescent="0.25">
      <c r="A2667" t="str">
        <f t="shared" si="41"/>
        <v>180</v>
      </c>
      <c r="B2667" t="str">
        <f t="shared" si="41"/>
        <v>O18SCO001</v>
      </c>
      <c r="C2667" s="77" t="s">
        <v>3887</v>
      </c>
      <c r="D2667" t="s">
        <v>4159</v>
      </c>
      <c r="E2667">
        <v>0</v>
      </c>
      <c r="F2667">
        <v>0</v>
      </c>
      <c r="G2667">
        <v>0</v>
      </c>
      <c r="K2667">
        <v>-18076.637000000002</v>
      </c>
      <c r="L2667">
        <v>66620.611000000004</v>
      </c>
      <c r="M2667">
        <v>279.24599999999998</v>
      </c>
      <c r="O2667"/>
      <c r="Q2667">
        <v>13142.678999999993</v>
      </c>
      <c r="R2667">
        <v>58071.386000000013</v>
      </c>
      <c r="S2667">
        <v>347.25399999999996</v>
      </c>
      <c r="U2667"/>
      <c r="W2667" t="str">
        <f>IFERROR(VLOOKUP(CONCATENATE(A2667,"-",B2667),'Schedule C1'!AE:AE,1,FALSE),"Other")</f>
        <v>Other</v>
      </c>
    </row>
    <row r="2668" spans="1:23" x14ac:dyDescent="0.25">
      <c r="A2668" t="str">
        <f t="shared" si="41"/>
        <v>180</v>
      </c>
      <c r="B2668" t="str">
        <f t="shared" si="41"/>
        <v>O18SCO002</v>
      </c>
      <c r="C2668" s="77" t="s">
        <v>3887</v>
      </c>
      <c r="D2668" t="s">
        <v>4160</v>
      </c>
      <c r="G2668">
        <v>0</v>
      </c>
      <c r="H2668">
        <v>0</v>
      </c>
      <c r="M2668">
        <v>161.78300000000002</v>
      </c>
      <c r="N2668">
        <v>0</v>
      </c>
      <c r="O2668"/>
      <c r="S2668">
        <v>192.87899999999999</v>
      </c>
      <c r="T2668">
        <v>8.4000000000000019E-2</v>
      </c>
      <c r="U2668"/>
      <c r="W2668" t="str">
        <f>IFERROR(VLOOKUP(CONCATENATE(A2668,"-",B2668),'Schedule C1'!AE:AE,1,FALSE),"Other")</f>
        <v>Other</v>
      </c>
    </row>
    <row r="2669" spans="1:23" x14ac:dyDescent="0.25">
      <c r="A2669" t="str">
        <f t="shared" si="41"/>
        <v>180</v>
      </c>
      <c r="B2669" t="str">
        <f t="shared" si="41"/>
        <v>O18SCO003</v>
      </c>
      <c r="C2669" s="77" t="s">
        <v>3887</v>
      </c>
      <c r="D2669" t="s">
        <v>4161</v>
      </c>
      <c r="G2669">
        <v>0</v>
      </c>
      <c r="H2669">
        <v>0</v>
      </c>
      <c r="M2669">
        <v>161.78299999999996</v>
      </c>
      <c r="N2669">
        <v>0</v>
      </c>
      <c r="O2669"/>
      <c r="S2669">
        <v>192.87900000000002</v>
      </c>
      <c r="T2669">
        <v>9.7000000000000031E-2</v>
      </c>
      <c r="U2669"/>
      <c r="W2669" t="str">
        <f>IFERROR(VLOOKUP(CONCATENATE(A2669,"-",B2669),'Schedule C1'!AE:AE,1,FALSE),"Other")</f>
        <v>Other</v>
      </c>
    </row>
    <row r="2670" spans="1:23" x14ac:dyDescent="0.25">
      <c r="A2670" t="str">
        <f t="shared" si="41"/>
        <v>180</v>
      </c>
      <c r="B2670" t="str">
        <f t="shared" si="41"/>
        <v>O18SCO004</v>
      </c>
      <c r="C2670" s="77" t="s">
        <v>3887</v>
      </c>
      <c r="D2670" t="s">
        <v>4162</v>
      </c>
      <c r="G2670">
        <v>0</v>
      </c>
      <c r="H2670">
        <v>0</v>
      </c>
      <c r="M2670">
        <v>58.315000000000005</v>
      </c>
      <c r="N2670">
        <v>0</v>
      </c>
      <c r="O2670"/>
      <c r="S2670">
        <v>70.994000000000014</v>
      </c>
      <c r="T2670">
        <v>9.7000000000000031E-2</v>
      </c>
      <c r="U2670"/>
      <c r="W2670" t="str">
        <f>IFERROR(VLOOKUP(CONCATENATE(A2670,"-",B2670),'Schedule C1'!AE:AE,1,FALSE),"Other")</f>
        <v>Other</v>
      </c>
    </row>
    <row r="2671" spans="1:23" x14ac:dyDescent="0.25">
      <c r="A2671" t="str">
        <f t="shared" si="41"/>
        <v>180</v>
      </c>
      <c r="B2671" t="str">
        <f t="shared" si="41"/>
        <v>O18SCO005</v>
      </c>
      <c r="C2671" s="77" t="s">
        <v>3887</v>
      </c>
      <c r="D2671" t="s">
        <v>4163</v>
      </c>
      <c r="G2671">
        <v>0</v>
      </c>
      <c r="H2671">
        <v>0</v>
      </c>
      <c r="M2671">
        <v>66.42</v>
      </c>
      <c r="N2671">
        <v>0</v>
      </c>
      <c r="O2671"/>
      <c r="S2671">
        <v>75.75500000000001</v>
      </c>
      <c r="T2671">
        <v>8.8000000000000023E-2</v>
      </c>
      <c r="U2671"/>
      <c r="W2671" t="str">
        <f>IFERROR(VLOOKUP(CONCATENATE(A2671,"-",B2671),'Schedule C1'!AE:AE,1,FALSE),"Other")</f>
        <v>Other</v>
      </c>
    </row>
    <row r="2672" spans="1:23" x14ac:dyDescent="0.25">
      <c r="A2672" t="str">
        <f t="shared" si="41"/>
        <v>180</v>
      </c>
      <c r="B2672" t="str">
        <f t="shared" si="41"/>
        <v>O18SCO006</v>
      </c>
      <c r="C2672" s="77" t="s">
        <v>3887</v>
      </c>
      <c r="D2672" t="s">
        <v>4164</v>
      </c>
      <c r="G2672">
        <v>0</v>
      </c>
      <c r="H2672">
        <v>0</v>
      </c>
      <c r="M2672">
        <v>2054.6449999999995</v>
      </c>
      <c r="N2672">
        <v>0</v>
      </c>
      <c r="O2672"/>
      <c r="S2672">
        <v>2504.9070000000006</v>
      </c>
      <c r="T2672">
        <v>-9.7000000000000031E-2</v>
      </c>
      <c r="U2672"/>
      <c r="W2672" t="str">
        <f>IFERROR(VLOOKUP(CONCATENATE(A2672,"-",B2672),'Schedule C1'!AE:AE,1,FALSE),"Other")</f>
        <v>Other</v>
      </c>
    </row>
    <row r="2673" spans="1:23" x14ac:dyDescent="0.25">
      <c r="A2673" t="str">
        <f t="shared" si="41"/>
        <v>180</v>
      </c>
      <c r="B2673" t="str">
        <f t="shared" si="41"/>
        <v>O18SCO007</v>
      </c>
      <c r="C2673" s="77" t="s">
        <v>3887</v>
      </c>
      <c r="D2673" t="s">
        <v>4165</v>
      </c>
      <c r="G2673">
        <v>0</v>
      </c>
      <c r="M2673">
        <v>4322.0540000000001</v>
      </c>
      <c r="O2673"/>
      <c r="S2673">
        <v>5301.3260000000009</v>
      </c>
      <c r="U2673"/>
      <c r="W2673" t="str">
        <f>IFERROR(VLOOKUP(CONCATENATE(A2673,"-",B2673),'Schedule C1'!AE:AE,1,FALSE),"Other")</f>
        <v>Other</v>
      </c>
    </row>
    <row r="2674" spans="1:23" x14ac:dyDescent="0.25">
      <c r="A2674" t="str">
        <f t="shared" si="41"/>
        <v>180</v>
      </c>
      <c r="B2674" t="str">
        <f t="shared" si="41"/>
        <v>O18SCO008</v>
      </c>
      <c r="C2674" s="77" t="s">
        <v>3887</v>
      </c>
      <c r="D2674" t="s">
        <v>4166</v>
      </c>
      <c r="G2674">
        <v>0</v>
      </c>
      <c r="H2674">
        <v>0</v>
      </c>
      <c r="M2674">
        <v>62.283000000000001</v>
      </c>
      <c r="N2674">
        <v>0</v>
      </c>
      <c r="O2674"/>
      <c r="S2674">
        <v>74.322000000000017</v>
      </c>
      <c r="T2674">
        <v>0.104</v>
      </c>
      <c r="U2674"/>
      <c r="W2674" t="str">
        <f>IFERROR(VLOOKUP(CONCATENATE(A2674,"-",B2674),'Schedule C1'!AE:AE,1,FALSE),"Other")</f>
        <v>Other</v>
      </c>
    </row>
    <row r="2675" spans="1:23" x14ac:dyDescent="0.25">
      <c r="A2675" t="str">
        <f t="shared" si="41"/>
        <v>180</v>
      </c>
      <c r="B2675" t="str">
        <f t="shared" si="41"/>
        <v>O18SCO009</v>
      </c>
      <c r="C2675" s="77" t="s">
        <v>3887</v>
      </c>
      <c r="D2675" t="s">
        <v>4167</v>
      </c>
      <c r="G2675">
        <v>0</v>
      </c>
      <c r="H2675">
        <v>0</v>
      </c>
      <c r="M2675">
        <v>146.76100000000002</v>
      </c>
      <c r="N2675">
        <v>0</v>
      </c>
      <c r="O2675"/>
      <c r="S2675">
        <v>177.85699999999994</v>
      </c>
      <c r="T2675">
        <v>9.1000000000000025E-2</v>
      </c>
      <c r="U2675"/>
      <c r="W2675" t="str">
        <f>IFERROR(VLOOKUP(CONCATENATE(A2675,"-",B2675),'Schedule C1'!AE:AE,1,FALSE),"Other")</f>
        <v>Other</v>
      </c>
    </row>
    <row r="2676" spans="1:23" x14ac:dyDescent="0.25">
      <c r="A2676" t="str">
        <f t="shared" si="41"/>
        <v>180</v>
      </c>
      <c r="B2676" t="str">
        <f t="shared" si="41"/>
        <v>O18SCO010</v>
      </c>
      <c r="C2676" s="77" t="s">
        <v>3887</v>
      </c>
      <c r="D2676" t="s">
        <v>4168</v>
      </c>
      <c r="G2676">
        <v>0</v>
      </c>
      <c r="H2676">
        <v>0</v>
      </c>
      <c r="M2676">
        <v>29.350000000000005</v>
      </c>
      <c r="N2676">
        <v>0</v>
      </c>
      <c r="O2676"/>
      <c r="S2676">
        <v>35.560000000000009</v>
      </c>
      <c r="T2676">
        <v>-9.8000000000000032E-2</v>
      </c>
      <c r="U2676"/>
      <c r="W2676" t="str">
        <f>IFERROR(VLOOKUP(CONCATENATE(A2676,"-",B2676),'Schedule C1'!AE:AE,1,FALSE),"Other")</f>
        <v>Other</v>
      </c>
    </row>
    <row r="2677" spans="1:23" x14ac:dyDescent="0.25">
      <c r="A2677" t="str">
        <f t="shared" si="41"/>
        <v>180</v>
      </c>
      <c r="B2677" t="str">
        <f t="shared" si="41"/>
        <v>O18SCO011</v>
      </c>
      <c r="C2677" s="77" t="s">
        <v>3887</v>
      </c>
      <c r="D2677" t="s">
        <v>4169</v>
      </c>
      <c r="G2677">
        <v>0</v>
      </c>
      <c r="H2677">
        <v>0</v>
      </c>
      <c r="M2677">
        <v>26.262000000000004</v>
      </c>
      <c r="N2677">
        <v>0</v>
      </c>
      <c r="O2677"/>
      <c r="S2677">
        <v>31.974000000000007</v>
      </c>
      <c r="T2677">
        <v>-8.9000000000000024E-2</v>
      </c>
      <c r="U2677"/>
      <c r="W2677" t="str">
        <f>IFERROR(VLOOKUP(CONCATENATE(A2677,"-",B2677),'Schedule C1'!AE:AE,1,FALSE),"Other")</f>
        <v>Other</v>
      </c>
    </row>
    <row r="2678" spans="1:23" x14ac:dyDescent="0.25">
      <c r="A2678" t="str">
        <f t="shared" si="41"/>
        <v>180</v>
      </c>
      <c r="B2678" t="str">
        <f t="shared" si="41"/>
        <v>O18SCO012</v>
      </c>
      <c r="C2678" s="77" t="s">
        <v>3887</v>
      </c>
      <c r="D2678" t="s">
        <v>4170</v>
      </c>
      <c r="G2678">
        <v>0</v>
      </c>
      <c r="H2678">
        <v>0</v>
      </c>
      <c r="M2678">
        <v>29.350000000000009</v>
      </c>
      <c r="N2678">
        <v>0</v>
      </c>
      <c r="O2678"/>
      <c r="S2678">
        <v>35.560000000000009</v>
      </c>
      <c r="T2678">
        <v>-9.1000000000000025E-2</v>
      </c>
      <c r="U2678"/>
      <c r="W2678" t="str">
        <f>IFERROR(VLOOKUP(CONCATENATE(A2678,"-",B2678),'Schedule C1'!AE:AE,1,FALSE),"Other")</f>
        <v>Other</v>
      </c>
    </row>
    <row r="2679" spans="1:23" x14ac:dyDescent="0.25">
      <c r="A2679" t="str">
        <f t="shared" si="41"/>
        <v>180</v>
      </c>
      <c r="B2679" t="str">
        <f t="shared" si="41"/>
        <v>O18SCO013</v>
      </c>
      <c r="C2679" s="77" t="s">
        <v>3887</v>
      </c>
      <c r="D2679" t="s">
        <v>4171</v>
      </c>
      <c r="G2679">
        <v>0</v>
      </c>
      <c r="H2679">
        <v>0</v>
      </c>
      <c r="M2679">
        <v>63.35199999999999</v>
      </c>
      <c r="N2679">
        <v>0</v>
      </c>
      <c r="O2679"/>
      <c r="S2679">
        <v>78.709000000000003</v>
      </c>
      <c r="T2679">
        <v>0.12199999999999997</v>
      </c>
      <c r="U2679"/>
      <c r="W2679" t="str">
        <f>IFERROR(VLOOKUP(CONCATENATE(A2679,"-",B2679),'Schedule C1'!AE:AE,1,FALSE),"Other")</f>
        <v>Other</v>
      </c>
    </row>
    <row r="2680" spans="1:23" x14ac:dyDescent="0.25">
      <c r="A2680" t="str">
        <f t="shared" si="41"/>
        <v>180</v>
      </c>
      <c r="B2680" t="str">
        <f t="shared" si="41"/>
        <v>O18SCO014</v>
      </c>
      <c r="C2680" s="77" t="s">
        <v>3887</v>
      </c>
      <c r="D2680" t="s">
        <v>4172</v>
      </c>
      <c r="G2680">
        <v>0</v>
      </c>
      <c r="H2680">
        <v>0</v>
      </c>
      <c r="M2680">
        <v>32.354000000000006</v>
      </c>
      <c r="N2680">
        <v>0</v>
      </c>
      <c r="O2680"/>
      <c r="S2680">
        <v>38.564</v>
      </c>
      <c r="T2680">
        <v>-9.7000000000000031E-2</v>
      </c>
      <c r="U2680"/>
      <c r="W2680" t="str">
        <f>IFERROR(VLOOKUP(CONCATENATE(A2680,"-",B2680),'Schedule C1'!AE:AE,1,FALSE),"Other")</f>
        <v>Other</v>
      </c>
    </row>
    <row r="2681" spans="1:23" x14ac:dyDescent="0.25">
      <c r="A2681" t="str">
        <f t="shared" si="41"/>
        <v>180</v>
      </c>
      <c r="B2681" t="str">
        <f t="shared" si="41"/>
        <v>O18SCO015</v>
      </c>
      <c r="C2681" s="77" t="s">
        <v>3887</v>
      </c>
      <c r="D2681" t="s">
        <v>4173</v>
      </c>
      <c r="G2681">
        <v>0</v>
      </c>
      <c r="H2681">
        <v>0</v>
      </c>
      <c r="M2681">
        <v>29.857000000000006</v>
      </c>
      <c r="N2681">
        <v>0</v>
      </c>
      <c r="O2681"/>
      <c r="S2681">
        <v>35.317</v>
      </c>
      <c r="T2681">
        <v>-9.1000000000000025E-2</v>
      </c>
      <c r="U2681"/>
      <c r="W2681" t="str">
        <f>IFERROR(VLOOKUP(CONCATENATE(A2681,"-",B2681),'Schedule C1'!AE:AE,1,FALSE),"Other")</f>
        <v>Other</v>
      </c>
    </row>
    <row r="2682" spans="1:23" x14ac:dyDescent="0.25">
      <c r="A2682" t="str">
        <f t="shared" si="41"/>
        <v>180</v>
      </c>
      <c r="B2682" t="str">
        <f t="shared" si="41"/>
        <v>O18SCO016</v>
      </c>
      <c r="C2682" s="77" t="s">
        <v>3887</v>
      </c>
      <c r="D2682" t="s">
        <v>4174</v>
      </c>
      <c r="G2682">
        <v>0</v>
      </c>
      <c r="H2682">
        <v>0</v>
      </c>
      <c r="M2682">
        <v>145.86600000000001</v>
      </c>
      <c r="N2682">
        <v>0</v>
      </c>
      <c r="O2682"/>
      <c r="S2682">
        <v>176.917</v>
      </c>
      <c r="T2682">
        <v>8.4000000000000019E-2</v>
      </c>
      <c r="U2682"/>
      <c r="W2682" t="str">
        <f>IFERROR(VLOOKUP(CONCATENATE(A2682,"-",B2682),'Schedule C1'!AE:AE,1,FALSE),"Other")</f>
        <v>Other</v>
      </c>
    </row>
    <row r="2683" spans="1:23" x14ac:dyDescent="0.25">
      <c r="A2683" t="str">
        <f t="shared" si="41"/>
        <v>180</v>
      </c>
      <c r="B2683" t="str">
        <f t="shared" si="41"/>
        <v>O18SCO017</v>
      </c>
      <c r="C2683" s="77" t="s">
        <v>3887</v>
      </c>
      <c r="D2683" t="s">
        <v>4175</v>
      </c>
      <c r="G2683">
        <v>0</v>
      </c>
      <c r="H2683">
        <v>0</v>
      </c>
      <c r="M2683">
        <v>597.19000000000005</v>
      </c>
      <c r="N2683">
        <v>0</v>
      </c>
      <c r="O2683"/>
      <c r="S2683">
        <v>711.18500000000029</v>
      </c>
      <c r="T2683">
        <v>9.1000000000000025E-2</v>
      </c>
      <c r="U2683"/>
      <c r="W2683" t="str">
        <f>IFERROR(VLOOKUP(CONCATENATE(A2683,"-",B2683),'Schedule C1'!AE:AE,1,FALSE),"Other")</f>
        <v>Other</v>
      </c>
    </row>
    <row r="2684" spans="1:23" x14ac:dyDescent="0.25">
      <c r="A2684" t="str">
        <f t="shared" si="41"/>
        <v>180</v>
      </c>
      <c r="B2684" t="str">
        <f t="shared" si="41"/>
        <v>O18SCO018</v>
      </c>
      <c r="C2684" s="77" t="s">
        <v>3887</v>
      </c>
      <c r="D2684" t="s">
        <v>4176</v>
      </c>
      <c r="G2684">
        <v>0</v>
      </c>
      <c r="H2684">
        <v>0</v>
      </c>
      <c r="M2684">
        <v>67.978000000000009</v>
      </c>
      <c r="N2684">
        <v>0</v>
      </c>
      <c r="O2684"/>
      <c r="S2684">
        <v>77.687999999999988</v>
      </c>
      <c r="T2684">
        <v>0.10900000000000004</v>
      </c>
      <c r="U2684"/>
      <c r="W2684" t="str">
        <f>IFERROR(VLOOKUP(CONCATENATE(A2684,"-",B2684),'Schedule C1'!AE:AE,1,FALSE),"Other")</f>
        <v>Other</v>
      </c>
    </row>
    <row r="2685" spans="1:23" x14ac:dyDescent="0.25">
      <c r="A2685" t="str">
        <f t="shared" si="41"/>
        <v>180</v>
      </c>
      <c r="B2685" t="str">
        <f t="shared" si="41"/>
        <v>O18SCO019</v>
      </c>
      <c r="C2685" s="77" t="s">
        <v>3887</v>
      </c>
      <c r="D2685" t="s">
        <v>4177</v>
      </c>
      <c r="G2685">
        <v>0</v>
      </c>
      <c r="H2685">
        <v>0</v>
      </c>
      <c r="M2685">
        <v>2311.3609999999999</v>
      </c>
      <c r="N2685">
        <v>0</v>
      </c>
      <c r="O2685"/>
      <c r="S2685">
        <v>2697.9319999999998</v>
      </c>
      <c r="T2685">
        <v>-9.8000000000000032E-2</v>
      </c>
      <c r="U2685"/>
      <c r="W2685" t="str">
        <f>IFERROR(VLOOKUP(CONCATENATE(A2685,"-",B2685),'Schedule C1'!AE:AE,1,FALSE),"Other")</f>
        <v>Other</v>
      </c>
    </row>
    <row r="2686" spans="1:23" x14ac:dyDescent="0.25">
      <c r="A2686" t="str">
        <f t="shared" si="41"/>
        <v>180</v>
      </c>
      <c r="B2686" t="str">
        <f t="shared" si="41"/>
        <v>O18SCO020</v>
      </c>
      <c r="C2686" s="77" t="s">
        <v>3887</v>
      </c>
      <c r="D2686" t="s">
        <v>4178</v>
      </c>
      <c r="G2686">
        <v>0</v>
      </c>
      <c r="H2686">
        <v>0</v>
      </c>
      <c r="M2686">
        <v>72.269000000000005</v>
      </c>
      <c r="N2686">
        <v>0</v>
      </c>
      <c r="O2686"/>
      <c r="S2686">
        <v>87.566000000000017</v>
      </c>
      <c r="T2686">
        <v>-5.1000000000000018E-2</v>
      </c>
      <c r="U2686"/>
      <c r="W2686" t="str">
        <f>IFERROR(VLOOKUP(CONCATENATE(A2686,"-",B2686),'Schedule C1'!AE:AE,1,FALSE),"Other")</f>
        <v>Other</v>
      </c>
    </row>
    <row r="2687" spans="1:23" x14ac:dyDescent="0.25">
      <c r="A2687" t="str">
        <f t="shared" si="41"/>
        <v>180</v>
      </c>
      <c r="B2687" t="str">
        <f t="shared" si="41"/>
        <v>O18SCO021</v>
      </c>
      <c r="C2687" s="77" t="s">
        <v>3887</v>
      </c>
      <c r="D2687" t="s">
        <v>4179</v>
      </c>
      <c r="G2687">
        <v>0</v>
      </c>
      <c r="H2687">
        <v>0</v>
      </c>
      <c r="M2687">
        <v>32.354000000000006</v>
      </c>
      <c r="N2687">
        <v>0</v>
      </c>
      <c r="O2687"/>
      <c r="S2687">
        <v>38.564</v>
      </c>
      <c r="T2687">
        <v>-8.4000000000000019E-2</v>
      </c>
      <c r="U2687"/>
      <c r="W2687" t="str">
        <f>IFERROR(VLOOKUP(CONCATENATE(A2687,"-",B2687),'Schedule C1'!AE:AE,1,FALSE),"Other")</f>
        <v>Other</v>
      </c>
    </row>
    <row r="2688" spans="1:23" x14ac:dyDescent="0.25">
      <c r="A2688" t="str">
        <f t="shared" si="41"/>
        <v>180</v>
      </c>
      <c r="B2688" t="str">
        <f t="shared" si="41"/>
        <v>O18SCO022</v>
      </c>
      <c r="C2688" s="77" t="s">
        <v>3887</v>
      </c>
      <c r="D2688" t="s">
        <v>4180</v>
      </c>
      <c r="G2688">
        <v>0</v>
      </c>
      <c r="H2688">
        <v>0</v>
      </c>
      <c r="M2688">
        <v>131.49500000000006</v>
      </c>
      <c r="N2688">
        <v>0</v>
      </c>
      <c r="O2688"/>
      <c r="S2688">
        <v>156.77400000000006</v>
      </c>
      <c r="T2688">
        <v>0.11299999999999999</v>
      </c>
      <c r="U2688"/>
      <c r="W2688" t="str">
        <f>IFERROR(VLOOKUP(CONCATENATE(A2688,"-",B2688),'Schedule C1'!AE:AE,1,FALSE),"Other")</f>
        <v>Other</v>
      </c>
    </row>
    <row r="2689" spans="1:23" x14ac:dyDescent="0.25">
      <c r="A2689" t="str">
        <f t="shared" si="41"/>
        <v>180</v>
      </c>
      <c r="B2689" t="str">
        <f t="shared" si="41"/>
        <v>O18SCO023</v>
      </c>
      <c r="C2689" s="77" t="s">
        <v>3887</v>
      </c>
      <c r="D2689" t="s">
        <v>4181</v>
      </c>
      <c r="G2689">
        <v>0</v>
      </c>
      <c r="H2689">
        <v>0</v>
      </c>
      <c r="M2689">
        <v>926.05900000000008</v>
      </c>
      <c r="N2689">
        <v>0</v>
      </c>
      <c r="O2689"/>
      <c r="S2689">
        <v>1182.5680000000002</v>
      </c>
      <c r="T2689">
        <v>-9.7000000000000045E-2</v>
      </c>
      <c r="U2689"/>
      <c r="W2689" t="str">
        <f>IFERROR(VLOOKUP(CONCATENATE(A2689,"-",B2689),'Schedule C1'!AE:AE,1,FALSE),"Other")</f>
        <v>Other</v>
      </c>
    </row>
    <row r="2690" spans="1:23" x14ac:dyDescent="0.25">
      <c r="A2690" t="str">
        <f t="shared" si="41"/>
        <v>180</v>
      </c>
      <c r="B2690" t="str">
        <f t="shared" si="41"/>
        <v>O18SCO024</v>
      </c>
      <c r="C2690" s="77" t="s">
        <v>3887</v>
      </c>
      <c r="D2690" t="s">
        <v>4182</v>
      </c>
      <c r="G2690">
        <v>0</v>
      </c>
      <c r="M2690">
        <v>87.468000000000018</v>
      </c>
      <c r="O2690"/>
      <c r="S2690">
        <v>106.48900000000002</v>
      </c>
      <c r="U2690"/>
      <c r="W2690" t="str">
        <f>IFERROR(VLOOKUP(CONCATENATE(A2690,"-",B2690),'Schedule C1'!AE:AE,1,FALSE),"Other")</f>
        <v>Other</v>
      </c>
    </row>
    <row r="2691" spans="1:23" x14ac:dyDescent="0.25">
      <c r="A2691" t="str">
        <f t="shared" si="41"/>
        <v>180</v>
      </c>
      <c r="B2691" t="str">
        <f t="shared" si="41"/>
        <v>O18SCO025</v>
      </c>
      <c r="C2691" s="77" t="s">
        <v>3887</v>
      </c>
      <c r="D2691" t="s">
        <v>4183</v>
      </c>
      <c r="G2691">
        <v>0</v>
      </c>
      <c r="M2691">
        <v>485.34899999999993</v>
      </c>
      <c r="O2691"/>
      <c r="S2691">
        <v>581.45100000000002</v>
      </c>
      <c r="U2691"/>
      <c r="W2691" t="str">
        <f>IFERROR(VLOOKUP(CONCATENATE(A2691,"-",B2691),'Schedule C1'!AE:AE,1,FALSE),"Other")</f>
        <v>Other</v>
      </c>
    </row>
    <row r="2692" spans="1:23" x14ac:dyDescent="0.25">
      <c r="A2692" t="str">
        <f t="shared" si="41"/>
        <v>180</v>
      </c>
      <c r="B2692" t="str">
        <f t="shared" si="41"/>
        <v>O18SCO026</v>
      </c>
      <c r="C2692" s="77" t="s">
        <v>3887</v>
      </c>
      <c r="D2692" t="s">
        <v>4184</v>
      </c>
      <c r="G2692">
        <v>0</v>
      </c>
      <c r="H2692">
        <v>0</v>
      </c>
      <c r="M2692">
        <v>452.98500000000007</v>
      </c>
      <c r="N2692">
        <v>0</v>
      </c>
      <c r="O2692"/>
      <c r="S2692">
        <v>542.81399999999985</v>
      </c>
      <c r="T2692">
        <v>9.1000000000000025E-2</v>
      </c>
      <c r="U2692"/>
      <c r="W2692" t="str">
        <f>IFERROR(VLOOKUP(CONCATENATE(A2692,"-",B2692),'Schedule C1'!AE:AE,1,FALSE),"Other")</f>
        <v>Other</v>
      </c>
    </row>
    <row r="2693" spans="1:23" x14ac:dyDescent="0.25">
      <c r="A2693" t="str">
        <f t="shared" ref="A2693:B2756" si="42">LEFT(C2693,FIND(" ",C2693,1)-1)</f>
        <v>180</v>
      </c>
      <c r="B2693" t="str">
        <f t="shared" si="42"/>
        <v>O18SCO027</v>
      </c>
      <c r="C2693" s="77" t="s">
        <v>3887</v>
      </c>
      <c r="D2693" t="s">
        <v>4185</v>
      </c>
      <c r="G2693">
        <v>0</v>
      </c>
      <c r="H2693">
        <v>0</v>
      </c>
      <c r="M2693">
        <v>29.350000000000005</v>
      </c>
      <c r="N2693">
        <v>0</v>
      </c>
      <c r="O2693"/>
      <c r="S2693">
        <v>35.56</v>
      </c>
      <c r="T2693">
        <v>-9.1000000000000025E-2</v>
      </c>
      <c r="U2693"/>
      <c r="W2693" t="str">
        <f>IFERROR(VLOOKUP(CONCATENATE(A2693,"-",B2693),'Schedule C1'!AE:AE,1,FALSE),"Other")</f>
        <v>Other</v>
      </c>
    </row>
    <row r="2694" spans="1:23" x14ac:dyDescent="0.25">
      <c r="A2694" t="str">
        <f t="shared" si="42"/>
        <v>180</v>
      </c>
      <c r="B2694" t="str">
        <f t="shared" si="42"/>
        <v>O18SCO028</v>
      </c>
      <c r="C2694" s="77" t="s">
        <v>3887</v>
      </c>
      <c r="D2694" t="s">
        <v>4186</v>
      </c>
      <c r="G2694">
        <v>0</v>
      </c>
      <c r="M2694">
        <v>2641.6930000000007</v>
      </c>
      <c r="O2694"/>
      <c r="S2694">
        <v>3220.6020000000003</v>
      </c>
      <c r="U2694"/>
      <c r="W2694" t="str">
        <f>IFERROR(VLOOKUP(CONCATENATE(A2694,"-",B2694),'Schedule C1'!AE:AE,1,FALSE),"Other")</f>
        <v>Other</v>
      </c>
    </row>
    <row r="2695" spans="1:23" x14ac:dyDescent="0.25">
      <c r="A2695" t="str">
        <f t="shared" si="42"/>
        <v>180</v>
      </c>
      <c r="B2695" t="str">
        <f t="shared" si="42"/>
        <v>O18SCO029</v>
      </c>
      <c r="C2695" s="77" t="s">
        <v>3887</v>
      </c>
      <c r="D2695" t="s">
        <v>4187</v>
      </c>
      <c r="G2695">
        <v>0</v>
      </c>
      <c r="H2695">
        <v>0</v>
      </c>
      <c r="M2695">
        <v>293.52099999999996</v>
      </c>
      <c r="N2695">
        <v>0</v>
      </c>
      <c r="O2695"/>
      <c r="S2695">
        <v>357.88700000000006</v>
      </c>
      <c r="T2695">
        <v>-9.8000000000000032E-2</v>
      </c>
      <c r="U2695"/>
      <c r="W2695" t="str">
        <f>IFERROR(VLOOKUP(CONCATENATE(A2695,"-",B2695),'Schedule C1'!AE:AE,1,FALSE),"Other")</f>
        <v>Other</v>
      </c>
    </row>
    <row r="2696" spans="1:23" x14ac:dyDescent="0.25">
      <c r="A2696" t="str">
        <f t="shared" si="42"/>
        <v>180</v>
      </c>
      <c r="B2696" t="str">
        <f t="shared" si="42"/>
        <v>O18SCO030</v>
      </c>
      <c r="C2696" s="77" t="s">
        <v>3887</v>
      </c>
      <c r="D2696" t="s">
        <v>4188</v>
      </c>
      <c r="G2696">
        <v>0</v>
      </c>
      <c r="H2696">
        <v>0</v>
      </c>
      <c r="M2696">
        <v>2122.9509999999996</v>
      </c>
      <c r="N2696">
        <v>0</v>
      </c>
      <c r="O2696"/>
      <c r="S2696">
        <v>2479.2790000000005</v>
      </c>
      <c r="T2696">
        <v>-9.0000000000000024E-2</v>
      </c>
      <c r="U2696"/>
      <c r="W2696" t="str">
        <f>IFERROR(VLOOKUP(CONCATENATE(A2696,"-",B2696),'Schedule C1'!AE:AE,1,FALSE),"Other")</f>
        <v>Other</v>
      </c>
    </row>
    <row r="2697" spans="1:23" x14ac:dyDescent="0.25">
      <c r="A2697" t="str">
        <f t="shared" si="42"/>
        <v>180</v>
      </c>
      <c r="B2697" t="str">
        <f t="shared" si="42"/>
        <v>O18SCO031</v>
      </c>
      <c r="C2697" s="77" t="s">
        <v>3887</v>
      </c>
      <c r="D2697" t="s">
        <v>4189</v>
      </c>
      <c r="G2697">
        <v>0</v>
      </c>
      <c r="H2697">
        <v>0</v>
      </c>
      <c r="M2697">
        <v>2072.8499999999995</v>
      </c>
      <c r="N2697">
        <v>0</v>
      </c>
      <c r="O2697"/>
      <c r="S2697">
        <v>2489.3459999999995</v>
      </c>
      <c r="T2697">
        <v>-8.3000000000000018E-2</v>
      </c>
      <c r="U2697"/>
      <c r="W2697" t="str">
        <f>IFERROR(VLOOKUP(CONCATENATE(A2697,"-",B2697),'Schedule C1'!AE:AE,1,FALSE),"Other")</f>
        <v>Other</v>
      </c>
    </row>
    <row r="2698" spans="1:23" x14ac:dyDescent="0.25">
      <c r="A2698" t="str">
        <f t="shared" si="42"/>
        <v>180</v>
      </c>
      <c r="B2698" t="str">
        <f t="shared" si="42"/>
        <v>O18SCO032</v>
      </c>
      <c r="C2698" s="77" t="s">
        <v>3887</v>
      </c>
      <c r="D2698" t="s">
        <v>4190</v>
      </c>
      <c r="G2698">
        <v>0</v>
      </c>
      <c r="H2698">
        <v>0</v>
      </c>
      <c r="M2698">
        <v>161.78300000000002</v>
      </c>
      <c r="N2698">
        <v>0</v>
      </c>
      <c r="O2698"/>
      <c r="S2698">
        <v>192.87899999999999</v>
      </c>
      <c r="T2698">
        <v>8.4000000000000019E-2</v>
      </c>
      <c r="U2698"/>
      <c r="W2698" t="str">
        <f>IFERROR(VLOOKUP(CONCATENATE(A2698,"-",B2698),'Schedule C1'!AE:AE,1,FALSE),"Other")</f>
        <v>Other</v>
      </c>
    </row>
    <row r="2699" spans="1:23" x14ac:dyDescent="0.25">
      <c r="A2699" t="str">
        <f t="shared" si="42"/>
        <v>180</v>
      </c>
      <c r="B2699" t="str">
        <f t="shared" si="42"/>
        <v>O18SCO033</v>
      </c>
      <c r="C2699" s="77" t="s">
        <v>3887</v>
      </c>
      <c r="D2699" t="s">
        <v>4191</v>
      </c>
      <c r="G2699">
        <v>0</v>
      </c>
      <c r="M2699">
        <v>964.91399999999987</v>
      </c>
      <c r="O2699"/>
      <c r="S2699">
        <v>1156.8449999999993</v>
      </c>
      <c r="U2699"/>
      <c r="W2699" t="str">
        <f>IFERROR(VLOOKUP(CONCATENATE(A2699,"-",B2699),'Schedule C1'!AE:AE,1,FALSE),"Other")</f>
        <v>Other</v>
      </c>
    </row>
    <row r="2700" spans="1:23" x14ac:dyDescent="0.25">
      <c r="A2700" t="str">
        <f t="shared" si="42"/>
        <v>180</v>
      </c>
      <c r="B2700" t="str">
        <f t="shared" si="42"/>
        <v>O18SCO034</v>
      </c>
      <c r="C2700" s="77" t="s">
        <v>3887</v>
      </c>
      <c r="D2700" t="s">
        <v>4192</v>
      </c>
      <c r="G2700">
        <v>0</v>
      </c>
      <c r="H2700">
        <v>0</v>
      </c>
      <c r="M2700">
        <v>647.12500000000011</v>
      </c>
      <c r="N2700">
        <v>0</v>
      </c>
      <c r="O2700"/>
      <c r="S2700">
        <v>776.13300000000015</v>
      </c>
      <c r="T2700">
        <v>9.0000000000000024E-2</v>
      </c>
      <c r="U2700"/>
      <c r="W2700" t="str">
        <f>IFERROR(VLOOKUP(CONCATENATE(A2700,"-",B2700),'Schedule C1'!AE:AE,1,FALSE),"Other")</f>
        <v>Other</v>
      </c>
    </row>
    <row r="2701" spans="1:23" x14ac:dyDescent="0.25">
      <c r="A2701" t="str">
        <f t="shared" si="42"/>
        <v>180</v>
      </c>
      <c r="B2701" t="str">
        <f t="shared" si="42"/>
        <v>O18SCO036</v>
      </c>
      <c r="C2701" s="77" t="s">
        <v>3887</v>
      </c>
      <c r="D2701" t="s">
        <v>4193</v>
      </c>
      <c r="G2701">
        <v>0</v>
      </c>
      <c r="H2701">
        <v>0</v>
      </c>
      <c r="M2701">
        <v>263.47800000000001</v>
      </c>
      <c r="N2701">
        <v>0</v>
      </c>
      <c r="O2701"/>
      <c r="S2701">
        <v>327.80100000000004</v>
      </c>
      <c r="T2701">
        <v>-9.600000000000003E-2</v>
      </c>
      <c r="U2701"/>
      <c r="W2701" t="str">
        <f>IFERROR(VLOOKUP(CONCATENATE(A2701,"-",B2701),'Schedule C1'!AE:AE,1,FALSE),"Other")</f>
        <v>Other</v>
      </c>
    </row>
    <row r="2702" spans="1:23" x14ac:dyDescent="0.25">
      <c r="A2702" t="str">
        <f t="shared" si="42"/>
        <v>180</v>
      </c>
      <c r="B2702" t="str">
        <f t="shared" si="42"/>
        <v>O18SCO037</v>
      </c>
      <c r="C2702" s="77" t="s">
        <v>3887</v>
      </c>
      <c r="D2702" t="s">
        <v>4194</v>
      </c>
      <c r="G2702">
        <v>0</v>
      </c>
      <c r="H2702">
        <v>0</v>
      </c>
      <c r="M2702">
        <v>300.15199999999999</v>
      </c>
      <c r="N2702">
        <v>0</v>
      </c>
      <c r="O2702"/>
      <c r="S2702">
        <v>355.39500000000015</v>
      </c>
      <c r="T2702">
        <v>-9.1000000000000025E-2</v>
      </c>
      <c r="U2702"/>
      <c r="W2702" t="str">
        <f>IFERROR(VLOOKUP(CONCATENATE(A2702,"-",B2702),'Schedule C1'!AE:AE,1,FALSE),"Other")</f>
        <v>Other</v>
      </c>
    </row>
    <row r="2703" spans="1:23" x14ac:dyDescent="0.25">
      <c r="A2703" t="str">
        <f t="shared" si="42"/>
        <v>180</v>
      </c>
      <c r="B2703" t="str">
        <f t="shared" si="42"/>
        <v>OPS103SWU</v>
      </c>
      <c r="C2703" s="77" t="s">
        <v>3887</v>
      </c>
      <c r="D2703" t="s">
        <v>4195</v>
      </c>
      <c r="H2703">
        <v>0</v>
      </c>
      <c r="I2703">
        <v>0</v>
      </c>
      <c r="J2703">
        <v>0</v>
      </c>
      <c r="N2703">
        <v>65706.444000000003</v>
      </c>
      <c r="O2703">
        <v>68216.780999999988</v>
      </c>
      <c r="P2703">
        <v>42244.998999999996</v>
      </c>
      <c r="T2703">
        <v>115335.74500000004</v>
      </c>
      <c r="U2703">
        <v>35959.351999999999</v>
      </c>
      <c r="V2703">
        <v>0</v>
      </c>
      <c r="W2703" t="str">
        <f>IFERROR(VLOOKUP(CONCATENATE(A2703,"-",B2703),'Schedule C1'!AE:AE,1,FALSE),"Other")</f>
        <v>Other</v>
      </c>
    </row>
    <row r="2704" spans="1:23" x14ac:dyDescent="0.25">
      <c r="A2704" t="str">
        <f t="shared" si="42"/>
        <v>180</v>
      </c>
      <c r="B2704" t="str">
        <f t="shared" si="42"/>
        <v>P10115001</v>
      </c>
      <c r="C2704" s="77" t="s">
        <v>3887</v>
      </c>
      <c r="D2704" t="s">
        <v>2987</v>
      </c>
      <c r="E2704">
        <v>6691.41</v>
      </c>
      <c r="F2704">
        <v>551775.46999999962</v>
      </c>
      <c r="G2704">
        <v>366823.09000000026</v>
      </c>
      <c r="H2704">
        <v>5279.1500000000005</v>
      </c>
      <c r="K2704">
        <v>360228.17999999988</v>
      </c>
      <c r="L2704">
        <v>1342699.4560000002</v>
      </c>
      <c r="M2704">
        <v>-7998.1459999999934</v>
      </c>
      <c r="N2704">
        <v>0</v>
      </c>
      <c r="O2704"/>
      <c r="Q2704">
        <v>413809.71800000011</v>
      </c>
      <c r="R2704">
        <v>754822.33900000004</v>
      </c>
      <c r="S2704">
        <v>4101.0190000000002</v>
      </c>
      <c r="T2704">
        <v>0</v>
      </c>
      <c r="U2704"/>
      <c r="W2704" t="str">
        <f>IFERROR(VLOOKUP(CONCATENATE(A2704,"-",B2704),'Schedule C1'!AE:AE,1,FALSE),"Other")</f>
        <v>Other</v>
      </c>
    </row>
    <row r="2705" spans="1:23" x14ac:dyDescent="0.25">
      <c r="A2705" t="str">
        <f t="shared" si="42"/>
        <v>180</v>
      </c>
      <c r="B2705" t="str">
        <f t="shared" si="42"/>
        <v>P10115002</v>
      </c>
      <c r="C2705" s="77" t="s">
        <v>3887</v>
      </c>
      <c r="D2705" t="s">
        <v>4196</v>
      </c>
      <c r="E2705">
        <v>13127.76</v>
      </c>
      <c r="F2705">
        <v>1311228.7200000002</v>
      </c>
      <c r="G2705">
        <v>23275.489999999994</v>
      </c>
      <c r="K2705">
        <v>0</v>
      </c>
      <c r="L2705">
        <v>533756.57799999998</v>
      </c>
      <c r="M2705">
        <v>8086</v>
      </c>
      <c r="O2705"/>
      <c r="Q2705">
        <v>0</v>
      </c>
      <c r="R2705">
        <v>429782.81200000003</v>
      </c>
      <c r="S2705">
        <v>8086</v>
      </c>
      <c r="U2705"/>
      <c r="W2705" t="str">
        <f>IFERROR(VLOOKUP(CONCATENATE(A2705,"-",B2705),'Schedule C1'!AE:AE,1,FALSE),"Other")</f>
        <v>Other</v>
      </c>
    </row>
    <row r="2706" spans="1:23" x14ac:dyDescent="0.25">
      <c r="A2706" t="str">
        <f t="shared" si="42"/>
        <v>180</v>
      </c>
      <c r="B2706" t="str">
        <f t="shared" si="42"/>
        <v>P10115003</v>
      </c>
      <c r="C2706" s="77" t="s">
        <v>3887</v>
      </c>
      <c r="D2706" t="s">
        <v>4197</v>
      </c>
      <c r="E2706">
        <v>4990.0300000000007</v>
      </c>
      <c r="F2706">
        <v>222819.49000000011</v>
      </c>
      <c r="G2706">
        <v>188485.11999999997</v>
      </c>
      <c r="K2706">
        <v>212993.34899999999</v>
      </c>
      <c r="L2706">
        <v>454701.66499999998</v>
      </c>
      <c r="M2706">
        <v>-3065.8720000000003</v>
      </c>
      <c r="O2706"/>
      <c r="Q2706">
        <v>197239.701</v>
      </c>
      <c r="R2706">
        <v>366127.50100000005</v>
      </c>
      <c r="S2706">
        <v>-3065.8710000000001</v>
      </c>
      <c r="U2706"/>
      <c r="W2706" t="str">
        <f>IFERROR(VLOOKUP(CONCATENATE(A2706,"-",B2706),'Schedule C1'!AE:AE,1,FALSE),"Other")</f>
        <v>Other</v>
      </c>
    </row>
    <row r="2707" spans="1:23" x14ac:dyDescent="0.25">
      <c r="A2707" t="str">
        <f t="shared" si="42"/>
        <v>180</v>
      </c>
      <c r="B2707" t="str">
        <f t="shared" si="42"/>
        <v>P10115004</v>
      </c>
      <c r="C2707" s="77" t="s">
        <v>3887</v>
      </c>
      <c r="D2707" t="s">
        <v>4198</v>
      </c>
      <c r="E2707">
        <v>2349.12</v>
      </c>
      <c r="F2707">
        <v>-5202.4500000000044</v>
      </c>
      <c r="G2707">
        <v>0</v>
      </c>
      <c r="K2707">
        <v>0</v>
      </c>
      <c r="L2707">
        <v>0</v>
      </c>
      <c r="M2707">
        <v>0</v>
      </c>
      <c r="O2707"/>
      <c r="Q2707">
        <v>0</v>
      </c>
      <c r="R2707">
        <v>0</v>
      </c>
      <c r="S2707">
        <v>0</v>
      </c>
      <c r="U2707"/>
      <c r="W2707" t="str">
        <f>IFERROR(VLOOKUP(CONCATENATE(A2707,"-",B2707),'Schedule C1'!AE:AE,1,FALSE),"Other")</f>
        <v>Other</v>
      </c>
    </row>
    <row r="2708" spans="1:23" x14ac:dyDescent="0.25">
      <c r="A2708" t="str">
        <f t="shared" si="42"/>
        <v>180</v>
      </c>
      <c r="B2708" t="str">
        <f t="shared" si="42"/>
        <v>P10115010</v>
      </c>
      <c r="C2708" s="77" t="s">
        <v>3887</v>
      </c>
      <c r="D2708" t="s">
        <v>2989</v>
      </c>
      <c r="E2708">
        <v>311069.57000000007</v>
      </c>
      <c r="F2708">
        <v>440533.48999999993</v>
      </c>
      <c r="G2708">
        <v>91964.459999999948</v>
      </c>
      <c r="K2708">
        <v>54.516999999999996</v>
      </c>
      <c r="L2708">
        <v>447481.77100000001</v>
      </c>
      <c r="M2708">
        <v>0</v>
      </c>
      <c r="O2708"/>
      <c r="Q2708">
        <v>1654.9370000000008</v>
      </c>
      <c r="R2708">
        <v>354501.49100000004</v>
      </c>
      <c r="S2708">
        <v>0</v>
      </c>
      <c r="U2708"/>
      <c r="W2708" t="str">
        <f>IFERROR(VLOOKUP(CONCATENATE(A2708,"-",B2708),'Schedule C1'!AE:AE,1,FALSE),"Other")</f>
        <v>Other</v>
      </c>
    </row>
    <row r="2709" spans="1:23" x14ac:dyDescent="0.25">
      <c r="A2709" t="str">
        <f t="shared" si="42"/>
        <v>180</v>
      </c>
      <c r="B2709" t="str">
        <f t="shared" si="42"/>
        <v>P10115013</v>
      </c>
      <c r="C2709" s="77" t="s">
        <v>3887</v>
      </c>
      <c r="D2709" t="s">
        <v>4199</v>
      </c>
      <c r="E2709">
        <v>203725.34</v>
      </c>
      <c r="F2709">
        <v>349813.10000000015</v>
      </c>
      <c r="G2709">
        <v>947308.67</v>
      </c>
      <c r="H2709">
        <v>30238.68</v>
      </c>
      <c r="J2709">
        <v>232.36</v>
      </c>
      <c r="K2709">
        <v>0</v>
      </c>
      <c r="L2709">
        <v>1436105.7120000001</v>
      </c>
      <c r="M2709">
        <v>871.28100000001723</v>
      </c>
      <c r="N2709">
        <v>304.93200000000002</v>
      </c>
      <c r="O2709"/>
      <c r="P2709">
        <v>0</v>
      </c>
      <c r="Q2709">
        <v>0</v>
      </c>
      <c r="R2709">
        <v>1183580.665</v>
      </c>
      <c r="S2709">
        <v>12866.604000000003</v>
      </c>
      <c r="T2709">
        <v>313.38</v>
      </c>
      <c r="U2709"/>
      <c r="V2709">
        <v>0</v>
      </c>
      <c r="W2709" t="str">
        <f>IFERROR(VLOOKUP(CONCATENATE(A2709,"-",B2709),'Schedule C1'!AE:AE,1,FALSE),"Other")</f>
        <v>Other</v>
      </c>
    </row>
    <row r="2710" spans="1:23" x14ac:dyDescent="0.25">
      <c r="A2710" t="str">
        <f t="shared" si="42"/>
        <v>180</v>
      </c>
      <c r="B2710" t="str">
        <f t="shared" si="42"/>
        <v>P10115014</v>
      </c>
      <c r="C2710" s="77" t="s">
        <v>3887</v>
      </c>
      <c r="D2710" t="s">
        <v>2990</v>
      </c>
      <c r="E2710">
        <v>335735.21000000008</v>
      </c>
      <c r="F2710">
        <v>2419138.2399999998</v>
      </c>
      <c r="G2710">
        <v>260457.33999999994</v>
      </c>
      <c r="H2710">
        <v>-11286.960000000003</v>
      </c>
      <c r="I2710">
        <v>-7883.9600000000173</v>
      </c>
      <c r="K2710">
        <v>0</v>
      </c>
      <c r="L2710">
        <v>2039491.9369999999</v>
      </c>
      <c r="M2710">
        <v>0</v>
      </c>
      <c r="N2710">
        <v>0</v>
      </c>
      <c r="O2710">
        <v>0</v>
      </c>
      <c r="Q2710">
        <v>0</v>
      </c>
      <c r="R2710">
        <v>1585437.534</v>
      </c>
      <c r="S2710">
        <v>0</v>
      </c>
      <c r="T2710">
        <v>0</v>
      </c>
      <c r="U2710">
        <v>0</v>
      </c>
      <c r="W2710" t="str">
        <f>IFERROR(VLOOKUP(CONCATENATE(A2710,"-",B2710),'Schedule C1'!AE:AE,1,FALSE),"Other")</f>
        <v>Other</v>
      </c>
    </row>
    <row r="2711" spans="1:23" x14ac:dyDescent="0.25">
      <c r="A2711" t="str">
        <f t="shared" si="42"/>
        <v>180</v>
      </c>
      <c r="B2711" t="str">
        <f t="shared" si="42"/>
        <v>P10115015</v>
      </c>
      <c r="C2711" s="77" t="s">
        <v>3887</v>
      </c>
      <c r="D2711" t="s">
        <v>2991</v>
      </c>
      <c r="E2711">
        <v>75652.59000000004</v>
      </c>
      <c r="F2711">
        <v>222754.08000000002</v>
      </c>
      <c r="G2711">
        <v>74878.10000000002</v>
      </c>
      <c r="J2711">
        <v>33422.870000000003</v>
      </c>
      <c r="K2711">
        <v>0</v>
      </c>
      <c r="L2711">
        <v>253884.43100000004</v>
      </c>
      <c r="M2711">
        <v>0</v>
      </c>
      <c r="O2711"/>
      <c r="P2711">
        <v>0</v>
      </c>
      <c r="Q2711">
        <v>0</v>
      </c>
      <c r="R2711">
        <v>193292.53599999999</v>
      </c>
      <c r="S2711">
        <v>0</v>
      </c>
      <c r="U2711"/>
      <c r="V2711">
        <v>0</v>
      </c>
      <c r="W2711" t="str">
        <f>IFERROR(VLOOKUP(CONCATENATE(A2711,"-",B2711),'Schedule C1'!AE:AE,1,FALSE),"Other")</f>
        <v>Other</v>
      </c>
    </row>
    <row r="2712" spans="1:23" x14ac:dyDescent="0.25">
      <c r="A2712" t="str">
        <f t="shared" si="42"/>
        <v>180</v>
      </c>
      <c r="B2712" t="str">
        <f t="shared" si="42"/>
        <v>P11028004</v>
      </c>
      <c r="C2712" s="77" t="s">
        <v>3887</v>
      </c>
      <c r="D2712" t="s">
        <v>4200</v>
      </c>
      <c r="E2712">
        <v>-58730.99</v>
      </c>
      <c r="K2712">
        <v>0</v>
      </c>
      <c r="O2712"/>
      <c r="Q2712">
        <v>0</v>
      </c>
      <c r="U2712"/>
      <c r="W2712" t="str">
        <f>IFERROR(VLOOKUP(CONCATENATE(A2712,"-",B2712),'Schedule C1'!AE:AE,1,FALSE),"Other")</f>
        <v>Other</v>
      </c>
    </row>
    <row r="2713" spans="1:23" x14ac:dyDescent="0.25">
      <c r="A2713" t="str">
        <f t="shared" si="42"/>
        <v>180</v>
      </c>
      <c r="B2713" t="str">
        <f t="shared" si="42"/>
        <v>P11028008</v>
      </c>
      <c r="C2713" s="77" t="s">
        <v>3887</v>
      </c>
      <c r="D2713" t="s">
        <v>4201</v>
      </c>
      <c r="E2713">
        <v>0</v>
      </c>
      <c r="K2713">
        <v>0</v>
      </c>
      <c r="O2713"/>
      <c r="Q2713">
        <v>0</v>
      </c>
      <c r="U2713"/>
      <c r="W2713" t="str">
        <f>IFERROR(VLOOKUP(CONCATENATE(A2713,"-",B2713),'Schedule C1'!AE:AE,1,FALSE),"Other")</f>
        <v>Other</v>
      </c>
    </row>
    <row r="2714" spans="1:23" x14ac:dyDescent="0.25">
      <c r="A2714" t="str">
        <f t="shared" si="42"/>
        <v>180</v>
      </c>
      <c r="B2714" t="str">
        <f t="shared" si="42"/>
        <v>P11028010</v>
      </c>
      <c r="C2714" s="77" t="s">
        <v>3887</v>
      </c>
      <c r="D2714" t="s">
        <v>4202</v>
      </c>
      <c r="E2714">
        <v>747.53</v>
      </c>
      <c r="F2714">
        <v>0</v>
      </c>
      <c r="K2714">
        <v>0</v>
      </c>
      <c r="L2714">
        <v>0</v>
      </c>
      <c r="O2714"/>
      <c r="Q2714">
        <v>0</v>
      </c>
      <c r="R2714">
        <v>0</v>
      </c>
      <c r="U2714"/>
      <c r="W2714" t="str">
        <f>IFERROR(VLOOKUP(CONCATENATE(A2714,"-",B2714),'Schedule C1'!AE:AE,1,FALSE),"Other")</f>
        <v>Other</v>
      </c>
    </row>
    <row r="2715" spans="1:23" x14ac:dyDescent="0.25">
      <c r="A2715" t="str">
        <f t="shared" si="42"/>
        <v>180</v>
      </c>
      <c r="B2715" t="str">
        <f t="shared" si="42"/>
        <v>P11028016</v>
      </c>
      <c r="C2715" s="77" t="s">
        <v>3887</v>
      </c>
      <c r="D2715" t="s">
        <v>4203</v>
      </c>
      <c r="E2715">
        <v>30228.86</v>
      </c>
      <c r="K2715">
        <v>0</v>
      </c>
      <c r="O2715"/>
      <c r="Q2715">
        <v>0</v>
      </c>
      <c r="U2715"/>
      <c r="W2715" t="str">
        <f>IFERROR(VLOOKUP(CONCATENATE(A2715,"-",B2715),'Schedule C1'!AE:AE,1,FALSE),"Other")</f>
        <v>Other</v>
      </c>
    </row>
    <row r="2716" spans="1:23" x14ac:dyDescent="0.25">
      <c r="A2716" t="str">
        <f t="shared" si="42"/>
        <v>180</v>
      </c>
      <c r="B2716" t="str">
        <f t="shared" si="42"/>
        <v>P11063001</v>
      </c>
      <c r="C2716" s="77" t="s">
        <v>3887</v>
      </c>
      <c r="D2716" t="s">
        <v>4204</v>
      </c>
      <c r="E2716">
        <v>0</v>
      </c>
      <c r="K2716">
        <v>0</v>
      </c>
      <c r="O2716"/>
      <c r="Q2716">
        <v>0</v>
      </c>
      <c r="U2716"/>
      <c r="W2716" t="str">
        <f>IFERROR(VLOOKUP(CONCATENATE(A2716,"-",B2716),'Schedule C1'!AE:AE,1,FALSE),"Other")</f>
        <v>Other</v>
      </c>
    </row>
    <row r="2717" spans="1:23" x14ac:dyDescent="0.25">
      <c r="A2717" t="str">
        <f t="shared" si="42"/>
        <v>180</v>
      </c>
      <c r="B2717" t="str">
        <f t="shared" si="42"/>
        <v>P11063002</v>
      </c>
      <c r="C2717" s="77" t="s">
        <v>3887</v>
      </c>
      <c r="D2717" t="s">
        <v>4205</v>
      </c>
      <c r="E2717">
        <v>119066.88</v>
      </c>
      <c r="F2717">
        <v>59978.39</v>
      </c>
      <c r="G2717">
        <v>170038.85</v>
      </c>
      <c r="H2717">
        <v>107932.97999999998</v>
      </c>
      <c r="I2717">
        <v>663701.19999999984</v>
      </c>
      <c r="J2717">
        <v>34039.780000000021</v>
      </c>
      <c r="K2717">
        <v>407353.02699999983</v>
      </c>
      <c r="L2717">
        <v>0</v>
      </c>
      <c r="M2717">
        <v>-3886.8940000000034</v>
      </c>
      <c r="N2717">
        <v>555037.40700000001</v>
      </c>
      <c r="O2717">
        <v>1473562.4139999999</v>
      </c>
      <c r="P2717">
        <v>65.539000000000129</v>
      </c>
      <c r="Q2717">
        <v>477678.97799999983</v>
      </c>
      <c r="R2717">
        <v>0</v>
      </c>
      <c r="S2717">
        <v>100197.65700000001</v>
      </c>
      <c r="T2717">
        <v>142519.93600000005</v>
      </c>
      <c r="U2717">
        <v>549048.60000000021</v>
      </c>
      <c r="V2717">
        <v>0</v>
      </c>
      <c r="W2717" t="str">
        <f>IFERROR(VLOOKUP(CONCATENATE(A2717,"-",B2717),'Schedule C1'!AE:AE,1,FALSE),"Other")</f>
        <v>Other</v>
      </c>
    </row>
    <row r="2718" spans="1:23" x14ac:dyDescent="0.25">
      <c r="A2718" t="str">
        <f t="shared" si="42"/>
        <v>180</v>
      </c>
      <c r="B2718" t="str">
        <f t="shared" si="42"/>
        <v>P11063004</v>
      </c>
      <c r="C2718" s="77" t="s">
        <v>3887</v>
      </c>
      <c r="D2718" t="s">
        <v>2994</v>
      </c>
      <c r="F2718">
        <v>0</v>
      </c>
      <c r="L2718">
        <v>0</v>
      </c>
      <c r="O2718"/>
      <c r="R2718">
        <v>0</v>
      </c>
      <c r="U2718"/>
      <c r="W2718" t="str">
        <f>IFERROR(VLOOKUP(CONCATENATE(A2718,"-",B2718),'Schedule C1'!AE:AE,1,FALSE),"Other")</f>
        <v>Other</v>
      </c>
    </row>
    <row r="2719" spans="1:23" x14ac:dyDescent="0.25">
      <c r="A2719" t="str">
        <f t="shared" si="42"/>
        <v>180</v>
      </c>
      <c r="B2719" t="str">
        <f t="shared" si="42"/>
        <v>P11161001</v>
      </c>
      <c r="C2719" s="77" t="s">
        <v>3887</v>
      </c>
      <c r="D2719" t="s">
        <v>4206</v>
      </c>
      <c r="E2719">
        <v>21171</v>
      </c>
      <c r="F2719">
        <v>21.14</v>
      </c>
      <c r="K2719">
        <v>-40.980000000000004</v>
      </c>
      <c r="L2719">
        <v>0</v>
      </c>
      <c r="O2719"/>
      <c r="Q2719">
        <v>16651.646000000004</v>
      </c>
      <c r="R2719">
        <v>0</v>
      </c>
      <c r="U2719"/>
      <c r="W2719" t="str">
        <f>IFERROR(VLOOKUP(CONCATENATE(A2719,"-",B2719),'Schedule C1'!AE:AE,1,FALSE),"Other")</f>
        <v>Other</v>
      </c>
    </row>
    <row r="2720" spans="1:23" x14ac:dyDescent="0.25">
      <c r="A2720" t="str">
        <f t="shared" si="42"/>
        <v>180</v>
      </c>
      <c r="B2720" t="str">
        <f t="shared" si="42"/>
        <v>P11161002</v>
      </c>
      <c r="C2720" s="77" t="s">
        <v>3887</v>
      </c>
      <c r="D2720" t="s">
        <v>2995</v>
      </c>
      <c r="E2720">
        <v>101.64</v>
      </c>
      <c r="K2720">
        <v>0</v>
      </c>
      <c r="O2720"/>
      <c r="Q2720">
        <v>0</v>
      </c>
      <c r="U2720"/>
      <c r="W2720" t="str">
        <f>IFERROR(VLOOKUP(CONCATENATE(A2720,"-",B2720),'Schedule C1'!AE:AE,1,FALSE),"Other")</f>
        <v>Other</v>
      </c>
    </row>
    <row r="2721" spans="1:23" x14ac:dyDescent="0.25">
      <c r="A2721" t="str">
        <f t="shared" si="42"/>
        <v>180</v>
      </c>
      <c r="B2721" t="str">
        <f t="shared" si="42"/>
        <v>P11161006</v>
      </c>
      <c r="C2721" s="77" t="s">
        <v>3887</v>
      </c>
      <c r="D2721" t="s">
        <v>2998</v>
      </c>
      <c r="E2721">
        <v>-115.65000000000009</v>
      </c>
      <c r="K2721">
        <v>0</v>
      </c>
      <c r="O2721"/>
      <c r="Q2721">
        <v>0</v>
      </c>
      <c r="U2721"/>
      <c r="W2721" t="str">
        <f>IFERROR(VLOOKUP(CONCATENATE(A2721,"-",B2721),'Schedule C1'!AE:AE,1,FALSE),"Other")</f>
        <v>Other</v>
      </c>
    </row>
    <row r="2722" spans="1:23" x14ac:dyDescent="0.25">
      <c r="A2722" t="str">
        <f t="shared" si="42"/>
        <v>180</v>
      </c>
      <c r="B2722" t="str">
        <f t="shared" si="42"/>
        <v>P11161007</v>
      </c>
      <c r="C2722" s="77" t="s">
        <v>3887</v>
      </c>
      <c r="D2722" t="s">
        <v>2999</v>
      </c>
      <c r="E2722">
        <v>947004.49000000022</v>
      </c>
      <c r="F2722">
        <v>105926.81000000001</v>
      </c>
      <c r="K2722">
        <v>421320.80199999979</v>
      </c>
      <c r="L2722">
        <v>0</v>
      </c>
      <c r="O2722"/>
      <c r="Q2722">
        <v>429324.53300000005</v>
      </c>
      <c r="R2722">
        <v>0</v>
      </c>
      <c r="U2722"/>
      <c r="W2722" t="str">
        <f>IFERROR(VLOOKUP(CONCATENATE(A2722,"-",B2722),'Schedule C1'!AE:AE,1,FALSE),"Other")</f>
        <v>Other</v>
      </c>
    </row>
    <row r="2723" spans="1:23" x14ac:dyDescent="0.25">
      <c r="A2723" t="str">
        <f t="shared" si="42"/>
        <v>180</v>
      </c>
      <c r="B2723" t="str">
        <f t="shared" si="42"/>
        <v>P11161008</v>
      </c>
      <c r="C2723" s="77" t="s">
        <v>3887</v>
      </c>
      <c r="D2723" t="s">
        <v>3000</v>
      </c>
      <c r="E2723">
        <v>541648.32000000007</v>
      </c>
      <c r="F2723">
        <v>5603.9600000000009</v>
      </c>
      <c r="K2723">
        <v>399846.76799999992</v>
      </c>
      <c r="L2723">
        <v>9989.7950000000001</v>
      </c>
      <c r="O2723"/>
      <c r="Q2723">
        <v>437351.16</v>
      </c>
      <c r="R2723">
        <v>9778.9220000000005</v>
      </c>
      <c r="U2723"/>
      <c r="W2723" t="str">
        <f>IFERROR(VLOOKUP(CONCATENATE(A2723,"-",B2723),'Schedule C1'!AE:AE,1,FALSE),"Other")</f>
        <v>Other</v>
      </c>
    </row>
    <row r="2724" spans="1:23" x14ac:dyDescent="0.25">
      <c r="A2724" t="str">
        <f t="shared" si="42"/>
        <v>180</v>
      </c>
      <c r="B2724" t="str">
        <f t="shared" si="42"/>
        <v>P11161009</v>
      </c>
      <c r="C2724" s="77" t="s">
        <v>3887</v>
      </c>
      <c r="D2724" t="s">
        <v>3001</v>
      </c>
      <c r="E2724">
        <v>284244.54999999993</v>
      </c>
      <c r="F2724">
        <v>3139.87</v>
      </c>
      <c r="K2724">
        <v>310190.28899999999</v>
      </c>
      <c r="L2724">
        <v>0</v>
      </c>
      <c r="O2724"/>
      <c r="Q2724">
        <v>339803.95599999989</v>
      </c>
      <c r="R2724">
        <v>0</v>
      </c>
      <c r="U2724"/>
      <c r="W2724" t="str">
        <f>IFERROR(VLOOKUP(CONCATENATE(A2724,"-",B2724),'Schedule C1'!AE:AE,1,FALSE),"Other")</f>
        <v>Other</v>
      </c>
    </row>
    <row r="2725" spans="1:23" x14ac:dyDescent="0.25">
      <c r="A2725" t="str">
        <f t="shared" si="42"/>
        <v>180</v>
      </c>
      <c r="B2725" t="str">
        <f t="shared" si="42"/>
        <v>P11161010</v>
      </c>
      <c r="C2725" s="77" t="s">
        <v>3887</v>
      </c>
      <c r="D2725" t="s">
        <v>4207</v>
      </c>
      <c r="E2725">
        <v>441804.40999999992</v>
      </c>
      <c r="F2725">
        <v>26377.370000000003</v>
      </c>
      <c r="G2725">
        <v>2034.3899999999999</v>
      </c>
      <c r="H2725">
        <v>1883.1299999999999</v>
      </c>
      <c r="I2725">
        <v>1571.7</v>
      </c>
      <c r="J2725">
        <v>1101.25</v>
      </c>
      <c r="K2725">
        <v>248353.26500000001</v>
      </c>
      <c r="L2725">
        <v>0</v>
      </c>
      <c r="M2725">
        <v>0</v>
      </c>
      <c r="N2725">
        <v>0</v>
      </c>
      <c r="O2725">
        <v>0</v>
      </c>
      <c r="P2725">
        <v>0</v>
      </c>
      <c r="Q2725">
        <v>247500.97700000001</v>
      </c>
      <c r="R2725">
        <v>0</v>
      </c>
      <c r="S2725">
        <v>0</v>
      </c>
      <c r="T2725">
        <v>0</v>
      </c>
      <c r="U2725">
        <v>0</v>
      </c>
      <c r="V2725">
        <v>0</v>
      </c>
      <c r="W2725" t="str">
        <f>IFERROR(VLOOKUP(CONCATENATE(A2725,"-",B2725),'Schedule C1'!AE:AE,1,FALSE),"Other")</f>
        <v>Other</v>
      </c>
    </row>
    <row r="2726" spans="1:23" x14ac:dyDescent="0.25">
      <c r="A2726" t="str">
        <f t="shared" si="42"/>
        <v>180</v>
      </c>
      <c r="B2726" t="str">
        <f t="shared" si="42"/>
        <v>P11161012</v>
      </c>
      <c r="C2726" s="77" t="s">
        <v>3887</v>
      </c>
      <c r="D2726" t="s">
        <v>3002</v>
      </c>
      <c r="E2726">
        <v>1055463.75</v>
      </c>
      <c r="F2726">
        <v>25200.749999999989</v>
      </c>
      <c r="K2726">
        <v>327424.06999999995</v>
      </c>
      <c r="L2726">
        <v>105365.74500000001</v>
      </c>
      <c r="O2726"/>
      <c r="Q2726">
        <v>330205.53499999992</v>
      </c>
      <c r="R2726">
        <v>142991.30500000002</v>
      </c>
      <c r="U2726"/>
      <c r="W2726" t="str">
        <f>IFERROR(VLOOKUP(CONCATENATE(A2726,"-",B2726),'Schedule C1'!AE:AE,1,FALSE),"Other")</f>
        <v>Other</v>
      </c>
    </row>
    <row r="2727" spans="1:23" x14ac:dyDescent="0.25">
      <c r="A2727" t="str">
        <f t="shared" si="42"/>
        <v>180</v>
      </c>
      <c r="B2727" t="str">
        <f t="shared" si="42"/>
        <v>P11161022</v>
      </c>
      <c r="C2727" s="77" t="s">
        <v>3887</v>
      </c>
      <c r="D2727" t="s">
        <v>3006</v>
      </c>
      <c r="E2727">
        <v>205886.48999999996</v>
      </c>
      <c r="F2727">
        <v>11037.43</v>
      </c>
      <c r="G2727">
        <v>141.67000000000002</v>
      </c>
      <c r="K2727">
        <v>0</v>
      </c>
      <c r="L2727">
        <v>0</v>
      </c>
      <c r="M2727">
        <v>0</v>
      </c>
      <c r="O2727"/>
      <c r="Q2727">
        <v>320.19</v>
      </c>
      <c r="R2727">
        <v>0</v>
      </c>
      <c r="S2727">
        <v>0</v>
      </c>
      <c r="U2727"/>
      <c r="W2727" t="str">
        <f>IFERROR(VLOOKUP(CONCATENATE(A2727,"-",B2727),'Schedule C1'!AE:AE,1,FALSE),"Other")</f>
        <v>Other</v>
      </c>
    </row>
    <row r="2728" spans="1:23" x14ac:dyDescent="0.25">
      <c r="A2728" t="str">
        <f t="shared" si="42"/>
        <v>180</v>
      </c>
      <c r="B2728" t="str">
        <f t="shared" si="42"/>
        <v>P11161023</v>
      </c>
      <c r="C2728" s="77" t="s">
        <v>3887</v>
      </c>
      <c r="D2728" t="s">
        <v>3007</v>
      </c>
      <c r="E2728">
        <v>1532163.7100000002</v>
      </c>
      <c r="F2728">
        <v>49361.400000000009</v>
      </c>
      <c r="G2728">
        <v>-5681.3</v>
      </c>
      <c r="H2728">
        <v>1181.6899999999998</v>
      </c>
      <c r="I2728">
        <v>1136.32</v>
      </c>
      <c r="J2728">
        <v>1721.3999999999999</v>
      </c>
      <c r="K2728">
        <v>1527053.4610000001</v>
      </c>
      <c r="L2728">
        <v>0</v>
      </c>
      <c r="M2728">
        <v>0</v>
      </c>
      <c r="N2728">
        <v>0</v>
      </c>
      <c r="O2728">
        <v>0</v>
      </c>
      <c r="P2728">
        <v>0</v>
      </c>
      <c r="Q2728">
        <v>0</v>
      </c>
      <c r="R2728">
        <v>0</v>
      </c>
      <c r="S2728">
        <v>0</v>
      </c>
      <c r="T2728">
        <v>0</v>
      </c>
      <c r="U2728">
        <v>0</v>
      </c>
      <c r="V2728">
        <v>0</v>
      </c>
      <c r="W2728" t="str">
        <f>IFERROR(VLOOKUP(CONCATENATE(A2728,"-",B2728),'Schedule C1'!AE:AE,1,FALSE),"Other")</f>
        <v>Other</v>
      </c>
    </row>
    <row r="2729" spans="1:23" x14ac:dyDescent="0.25">
      <c r="A2729" t="str">
        <f t="shared" si="42"/>
        <v>180</v>
      </c>
      <c r="B2729" t="str">
        <f t="shared" si="42"/>
        <v>P11161024</v>
      </c>
      <c r="C2729" s="77" t="s">
        <v>3887</v>
      </c>
      <c r="D2729" t="s">
        <v>4208</v>
      </c>
      <c r="E2729">
        <v>176671.72</v>
      </c>
      <c r="F2729">
        <v>-1508.6700000000055</v>
      </c>
      <c r="K2729">
        <v>0</v>
      </c>
      <c r="L2729">
        <v>0</v>
      </c>
      <c r="O2729"/>
      <c r="Q2729">
        <v>0</v>
      </c>
      <c r="R2729">
        <v>0</v>
      </c>
      <c r="U2729"/>
      <c r="W2729" t="str">
        <f>IFERROR(VLOOKUP(CONCATENATE(A2729,"-",B2729),'Schedule C1'!AE:AE,1,FALSE),"Other")</f>
        <v>Other</v>
      </c>
    </row>
    <row r="2730" spans="1:23" x14ac:dyDescent="0.25">
      <c r="A2730" t="str">
        <f t="shared" si="42"/>
        <v>180</v>
      </c>
      <c r="B2730" t="str">
        <f t="shared" si="42"/>
        <v>P11161025</v>
      </c>
      <c r="C2730" s="77" t="s">
        <v>3887</v>
      </c>
      <c r="D2730" t="s">
        <v>3008</v>
      </c>
      <c r="E2730">
        <v>3533808.5200000009</v>
      </c>
      <c r="F2730">
        <v>-222147.65000000002</v>
      </c>
      <c r="K2730">
        <v>182850.10899999971</v>
      </c>
      <c r="L2730">
        <v>0</v>
      </c>
      <c r="O2730"/>
      <c r="Q2730">
        <v>0</v>
      </c>
      <c r="R2730">
        <v>0</v>
      </c>
      <c r="U2730"/>
      <c r="W2730" t="str">
        <f>IFERROR(VLOOKUP(CONCATENATE(A2730,"-",B2730),'Schedule C1'!AE:AE,1,FALSE),"Other")</f>
        <v>Other</v>
      </c>
    </row>
    <row r="2731" spans="1:23" x14ac:dyDescent="0.25">
      <c r="A2731" t="str">
        <f t="shared" si="42"/>
        <v>180</v>
      </c>
      <c r="B2731" t="str">
        <f t="shared" si="42"/>
        <v>P11161026</v>
      </c>
      <c r="C2731" s="77" t="s">
        <v>3887</v>
      </c>
      <c r="D2731" t="s">
        <v>4209</v>
      </c>
      <c r="E2731">
        <v>80143.03</v>
      </c>
      <c r="F2731">
        <v>-3342.1699999999992</v>
      </c>
      <c r="K2731">
        <v>0</v>
      </c>
      <c r="L2731">
        <v>0</v>
      </c>
      <c r="O2731"/>
      <c r="Q2731">
        <v>0</v>
      </c>
      <c r="R2731">
        <v>0</v>
      </c>
      <c r="U2731"/>
      <c r="W2731" t="str">
        <f>IFERROR(VLOOKUP(CONCATENATE(A2731,"-",B2731),'Schedule C1'!AE:AE,1,FALSE),"Other")</f>
        <v>Other</v>
      </c>
    </row>
    <row r="2732" spans="1:23" x14ac:dyDescent="0.25">
      <c r="A2732" t="str">
        <f t="shared" si="42"/>
        <v>180</v>
      </c>
      <c r="B2732" t="str">
        <f t="shared" si="42"/>
        <v>P12059001</v>
      </c>
      <c r="C2732" s="77" t="s">
        <v>3887</v>
      </c>
      <c r="D2732" t="s">
        <v>3012</v>
      </c>
      <c r="I2732">
        <v>0</v>
      </c>
      <c r="O2732">
        <v>0</v>
      </c>
      <c r="U2732">
        <v>0</v>
      </c>
      <c r="W2732" t="str">
        <f>IFERROR(VLOOKUP(CONCATENATE(A2732,"-",B2732),'Schedule C1'!AE:AE,1,FALSE),"Other")</f>
        <v>Other</v>
      </c>
    </row>
    <row r="2733" spans="1:23" x14ac:dyDescent="0.25">
      <c r="A2733" t="str">
        <f t="shared" si="42"/>
        <v>180</v>
      </c>
      <c r="B2733" t="str">
        <f t="shared" si="42"/>
        <v>P12059002</v>
      </c>
      <c r="C2733" s="77" t="s">
        <v>3887</v>
      </c>
      <c r="D2733" t="s">
        <v>4210</v>
      </c>
      <c r="H2733">
        <v>0</v>
      </c>
      <c r="N2733">
        <v>0</v>
      </c>
      <c r="O2733"/>
      <c r="T2733">
        <v>0</v>
      </c>
      <c r="U2733"/>
      <c r="W2733" t="str">
        <f>IFERROR(VLOOKUP(CONCATENATE(A2733,"-",B2733),'Schedule C1'!AE:AE,1,FALSE),"Other")</f>
        <v>Other</v>
      </c>
    </row>
    <row r="2734" spans="1:23" x14ac:dyDescent="0.25">
      <c r="A2734" t="str">
        <f t="shared" si="42"/>
        <v>180</v>
      </c>
      <c r="B2734" t="str">
        <f t="shared" si="42"/>
        <v>P12059007</v>
      </c>
      <c r="C2734" s="77" t="s">
        <v>3887</v>
      </c>
      <c r="D2734" t="s">
        <v>3014</v>
      </c>
      <c r="I2734">
        <v>-3729.7099999999982</v>
      </c>
      <c r="O2734">
        <v>0</v>
      </c>
      <c r="U2734">
        <v>0</v>
      </c>
      <c r="W2734" t="str">
        <f>IFERROR(VLOOKUP(CONCATENATE(A2734,"-",B2734),'Schedule C1'!AE:AE,1,FALSE),"Other")</f>
        <v>Other</v>
      </c>
    </row>
    <row r="2735" spans="1:23" x14ac:dyDescent="0.25">
      <c r="A2735" t="str">
        <f t="shared" si="42"/>
        <v>180</v>
      </c>
      <c r="B2735" t="str">
        <f t="shared" si="42"/>
        <v>P12088002</v>
      </c>
      <c r="C2735" s="77" t="s">
        <v>3887</v>
      </c>
      <c r="D2735" t="s">
        <v>3019</v>
      </c>
      <c r="E2735">
        <v>163274.55000000002</v>
      </c>
      <c r="K2735">
        <v>0</v>
      </c>
      <c r="O2735"/>
      <c r="Q2735">
        <v>0</v>
      </c>
      <c r="U2735"/>
      <c r="W2735" t="str">
        <f>IFERROR(VLOOKUP(CONCATENATE(A2735,"-",B2735),'Schedule C1'!AE:AE,1,FALSE),"Other")</f>
        <v>Other</v>
      </c>
    </row>
    <row r="2736" spans="1:23" x14ac:dyDescent="0.25">
      <c r="A2736" t="str">
        <f t="shared" si="42"/>
        <v>180</v>
      </c>
      <c r="B2736" t="str">
        <f t="shared" si="42"/>
        <v>P12088004</v>
      </c>
      <c r="C2736" s="77" t="s">
        <v>3887</v>
      </c>
      <c r="D2736" t="s">
        <v>4211</v>
      </c>
      <c r="E2736">
        <v>-7761.5599999999995</v>
      </c>
      <c r="K2736">
        <v>0</v>
      </c>
      <c r="O2736"/>
      <c r="Q2736">
        <v>0</v>
      </c>
      <c r="U2736"/>
      <c r="W2736" t="str">
        <f>IFERROR(VLOOKUP(CONCATENATE(A2736,"-",B2736),'Schedule C1'!AE:AE,1,FALSE),"Other")</f>
        <v>Other</v>
      </c>
    </row>
    <row r="2737" spans="1:23" x14ac:dyDescent="0.25">
      <c r="A2737" t="str">
        <f t="shared" si="42"/>
        <v>180</v>
      </c>
      <c r="B2737" t="str">
        <f t="shared" si="42"/>
        <v>P12088005</v>
      </c>
      <c r="C2737" s="77" t="s">
        <v>3887</v>
      </c>
      <c r="D2737" t="s">
        <v>4212</v>
      </c>
      <c r="E2737">
        <v>153218.38999999998</v>
      </c>
      <c r="K2737">
        <v>0</v>
      </c>
      <c r="O2737"/>
      <c r="Q2737">
        <v>0</v>
      </c>
      <c r="U2737"/>
      <c r="W2737" t="str">
        <f>IFERROR(VLOOKUP(CONCATENATE(A2737,"-",B2737),'Schedule C1'!AE:AE,1,FALSE),"Other")</f>
        <v>Other</v>
      </c>
    </row>
    <row r="2738" spans="1:23" x14ac:dyDescent="0.25">
      <c r="A2738" t="str">
        <f t="shared" si="42"/>
        <v>180</v>
      </c>
      <c r="B2738" t="str">
        <f t="shared" si="42"/>
        <v>P12104006</v>
      </c>
      <c r="C2738" s="77" t="s">
        <v>3887</v>
      </c>
      <c r="D2738" t="s">
        <v>4213</v>
      </c>
      <c r="E2738">
        <v>21655.519999999993</v>
      </c>
      <c r="K2738">
        <v>0</v>
      </c>
      <c r="O2738"/>
      <c r="Q2738">
        <v>0</v>
      </c>
      <c r="U2738"/>
      <c r="W2738" t="str">
        <f>IFERROR(VLOOKUP(CONCATENATE(A2738,"-",B2738),'Schedule C1'!AE:AE,1,FALSE),"Other")</f>
        <v>Other</v>
      </c>
    </row>
    <row r="2739" spans="1:23" x14ac:dyDescent="0.25">
      <c r="A2739" t="str">
        <f t="shared" si="42"/>
        <v>180</v>
      </c>
      <c r="B2739" t="str">
        <f t="shared" si="42"/>
        <v>P13035013</v>
      </c>
      <c r="C2739" s="77" t="s">
        <v>3887</v>
      </c>
      <c r="D2739" t="s">
        <v>3022</v>
      </c>
      <c r="F2739">
        <v>0</v>
      </c>
      <c r="L2739">
        <v>0</v>
      </c>
      <c r="O2739"/>
      <c r="R2739">
        <v>0</v>
      </c>
      <c r="U2739"/>
      <c r="W2739" t="str">
        <f>IFERROR(VLOOKUP(CONCATENATE(A2739,"-",B2739),'Schedule C1'!AE:AE,1,FALSE),"Other")</f>
        <v>Other</v>
      </c>
    </row>
    <row r="2740" spans="1:23" x14ac:dyDescent="0.25">
      <c r="A2740" t="str">
        <f t="shared" si="42"/>
        <v>180</v>
      </c>
      <c r="B2740" t="str">
        <f t="shared" si="42"/>
        <v>P13058002</v>
      </c>
      <c r="C2740" s="77" t="s">
        <v>3887</v>
      </c>
      <c r="D2740" t="s">
        <v>4214</v>
      </c>
      <c r="E2740">
        <v>0</v>
      </c>
      <c r="K2740">
        <v>-108.45000000000005</v>
      </c>
      <c r="O2740"/>
      <c r="Q2740">
        <v>7077.2479999999996</v>
      </c>
      <c r="U2740"/>
      <c r="W2740" t="str">
        <f>IFERROR(VLOOKUP(CONCATENATE(A2740,"-",B2740),'Schedule C1'!AE:AE,1,FALSE),"Other")</f>
        <v>Other</v>
      </c>
    </row>
    <row r="2741" spans="1:23" x14ac:dyDescent="0.25">
      <c r="A2741" t="str">
        <f t="shared" si="42"/>
        <v>180</v>
      </c>
      <c r="B2741" t="str">
        <f t="shared" si="42"/>
        <v>P13058003</v>
      </c>
      <c r="C2741" s="77" t="s">
        <v>3887</v>
      </c>
      <c r="D2741" t="s">
        <v>4215</v>
      </c>
      <c r="E2741">
        <v>0</v>
      </c>
      <c r="K2741">
        <v>-13.302999999999912</v>
      </c>
      <c r="O2741"/>
      <c r="Q2741">
        <v>8825.5600000000031</v>
      </c>
      <c r="U2741"/>
      <c r="W2741" t="str">
        <f>IFERROR(VLOOKUP(CONCATENATE(A2741,"-",B2741),'Schedule C1'!AE:AE,1,FALSE),"Other")</f>
        <v>Other</v>
      </c>
    </row>
    <row r="2742" spans="1:23" x14ac:dyDescent="0.25">
      <c r="A2742" t="str">
        <f t="shared" si="42"/>
        <v>180</v>
      </c>
      <c r="B2742" t="str">
        <f t="shared" si="42"/>
        <v>P13064001</v>
      </c>
      <c r="C2742" s="77" t="s">
        <v>3887</v>
      </c>
      <c r="D2742" t="s">
        <v>4216</v>
      </c>
      <c r="E2742">
        <v>0</v>
      </c>
      <c r="F2742">
        <v>0</v>
      </c>
      <c r="G2742">
        <v>0</v>
      </c>
      <c r="K2742">
        <v>-181644.62600000019</v>
      </c>
      <c r="L2742">
        <v>0</v>
      </c>
      <c r="M2742">
        <v>0</v>
      </c>
      <c r="O2742"/>
      <c r="Q2742">
        <v>0</v>
      </c>
      <c r="R2742">
        <v>78474.69</v>
      </c>
      <c r="S2742">
        <v>0</v>
      </c>
      <c r="U2742"/>
      <c r="W2742" t="str">
        <f>IFERROR(VLOOKUP(CONCATENATE(A2742,"-",B2742),'Schedule C1'!AE:AE,1,FALSE),"Other")</f>
        <v>Other</v>
      </c>
    </row>
    <row r="2743" spans="1:23" x14ac:dyDescent="0.25">
      <c r="A2743" t="str">
        <f t="shared" si="42"/>
        <v>180</v>
      </c>
      <c r="B2743" t="str">
        <f t="shared" si="42"/>
        <v>P13064002</v>
      </c>
      <c r="C2743" s="77" t="s">
        <v>3887</v>
      </c>
      <c r="D2743" t="s">
        <v>4217</v>
      </c>
      <c r="E2743">
        <v>87869.080000000031</v>
      </c>
      <c r="F2743">
        <v>85198.95</v>
      </c>
      <c r="G2743">
        <v>451788.62000000011</v>
      </c>
      <c r="H2743">
        <v>2281819.38</v>
      </c>
      <c r="I2743">
        <v>492436.07000000018</v>
      </c>
      <c r="J2743">
        <v>219788.54999999993</v>
      </c>
      <c r="K2743">
        <v>40699.926999999938</v>
      </c>
      <c r="L2743">
        <v>189714.19899999999</v>
      </c>
      <c r="M2743">
        <v>2691735.1390000004</v>
      </c>
      <c r="N2743">
        <v>3115261.9389999993</v>
      </c>
      <c r="O2743">
        <v>712350.33700000006</v>
      </c>
      <c r="P2743">
        <v>0</v>
      </c>
      <c r="Q2743">
        <v>43532.387000000002</v>
      </c>
      <c r="R2743">
        <v>172306.59899999996</v>
      </c>
      <c r="S2743">
        <v>3016289.0309999995</v>
      </c>
      <c r="T2743">
        <v>3142474.3669999987</v>
      </c>
      <c r="U2743">
        <v>186127.02300000002</v>
      </c>
      <c r="V2743">
        <v>0</v>
      </c>
      <c r="W2743" t="str">
        <f>IFERROR(VLOOKUP(CONCATENATE(A2743,"-",B2743),'Schedule C1'!AE:AE,1,FALSE),"Other")</f>
        <v>Other</v>
      </c>
    </row>
    <row r="2744" spans="1:23" x14ac:dyDescent="0.25">
      <c r="A2744" t="str">
        <f t="shared" si="42"/>
        <v>180</v>
      </c>
      <c r="B2744" t="str">
        <f t="shared" si="42"/>
        <v>P13064003</v>
      </c>
      <c r="C2744" s="77" t="s">
        <v>3887</v>
      </c>
      <c r="D2744" t="s">
        <v>4218</v>
      </c>
      <c r="E2744">
        <v>51569.129999999983</v>
      </c>
      <c r="F2744">
        <v>7962.9199999999992</v>
      </c>
      <c r="G2744">
        <v>225793.22000000006</v>
      </c>
      <c r="H2744">
        <v>309403.49</v>
      </c>
      <c r="I2744">
        <v>48741.360000000008</v>
      </c>
      <c r="J2744">
        <v>4467.47</v>
      </c>
      <c r="K2744">
        <v>128122.07300000002</v>
      </c>
      <c r="L2744">
        <v>0</v>
      </c>
      <c r="M2744">
        <v>299189.67300000007</v>
      </c>
      <c r="N2744">
        <v>233395.701</v>
      </c>
      <c r="O2744">
        <v>0</v>
      </c>
      <c r="P2744">
        <v>0</v>
      </c>
      <c r="Q2744">
        <v>141919.31899999999</v>
      </c>
      <c r="R2744">
        <v>10782.023000000001</v>
      </c>
      <c r="S2744">
        <v>323256.60400000005</v>
      </c>
      <c r="T2744">
        <v>237488.31400000007</v>
      </c>
      <c r="U2744">
        <v>7580.7630000000008</v>
      </c>
      <c r="V2744">
        <v>0</v>
      </c>
      <c r="W2744" t="str">
        <f>IFERROR(VLOOKUP(CONCATENATE(A2744,"-",B2744),'Schedule C1'!AE:AE,1,FALSE),"Other")</f>
        <v>Other</v>
      </c>
    </row>
    <row r="2745" spans="1:23" x14ac:dyDescent="0.25">
      <c r="A2745" t="str">
        <f t="shared" si="42"/>
        <v>180</v>
      </c>
      <c r="B2745" t="str">
        <f t="shared" si="42"/>
        <v>P13064020</v>
      </c>
      <c r="C2745" s="77" t="s">
        <v>3887</v>
      </c>
      <c r="D2745" t="s">
        <v>4219</v>
      </c>
      <c r="E2745">
        <v>9530.82</v>
      </c>
      <c r="F2745">
        <v>625.05000000000018</v>
      </c>
      <c r="G2745">
        <v>409.48</v>
      </c>
      <c r="K2745">
        <v>34149.816999999995</v>
      </c>
      <c r="L2745">
        <v>354.25300000000004</v>
      </c>
      <c r="M2745">
        <v>40977.658000000003</v>
      </c>
      <c r="O2745"/>
      <c r="Q2745">
        <v>38924.775000000009</v>
      </c>
      <c r="R2745">
        <v>1863.6879999999999</v>
      </c>
      <c r="S2745">
        <v>43104.808999999994</v>
      </c>
      <c r="U2745"/>
      <c r="W2745" t="str">
        <f>IFERROR(VLOOKUP(CONCATENATE(A2745,"-",B2745),'Schedule C1'!AE:AE,1,FALSE),"Other")</f>
        <v>Other</v>
      </c>
    </row>
    <row r="2746" spans="1:23" x14ac:dyDescent="0.25">
      <c r="A2746" t="str">
        <f t="shared" si="42"/>
        <v>180</v>
      </c>
      <c r="B2746" t="str">
        <f t="shared" si="42"/>
        <v>P13064021</v>
      </c>
      <c r="C2746" s="77" t="s">
        <v>3887</v>
      </c>
      <c r="D2746" t="s">
        <v>4220</v>
      </c>
      <c r="E2746">
        <v>59044.729999999996</v>
      </c>
      <c r="F2746">
        <v>166765.76999999987</v>
      </c>
      <c r="G2746">
        <v>199056.23</v>
      </c>
      <c r="H2746">
        <v>3337.5899999999992</v>
      </c>
      <c r="I2746">
        <v>19447.570000000003</v>
      </c>
      <c r="J2746">
        <v>703.37</v>
      </c>
      <c r="K2746">
        <v>95121.482999999949</v>
      </c>
      <c r="L2746">
        <v>171281.02399999998</v>
      </c>
      <c r="M2746">
        <v>402479.98499999999</v>
      </c>
      <c r="N2746">
        <v>0</v>
      </c>
      <c r="O2746">
        <v>0</v>
      </c>
      <c r="P2746">
        <v>0</v>
      </c>
      <c r="Q2746">
        <v>105186.09499999996</v>
      </c>
      <c r="R2746">
        <v>8703.0709999999999</v>
      </c>
      <c r="S2746">
        <v>505335.37400000001</v>
      </c>
      <c r="T2746">
        <v>0</v>
      </c>
      <c r="U2746">
        <v>0</v>
      </c>
      <c r="V2746">
        <v>0</v>
      </c>
      <c r="W2746" t="str">
        <f>IFERROR(VLOOKUP(CONCATENATE(A2746,"-",B2746),'Schedule C1'!AE:AE,1,FALSE),"Other")</f>
        <v>Other</v>
      </c>
    </row>
    <row r="2747" spans="1:23" x14ac:dyDescent="0.25">
      <c r="A2747" t="str">
        <f t="shared" si="42"/>
        <v>180</v>
      </c>
      <c r="B2747" t="str">
        <f t="shared" si="42"/>
        <v>P13064025</v>
      </c>
      <c r="C2747" s="77" t="s">
        <v>3887</v>
      </c>
      <c r="D2747" t="s">
        <v>4221</v>
      </c>
      <c r="E2747">
        <v>373004.1</v>
      </c>
      <c r="F2747">
        <v>365915.66000000003</v>
      </c>
      <c r="G2747">
        <v>118072.98999999999</v>
      </c>
      <c r="H2747">
        <v>27893.550000000003</v>
      </c>
      <c r="I2747">
        <v>6465.02</v>
      </c>
      <c r="J2747">
        <v>2067.9699999999998</v>
      </c>
      <c r="K2747">
        <v>0</v>
      </c>
      <c r="L2747">
        <v>1118509.733</v>
      </c>
      <c r="M2747">
        <v>4465.3719999999767</v>
      </c>
      <c r="N2747">
        <v>0</v>
      </c>
      <c r="O2747">
        <v>0</v>
      </c>
      <c r="P2747">
        <v>0</v>
      </c>
      <c r="Q2747">
        <v>1575.1800000000003</v>
      </c>
      <c r="R2747">
        <v>303684.67899999995</v>
      </c>
      <c r="S2747">
        <v>103126.323</v>
      </c>
      <c r="T2747">
        <v>0</v>
      </c>
      <c r="U2747">
        <v>0</v>
      </c>
      <c r="V2747">
        <v>0</v>
      </c>
      <c r="W2747" t="str">
        <f>IFERROR(VLOOKUP(CONCATENATE(A2747,"-",B2747),'Schedule C1'!AE:AE,1,FALSE),"Other")</f>
        <v>Other</v>
      </c>
    </row>
    <row r="2748" spans="1:23" x14ac:dyDescent="0.25">
      <c r="A2748" t="str">
        <f t="shared" si="42"/>
        <v>180</v>
      </c>
      <c r="B2748" t="str">
        <f t="shared" si="42"/>
        <v>P13064029</v>
      </c>
      <c r="C2748" s="77" t="s">
        <v>3887</v>
      </c>
      <c r="D2748" t="s">
        <v>3025</v>
      </c>
      <c r="E2748">
        <v>578638.43999999971</v>
      </c>
      <c r="F2748">
        <v>5212051.1399999997</v>
      </c>
      <c r="G2748">
        <v>7330873.110000005</v>
      </c>
      <c r="H2748">
        <v>1152771.9700000007</v>
      </c>
      <c r="I2748">
        <v>26629.68</v>
      </c>
      <c r="J2748">
        <v>3721.2400000000011</v>
      </c>
      <c r="K2748">
        <v>72064.157000000065</v>
      </c>
      <c r="L2748">
        <v>5193060.4509999994</v>
      </c>
      <c r="M2748">
        <v>4992474.640999998</v>
      </c>
      <c r="N2748">
        <v>1336446.4340000001</v>
      </c>
      <c r="O2748">
        <v>0</v>
      </c>
      <c r="P2748">
        <v>0</v>
      </c>
      <c r="Q2748">
        <v>0</v>
      </c>
      <c r="R2748">
        <v>5086831.3600000013</v>
      </c>
      <c r="S2748">
        <v>4678860.6290000007</v>
      </c>
      <c r="T2748">
        <v>50.26400000000001</v>
      </c>
      <c r="U2748">
        <v>0</v>
      </c>
      <c r="V2748">
        <v>0</v>
      </c>
      <c r="W2748" t="str">
        <f>IFERROR(VLOOKUP(CONCATENATE(A2748,"-",B2748),'Schedule C1'!AE:AE,1,FALSE),"Other")</f>
        <v>Other</v>
      </c>
    </row>
    <row r="2749" spans="1:23" x14ac:dyDescent="0.25">
      <c r="A2749" t="str">
        <f t="shared" si="42"/>
        <v>180</v>
      </c>
      <c r="B2749" t="str">
        <f t="shared" si="42"/>
        <v>P13064030</v>
      </c>
      <c r="C2749" s="77" t="s">
        <v>3887</v>
      </c>
      <c r="D2749" t="s">
        <v>3026</v>
      </c>
      <c r="E2749">
        <v>466213.6100000001</v>
      </c>
      <c r="F2749">
        <v>739720.33000000007</v>
      </c>
      <c r="G2749">
        <v>2334780.64</v>
      </c>
      <c r="H2749">
        <v>2350594.2999999989</v>
      </c>
      <c r="I2749">
        <v>343226.74000000005</v>
      </c>
      <c r="J2749">
        <v>243477.10000000003</v>
      </c>
      <c r="K2749">
        <v>0</v>
      </c>
      <c r="L2749">
        <v>585334.22699999972</v>
      </c>
      <c r="M2749">
        <v>3731149.5399999996</v>
      </c>
      <c r="N2749">
        <v>3280998.0599999996</v>
      </c>
      <c r="O2749">
        <v>593321.09900000016</v>
      </c>
      <c r="P2749">
        <v>0</v>
      </c>
      <c r="Q2749">
        <v>0</v>
      </c>
      <c r="R2749">
        <v>3057885.8049999992</v>
      </c>
      <c r="S2749">
        <v>4008499.2329999991</v>
      </c>
      <c r="T2749">
        <v>1945476.3649999998</v>
      </c>
      <c r="U2749">
        <v>215814.74299999999</v>
      </c>
      <c r="V2749">
        <v>0</v>
      </c>
      <c r="W2749" t="str">
        <f>IFERROR(VLOOKUP(CONCATENATE(A2749,"-",B2749),'Schedule C1'!AE:AE,1,FALSE),"Other")</f>
        <v>Other</v>
      </c>
    </row>
    <row r="2750" spans="1:23" x14ac:dyDescent="0.25">
      <c r="A2750" t="str">
        <f t="shared" si="42"/>
        <v>180</v>
      </c>
      <c r="B2750" t="str">
        <f t="shared" si="42"/>
        <v>P13064031</v>
      </c>
      <c r="C2750" s="77" t="s">
        <v>3887</v>
      </c>
      <c r="D2750" t="s">
        <v>4222</v>
      </c>
      <c r="E2750">
        <v>360093.27</v>
      </c>
      <c r="F2750">
        <v>33173.12000000001</v>
      </c>
      <c r="G2750">
        <v>317786.74999999988</v>
      </c>
      <c r="H2750">
        <v>769751.5399999998</v>
      </c>
      <c r="I2750">
        <v>1201.2099999999957</v>
      </c>
      <c r="J2750">
        <v>25260.09</v>
      </c>
      <c r="K2750">
        <v>0</v>
      </c>
      <c r="L2750">
        <v>0</v>
      </c>
      <c r="M2750">
        <v>93565.811000000002</v>
      </c>
      <c r="N2750">
        <v>10425.734999999999</v>
      </c>
      <c r="O2750">
        <v>0</v>
      </c>
      <c r="P2750">
        <v>0</v>
      </c>
      <c r="Q2750">
        <v>0</v>
      </c>
      <c r="R2750">
        <v>34498.487000000008</v>
      </c>
      <c r="S2750">
        <v>128789.71000000002</v>
      </c>
      <c r="T2750">
        <v>62390.875000000007</v>
      </c>
      <c r="U2750">
        <v>0</v>
      </c>
      <c r="V2750">
        <v>0</v>
      </c>
      <c r="W2750" t="str">
        <f>IFERROR(VLOOKUP(CONCATENATE(A2750,"-",B2750),'Schedule C1'!AE:AE,1,FALSE),"Other")</f>
        <v>Other</v>
      </c>
    </row>
    <row r="2751" spans="1:23" x14ac:dyDescent="0.25">
      <c r="A2751" t="str">
        <f t="shared" si="42"/>
        <v>180</v>
      </c>
      <c r="B2751" t="str">
        <f t="shared" si="42"/>
        <v>P13089001</v>
      </c>
      <c r="C2751" s="77" t="s">
        <v>3887</v>
      </c>
      <c r="D2751" t="s">
        <v>4223</v>
      </c>
      <c r="F2751">
        <v>-1.61</v>
      </c>
      <c r="L2751">
        <v>0</v>
      </c>
      <c r="O2751"/>
      <c r="R2751">
        <v>0</v>
      </c>
      <c r="U2751"/>
      <c r="W2751" t="str">
        <f>IFERROR(VLOOKUP(CONCATENATE(A2751,"-",B2751),'Schedule C1'!AE:AE,1,FALSE),"Other")</f>
        <v>Other</v>
      </c>
    </row>
    <row r="2752" spans="1:23" x14ac:dyDescent="0.25">
      <c r="A2752" t="str">
        <f t="shared" si="42"/>
        <v>180</v>
      </c>
      <c r="B2752" t="str">
        <f t="shared" si="42"/>
        <v>P13117005</v>
      </c>
      <c r="C2752" s="77" t="s">
        <v>3887</v>
      </c>
      <c r="D2752" t="s">
        <v>4224</v>
      </c>
      <c r="E2752">
        <v>0</v>
      </c>
      <c r="F2752">
        <v>0</v>
      </c>
      <c r="K2752">
        <v>-112.373</v>
      </c>
      <c r="L2752">
        <v>0</v>
      </c>
      <c r="O2752"/>
      <c r="Q2752">
        <v>-4.682000000000003</v>
      </c>
      <c r="R2752">
        <v>-3.65</v>
      </c>
      <c r="U2752"/>
      <c r="W2752" t="str">
        <f>IFERROR(VLOOKUP(CONCATENATE(A2752,"-",B2752),'Schedule C1'!AE:AE,1,FALSE),"Other")</f>
        <v>Other</v>
      </c>
    </row>
    <row r="2753" spans="1:23" x14ac:dyDescent="0.25">
      <c r="A2753" t="str">
        <f t="shared" si="42"/>
        <v>180</v>
      </c>
      <c r="B2753" t="str">
        <f t="shared" si="42"/>
        <v>P13117014</v>
      </c>
      <c r="C2753" s="77" t="s">
        <v>3887</v>
      </c>
      <c r="D2753" t="s">
        <v>4225</v>
      </c>
      <c r="E2753">
        <v>0</v>
      </c>
      <c r="K2753">
        <v>-23.473999999999997</v>
      </c>
      <c r="O2753"/>
      <c r="Q2753">
        <v>-24.225999999999999</v>
      </c>
      <c r="U2753"/>
      <c r="W2753" t="str">
        <f>IFERROR(VLOOKUP(CONCATENATE(A2753,"-",B2753),'Schedule C1'!AE:AE,1,FALSE),"Other")</f>
        <v>Other</v>
      </c>
    </row>
    <row r="2754" spans="1:23" x14ac:dyDescent="0.25">
      <c r="A2754" t="str">
        <f t="shared" si="42"/>
        <v>180</v>
      </c>
      <c r="B2754" t="str">
        <f t="shared" si="42"/>
        <v>P13121002</v>
      </c>
      <c r="C2754" s="77" t="s">
        <v>3887</v>
      </c>
      <c r="D2754" t="s">
        <v>4226</v>
      </c>
      <c r="E2754">
        <v>1160.98</v>
      </c>
      <c r="K2754">
        <v>0</v>
      </c>
      <c r="O2754"/>
      <c r="Q2754">
        <v>0</v>
      </c>
      <c r="U2754"/>
      <c r="W2754" t="str">
        <f>IFERROR(VLOOKUP(CONCATENATE(A2754,"-",B2754),'Schedule C1'!AE:AE,1,FALSE),"Other")</f>
        <v>Other</v>
      </c>
    </row>
    <row r="2755" spans="1:23" x14ac:dyDescent="0.25">
      <c r="A2755" t="str">
        <f t="shared" si="42"/>
        <v>180</v>
      </c>
      <c r="B2755" t="str">
        <f t="shared" si="42"/>
        <v>P13121005</v>
      </c>
      <c r="C2755" s="77" t="s">
        <v>3887</v>
      </c>
      <c r="D2755" t="s">
        <v>3031</v>
      </c>
      <c r="E2755">
        <v>765.28</v>
      </c>
      <c r="K2755">
        <v>0</v>
      </c>
      <c r="O2755"/>
      <c r="Q2755">
        <v>0</v>
      </c>
      <c r="U2755"/>
      <c r="W2755" t="str">
        <f>IFERROR(VLOOKUP(CONCATENATE(A2755,"-",B2755),'Schedule C1'!AE:AE,1,FALSE),"Other")</f>
        <v>Other</v>
      </c>
    </row>
    <row r="2756" spans="1:23" x14ac:dyDescent="0.25">
      <c r="A2756" t="str">
        <f t="shared" si="42"/>
        <v>180</v>
      </c>
      <c r="B2756" t="str">
        <f t="shared" si="42"/>
        <v>P13121006</v>
      </c>
      <c r="C2756" s="77" t="s">
        <v>3887</v>
      </c>
      <c r="D2756" t="s">
        <v>3032</v>
      </c>
      <c r="E2756">
        <v>14656.660000000005</v>
      </c>
      <c r="F2756">
        <v>0</v>
      </c>
      <c r="K2756">
        <v>0</v>
      </c>
      <c r="L2756">
        <v>0</v>
      </c>
      <c r="O2756"/>
      <c r="Q2756">
        <v>0</v>
      </c>
      <c r="R2756">
        <v>0</v>
      </c>
      <c r="U2756"/>
      <c r="W2756" t="str">
        <f>IFERROR(VLOOKUP(CONCATENATE(A2756,"-",B2756),'Schedule C1'!AE:AE,1,FALSE),"Other")</f>
        <v>Other</v>
      </c>
    </row>
    <row r="2757" spans="1:23" x14ac:dyDescent="0.25">
      <c r="A2757" t="str">
        <f t="shared" ref="A2757:B2820" si="43">LEFT(C2757,FIND(" ",C2757,1)-1)</f>
        <v>180</v>
      </c>
      <c r="B2757" t="str">
        <f t="shared" si="43"/>
        <v>P13121007</v>
      </c>
      <c r="C2757" s="77" t="s">
        <v>3887</v>
      </c>
      <c r="D2757" t="s">
        <v>4227</v>
      </c>
      <c r="E2757">
        <v>0</v>
      </c>
      <c r="K2757">
        <v>0</v>
      </c>
      <c r="O2757"/>
      <c r="Q2757">
        <v>0</v>
      </c>
      <c r="U2757"/>
      <c r="W2757" t="str">
        <f>IFERROR(VLOOKUP(CONCATENATE(A2757,"-",B2757),'Schedule C1'!AE:AE,1,FALSE),"Other")</f>
        <v>Other</v>
      </c>
    </row>
    <row r="2758" spans="1:23" x14ac:dyDescent="0.25">
      <c r="A2758" t="str">
        <f t="shared" si="43"/>
        <v>180</v>
      </c>
      <c r="B2758" t="str">
        <f t="shared" si="43"/>
        <v>P13121012</v>
      </c>
      <c r="C2758" s="77" t="s">
        <v>3887</v>
      </c>
      <c r="D2758" t="s">
        <v>4228</v>
      </c>
      <c r="E2758">
        <v>0.41000000000000003</v>
      </c>
      <c r="K2758">
        <v>0</v>
      </c>
      <c r="O2758"/>
      <c r="Q2758">
        <v>0</v>
      </c>
      <c r="U2758"/>
      <c r="W2758" t="str">
        <f>IFERROR(VLOOKUP(CONCATENATE(A2758,"-",B2758),'Schedule C1'!AE:AE,1,FALSE),"Other")</f>
        <v>Other</v>
      </c>
    </row>
    <row r="2759" spans="1:23" x14ac:dyDescent="0.25">
      <c r="A2759" t="str">
        <f t="shared" si="43"/>
        <v>180</v>
      </c>
      <c r="B2759" t="str">
        <f t="shared" si="43"/>
        <v>P13121013</v>
      </c>
      <c r="C2759" s="77" t="s">
        <v>3887</v>
      </c>
      <c r="D2759" t="s">
        <v>4229</v>
      </c>
      <c r="E2759">
        <v>0.48000000000000004</v>
      </c>
      <c r="K2759">
        <v>0</v>
      </c>
      <c r="O2759"/>
      <c r="Q2759">
        <v>0</v>
      </c>
      <c r="U2759"/>
      <c r="W2759" t="str">
        <f>IFERROR(VLOOKUP(CONCATENATE(A2759,"-",B2759),'Schedule C1'!AE:AE,1,FALSE),"Other")</f>
        <v>Other</v>
      </c>
    </row>
    <row r="2760" spans="1:23" x14ac:dyDescent="0.25">
      <c r="A2760" t="str">
        <f t="shared" si="43"/>
        <v>180</v>
      </c>
      <c r="B2760" t="str">
        <f t="shared" si="43"/>
        <v>P13140010</v>
      </c>
      <c r="C2760" s="77" t="s">
        <v>3887</v>
      </c>
      <c r="D2760" t="s">
        <v>4230</v>
      </c>
      <c r="H2760">
        <v>0</v>
      </c>
      <c r="N2760">
        <v>0</v>
      </c>
      <c r="O2760"/>
      <c r="T2760">
        <v>0</v>
      </c>
      <c r="U2760"/>
      <c r="W2760" t="str">
        <f>IFERROR(VLOOKUP(CONCATENATE(A2760,"-",B2760),'Schedule C1'!AE:AE,1,FALSE),"Other")</f>
        <v>Other</v>
      </c>
    </row>
    <row r="2761" spans="1:23" x14ac:dyDescent="0.25">
      <c r="A2761" t="str">
        <f t="shared" si="43"/>
        <v>180</v>
      </c>
      <c r="B2761" t="str">
        <f t="shared" si="43"/>
        <v>P14030002</v>
      </c>
      <c r="C2761" s="77" t="s">
        <v>3887</v>
      </c>
      <c r="D2761" t="s">
        <v>4231</v>
      </c>
      <c r="E2761">
        <v>530.30999999999995</v>
      </c>
      <c r="F2761">
        <v>442.63000000000005</v>
      </c>
      <c r="G2761">
        <v>2485.1800000000003</v>
      </c>
      <c r="H2761">
        <v>3619.7</v>
      </c>
      <c r="I2761">
        <v>5537.1999999999971</v>
      </c>
      <c r="J2761">
        <v>2446.7400000000002</v>
      </c>
      <c r="K2761">
        <v>19713.672999999992</v>
      </c>
      <c r="L2761">
        <v>19316.285999999996</v>
      </c>
      <c r="M2761">
        <v>198.12099999999913</v>
      </c>
      <c r="N2761">
        <v>59636.313000000002</v>
      </c>
      <c r="O2761">
        <v>334.11000000000007</v>
      </c>
      <c r="P2761">
        <v>0</v>
      </c>
      <c r="Q2761">
        <v>21321.829999999994</v>
      </c>
      <c r="R2761">
        <v>18354.523000000001</v>
      </c>
      <c r="S2761">
        <v>1049.4239999999984</v>
      </c>
      <c r="T2761">
        <v>58627.889999999992</v>
      </c>
      <c r="U2761">
        <v>231.37100000000001</v>
      </c>
      <c r="V2761">
        <v>0</v>
      </c>
      <c r="W2761" t="str">
        <f>IFERROR(VLOOKUP(CONCATENATE(A2761,"-",B2761),'Schedule C1'!AE:AE,1,FALSE),"Other")</f>
        <v>Other</v>
      </c>
    </row>
    <row r="2762" spans="1:23" x14ac:dyDescent="0.25">
      <c r="A2762" t="str">
        <f t="shared" si="43"/>
        <v>180</v>
      </c>
      <c r="B2762" t="str">
        <f t="shared" si="43"/>
        <v>P14030006</v>
      </c>
      <c r="C2762" s="77" t="s">
        <v>3887</v>
      </c>
      <c r="D2762" t="s">
        <v>4232</v>
      </c>
      <c r="J2762">
        <v>0</v>
      </c>
      <c r="O2762"/>
      <c r="P2762">
        <v>7041.1720000000014</v>
      </c>
      <c r="U2762"/>
      <c r="V2762">
        <v>0</v>
      </c>
      <c r="W2762" t="str">
        <f>IFERROR(VLOOKUP(CONCATENATE(A2762,"-",B2762),'Schedule C1'!AE:AE,1,FALSE),"Other")</f>
        <v>Other</v>
      </c>
    </row>
    <row r="2763" spans="1:23" x14ac:dyDescent="0.25">
      <c r="A2763" t="str">
        <f t="shared" si="43"/>
        <v>180</v>
      </c>
      <c r="B2763" t="str">
        <f t="shared" si="43"/>
        <v>P14030008</v>
      </c>
      <c r="C2763" s="77" t="s">
        <v>3887</v>
      </c>
      <c r="D2763" t="s">
        <v>3035</v>
      </c>
      <c r="E2763">
        <v>7112.1800000000012</v>
      </c>
      <c r="F2763">
        <v>8973.7200000000012</v>
      </c>
      <c r="G2763">
        <v>10538.779999999999</v>
      </c>
      <c r="H2763">
        <v>75902.400000000023</v>
      </c>
      <c r="I2763">
        <v>65523.55</v>
      </c>
      <c r="J2763">
        <v>136213.41</v>
      </c>
      <c r="K2763">
        <v>212908.57799999992</v>
      </c>
      <c r="L2763">
        <v>198315.57900000006</v>
      </c>
      <c r="M2763">
        <v>64312.029999999933</v>
      </c>
      <c r="N2763">
        <v>0</v>
      </c>
      <c r="O2763">
        <v>0</v>
      </c>
      <c r="P2763">
        <v>24594.130000000019</v>
      </c>
      <c r="Q2763">
        <v>454396.79499999993</v>
      </c>
      <c r="R2763">
        <v>184346.098</v>
      </c>
      <c r="S2763">
        <v>73983.701999999976</v>
      </c>
      <c r="T2763">
        <v>4555.2620000000006</v>
      </c>
      <c r="U2763">
        <v>1589.0360000000001</v>
      </c>
      <c r="V2763">
        <v>0</v>
      </c>
      <c r="W2763" t="str">
        <f>IFERROR(VLOOKUP(CONCATENATE(A2763,"-",B2763),'Schedule C1'!AE:AE,1,FALSE),"Other")</f>
        <v>Other</v>
      </c>
    </row>
    <row r="2764" spans="1:23" x14ac:dyDescent="0.25">
      <c r="A2764" t="str">
        <f t="shared" si="43"/>
        <v>180</v>
      </c>
      <c r="B2764" t="str">
        <f t="shared" si="43"/>
        <v>P14030009</v>
      </c>
      <c r="C2764" s="77" t="s">
        <v>3887</v>
      </c>
      <c r="D2764" t="s">
        <v>3036</v>
      </c>
      <c r="E2764">
        <v>0</v>
      </c>
      <c r="F2764">
        <v>0</v>
      </c>
      <c r="J2764">
        <v>0</v>
      </c>
      <c r="K2764">
        <v>12822.731999999998</v>
      </c>
      <c r="L2764">
        <v>0</v>
      </c>
      <c r="O2764"/>
      <c r="P2764">
        <v>121.5950000000002</v>
      </c>
      <c r="Q2764">
        <v>16082.442000000003</v>
      </c>
      <c r="R2764">
        <v>579.51</v>
      </c>
      <c r="U2764"/>
      <c r="V2764">
        <v>0</v>
      </c>
      <c r="W2764" t="str">
        <f>IFERROR(VLOOKUP(CONCATENATE(A2764,"-",B2764),'Schedule C1'!AE:AE,1,FALSE),"Other")</f>
        <v>Other</v>
      </c>
    </row>
    <row r="2765" spans="1:23" x14ac:dyDescent="0.25">
      <c r="A2765" t="str">
        <f t="shared" si="43"/>
        <v>180</v>
      </c>
      <c r="B2765" t="str">
        <f t="shared" si="43"/>
        <v>P14030010</v>
      </c>
      <c r="C2765" s="77" t="s">
        <v>3887</v>
      </c>
      <c r="D2765" t="s">
        <v>4233</v>
      </c>
      <c r="F2765">
        <v>0</v>
      </c>
      <c r="G2765">
        <v>2985</v>
      </c>
      <c r="H2765">
        <v>16453.099999999999</v>
      </c>
      <c r="I2765">
        <v>20185.280000000002</v>
      </c>
      <c r="J2765">
        <v>59368.83</v>
      </c>
      <c r="L2765">
        <v>113636.902</v>
      </c>
      <c r="M2765">
        <v>-12960.492999999999</v>
      </c>
      <c r="N2765">
        <v>0</v>
      </c>
      <c r="O2765">
        <v>387.46300000000008</v>
      </c>
      <c r="P2765">
        <v>0</v>
      </c>
      <c r="R2765">
        <v>95623.971999999994</v>
      </c>
      <c r="S2765">
        <v>-10493.239000000001</v>
      </c>
      <c r="T2765">
        <v>121.747</v>
      </c>
      <c r="U2765">
        <v>146.86700000000005</v>
      </c>
      <c r="V2765">
        <v>0</v>
      </c>
      <c r="W2765" t="str">
        <f>IFERROR(VLOOKUP(CONCATENATE(A2765,"-",B2765),'Schedule C1'!AE:AE,1,FALSE),"Other")</f>
        <v>Other</v>
      </c>
    </row>
    <row r="2766" spans="1:23" x14ac:dyDescent="0.25">
      <c r="A2766" t="str">
        <f t="shared" si="43"/>
        <v>180</v>
      </c>
      <c r="B2766" t="str">
        <f t="shared" si="43"/>
        <v>P14030011</v>
      </c>
      <c r="C2766" s="77" t="s">
        <v>3887</v>
      </c>
      <c r="D2766" t="s">
        <v>4234</v>
      </c>
      <c r="F2766">
        <v>0</v>
      </c>
      <c r="G2766">
        <v>2773.3100000000004</v>
      </c>
      <c r="H2766">
        <v>74992.89</v>
      </c>
      <c r="I2766">
        <v>64874.800000000025</v>
      </c>
      <c r="J2766">
        <v>87384.48000000001</v>
      </c>
      <c r="L2766">
        <v>645210.11800000002</v>
      </c>
      <c r="M2766">
        <v>8805.6210000000137</v>
      </c>
      <c r="N2766">
        <v>0</v>
      </c>
      <c r="O2766">
        <v>4614.59</v>
      </c>
      <c r="P2766">
        <v>38073.165000000008</v>
      </c>
      <c r="R2766">
        <v>533645.049</v>
      </c>
      <c r="S2766">
        <v>26908.290999999997</v>
      </c>
      <c r="T2766">
        <v>105.41199999999999</v>
      </c>
      <c r="U2766">
        <v>1307.5280000000005</v>
      </c>
      <c r="V2766">
        <v>0</v>
      </c>
      <c r="W2766" t="str">
        <f>IFERROR(VLOOKUP(CONCATENATE(A2766,"-",B2766),'Schedule C1'!AE:AE,1,FALSE),"Other")</f>
        <v>Other</v>
      </c>
    </row>
    <row r="2767" spans="1:23" x14ac:dyDescent="0.25">
      <c r="A2767" t="str">
        <f t="shared" si="43"/>
        <v>180</v>
      </c>
      <c r="B2767" t="str">
        <f t="shared" si="43"/>
        <v>P14030013</v>
      </c>
      <c r="C2767" s="77" t="s">
        <v>3887</v>
      </c>
      <c r="D2767" t="s">
        <v>3037</v>
      </c>
      <c r="E2767">
        <v>1504.19</v>
      </c>
      <c r="F2767">
        <v>1755.7800000000002</v>
      </c>
      <c r="G2767">
        <v>6983.0700000000006</v>
      </c>
      <c r="H2767">
        <v>71087.739999999991</v>
      </c>
      <c r="I2767">
        <v>14589.379999999997</v>
      </c>
      <c r="J2767">
        <v>125731.78000000001</v>
      </c>
      <c r="K2767">
        <v>187402.67499999999</v>
      </c>
      <c r="L2767">
        <v>185723.34000000005</v>
      </c>
      <c r="M2767">
        <v>1972.9859999999908</v>
      </c>
      <c r="N2767">
        <v>0</v>
      </c>
      <c r="O2767">
        <v>5733.4920000000011</v>
      </c>
      <c r="P2767">
        <v>0</v>
      </c>
      <c r="Q2767">
        <v>184010.27499999994</v>
      </c>
      <c r="R2767">
        <v>164206.27999999997</v>
      </c>
      <c r="S2767">
        <v>9420.0089999999946</v>
      </c>
      <c r="T2767">
        <v>1679.3879999999999</v>
      </c>
      <c r="U2767">
        <v>2444.5600000000004</v>
      </c>
      <c r="V2767">
        <v>0</v>
      </c>
      <c r="W2767" t="str">
        <f>IFERROR(VLOOKUP(CONCATENATE(A2767,"-",B2767),'Schedule C1'!AE:AE,1,FALSE),"Other")</f>
        <v>Other</v>
      </c>
    </row>
    <row r="2768" spans="1:23" x14ac:dyDescent="0.25">
      <c r="A2768" t="str">
        <f t="shared" si="43"/>
        <v>180</v>
      </c>
      <c r="B2768" t="str">
        <f t="shared" si="43"/>
        <v>P14030015</v>
      </c>
      <c r="C2768" s="77" t="s">
        <v>3887</v>
      </c>
      <c r="D2768" t="s">
        <v>4235</v>
      </c>
      <c r="E2768">
        <v>247.35000000000005</v>
      </c>
      <c r="F2768">
        <v>7.25</v>
      </c>
      <c r="G2768">
        <v>8.0300000000000011</v>
      </c>
      <c r="H2768">
        <v>6.91</v>
      </c>
      <c r="I2768">
        <v>6.01</v>
      </c>
      <c r="J2768">
        <v>10.210000000000001</v>
      </c>
      <c r="K2768">
        <v>0</v>
      </c>
      <c r="L2768">
        <v>21796.541000000001</v>
      </c>
      <c r="M2768">
        <v>1127.7549999999999</v>
      </c>
      <c r="N2768">
        <v>0</v>
      </c>
      <c r="O2768">
        <v>0</v>
      </c>
      <c r="P2768">
        <v>0</v>
      </c>
      <c r="Q2768">
        <v>191.45999999999998</v>
      </c>
      <c r="R2768">
        <v>18872.944000000007</v>
      </c>
      <c r="S2768">
        <v>1649.7389999999987</v>
      </c>
      <c r="T2768">
        <v>7.0169999999999986</v>
      </c>
      <c r="U2768">
        <v>2.0960000000000001</v>
      </c>
      <c r="V2768">
        <v>0</v>
      </c>
      <c r="W2768" t="str">
        <f>IFERROR(VLOOKUP(CONCATENATE(A2768,"-",B2768),'Schedule C1'!AE:AE,1,FALSE),"Other")</f>
        <v>Other</v>
      </c>
    </row>
    <row r="2769" spans="1:23" x14ac:dyDescent="0.25">
      <c r="A2769" t="str">
        <f t="shared" si="43"/>
        <v>180</v>
      </c>
      <c r="B2769" t="str">
        <f t="shared" si="43"/>
        <v>P14030016</v>
      </c>
      <c r="C2769" s="77" t="s">
        <v>3887</v>
      </c>
      <c r="D2769" t="s">
        <v>4236</v>
      </c>
      <c r="E2769">
        <v>119.15</v>
      </c>
      <c r="F2769">
        <v>7.68</v>
      </c>
      <c r="G2769">
        <v>3535.24</v>
      </c>
      <c r="H2769">
        <v>15458.69</v>
      </c>
      <c r="I2769">
        <v>205998.63000000003</v>
      </c>
      <c r="J2769">
        <v>-463.79000000000087</v>
      </c>
      <c r="K2769">
        <v>0</v>
      </c>
      <c r="L2769">
        <v>639435.70199999993</v>
      </c>
      <c r="M2769">
        <v>3323.842000000006</v>
      </c>
      <c r="N2769">
        <v>0</v>
      </c>
      <c r="O2769">
        <v>3344.8249999999998</v>
      </c>
      <c r="P2769">
        <v>0</v>
      </c>
      <c r="Q2769">
        <v>5.35</v>
      </c>
      <c r="R2769">
        <v>566144.35200000019</v>
      </c>
      <c r="S2769">
        <v>20105.389999999963</v>
      </c>
      <c r="T2769">
        <v>144.31199999999998</v>
      </c>
      <c r="U2769">
        <v>1044.354</v>
      </c>
      <c r="V2769">
        <v>0</v>
      </c>
      <c r="W2769" t="str">
        <f>IFERROR(VLOOKUP(CONCATENATE(A2769,"-",B2769),'Schedule C1'!AE:AE,1,FALSE),"Other")</f>
        <v>Other</v>
      </c>
    </row>
    <row r="2770" spans="1:23" x14ac:dyDescent="0.25">
      <c r="A2770" t="str">
        <f t="shared" si="43"/>
        <v>180</v>
      </c>
      <c r="B2770" t="str">
        <f t="shared" si="43"/>
        <v>P14030101</v>
      </c>
      <c r="C2770" s="77" t="s">
        <v>3887</v>
      </c>
      <c r="D2770" t="s">
        <v>4237</v>
      </c>
      <c r="E2770">
        <v>29.739999999999995</v>
      </c>
      <c r="F2770">
        <v>28.51</v>
      </c>
      <c r="G2770">
        <v>1313.0200000000002</v>
      </c>
      <c r="H2770">
        <v>1996.05</v>
      </c>
      <c r="I2770">
        <v>116.34</v>
      </c>
      <c r="J2770">
        <v>1006.8499999999998</v>
      </c>
      <c r="K2770">
        <v>0</v>
      </c>
      <c r="L2770">
        <v>25969.812000000002</v>
      </c>
      <c r="M2770">
        <v>14037.052</v>
      </c>
      <c r="N2770">
        <v>0</v>
      </c>
      <c r="O2770">
        <v>645.07400000000007</v>
      </c>
      <c r="P2770">
        <v>0</v>
      </c>
      <c r="Q2770">
        <v>14.22</v>
      </c>
      <c r="R2770">
        <v>22063.345000000001</v>
      </c>
      <c r="S2770">
        <v>14663.972999999998</v>
      </c>
      <c r="T2770">
        <v>36.225000000000001</v>
      </c>
      <c r="U2770">
        <v>198.34799999999998</v>
      </c>
      <c r="V2770">
        <v>0</v>
      </c>
      <c r="W2770" t="str">
        <f>IFERROR(VLOOKUP(CONCATENATE(A2770,"-",B2770),'Schedule C1'!AE:AE,1,FALSE),"Other")</f>
        <v>Other</v>
      </c>
    </row>
    <row r="2771" spans="1:23" x14ac:dyDescent="0.25">
      <c r="A2771" t="str">
        <f t="shared" si="43"/>
        <v>180</v>
      </c>
      <c r="B2771" t="str">
        <f t="shared" si="43"/>
        <v>P14030102</v>
      </c>
      <c r="C2771" s="77" t="s">
        <v>3887</v>
      </c>
      <c r="D2771" t="s">
        <v>4238</v>
      </c>
      <c r="E2771">
        <v>9354.3600000000024</v>
      </c>
      <c r="F2771">
        <v>3255.8399999999992</v>
      </c>
      <c r="G2771">
        <v>29598.290000000005</v>
      </c>
      <c r="H2771">
        <v>163910.83000000002</v>
      </c>
      <c r="I2771">
        <v>292972.59000000003</v>
      </c>
      <c r="J2771">
        <v>102864.41000000002</v>
      </c>
      <c r="K2771">
        <v>0</v>
      </c>
      <c r="L2771">
        <v>536338.67200000002</v>
      </c>
      <c r="M2771">
        <v>184155.28999999998</v>
      </c>
      <c r="N2771">
        <v>100408.62400000001</v>
      </c>
      <c r="O2771">
        <v>1389.6409999999998</v>
      </c>
      <c r="P2771">
        <v>0</v>
      </c>
      <c r="Q2771">
        <v>0</v>
      </c>
      <c r="R2771">
        <v>468578.85600000003</v>
      </c>
      <c r="S2771">
        <v>204493.53899999999</v>
      </c>
      <c r="T2771">
        <v>106455.33399999997</v>
      </c>
      <c r="U2771">
        <v>3301.8969999999999</v>
      </c>
      <c r="V2771">
        <v>0</v>
      </c>
      <c r="W2771" t="str">
        <f>IFERROR(VLOOKUP(CONCATENATE(A2771,"-",B2771),'Schedule C1'!AE:AE,1,FALSE),"Other")</f>
        <v>Other</v>
      </c>
    </row>
    <row r="2772" spans="1:23" x14ac:dyDescent="0.25">
      <c r="A2772" t="str">
        <f t="shared" si="43"/>
        <v>180</v>
      </c>
      <c r="B2772" t="str">
        <f t="shared" si="43"/>
        <v>P14030103</v>
      </c>
      <c r="C2772" s="77" t="s">
        <v>3887</v>
      </c>
      <c r="D2772" t="s">
        <v>4239</v>
      </c>
      <c r="E2772">
        <v>693.20999999999992</v>
      </c>
      <c r="F2772">
        <v>638.01999999999987</v>
      </c>
      <c r="G2772">
        <v>10226.24</v>
      </c>
      <c r="H2772">
        <v>85160.22</v>
      </c>
      <c r="I2772">
        <v>249031.12</v>
      </c>
      <c r="J2772">
        <v>176789.51000000007</v>
      </c>
      <c r="K2772">
        <v>0</v>
      </c>
      <c r="L2772">
        <v>-70338.716999999975</v>
      </c>
      <c r="M2772">
        <v>-6579.6580000000113</v>
      </c>
      <c r="N2772">
        <v>2799503.5750000002</v>
      </c>
      <c r="O2772">
        <v>543685.24800000002</v>
      </c>
      <c r="P2772">
        <v>0</v>
      </c>
      <c r="Q2772">
        <v>0</v>
      </c>
      <c r="R2772">
        <v>847965.82499999995</v>
      </c>
      <c r="S2772">
        <v>-12491.173000000046</v>
      </c>
      <c r="T2772">
        <v>398953.79399999982</v>
      </c>
      <c r="U2772">
        <v>1045.1760000000002</v>
      </c>
      <c r="V2772">
        <v>0</v>
      </c>
      <c r="W2772" t="str">
        <f>IFERROR(VLOOKUP(CONCATENATE(A2772,"-",B2772),'Schedule C1'!AE:AE,1,FALSE),"Other")</f>
        <v>Other</v>
      </c>
    </row>
    <row r="2773" spans="1:23" x14ac:dyDescent="0.25">
      <c r="A2773" t="str">
        <f t="shared" si="43"/>
        <v>180</v>
      </c>
      <c r="B2773" t="str">
        <f t="shared" si="43"/>
        <v>P14030104</v>
      </c>
      <c r="C2773" s="77" t="s">
        <v>3887</v>
      </c>
      <c r="D2773" t="s">
        <v>4240</v>
      </c>
      <c r="E2773">
        <v>398.48</v>
      </c>
      <c r="F2773">
        <v>2519.63</v>
      </c>
      <c r="G2773">
        <v>858.83999999999992</v>
      </c>
      <c r="H2773">
        <v>421.22</v>
      </c>
      <c r="I2773">
        <v>12195.429999999998</v>
      </c>
      <c r="J2773">
        <v>15223.489999999998</v>
      </c>
      <c r="K2773">
        <v>0</v>
      </c>
      <c r="L2773">
        <v>114490.24799999999</v>
      </c>
      <c r="M2773">
        <v>-25654.533999999956</v>
      </c>
      <c r="N2773">
        <v>0</v>
      </c>
      <c r="O2773">
        <v>164423.14199999996</v>
      </c>
      <c r="P2773">
        <v>196471.52600000016</v>
      </c>
      <c r="Q2773">
        <v>0</v>
      </c>
      <c r="R2773">
        <v>98991.554000000004</v>
      </c>
      <c r="S2773">
        <v>-22154.961999999923</v>
      </c>
      <c r="T2773">
        <v>565.99599999999987</v>
      </c>
      <c r="U2773">
        <v>65001.333999999995</v>
      </c>
      <c r="V2773">
        <v>2867451.290000001</v>
      </c>
      <c r="W2773" t="str">
        <f>IFERROR(VLOOKUP(CONCATENATE(A2773,"-",B2773),'Schedule C1'!AE:AE,1,FALSE),"Other")</f>
        <v>Other</v>
      </c>
    </row>
    <row r="2774" spans="1:23" x14ac:dyDescent="0.25">
      <c r="A2774" t="str">
        <f t="shared" si="43"/>
        <v>180</v>
      </c>
      <c r="B2774" t="str">
        <f t="shared" si="43"/>
        <v>P14030105</v>
      </c>
      <c r="C2774" s="77" t="s">
        <v>3887</v>
      </c>
      <c r="D2774" t="s">
        <v>4241</v>
      </c>
      <c r="J2774">
        <v>35.700000000000003</v>
      </c>
      <c r="O2774"/>
      <c r="P2774">
        <v>0</v>
      </c>
      <c r="U2774"/>
      <c r="V2774">
        <v>0</v>
      </c>
      <c r="W2774" t="str">
        <f>IFERROR(VLOOKUP(CONCATENATE(A2774,"-",B2774),'Schedule C1'!AE:AE,1,FALSE),"Other")</f>
        <v>Other</v>
      </c>
    </row>
    <row r="2775" spans="1:23" x14ac:dyDescent="0.25">
      <c r="A2775" t="str">
        <f t="shared" si="43"/>
        <v>180</v>
      </c>
      <c r="B2775" t="str">
        <f t="shared" si="43"/>
        <v>P14030106</v>
      </c>
      <c r="C2775" s="77" t="s">
        <v>3887</v>
      </c>
      <c r="D2775" t="s">
        <v>4242</v>
      </c>
      <c r="J2775">
        <v>415.05999999999995</v>
      </c>
      <c r="O2775"/>
      <c r="P2775">
        <v>0</v>
      </c>
      <c r="U2775"/>
      <c r="V2775">
        <v>0</v>
      </c>
      <c r="W2775" t="str">
        <f>IFERROR(VLOOKUP(CONCATENATE(A2775,"-",B2775),'Schedule C1'!AE:AE,1,FALSE),"Other")</f>
        <v>Other</v>
      </c>
    </row>
    <row r="2776" spans="1:23" x14ac:dyDescent="0.25">
      <c r="A2776" t="str">
        <f t="shared" si="43"/>
        <v>180</v>
      </c>
      <c r="B2776" t="str">
        <f t="shared" si="43"/>
        <v>P14030107</v>
      </c>
      <c r="C2776" s="77" t="s">
        <v>3887</v>
      </c>
      <c r="D2776" t="s">
        <v>3038</v>
      </c>
      <c r="J2776">
        <v>0</v>
      </c>
      <c r="O2776"/>
      <c r="P2776">
        <v>10943.532000000001</v>
      </c>
      <c r="U2776"/>
      <c r="V2776">
        <v>0</v>
      </c>
      <c r="W2776" t="str">
        <f>IFERROR(VLOOKUP(CONCATENATE(A2776,"-",B2776),'Schedule C1'!AE:AE,1,FALSE),"Other")</f>
        <v>Other</v>
      </c>
    </row>
    <row r="2777" spans="1:23" x14ac:dyDescent="0.25">
      <c r="A2777" t="str">
        <f t="shared" si="43"/>
        <v>180</v>
      </c>
      <c r="B2777" t="str">
        <f t="shared" si="43"/>
        <v>P14030108</v>
      </c>
      <c r="C2777" s="77" t="s">
        <v>3887</v>
      </c>
      <c r="D2777" t="s">
        <v>4243</v>
      </c>
      <c r="J2777">
        <v>0</v>
      </c>
      <c r="O2777"/>
      <c r="P2777">
        <v>0</v>
      </c>
      <c r="U2777"/>
      <c r="V2777">
        <v>0</v>
      </c>
      <c r="W2777" t="str">
        <f>IFERROR(VLOOKUP(CONCATENATE(A2777,"-",B2777),'Schedule C1'!AE:AE,1,FALSE),"Other")</f>
        <v>Other</v>
      </c>
    </row>
    <row r="2778" spans="1:23" x14ac:dyDescent="0.25">
      <c r="A2778" t="str">
        <f t="shared" si="43"/>
        <v>180</v>
      </c>
      <c r="B2778" t="str">
        <f t="shared" si="43"/>
        <v>P14053005</v>
      </c>
      <c r="C2778" s="77" t="s">
        <v>3887</v>
      </c>
      <c r="D2778" t="s">
        <v>4244</v>
      </c>
      <c r="G2778">
        <v>0</v>
      </c>
      <c r="M2778">
        <v>0</v>
      </c>
      <c r="O2778"/>
      <c r="S2778">
        <v>0</v>
      </c>
      <c r="U2778"/>
      <c r="W2778" t="str">
        <f>IFERROR(VLOOKUP(CONCATENATE(A2778,"-",B2778),'Schedule C1'!AE:AE,1,FALSE),"Other")</f>
        <v>Other</v>
      </c>
    </row>
    <row r="2779" spans="1:23" x14ac:dyDescent="0.25">
      <c r="A2779" t="str">
        <f t="shared" si="43"/>
        <v>180</v>
      </c>
      <c r="B2779" t="str">
        <f t="shared" si="43"/>
        <v>P14196008</v>
      </c>
      <c r="C2779" s="77" t="s">
        <v>3887</v>
      </c>
      <c r="D2779" t="s">
        <v>4245</v>
      </c>
      <c r="F2779">
        <v>0</v>
      </c>
      <c r="L2779">
        <v>0</v>
      </c>
      <c r="O2779"/>
      <c r="R2779">
        <v>0</v>
      </c>
      <c r="U2779"/>
      <c r="W2779" t="str">
        <f>IFERROR(VLOOKUP(CONCATENATE(A2779,"-",B2779),'Schedule C1'!AE:AE,1,FALSE),"Other")</f>
        <v>Other</v>
      </c>
    </row>
    <row r="2780" spans="1:23" x14ac:dyDescent="0.25">
      <c r="A2780" t="str">
        <f t="shared" si="43"/>
        <v>180</v>
      </c>
      <c r="B2780" t="str">
        <f t="shared" si="43"/>
        <v>P15009024</v>
      </c>
      <c r="C2780" s="77" t="s">
        <v>3887</v>
      </c>
      <c r="D2780" t="s">
        <v>4246</v>
      </c>
      <c r="G2780">
        <v>0</v>
      </c>
      <c r="M2780">
        <v>0</v>
      </c>
      <c r="O2780"/>
      <c r="S2780">
        <v>0</v>
      </c>
      <c r="U2780"/>
      <c r="W2780" t="str">
        <f>IFERROR(VLOOKUP(CONCATENATE(A2780,"-",B2780),'Schedule C1'!AE:AE,1,FALSE),"Other")</f>
        <v>Other</v>
      </c>
    </row>
    <row r="2781" spans="1:23" x14ac:dyDescent="0.25">
      <c r="A2781" t="str">
        <f t="shared" si="43"/>
        <v>180</v>
      </c>
      <c r="B2781" t="str">
        <f t="shared" si="43"/>
        <v>P15028C01</v>
      </c>
      <c r="C2781" s="77" t="s">
        <v>3887</v>
      </c>
      <c r="D2781" t="s">
        <v>4247</v>
      </c>
      <c r="E2781">
        <v>0</v>
      </c>
      <c r="K2781">
        <v>0</v>
      </c>
      <c r="O2781"/>
      <c r="Q2781">
        <v>-344.98</v>
      </c>
      <c r="U2781"/>
      <c r="W2781" t="str">
        <f>IFERROR(VLOOKUP(CONCATENATE(A2781,"-",B2781),'Schedule C1'!AE:AE,1,FALSE),"Other")</f>
        <v>Other</v>
      </c>
    </row>
    <row r="2782" spans="1:23" x14ac:dyDescent="0.25">
      <c r="A2782" t="str">
        <f t="shared" si="43"/>
        <v>180</v>
      </c>
      <c r="B2782" t="str">
        <f t="shared" si="43"/>
        <v>P15095041</v>
      </c>
      <c r="C2782" s="77" t="s">
        <v>3887</v>
      </c>
      <c r="D2782" t="s">
        <v>4248</v>
      </c>
      <c r="J2782">
        <v>0</v>
      </c>
      <c r="O2782"/>
      <c r="P2782">
        <v>0</v>
      </c>
      <c r="U2782"/>
      <c r="V2782">
        <v>0</v>
      </c>
      <c r="W2782" t="str">
        <f>IFERROR(VLOOKUP(CONCATENATE(A2782,"-",B2782),'Schedule C1'!AE:AE,1,FALSE),"Other")</f>
        <v>Other</v>
      </c>
    </row>
    <row r="2783" spans="1:23" x14ac:dyDescent="0.25">
      <c r="A2783" t="str">
        <f t="shared" si="43"/>
        <v>180</v>
      </c>
      <c r="B2783" t="str">
        <f t="shared" si="43"/>
        <v>P15BAT001</v>
      </c>
      <c r="C2783" s="77" t="s">
        <v>3887</v>
      </c>
      <c r="D2783" t="s">
        <v>4249</v>
      </c>
      <c r="E2783">
        <v>0</v>
      </c>
      <c r="F2783">
        <v>0</v>
      </c>
      <c r="G2783">
        <v>0</v>
      </c>
      <c r="H2783">
        <v>0</v>
      </c>
      <c r="J2783">
        <v>0</v>
      </c>
      <c r="K2783">
        <v>6480.6990000000014</v>
      </c>
      <c r="L2783">
        <v>16070.443000000001</v>
      </c>
      <c r="M2783">
        <v>3646.8849999999998</v>
      </c>
      <c r="N2783">
        <v>3503.1550000000011</v>
      </c>
      <c r="O2783"/>
      <c r="P2783">
        <v>14605.962999999998</v>
      </c>
      <c r="Q2783">
        <v>7158.6610000000019</v>
      </c>
      <c r="R2783">
        <v>14626.905000000004</v>
      </c>
      <c r="S2783">
        <v>4966.9560000000019</v>
      </c>
      <c r="T2783">
        <v>3332.6230000000005</v>
      </c>
      <c r="U2783"/>
      <c r="V2783">
        <v>0</v>
      </c>
      <c r="W2783" t="str">
        <f>IFERROR(VLOOKUP(CONCATENATE(A2783,"-",B2783),'Schedule C1'!AE:AE,1,FALSE),"Other")</f>
        <v>Other</v>
      </c>
    </row>
    <row r="2784" spans="1:23" x14ac:dyDescent="0.25">
      <c r="A2784" t="str">
        <f t="shared" si="43"/>
        <v>180</v>
      </c>
      <c r="B2784" t="str">
        <f t="shared" si="43"/>
        <v>P16113003</v>
      </c>
      <c r="C2784" s="77" t="s">
        <v>3887</v>
      </c>
      <c r="D2784" t="s">
        <v>4250</v>
      </c>
      <c r="E2784">
        <v>638478.47</v>
      </c>
      <c r="F2784">
        <v>28938.570000000011</v>
      </c>
      <c r="G2784">
        <v>129437.85</v>
      </c>
      <c r="H2784">
        <v>244.46</v>
      </c>
      <c r="K2784">
        <v>1479810.5250000001</v>
      </c>
      <c r="L2784">
        <v>151732.777</v>
      </c>
      <c r="M2784">
        <v>0</v>
      </c>
      <c r="N2784">
        <v>0</v>
      </c>
      <c r="O2784"/>
      <c r="Q2784">
        <v>454.44</v>
      </c>
      <c r="R2784">
        <v>301799.35099999997</v>
      </c>
      <c r="S2784">
        <v>0</v>
      </c>
      <c r="T2784">
        <v>0</v>
      </c>
      <c r="U2784"/>
      <c r="W2784" t="str">
        <f>IFERROR(VLOOKUP(CONCATENATE(A2784,"-",B2784),'Schedule C1'!AE:AE,1,FALSE),"Other")</f>
        <v>Other</v>
      </c>
    </row>
    <row r="2785" spans="1:23" x14ac:dyDescent="0.25">
      <c r="A2785" t="str">
        <f t="shared" si="43"/>
        <v>180</v>
      </c>
      <c r="B2785" t="str">
        <f t="shared" si="43"/>
        <v>P16113004</v>
      </c>
      <c r="C2785" s="77" t="s">
        <v>3887</v>
      </c>
      <c r="D2785" t="s">
        <v>4251</v>
      </c>
      <c r="E2785">
        <v>2749.51</v>
      </c>
      <c r="F2785">
        <v>3182.43</v>
      </c>
      <c r="G2785">
        <v>314.24</v>
      </c>
      <c r="H2785">
        <v>162.87</v>
      </c>
      <c r="I2785">
        <v>494.27</v>
      </c>
      <c r="K2785">
        <v>0</v>
      </c>
      <c r="L2785">
        <v>0</v>
      </c>
      <c r="M2785">
        <v>0</v>
      </c>
      <c r="N2785">
        <v>0</v>
      </c>
      <c r="O2785">
        <v>0</v>
      </c>
      <c r="Q2785">
        <v>44.154000000000011</v>
      </c>
      <c r="R2785">
        <v>97.175999999999988</v>
      </c>
      <c r="S2785">
        <v>0</v>
      </c>
      <c r="T2785">
        <v>0</v>
      </c>
      <c r="U2785">
        <v>0</v>
      </c>
      <c r="W2785" t="str">
        <f>IFERROR(VLOOKUP(CONCATENATE(A2785,"-",B2785),'Schedule C1'!AE:AE,1,FALSE),"Other")</f>
        <v>Other</v>
      </c>
    </row>
    <row r="2786" spans="1:23" x14ac:dyDescent="0.25">
      <c r="A2786" t="str">
        <f t="shared" si="43"/>
        <v>180</v>
      </c>
      <c r="B2786" t="str">
        <f t="shared" si="43"/>
        <v>P16113009</v>
      </c>
      <c r="C2786" s="77" t="s">
        <v>3887</v>
      </c>
      <c r="D2786" t="s">
        <v>3054</v>
      </c>
      <c r="E2786">
        <v>4253026.6599999992</v>
      </c>
      <c r="F2786">
        <v>6979606.6599999992</v>
      </c>
      <c r="G2786">
        <v>5544997.5200000014</v>
      </c>
      <c r="H2786">
        <v>143684.06000000008</v>
      </c>
      <c r="I2786">
        <v>32109.560000000052</v>
      </c>
      <c r="K2786">
        <v>0</v>
      </c>
      <c r="L2786">
        <v>6293809.2059999993</v>
      </c>
      <c r="M2786">
        <v>0</v>
      </c>
      <c r="N2786">
        <v>0</v>
      </c>
      <c r="O2786">
        <v>0</v>
      </c>
      <c r="Q2786">
        <v>0</v>
      </c>
      <c r="R2786">
        <v>7956748.5590000004</v>
      </c>
      <c r="S2786">
        <v>0</v>
      </c>
      <c r="T2786">
        <v>0</v>
      </c>
      <c r="U2786">
        <v>0</v>
      </c>
      <c r="W2786" t="str">
        <f>IFERROR(VLOOKUP(CONCATENATE(A2786,"-",B2786),'Schedule C1'!AE:AE,1,FALSE),"Other")</f>
        <v>Other</v>
      </c>
    </row>
    <row r="2787" spans="1:23" x14ac:dyDescent="0.25">
      <c r="A2787" t="str">
        <f t="shared" si="43"/>
        <v>180</v>
      </c>
      <c r="B2787" t="str">
        <f t="shared" si="43"/>
        <v>P16116002</v>
      </c>
      <c r="C2787" s="77" t="s">
        <v>3887</v>
      </c>
      <c r="D2787" t="s">
        <v>4252</v>
      </c>
      <c r="E2787">
        <v>1005.5199999999998</v>
      </c>
      <c r="F2787">
        <v>520.67999999999995</v>
      </c>
      <c r="G2787">
        <v>127.72</v>
      </c>
      <c r="H2787">
        <v>-3865.68</v>
      </c>
      <c r="I2787">
        <v>166.84</v>
      </c>
      <c r="K2787">
        <v>0</v>
      </c>
      <c r="L2787">
        <v>212.64999999999998</v>
      </c>
      <c r="M2787">
        <v>0</v>
      </c>
      <c r="N2787">
        <v>0</v>
      </c>
      <c r="O2787">
        <v>0</v>
      </c>
      <c r="Q2787">
        <v>16.77</v>
      </c>
      <c r="R2787">
        <v>398.46999999999991</v>
      </c>
      <c r="S2787">
        <v>153.67400000000001</v>
      </c>
      <c r="T2787">
        <v>143.77000000000001</v>
      </c>
      <c r="U2787">
        <v>45.431000000000004</v>
      </c>
      <c r="W2787" t="str">
        <f>IFERROR(VLOOKUP(CONCATENATE(A2787,"-",B2787),'Schedule C1'!AE:AE,1,FALSE),"Other")</f>
        <v>Other</v>
      </c>
    </row>
    <row r="2788" spans="1:23" x14ac:dyDescent="0.25">
      <c r="A2788" t="str">
        <f t="shared" si="43"/>
        <v>180</v>
      </c>
      <c r="B2788" t="str">
        <f t="shared" si="43"/>
        <v>P16116003</v>
      </c>
      <c r="C2788" s="77" t="s">
        <v>3887</v>
      </c>
      <c r="D2788" t="s">
        <v>4253</v>
      </c>
      <c r="E2788">
        <v>7230.8</v>
      </c>
      <c r="F2788">
        <v>498.93</v>
      </c>
      <c r="G2788">
        <v>1027.8499999999999</v>
      </c>
      <c r="H2788">
        <v>10016.789999999999</v>
      </c>
      <c r="I2788">
        <v>2711.66</v>
      </c>
      <c r="J2788">
        <v>0</v>
      </c>
      <c r="K2788">
        <v>0</v>
      </c>
      <c r="L2788">
        <v>6687.9049999999997</v>
      </c>
      <c r="M2788">
        <v>428722.78000000014</v>
      </c>
      <c r="N2788">
        <v>0</v>
      </c>
      <c r="O2788">
        <v>819109.22100000014</v>
      </c>
      <c r="P2788">
        <v>491.87900000000008</v>
      </c>
      <c r="Q2788">
        <v>11.81</v>
      </c>
      <c r="R2788">
        <v>9222.0439999999962</v>
      </c>
      <c r="S2788">
        <v>1009133.3509999998</v>
      </c>
      <c r="T2788">
        <v>381.14999999999981</v>
      </c>
      <c r="U2788">
        <v>364.40599999999989</v>
      </c>
      <c r="V2788">
        <v>0</v>
      </c>
      <c r="W2788" t="str">
        <f>IFERROR(VLOOKUP(CONCATENATE(A2788,"-",B2788),'Schedule C1'!AE:AE,1,FALSE),"Other")</f>
        <v>Other</v>
      </c>
    </row>
    <row r="2789" spans="1:23" x14ac:dyDescent="0.25">
      <c r="A2789" t="str">
        <f t="shared" si="43"/>
        <v>180</v>
      </c>
      <c r="B2789" t="str">
        <f t="shared" si="43"/>
        <v>P16116005</v>
      </c>
      <c r="C2789" s="77" t="s">
        <v>3887</v>
      </c>
      <c r="D2789" t="s">
        <v>4254</v>
      </c>
      <c r="E2789">
        <v>46837.669999999984</v>
      </c>
      <c r="F2789">
        <v>8996.0799999999963</v>
      </c>
      <c r="G2789">
        <v>-633.77000000000203</v>
      </c>
      <c r="H2789">
        <v>49797.05</v>
      </c>
      <c r="I2789">
        <v>14248.940000000004</v>
      </c>
      <c r="J2789">
        <v>13696.079999999998</v>
      </c>
      <c r="K2789">
        <v>0</v>
      </c>
      <c r="L2789">
        <v>6673.4349999999995</v>
      </c>
      <c r="M2789">
        <v>12615.463000000063</v>
      </c>
      <c r="N2789">
        <v>57769.698000000004</v>
      </c>
      <c r="O2789">
        <v>32382.435999999994</v>
      </c>
      <c r="P2789">
        <v>0</v>
      </c>
      <c r="Q2789">
        <v>0</v>
      </c>
      <c r="R2789">
        <v>19148.870999999996</v>
      </c>
      <c r="S2789">
        <v>1244746.6920000003</v>
      </c>
      <c r="T2789">
        <v>69682.996999999988</v>
      </c>
      <c r="U2789">
        <v>15485.047</v>
      </c>
      <c r="V2789">
        <v>0</v>
      </c>
      <c r="W2789" t="str">
        <f>IFERROR(VLOOKUP(CONCATENATE(A2789,"-",B2789),'Schedule C1'!AE:AE,1,FALSE),"Other")</f>
        <v>Other</v>
      </c>
    </row>
    <row r="2790" spans="1:23" x14ac:dyDescent="0.25">
      <c r="A2790" t="str">
        <f t="shared" si="43"/>
        <v>180</v>
      </c>
      <c r="B2790" t="str">
        <f t="shared" si="43"/>
        <v>P17023002</v>
      </c>
      <c r="C2790" s="77" t="s">
        <v>3887</v>
      </c>
      <c r="D2790" t="s">
        <v>4255</v>
      </c>
      <c r="G2790">
        <v>0</v>
      </c>
      <c r="M2790">
        <v>0</v>
      </c>
      <c r="O2790"/>
      <c r="S2790">
        <v>0</v>
      </c>
      <c r="U2790"/>
      <c r="W2790" t="str">
        <f>IFERROR(VLOOKUP(CONCATENATE(A2790,"-",B2790),'Schedule C1'!AE:AE,1,FALSE),"Other")</f>
        <v>Other</v>
      </c>
    </row>
    <row r="2791" spans="1:23" x14ac:dyDescent="0.25">
      <c r="A2791" t="str">
        <f t="shared" si="43"/>
        <v>180</v>
      </c>
      <c r="B2791" t="str">
        <f t="shared" si="43"/>
        <v>P17074001</v>
      </c>
      <c r="C2791" s="77" t="s">
        <v>3887</v>
      </c>
      <c r="D2791" t="s">
        <v>4256</v>
      </c>
      <c r="E2791">
        <v>-27473.66</v>
      </c>
      <c r="F2791">
        <v>0</v>
      </c>
      <c r="K2791">
        <v>0</v>
      </c>
      <c r="L2791">
        <v>0</v>
      </c>
      <c r="O2791"/>
      <c r="Q2791">
        <v>0</v>
      </c>
      <c r="R2791">
        <v>10.601000000000001</v>
      </c>
      <c r="U2791"/>
      <c r="W2791" t="str">
        <f>IFERROR(VLOOKUP(CONCATENATE(A2791,"-",B2791),'Schedule C1'!AE:AE,1,FALSE),"Other")</f>
        <v>Other</v>
      </c>
    </row>
    <row r="2792" spans="1:23" x14ac:dyDescent="0.25">
      <c r="A2792" t="str">
        <f t="shared" si="43"/>
        <v>180</v>
      </c>
      <c r="B2792" t="str">
        <f t="shared" si="43"/>
        <v>P17074003</v>
      </c>
      <c r="C2792" s="77" t="s">
        <v>3887</v>
      </c>
      <c r="D2792" t="s">
        <v>4257</v>
      </c>
      <c r="E2792">
        <v>0</v>
      </c>
      <c r="K2792">
        <v>0</v>
      </c>
      <c r="O2792"/>
      <c r="Q2792">
        <v>0</v>
      </c>
      <c r="U2792"/>
      <c r="W2792" t="str">
        <f>IFERROR(VLOOKUP(CONCATENATE(A2792,"-",B2792),'Schedule C1'!AE:AE,1,FALSE),"Other")</f>
        <v>Other</v>
      </c>
    </row>
    <row r="2793" spans="1:23" x14ac:dyDescent="0.25">
      <c r="A2793" t="str">
        <f t="shared" si="43"/>
        <v>180</v>
      </c>
      <c r="B2793" t="str">
        <f t="shared" si="43"/>
        <v>P17074005</v>
      </c>
      <c r="C2793" s="77" t="s">
        <v>3887</v>
      </c>
      <c r="D2793" t="s">
        <v>4258</v>
      </c>
      <c r="E2793">
        <v>-788.91000000000031</v>
      </c>
      <c r="F2793">
        <v>105.7199999999999</v>
      </c>
      <c r="K2793">
        <v>0</v>
      </c>
      <c r="L2793">
        <v>0</v>
      </c>
      <c r="O2793"/>
      <c r="Q2793">
        <v>0</v>
      </c>
      <c r="R2793">
        <v>0</v>
      </c>
      <c r="U2793"/>
      <c r="W2793" t="str">
        <f>IFERROR(VLOOKUP(CONCATENATE(A2793,"-",B2793),'Schedule C1'!AE:AE,1,FALSE),"Other")</f>
        <v>Other</v>
      </c>
    </row>
    <row r="2794" spans="1:23" x14ac:dyDescent="0.25">
      <c r="A2794" t="str">
        <f t="shared" si="43"/>
        <v>180</v>
      </c>
      <c r="B2794" t="str">
        <f t="shared" si="43"/>
        <v>P17074007</v>
      </c>
      <c r="C2794" s="77" t="s">
        <v>3887</v>
      </c>
      <c r="D2794" t="s">
        <v>4259</v>
      </c>
      <c r="E2794">
        <v>0</v>
      </c>
      <c r="K2794">
        <v>0</v>
      </c>
      <c r="O2794"/>
      <c r="Q2794">
        <v>0</v>
      </c>
      <c r="U2794"/>
      <c r="W2794" t="str">
        <f>IFERROR(VLOOKUP(CONCATENATE(A2794,"-",B2794),'Schedule C1'!AE:AE,1,FALSE),"Other")</f>
        <v>Other</v>
      </c>
    </row>
    <row r="2795" spans="1:23" x14ac:dyDescent="0.25">
      <c r="A2795" t="str">
        <f t="shared" si="43"/>
        <v>180</v>
      </c>
      <c r="B2795" t="str">
        <f t="shared" si="43"/>
        <v>P17074008</v>
      </c>
      <c r="C2795" s="77" t="s">
        <v>3887</v>
      </c>
      <c r="D2795" t="s">
        <v>4260</v>
      </c>
      <c r="E2795">
        <v>0</v>
      </c>
      <c r="K2795">
        <v>0</v>
      </c>
      <c r="O2795"/>
      <c r="Q2795">
        <v>0</v>
      </c>
      <c r="U2795"/>
      <c r="W2795" t="str">
        <f>IFERROR(VLOOKUP(CONCATENATE(A2795,"-",B2795),'Schedule C1'!AE:AE,1,FALSE),"Other")</f>
        <v>Other</v>
      </c>
    </row>
    <row r="2796" spans="1:23" x14ac:dyDescent="0.25">
      <c r="A2796" t="str">
        <f t="shared" si="43"/>
        <v>180</v>
      </c>
      <c r="B2796" t="str">
        <f t="shared" si="43"/>
        <v>P17074009</v>
      </c>
      <c r="C2796" s="77" t="s">
        <v>3887</v>
      </c>
      <c r="D2796" t="s">
        <v>4261</v>
      </c>
      <c r="E2796">
        <v>795.45999999999697</v>
      </c>
      <c r="F2796">
        <v>71.25</v>
      </c>
      <c r="K2796">
        <v>0</v>
      </c>
      <c r="L2796">
        <v>0</v>
      </c>
      <c r="O2796"/>
      <c r="Q2796">
        <v>0</v>
      </c>
      <c r="R2796">
        <v>53.384999999999998</v>
      </c>
      <c r="U2796"/>
      <c r="W2796" t="str">
        <f>IFERROR(VLOOKUP(CONCATENATE(A2796,"-",B2796),'Schedule C1'!AE:AE,1,FALSE),"Other")</f>
        <v>Other</v>
      </c>
    </row>
    <row r="2797" spans="1:23" x14ac:dyDescent="0.25">
      <c r="A2797" t="str">
        <f t="shared" si="43"/>
        <v>180</v>
      </c>
      <c r="B2797" t="str">
        <f t="shared" si="43"/>
        <v>P17074010</v>
      </c>
      <c r="C2797" s="77" t="s">
        <v>3887</v>
      </c>
      <c r="D2797" t="s">
        <v>4262</v>
      </c>
      <c r="E2797">
        <v>-568.37</v>
      </c>
      <c r="K2797">
        <v>0</v>
      </c>
      <c r="O2797"/>
      <c r="Q2797">
        <v>0</v>
      </c>
      <c r="U2797"/>
      <c r="W2797" t="str">
        <f>IFERROR(VLOOKUP(CONCATENATE(A2797,"-",B2797),'Schedule C1'!AE:AE,1,FALSE),"Other")</f>
        <v>Other</v>
      </c>
    </row>
    <row r="2798" spans="1:23" x14ac:dyDescent="0.25">
      <c r="A2798" t="str">
        <f t="shared" si="43"/>
        <v>180</v>
      </c>
      <c r="B2798" t="str">
        <f t="shared" si="43"/>
        <v>P17074012</v>
      </c>
      <c r="C2798" s="77" t="s">
        <v>3887</v>
      </c>
      <c r="D2798" t="s">
        <v>4263</v>
      </c>
      <c r="F2798">
        <v>0</v>
      </c>
      <c r="L2798">
        <v>158038.58299999998</v>
      </c>
      <c r="O2798"/>
      <c r="R2798">
        <v>134342.766</v>
      </c>
      <c r="U2798"/>
      <c r="W2798" t="str">
        <f>IFERROR(VLOOKUP(CONCATENATE(A2798,"-",B2798),'Schedule C1'!AE:AE,1,FALSE),"Other")</f>
        <v>Other</v>
      </c>
    </row>
    <row r="2799" spans="1:23" x14ac:dyDescent="0.25">
      <c r="A2799" t="str">
        <f t="shared" si="43"/>
        <v>180</v>
      </c>
      <c r="B2799" t="str">
        <f t="shared" si="43"/>
        <v>P17074013</v>
      </c>
      <c r="C2799" s="77" t="s">
        <v>3887</v>
      </c>
      <c r="D2799" t="s">
        <v>4264</v>
      </c>
      <c r="F2799">
        <v>0</v>
      </c>
      <c r="L2799">
        <v>63891.557999999997</v>
      </c>
      <c r="O2799"/>
      <c r="R2799">
        <v>48094.343999999997</v>
      </c>
      <c r="U2799"/>
      <c r="W2799" t="str">
        <f>IFERROR(VLOOKUP(CONCATENATE(A2799,"-",B2799),'Schedule C1'!AE:AE,1,FALSE),"Other")</f>
        <v>Other</v>
      </c>
    </row>
    <row r="2800" spans="1:23" x14ac:dyDescent="0.25">
      <c r="A2800" t="str">
        <f t="shared" si="43"/>
        <v>180</v>
      </c>
      <c r="B2800" t="str">
        <f t="shared" si="43"/>
        <v>P17074014</v>
      </c>
      <c r="C2800" s="77" t="s">
        <v>3887</v>
      </c>
      <c r="D2800" t="s">
        <v>4265</v>
      </c>
      <c r="F2800">
        <v>0</v>
      </c>
      <c r="L2800">
        <v>105359.058</v>
      </c>
      <c r="O2800"/>
      <c r="R2800">
        <v>89561.843999999997</v>
      </c>
      <c r="U2800"/>
      <c r="W2800" t="str">
        <f>IFERROR(VLOOKUP(CONCATENATE(A2800,"-",B2800),'Schedule C1'!AE:AE,1,FALSE),"Other")</f>
        <v>Other</v>
      </c>
    </row>
    <row r="2801" spans="1:23" x14ac:dyDescent="0.25">
      <c r="A2801" t="str">
        <f t="shared" si="43"/>
        <v>180</v>
      </c>
      <c r="B2801" t="str">
        <f t="shared" si="43"/>
        <v>P17074015</v>
      </c>
      <c r="C2801" s="77" t="s">
        <v>3887</v>
      </c>
      <c r="D2801" t="s">
        <v>4266</v>
      </c>
      <c r="F2801">
        <v>0</v>
      </c>
      <c r="L2801">
        <v>421436.23</v>
      </c>
      <c r="O2801"/>
      <c r="R2801">
        <v>358247.37800000003</v>
      </c>
      <c r="U2801"/>
      <c r="W2801" t="str">
        <f>IFERROR(VLOOKUP(CONCATENATE(A2801,"-",B2801),'Schedule C1'!AE:AE,1,FALSE),"Other")</f>
        <v>Other</v>
      </c>
    </row>
    <row r="2802" spans="1:23" x14ac:dyDescent="0.25">
      <c r="A2802" t="str">
        <f t="shared" si="43"/>
        <v>180</v>
      </c>
      <c r="B2802" t="str">
        <f t="shared" si="43"/>
        <v>P17076001</v>
      </c>
      <c r="C2802" s="77" t="s">
        <v>3887</v>
      </c>
      <c r="D2802" t="s">
        <v>4267</v>
      </c>
      <c r="E2802">
        <v>41535.859999999993</v>
      </c>
      <c r="F2802">
        <v>16376.150000000003</v>
      </c>
      <c r="G2802">
        <v>28796.840000000011</v>
      </c>
      <c r="H2802">
        <v>17358.400000000005</v>
      </c>
      <c r="I2802">
        <v>4420.76</v>
      </c>
      <c r="J2802">
        <v>5082.67</v>
      </c>
      <c r="K2802">
        <v>0</v>
      </c>
      <c r="L2802">
        <v>180898.24800000002</v>
      </c>
      <c r="M2802">
        <v>764396.27600000007</v>
      </c>
      <c r="N2802">
        <v>0</v>
      </c>
      <c r="O2802">
        <v>426550.23300000012</v>
      </c>
      <c r="P2802">
        <v>0</v>
      </c>
      <c r="Q2802">
        <v>0</v>
      </c>
      <c r="R2802">
        <v>161596.52099999992</v>
      </c>
      <c r="S2802">
        <v>1051330.0359999998</v>
      </c>
      <c r="T2802">
        <v>4958.8409999999958</v>
      </c>
      <c r="U2802">
        <v>124790.28800000003</v>
      </c>
      <c r="V2802">
        <v>0</v>
      </c>
      <c r="W2802" t="str">
        <f>IFERROR(VLOOKUP(CONCATENATE(A2802,"-",B2802),'Schedule C1'!AE:AE,1,FALSE),"Other")</f>
        <v>Other</v>
      </c>
    </row>
    <row r="2803" spans="1:23" x14ac:dyDescent="0.25">
      <c r="A2803" t="str">
        <f t="shared" si="43"/>
        <v>180</v>
      </c>
      <c r="B2803" t="str">
        <f t="shared" si="43"/>
        <v>P17076005</v>
      </c>
      <c r="C2803" s="77" t="s">
        <v>3887</v>
      </c>
      <c r="D2803" t="s">
        <v>4268</v>
      </c>
      <c r="E2803">
        <v>9652.0300000000025</v>
      </c>
      <c r="F2803">
        <v>1679.8900000000003</v>
      </c>
      <c r="G2803">
        <v>570.30999999999995</v>
      </c>
      <c r="H2803">
        <v>3105.8600000000006</v>
      </c>
      <c r="I2803">
        <v>634.08000000000004</v>
      </c>
      <c r="J2803">
        <v>1588.35</v>
      </c>
      <c r="K2803">
        <v>0</v>
      </c>
      <c r="L2803">
        <v>0</v>
      </c>
      <c r="M2803">
        <v>406636.44400000008</v>
      </c>
      <c r="N2803">
        <v>1170962.4340000001</v>
      </c>
      <c r="O2803">
        <v>338394.27799999993</v>
      </c>
      <c r="P2803">
        <v>0</v>
      </c>
      <c r="Q2803">
        <v>0</v>
      </c>
      <c r="R2803">
        <v>587.28500000000008</v>
      </c>
      <c r="S2803">
        <v>512711.50699999998</v>
      </c>
      <c r="T2803">
        <v>1171459.406</v>
      </c>
      <c r="U2803">
        <v>119475.43799999995</v>
      </c>
      <c r="V2803">
        <v>0</v>
      </c>
      <c r="W2803" t="str">
        <f>IFERROR(VLOOKUP(CONCATENATE(A2803,"-",B2803),'Schedule C1'!AE:AE,1,FALSE),"Other")</f>
        <v>Other</v>
      </c>
    </row>
    <row r="2804" spans="1:23" x14ac:dyDescent="0.25">
      <c r="A2804" t="str">
        <f t="shared" si="43"/>
        <v>180</v>
      </c>
      <c r="B2804" t="str">
        <f t="shared" si="43"/>
        <v>P17076006</v>
      </c>
      <c r="C2804" s="77" t="s">
        <v>3887</v>
      </c>
      <c r="D2804" t="s">
        <v>4269</v>
      </c>
      <c r="E2804">
        <v>46.889999999999993</v>
      </c>
      <c r="F2804">
        <v>1709.4100000000003</v>
      </c>
      <c r="G2804">
        <v>15353.619999999999</v>
      </c>
      <c r="H2804">
        <v>44231.749999999993</v>
      </c>
      <c r="I2804">
        <v>74301.460000000021</v>
      </c>
      <c r="J2804">
        <v>39319.43</v>
      </c>
      <c r="K2804">
        <v>0</v>
      </c>
      <c r="L2804">
        <v>0</v>
      </c>
      <c r="M2804">
        <v>99593.909000000014</v>
      </c>
      <c r="N2804">
        <v>0</v>
      </c>
      <c r="O2804">
        <v>453206.18400000001</v>
      </c>
      <c r="P2804">
        <v>0</v>
      </c>
      <c r="Q2804">
        <v>0</v>
      </c>
      <c r="R2804">
        <v>55.731999999999999</v>
      </c>
      <c r="S2804">
        <v>103804.46300000002</v>
      </c>
      <c r="T2804">
        <v>283.03800000000001</v>
      </c>
      <c r="U2804">
        <v>156315.40100000007</v>
      </c>
      <c r="V2804">
        <v>0</v>
      </c>
      <c r="W2804" t="str">
        <f>IFERROR(VLOOKUP(CONCATENATE(A2804,"-",B2804),'Schedule C1'!AE:AE,1,FALSE),"Other")</f>
        <v>Other</v>
      </c>
    </row>
    <row r="2805" spans="1:23" x14ac:dyDescent="0.25">
      <c r="A2805" t="str">
        <f t="shared" si="43"/>
        <v>180</v>
      </c>
      <c r="B2805" t="str">
        <f t="shared" si="43"/>
        <v>P17076008</v>
      </c>
      <c r="C2805" s="77" t="s">
        <v>3887</v>
      </c>
      <c r="D2805" t="s">
        <v>4270</v>
      </c>
      <c r="G2805">
        <v>0</v>
      </c>
      <c r="I2805">
        <v>0</v>
      </c>
      <c r="J2805">
        <v>0</v>
      </c>
      <c r="M2805">
        <v>13720.441000000004</v>
      </c>
      <c r="O2805">
        <v>7103.4069999999992</v>
      </c>
      <c r="P2805">
        <v>0</v>
      </c>
      <c r="S2805">
        <v>20565.786999999997</v>
      </c>
      <c r="U2805">
        <v>635.42299999999989</v>
      </c>
      <c r="V2805">
        <v>0</v>
      </c>
      <c r="W2805" t="str">
        <f>IFERROR(VLOOKUP(CONCATENATE(A2805,"-",B2805),'Schedule C1'!AE:AE,1,FALSE),"Other")</f>
        <v>Other</v>
      </c>
    </row>
    <row r="2806" spans="1:23" x14ac:dyDescent="0.25">
      <c r="A2806" t="str">
        <f t="shared" si="43"/>
        <v>180</v>
      </c>
      <c r="B2806" t="str">
        <f t="shared" si="43"/>
        <v>P17076009</v>
      </c>
      <c r="C2806" s="77" t="s">
        <v>3887</v>
      </c>
      <c r="D2806" t="s">
        <v>3063</v>
      </c>
      <c r="G2806">
        <v>328.77</v>
      </c>
      <c r="H2806">
        <v>10.299999999999999</v>
      </c>
      <c r="I2806">
        <v>9.4600000000000009</v>
      </c>
      <c r="J2806">
        <v>11.489999999999998</v>
      </c>
      <c r="M2806">
        <v>17150.326000000001</v>
      </c>
      <c r="N2806">
        <v>0</v>
      </c>
      <c r="O2806">
        <v>15832.896000000002</v>
      </c>
      <c r="P2806">
        <v>0</v>
      </c>
      <c r="S2806">
        <v>25116.853999999992</v>
      </c>
      <c r="T2806">
        <v>13.594000000000003</v>
      </c>
      <c r="U2806">
        <v>11919.919000000002</v>
      </c>
      <c r="V2806">
        <v>0</v>
      </c>
      <c r="W2806" t="str">
        <f>IFERROR(VLOOKUP(CONCATENATE(A2806,"-",B2806),'Schedule C1'!AE:AE,1,FALSE),"Other")</f>
        <v>Other</v>
      </c>
    </row>
    <row r="2807" spans="1:23" x14ac:dyDescent="0.25">
      <c r="A2807" t="str">
        <f t="shared" si="43"/>
        <v>180</v>
      </c>
      <c r="B2807" t="str">
        <f t="shared" si="43"/>
        <v>P17076010</v>
      </c>
      <c r="C2807" s="77" t="s">
        <v>3887</v>
      </c>
      <c r="D2807" t="s">
        <v>4271</v>
      </c>
      <c r="E2807">
        <v>42.38</v>
      </c>
      <c r="F2807">
        <v>827.05000000000007</v>
      </c>
      <c r="G2807">
        <v>30.000000000000004</v>
      </c>
      <c r="H2807">
        <v>26.760000000000005</v>
      </c>
      <c r="I2807">
        <v>24.35</v>
      </c>
      <c r="J2807">
        <v>30.759999999999998</v>
      </c>
      <c r="K2807">
        <v>0</v>
      </c>
      <c r="L2807">
        <v>0</v>
      </c>
      <c r="M2807">
        <v>0</v>
      </c>
      <c r="N2807">
        <v>0</v>
      </c>
      <c r="O2807">
        <v>124088.79300000001</v>
      </c>
      <c r="P2807">
        <v>0</v>
      </c>
      <c r="Q2807">
        <v>0</v>
      </c>
      <c r="R2807">
        <v>0</v>
      </c>
      <c r="S2807">
        <v>37.120999999999995</v>
      </c>
      <c r="T2807">
        <v>32.698000000000008</v>
      </c>
      <c r="U2807">
        <v>36979.911999999989</v>
      </c>
      <c r="V2807">
        <v>0</v>
      </c>
      <c r="W2807" t="str">
        <f>IFERROR(VLOOKUP(CONCATENATE(A2807,"-",B2807),'Schedule C1'!AE:AE,1,FALSE),"Other")</f>
        <v>Other</v>
      </c>
    </row>
    <row r="2808" spans="1:23" x14ac:dyDescent="0.25">
      <c r="A2808" t="str">
        <f t="shared" si="43"/>
        <v>180</v>
      </c>
      <c r="B2808" t="str">
        <f t="shared" si="43"/>
        <v>P17083001</v>
      </c>
      <c r="C2808" s="77" t="s">
        <v>3887</v>
      </c>
      <c r="D2808" t="s">
        <v>3065</v>
      </c>
      <c r="F2808">
        <v>71100.36</v>
      </c>
      <c r="G2808">
        <v>125621.37000000001</v>
      </c>
      <c r="H2808">
        <v>360467.13000000018</v>
      </c>
      <c r="I2808">
        <v>435780.79999999993</v>
      </c>
      <c r="J2808">
        <v>310618.93</v>
      </c>
      <c r="L2808">
        <v>112826.55</v>
      </c>
      <c r="M2808">
        <v>686502.40699999954</v>
      </c>
      <c r="N2808">
        <v>960352.73499999987</v>
      </c>
      <c r="O2808">
        <v>16749.083999999995</v>
      </c>
      <c r="P2808">
        <v>-337715.201</v>
      </c>
      <c r="R2808">
        <v>0</v>
      </c>
      <c r="S2808">
        <v>5810679.2849999983</v>
      </c>
      <c r="T2808">
        <v>911426.27499999991</v>
      </c>
      <c r="U2808">
        <v>4006.4509999999973</v>
      </c>
      <c r="V2808">
        <v>0</v>
      </c>
      <c r="W2808" t="str">
        <f>IFERROR(VLOOKUP(CONCATENATE(A2808,"-",B2808),'Schedule C1'!AE:AE,1,FALSE),"Other")</f>
        <v>Other</v>
      </c>
    </row>
    <row r="2809" spans="1:23" x14ac:dyDescent="0.25">
      <c r="A2809" t="str">
        <f t="shared" si="43"/>
        <v>180</v>
      </c>
      <c r="B2809" t="str">
        <f t="shared" si="43"/>
        <v>P17083002</v>
      </c>
      <c r="C2809" s="77" t="s">
        <v>3887</v>
      </c>
      <c r="D2809" t="s">
        <v>4272</v>
      </c>
      <c r="G2809">
        <v>204560.44000000006</v>
      </c>
      <c r="H2809">
        <v>138977.90999999997</v>
      </c>
      <c r="I2809">
        <v>154572.82</v>
      </c>
      <c r="J2809">
        <v>175641.46000000005</v>
      </c>
      <c r="M2809">
        <v>-41188.757000000413</v>
      </c>
      <c r="N2809">
        <v>250616.56099999999</v>
      </c>
      <c r="O2809">
        <v>-55954.164000000004</v>
      </c>
      <c r="P2809">
        <v>-1082372.1650000003</v>
      </c>
      <c r="S2809">
        <v>4115318.6909999992</v>
      </c>
      <c r="T2809">
        <v>266450.04599999997</v>
      </c>
      <c r="U2809">
        <v>-53325.448999999993</v>
      </c>
      <c r="V2809">
        <v>0</v>
      </c>
      <c r="W2809" t="str">
        <f>IFERROR(VLOOKUP(CONCATENATE(A2809,"-",B2809),'Schedule C1'!AE:AE,1,FALSE),"Other")</f>
        <v>Other</v>
      </c>
    </row>
    <row r="2810" spans="1:23" x14ac:dyDescent="0.25">
      <c r="A2810" t="str">
        <f t="shared" si="43"/>
        <v>180</v>
      </c>
      <c r="B2810" t="str">
        <f t="shared" si="43"/>
        <v>P17083003</v>
      </c>
      <c r="C2810" s="77" t="s">
        <v>3887</v>
      </c>
      <c r="D2810" t="s">
        <v>4273</v>
      </c>
      <c r="F2810">
        <v>10515.87</v>
      </c>
      <c r="G2810">
        <v>20586.479999999992</v>
      </c>
      <c r="H2810">
        <v>8140.9700000000021</v>
      </c>
      <c r="I2810">
        <v>3880.5700000000015</v>
      </c>
      <c r="J2810">
        <v>1765.94</v>
      </c>
      <c r="L2810">
        <v>0</v>
      </c>
      <c r="M2810">
        <v>0</v>
      </c>
      <c r="N2810">
        <v>2359.8430000000003</v>
      </c>
      <c r="O2810">
        <v>1331.828</v>
      </c>
      <c r="P2810">
        <v>0</v>
      </c>
      <c r="R2810">
        <v>0</v>
      </c>
      <c r="S2810">
        <v>265.09099999999995</v>
      </c>
      <c r="T2810">
        <v>2919.7230000000004</v>
      </c>
      <c r="U2810">
        <v>804.19299999999987</v>
      </c>
      <c r="V2810">
        <v>0</v>
      </c>
      <c r="W2810" t="str">
        <f>IFERROR(VLOOKUP(CONCATENATE(A2810,"-",B2810),'Schedule C1'!AE:AE,1,FALSE),"Other")</f>
        <v>Other</v>
      </c>
    </row>
    <row r="2811" spans="1:23" x14ac:dyDescent="0.25">
      <c r="A2811" t="str">
        <f t="shared" si="43"/>
        <v>180</v>
      </c>
      <c r="B2811" t="str">
        <f t="shared" si="43"/>
        <v>P17083005</v>
      </c>
      <c r="C2811" s="77" t="s">
        <v>3887</v>
      </c>
      <c r="D2811" t="s">
        <v>4274</v>
      </c>
      <c r="F2811">
        <v>5850.13</v>
      </c>
      <c r="G2811">
        <v>15917.490000000003</v>
      </c>
      <c r="H2811">
        <v>27224.269999999997</v>
      </c>
      <c r="I2811">
        <v>2897.0099999999993</v>
      </c>
      <c r="J2811">
        <v>17598.829999999998</v>
      </c>
      <c r="L2811">
        <v>0</v>
      </c>
      <c r="M2811">
        <v>1.446</v>
      </c>
      <c r="N2811">
        <v>51731.475999999995</v>
      </c>
      <c r="O2811">
        <v>2755.6789999999996</v>
      </c>
      <c r="P2811">
        <v>0</v>
      </c>
      <c r="R2811">
        <v>0</v>
      </c>
      <c r="S2811">
        <v>233.91500000000005</v>
      </c>
      <c r="T2811">
        <v>29674.318000000003</v>
      </c>
      <c r="U2811">
        <v>1104.8270000000002</v>
      </c>
      <c r="V2811">
        <v>0</v>
      </c>
      <c r="W2811" t="str">
        <f>IFERROR(VLOOKUP(CONCATENATE(A2811,"-",B2811),'Schedule C1'!AE:AE,1,FALSE),"Other")</f>
        <v>Other</v>
      </c>
    </row>
    <row r="2812" spans="1:23" x14ac:dyDescent="0.25">
      <c r="A2812" t="str">
        <f t="shared" si="43"/>
        <v>180</v>
      </c>
      <c r="B2812" t="str">
        <f t="shared" si="43"/>
        <v>P17083006</v>
      </c>
      <c r="C2812" s="77" t="s">
        <v>3887</v>
      </c>
      <c r="D2812" t="s">
        <v>3066</v>
      </c>
      <c r="F2812">
        <v>667.7399999999999</v>
      </c>
      <c r="G2812">
        <v>11378.399999999998</v>
      </c>
      <c r="H2812">
        <v>63695.15</v>
      </c>
      <c r="I2812">
        <v>60056.359999999986</v>
      </c>
      <c r="J2812">
        <v>87164.549999999974</v>
      </c>
      <c r="L2812">
        <v>0</v>
      </c>
      <c r="M2812">
        <v>204840.20299999998</v>
      </c>
      <c r="N2812">
        <v>1151400.1269999999</v>
      </c>
      <c r="O2812">
        <v>552884.06000000006</v>
      </c>
      <c r="P2812">
        <v>0</v>
      </c>
      <c r="R2812">
        <v>0</v>
      </c>
      <c r="S2812">
        <v>869641.40499999968</v>
      </c>
      <c r="T2812">
        <v>1148446.4770000002</v>
      </c>
      <c r="U2812">
        <v>178004.80700000003</v>
      </c>
      <c r="V2812">
        <v>0</v>
      </c>
      <c r="W2812" t="str">
        <f>IFERROR(VLOOKUP(CONCATENATE(A2812,"-",B2812),'Schedule C1'!AE:AE,1,FALSE),"Other")</f>
        <v>Other</v>
      </c>
    </row>
    <row r="2813" spans="1:23" x14ac:dyDescent="0.25">
      <c r="A2813" t="str">
        <f t="shared" si="43"/>
        <v>180</v>
      </c>
      <c r="B2813" t="str">
        <f t="shared" si="43"/>
        <v>P17083007</v>
      </c>
      <c r="C2813" s="77" t="s">
        <v>3887</v>
      </c>
      <c r="D2813" t="s">
        <v>4275</v>
      </c>
      <c r="G2813">
        <v>9473.34</v>
      </c>
      <c r="H2813">
        <v>35858.61</v>
      </c>
      <c r="I2813">
        <v>49984.97000000003</v>
      </c>
      <c r="J2813">
        <v>84557.63999999997</v>
      </c>
      <c r="M2813">
        <v>287564.78600000008</v>
      </c>
      <c r="N2813">
        <v>494072.41699999996</v>
      </c>
      <c r="O2813">
        <v>833583.39699999965</v>
      </c>
      <c r="P2813">
        <v>-31369.391000000021</v>
      </c>
      <c r="S2813">
        <v>1660323.2049999996</v>
      </c>
      <c r="T2813">
        <v>497336.38199999993</v>
      </c>
      <c r="U2813">
        <v>160458.08200000002</v>
      </c>
      <c r="V2813">
        <v>0</v>
      </c>
      <c r="W2813" t="str">
        <f>IFERROR(VLOOKUP(CONCATENATE(A2813,"-",B2813),'Schedule C1'!AE:AE,1,FALSE),"Other")</f>
        <v>Other</v>
      </c>
    </row>
    <row r="2814" spans="1:23" x14ac:dyDescent="0.25">
      <c r="A2814" t="str">
        <f t="shared" si="43"/>
        <v>180</v>
      </c>
      <c r="B2814" t="str">
        <f t="shared" si="43"/>
        <v>P17083008</v>
      </c>
      <c r="C2814" s="77" t="s">
        <v>3887</v>
      </c>
      <c r="D2814" t="s">
        <v>4276</v>
      </c>
      <c r="F2814">
        <v>834.44999999999982</v>
      </c>
      <c r="G2814">
        <v>176.65000000000026</v>
      </c>
      <c r="H2814">
        <v>20440.89</v>
      </c>
      <c r="I2814">
        <v>36938.819999999992</v>
      </c>
      <c r="J2814">
        <v>17384.52</v>
      </c>
      <c r="L2814">
        <v>0</v>
      </c>
      <c r="M2814">
        <v>533.6550000000002</v>
      </c>
      <c r="N2814">
        <v>279893.04300000001</v>
      </c>
      <c r="O2814">
        <v>661266.65199999989</v>
      </c>
      <c r="P2814">
        <v>0</v>
      </c>
      <c r="R2814">
        <v>0</v>
      </c>
      <c r="S2814">
        <v>587.1460000000061</v>
      </c>
      <c r="T2814">
        <v>285471.40899999999</v>
      </c>
      <c r="U2814">
        <v>36125.924000000021</v>
      </c>
      <c r="V2814">
        <v>0</v>
      </c>
      <c r="W2814" t="str">
        <f>IFERROR(VLOOKUP(CONCATENATE(A2814,"-",B2814),'Schedule C1'!AE:AE,1,FALSE),"Other")</f>
        <v>Other</v>
      </c>
    </row>
    <row r="2815" spans="1:23" x14ac:dyDescent="0.25">
      <c r="A2815" t="str">
        <f t="shared" si="43"/>
        <v>180</v>
      </c>
      <c r="B2815" t="str">
        <f t="shared" si="43"/>
        <v>P17083009</v>
      </c>
      <c r="C2815" s="77" t="s">
        <v>3887</v>
      </c>
      <c r="D2815" t="s">
        <v>4277</v>
      </c>
      <c r="F2815">
        <v>-393.38</v>
      </c>
      <c r="G2815">
        <v>6310</v>
      </c>
      <c r="H2815">
        <v>21571.549999999996</v>
      </c>
      <c r="I2815">
        <v>-24634.81</v>
      </c>
      <c r="J2815">
        <v>12992.5</v>
      </c>
      <c r="L2815">
        <v>0</v>
      </c>
      <c r="M2815">
        <v>-3766.5229999999988</v>
      </c>
      <c r="N2815">
        <v>59992.877</v>
      </c>
      <c r="O2815">
        <v>58329.453999999998</v>
      </c>
      <c r="P2815">
        <v>0</v>
      </c>
      <c r="R2815">
        <v>0</v>
      </c>
      <c r="S2815">
        <v>-3732.5420000000008</v>
      </c>
      <c r="T2815">
        <v>60353.67300000001</v>
      </c>
      <c r="U2815">
        <v>29669.448999999997</v>
      </c>
      <c r="V2815">
        <v>0</v>
      </c>
      <c r="W2815" t="str">
        <f>IFERROR(VLOOKUP(CONCATENATE(A2815,"-",B2815),'Schedule C1'!AE:AE,1,FALSE),"Other")</f>
        <v>Other</v>
      </c>
    </row>
    <row r="2816" spans="1:23" x14ac:dyDescent="0.25">
      <c r="A2816" t="str">
        <f t="shared" si="43"/>
        <v>180</v>
      </c>
      <c r="B2816" t="str">
        <f t="shared" si="43"/>
        <v>P17083016</v>
      </c>
      <c r="C2816" s="77" t="s">
        <v>3887</v>
      </c>
      <c r="D2816" t="s">
        <v>3067</v>
      </c>
      <c r="J2816">
        <v>0</v>
      </c>
      <c r="O2816"/>
      <c r="P2816">
        <v>372.96999999999025</v>
      </c>
      <c r="U2816"/>
      <c r="V2816">
        <v>0</v>
      </c>
      <c r="W2816" t="str">
        <f>IFERROR(VLOOKUP(CONCATENATE(A2816,"-",B2816),'Schedule C1'!AE:AE,1,FALSE),"Other")</f>
        <v>Other</v>
      </c>
    </row>
    <row r="2817" spans="1:23" x14ac:dyDescent="0.25">
      <c r="A2817" t="str">
        <f t="shared" si="43"/>
        <v>180</v>
      </c>
      <c r="B2817" t="str">
        <f t="shared" si="43"/>
        <v>P17083018</v>
      </c>
      <c r="C2817" s="77" t="s">
        <v>3887</v>
      </c>
      <c r="D2817" t="s">
        <v>4278</v>
      </c>
      <c r="J2817">
        <v>0</v>
      </c>
      <c r="O2817"/>
      <c r="P2817">
        <v>0</v>
      </c>
      <c r="U2817"/>
      <c r="V2817">
        <v>0</v>
      </c>
      <c r="W2817" t="str">
        <f>IFERROR(VLOOKUP(CONCATENATE(A2817,"-",B2817),'Schedule C1'!AE:AE,1,FALSE),"Other")</f>
        <v>Other</v>
      </c>
    </row>
    <row r="2818" spans="1:23" x14ac:dyDescent="0.25">
      <c r="A2818" t="str">
        <f t="shared" si="43"/>
        <v>180</v>
      </c>
      <c r="B2818" t="str">
        <f t="shared" si="43"/>
        <v>P17083019</v>
      </c>
      <c r="C2818" s="77" t="s">
        <v>3887</v>
      </c>
      <c r="D2818" t="s">
        <v>4279</v>
      </c>
      <c r="H2818">
        <v>0</v>
      </c>
      <c r="I2818">
        <v>0</v>
      </c>
      <c r="N2818">
        <v>9695.6329999999998</v>
      </c>
      <c r="O2818">
        <v>6539.6990000000005</v>
      </c>
      <c r="T2818">
        <v>9546.5379999999986</v>
      </c>
      <c r="U2818">
        <v>1737.3910000000003</v>
      </c>
      <c r="W2818" t="str">
        <f>IFERROR(VLOOKUP(CONCATENATE(A2818,"-",B2818),'Schedule C1'!AE:AE,1,FALSE),"Other")</f>
        <v>Other</v>
      </c>
    </row>
    <row r="2819" spans="1:23" x14ac:dyDescent="0.25">
      <c r="A2819" t="str">
        <f t="shared" si="43"/>
        <v>180</v>
      </c>
      <c r="B2819" t="str">
        <f t="shared" si="43"/>
        <v>P17083020</v>
      </c>
      <c r="C2819" s="77" t="s">
        <v>3887</v>
      </c>
      <c r="D2819" t="s">
        <v>4280</v>
      </c>
      <c r="H2819">
        <v>0</v>
      </c>
      <c r="J2819">
        <v>0</v>
      </c>
      <c r="N2819">
        <v>333.54500000000002</v>
      </c>
      <c r="O2819"/>
      <c r="P2819">
        <v>0</v>
      </c>
      <c r="T2819">
        <v>355.565</v>
      </c>
      <c r="U2819"/>
      <c r="V2819">
        <v>0</v>
      </c>
      <c r="W2819" t="str">
        <f>IFERROR(VLOOKUP(CONCATENATE(A2819,"-",B2819),'Schedule C1'!AE:AE,1,FALSE),"Other")</f>
        <v>Other</v>
      </c>
    </row>
    <row r="2820" spans="1:23" x14ac:dyDescent="0.25">
      <c r="A2820" t="str">
        <f t="shared" si="43"/>
        <v>180</v>
      </c>
      <c r="B2820" t="str">
        <f t="shared" si="43"/>
        <v>P17083024</v>
      </c>
      <c r="C2820" s="77" t="s">
        <v>3887</v>
      </c>
      <c r="D2820" t="s">
        <v>4281</v>
      </c>
      <c r="G2820">
        <v>456.17</v>
      </c>
      <c r="H2820">
        <v>2655.0100000000016</v>
      </c>
      <c r="I2820">
        <v>995.7199999999998</v>
      </c>
      <c r="J2820">
        <v>218.10000000000002</v>
      </c>
      <c r="M2820">
        <v>1.4460000000000002</v>
      </c>
      <c r="N2820">
        <v>0</v>
      </c>
      <c r="O2820">
        <v>306.22700000000003</v>
      </c>
      <c r="P2820">
        <v>0</v>
      </c>
      <c r="S2820">
        <v>2.0739999999999998</v>
      </c>
      <c r="T2820">
        <v>0</v>
      </c>
      <c r="U2820">
        <v>93.131</v>
      </c>
      <c r="V2820">
        <v>0</v>
      </c>
      <c r="W2820" t="str">
        <f>IFERROR(VLOOKUP(CONCATENATE(A2820,"-",B2820),'Schedule C1'!AE:AE,1,FALSE),"Other")</f>
        <v>Other</v>
      </c>
    </row>
    <row r="2821" spans="1:23" x14ac:dyDescent="0.25">
      <c r="A2821" t="str">
        <f t="shared" ref="A2821:B2884" si="44">LEFT(C2821,FIND(" ",C2821,1)-1)</f>
        <v>180</v>
      </c>
      <c r="B2821" t="str">
        <f t="shared" si="44"/>
        <v>P17083025</v>
      </c>
      <c r="C2821" s="77" t="s">
        <v>3887</v>
      </c>
      <c r="D2821" t="s">
        <v>3068</v>
      </c>
      <c r="J2821">
        <v>0</v>
      </c>
      <c r="O2821"/>
      <c r="P2821">
        <v>9932.7530000000388</v>
      </c>
      <c r="U2821"/>
      <c r="V2821">
        <v>0</v>
      </c>
      <c r="W2821" t="str">
        <f>IFERROR(VLOOKUP(CONCATENATE(A2821,"-",B2821),'Schedule C1'!AE:AE,1,FALSE),"Other")</f>
        <v>Other</v>
      </c>
    </row>
    <row r="2822" spans="1:23" x14ac:dyDescent="0.25">
      <c r="A2822" t="str">
        <f t="shared" si="44"/>
        <v>180</v>
      </c>
      <c r="B2822" t="str">
        <f t="shared" si="44"/>
        <v>P17083026</v>
      </c>
      <c r="C2822" s="77" t="s">
        <v>3887</v>
      </c>
      <c r="D2822" t="s">
        <v>4282</v>
      </c>
      <c r="F2822">
        <v>201.26999999999995</v>
      </c>
      <c r="G2822">
        <v>7.2499999999999982</v>
      </c>
      <c r="H2822">
        <v>6.5199999999999987</v>
      </c>
      <c r="I2822">
        <v>-215.42000000000002</v>
      </c>
      <c r="J2822">
        <v>0</v>
      </c>
      <c r="L2822">
        <v>0</v>
      </c>
      <c r="M2822">
        <v>-291.31099999999992</v>
      </c>
      <c r="N2822">
        <v>10973.424999999999</v>
      </c>
      <c r="O2822">
        <v>198346.51100000006</v>
      </c>
      <c r="P2822">
        <v>0</v>
      </c>
      <c r="R2822">
        <v>0</v>
      </c>
      <c r="S2822">
        <v>-305.10000000000105</v>
      </c>
      <c r="T2822">
        <v>11020.653000000004</v>
      </c>
      <c r="U2822">
        <v>82705.483999999997</v>
      </c>
      <c r="V2822">
        <v>0</v>
      </c>
      <c r="W2822" t="str">
        <f>IFERROR(VLOOKUP(CONCATENATE(A2822,"-",B2822),'Schedule C1'!AE:AE,1,FALSE),"Other")</f>
        <v>Other</v>
      </c>
    </row>
    <row r="2823" spans="1:23" x14ac:dyDescent="0.25">
      <c r="A2823" t="str">
        <f t="shared" si="44"/>
        <v>180</v>
      </c>
      <c r="B2823" t="str">
        <f t="shared" si="44"/>
        <v>P17083030</v>
      </c>
      <c r="C2823" s="77" t="s">
        <v>3887</v>
      </c>
      <c r="D2823" t="s">
        <v>3069</v>
      </c>
      <c r="J2823">
        <v>0</v>
      </c>
      <c r="O2823"/>
      <c r="P2823">
        <v>37937.469999999987</v>
      </c>
      <c r="U2823"/>
      <c r="V2823">
        <v>0</v>
      </c>
      <c r="W2823" t="str">
        <f>IFERROR(VLOOKUP(CONCATENATE(A2823,"-",B2823),'Schedule C1'!AE:AE,1,FALSE),"Other")</f>
        <v>Other</v>
      </c>
    </row>
    <row r="2824" spans="1:23" x14ac:dyDescent="0.25">
      <c r="A2824" t="str">
        <f t="shared" si="44"/>
        <v>180</v>
      </c>
      <c r="B2824" t="str">
        <f t="shared" si="44"/>
        <v>P17083031</v>
      </c>
      <c r="C2824" s="77" t="s">
        <v>3887</v>
      </c>
      <c r="D2824" t="s">
        <v>3070</v>
      </c>
      <c r="G2824">
        <v>4599.78</v>
      </c>
      <c r="H2824">
        <v>47238.680000000008</v>
      </c>
      <c r="I2824">
        <v>61863.05999999999</v>
      </c>
      <c r="J2824">
        <v>24281.410000000003</v>
      </c>
      <c r="M2824">
        <v>-4145.4629999999815</v>
      </c>
      <c r="N2824">
        <v>190042.99400000004</v>
      </c>
      <c r="O2824">
        <v>474527.57300000003</v>
      </c>
      <c r="P2824">
        <v>0</v>
      </c>
      <c r="S2824">
        <v>-4009.7090000000189</v>
      </c>
      <c r="T2824">
        <v>180808.1479999999</v>
      </c>
      <c r="U2824">
        <v>109999.16399999999</v>
      </c>
      <c r="V2824">
        <v>0</v>
      </c>
      <c r="W2824" t="str">
        <f>IFERROR(VLOOKUP(CONCATENATE(A2824,"-",B2824),'Schedule C1'!AE:AE,1,FALSE),"Other")</f>
        <v>Other</v>
      </c>
    </row>
    <row r="2825" spans="1:23" x14ac:dyDescent="0.25">
      <c r="A2825" t="str">
        <f t="shared" si="44"/>
        <v>180</v>
      </c>
      <c r="B2825" t="str">
        <f t="shared" si="44"/>
        <v>P17083032</v>
      </c>
      <c r="C2825" s="77" t="s">
        <v>3887</v>
      </c>
      <c r="D2825" t="s">
        <v>4283</v>
      </c>
      <c r="I2825">
        <v>47294.86</v>
      </c>
      <c r="J2825">
        <v>-12923.550000000001</v>
      </c>
      <c r="O2825">
        <v>0</v>
      </c>
      <c r="P2825">
        <v>-11086.71699999999</v>
      </c>
      <c r="U2825">
        <v>0</v>
      </c>
      <c r="V2825">
        <v>0</v>
      </c>
      <c r="W2825" t="str">
        <f>IFERROR(VLOOKUP(CONCATENATE(A2825,"-",B2825),'Schedule C1'!AE:AE,1,FALSE),"Other")</f>
        <v>Other</v>
      </c>
    </row>
    <row r="2826" spans="1:23" x14ac:dyDescent="0.25">
      <c r="A2826" t="str">
        <f t="shared" si="44"/>
        <v>180</v>
      </c>
      <c r="B2826" t="str">
        <f t="shared" si="44"/>
        <v>P17083033</v>
      </c>
      <c r="C2826" s="77" t="s">
        <v>3887</v>
      </c>
      <c r="D2826" t="s">
        <v>3071</v>
      </c>
      <c r="J2826">
        <v>0</v>
      </c>
      <c r="O2826"/>
      <c r="P2826">
        <v>372.90599999999995</v>
      </c>
      <c r="U2826"/>
      <c r="V2826">
        <v>0</v>
      </c>
      <c r="W2826" t="str">
        <f>IFERROR(VLOOKUP(CONCATENATE(A2826,"-",B2826),'Schedule C1'!AE:AE,1,FALSE),"Other")</f>
        <v>Other</v>
      </c>
    </row>
    <row r="2827" spans="1:23" x14ac:dyDescent="0.25">
      <c r="A2827" t="str">
        <f t="shared" si="44"/>
        <v>180</v>
      </c>
      <c r="B2827" t="str">
        <f t="shared" si="44"/>
        <v>P17083034</v>
      </c>
      <c r="C2827" s="77" t="s">
        <v>3887</v>
      </c>
      <c r="D2827" t="s">
        <v>4284</v>
      </c>
      <c r="F2827">
        <v>1184.4699999999998</v>
      </c>
      <c r="G2827">
        <v>4942.2800000000007</v>
      </c>
      <c r="H2827">
        <v>2917.77</v>
      </c>
      <c r="I2827">
        <v>6969.9900000000034</v>
      </c>
      <c r="J2827">
        <v>15798.170000000002</v>
      </c>
      <c r="L2827">
        <v>0</v>
      </c>
      <c r="M2827">
        <v>1766.1640000000004</v>
      </c>
      <c r="N2827">
        <v>35959.275999999991</v>
      </c>
      <c r="O2827">
        <v>54532.152000000016</v>
      </c>
      <c r="P2827">
        <v>0</v>
      </c>
      <c r="R2827">
        <v>0</v>
      </c>
      <c r="S2827">
        <v>1857.9580000000003</v>
      </c>
      <c r="T2827">
        <v>35080.747999999992</v>
      </c>
      <c r="U2827">
        <v>20684.762000000002</v>
      </c>
      <c r="V2827">
        <v>0</v>
      </c>
      <c r="W2827" t="str">
        <f>IFERROR(VLOOKUP(CONCATENATE(A2827,"-",B2827),'Schedule C1'!AE:AE,1,FALSE),"Other")</f>
        <v>Other</v>
      </c>
    </row>
    <row r="2828" spans="1:23" x14ac:dyDescent="0.25">
      <c r="A2828" t="str">
        <f t="shared" si="44"/>
        <v>180</v>
      </c>
      <c r="B2828" t="str">
        <f t="shared" si="44"/>
        <v>P17083037</v>
      </c>
      <c r="C2828" s="77" t="s">
        <v>3887</v>
      </c>
      <c r="D2828" t="s">
        <v>4285</v>
      </c>
      <c r="H2828">
        <v>804301.82</v>
      </c>
      <c r="I2828">
        <v>26223.5</v>
      </c>
      <c r="J2828">
        <v>14257.5</v>
      </c>
      <c r="N2828">
        <v>0</v>
      </c>
      <c r="O2828">
        <v>7917.2930000000006</v>
      </c>
      <c r="P2828">
        <v>470.60199999999935</v>
      </c>
      <c r="T2828">
        <v>0</v>
      </c>
      <c r="U2828">
        <v>2137.654</v>
      </c>
      <c r="V2828">
        <v>0</v>
      </c>
      <c r="W2828" t="str">
        <f>IFERROR(VLOOKUP(CONCATENATE(A2828,"-",B2828),'Schedule C1'!AE:AE,1,FALSE),"Other")</f>
        <v>Other</v>
      </c>
    </row>
    <row r="2829" spans="1:23" x14ac:dyDescent="0.25">
      <c r="A2829" t="str">
        <f t="shared" si="44"/>
        <v>180</v>
      </c>
      <c r="B2829" t="str">
        <f t="shared" si="44"/>
        <v>P17083038</v>
      </c>
      <c r="C2829" s="77" t="s">
        <v>3887</v>
      </c>
      <c r="D2829" t="s">
        <v>4286</v>
      </c>
      <c r="H2829">
        <v>196594.01999999996</v>
      </c>
      <c r="I2829">
        <v>90606.44</v>
      </c>
      <c r="J2829">
        <v>75020.579999999987</v>
      </c>
      <c r="N2829">
        <v>0</v>
      </c>
      <c r="O2829">
        <v>14976.535000000002</v>
      </c>
      <c r="P2829">
        <v>0</v>
      </c>
      <c r="T2829">
        <v>0</v>
      </c>
      <c r="U2829">
        <v>4217.9180000000006</v>
      </c>
      <c r="V2829">
        <v>0</v>
      </c>
      <c r="W2829" t="str">
        <f>IFERROR(VLOOKUP(CONCATENATE(A2829,"-",B2829),'Schedule C1'!AE:AE,1,FALSE),"Other")</f>
        <v>Other</v>
      </c>
    </row>
    <row r="2830" spans="1:23" x14ac:dyDescent="0.25">
      <c r="A2830" t="str">
        <f t="shared" si="44"/>
        <v>180</v>
      </c>
      <c r="B2830" t="str">
        <f t="shared" si="44"/>
        <v>P17083039</v>
      </c>
      <c r="C2830" s="77" t="s">
        <v>3887</v>
      </c>
      <c r="D2830" t="s">
        <v>4287</v>
      </c>
      <c r="H2830">
        <v>0</v>
      </c>
      <c r="I2830">
        <v>0</v>
      </c>
      <c r="J2830">
        <v>0</v>
      </c>
      <c r="N2830">
        <v>0</v>
      </c>
      <c r="O2830">
        <v>3503.2669999999998</v>
      </c>
      <c r="P2830">
        <v>0</v>
      </c>
      <c r="T2830">
        <v>0</v>
      </c>
      <c r="U2830">
        <v>1118.1609999999998</v>
      </c>
      <c r="V2830">
        <v>0</v>
      </c>
      <c r="W2830" t="str">
        <f>IFERROR(VLOOKUP(CONCATENATE(A2830,"-",B2830),'Schedule C1'!AE:AE,1,FALSE),"Other")</f>
        <v>Other</v>
      </c>
    </row>
    <row r="2831" spans="1:23" x14ac:dyDescent="0.25">
      <c r="A2831" t="str">
        <f t="shared" si="44"/>
        <v>180</v>
      </c>
      <c r="B2831" t="str">
        <f t="shared" si="44"/>
        <v>P17083040</v>
      </c>
      <c r="C2831" s="77" t="s">
        <v>3887</v>
      </c>
      <c r="D2831" t="s">
        <v>3072</v>
      </c>
      <c r="J2831">
        <v>0</v>
      </c>
      <c r="O2831"/>
      <c r="P2831">
        <v>427.3909999999928</v>
      </c>
      <c r="U2831"/>
      <c r="V2831">
        <v>0</v>
      </c>
      <c r="W2831" t="str">
        <f>IFERROR(VLOOKUP(CONCATENATE(A2831,"-",B2831),'Schedule C1'!AE:AE,1,FALSE),"Other")</f>
        <v>Other</v>
      </c>
    </row>
    <row r="2832" spans="1:23" x14ac:dyDescent="0.25">
      <c r="A2832" t="str">
        <f t="shared" si="44"/>
        <v>180</v>
      </c>
      <c r="B2832" t="str">
        <f t="shared" si="44"/>
        <v>P17083041</v>
      </c>
      <c r="C2832" s="77" t="s">
        <v>3887</v>
      </c>
      <c r="D2832" t="s">
        <v>4288</v>
      </c>
      <c r="H2832">
        <v>4754.1600000000008</v>
      </c>
      <c r="I2832">
        <v>33765.819999999992</v>
      </c>
      <c r="J2832">
        <v>537815.05999999994</v>
      </c>
      <c r="N2832">
        <v>0</v>
      </c>
      <c r="O2832">
        <v>4720.5879999999988</v>
      </c>
      <c r="P2832">
        <v>-1079952.5450000002</v>
      </c>
      <c r="T2832">
        <v>0</v>
      </c>
      <c r="U2832">
        <v>1491.5300000000002</v>
      </c>
      <c r="V2832">
        <v>0</v>
      </c>
      <c r="W2832" t="str">
        <f>IFERROR(VLOOKUP(CONCATENATE(A2832,"-",B2832),'Schedule C1'!AE:AE,1,FALSE),"Other")</f>
        <v>Other</v>
      </c>
    </row>
    <row r="2833" spans="1:23" x14ac:dyDescent="0.25">
      <c r="A2833" t="str">
        <f t="shared" si="44"/>
        <v>180</v>
      </c>
      <c r="B2833" t="str">
        <f t="shared" si="44"/>
        <v>P17083042</v>
      </c>
      <c r="C2833" s="77" t="s">
        <v>3887</v>
      </c>
      <c r="D2833" t="s">
        <v>4289</v>
      </c>
      <c r="J2833">
        <v>0</v>
      </c>
      <c r="O2833"/>
      <c r="P2833">
        <v>-215990.51100000003</v>
      </c>
      <c r="U2833"/>
      <c r="V2833">
        <v>0</v>
      </c>
      <c r="W2833" t="str">
        <f>IFERROR(VLOOKUP(CONCATENATE(A2833,"-",B2833),'Schedule C1'!AE:AE,1,FALSE),"Other")</f>
        <v>Other</v>
      </c>
    </row>
    <row r="2834" spans="1:23" x14ac:dyDescent="0.25">
      <c r="A2834" t="str">
        <f t="shared" si="44"/>
        <v>180</v>
      </c>
      <c r="B2834" t="str">
        <f t="shared" si="44"/>
        <v>P17083043</v>
      </c>
      <c r="C2834" s="77" t="s">
        <v>3887</v>
      </c>
      <c r="D2834" t="s">
        <v>4290</v>
      </c>
      <c r="J2834">
        <v>0</v>
      </c>
      <c r="O2834"/>
      <c r="P2834">
        <v>0</v>
      </c>
      <c r="U2834"/>
      <c r="V2834">
        <v>0</v>
      </c>
      <c r="W2834" t="str">
        <f>IFERROR(VLOOKUP(CONCATENATE(A2834,"-",B2834),'Schedule C1'!AE:AE,1,FALSE),"Other")</f>
        <v>Other</v>
      </c>
    </row>
    <row r="2835" spans="1:23" x14ac:dyDescent="0.25">
      <c r="A2835" t="str">
        <f t="shared" si="44"/>
        <v>180</v>
      </c>
      <c r="B2835" t="str">
        <f t="shared" si="44"/>
        <v>P17084003</v>
      </c>
      <c r="C2835" s="77" t="s">
        <v>3887</v>
      </c>
      <c r="D2835" t="s">
        <v>4291</v>
      </c>
      <c r="E2835">
        <v>72896.100000000006</v>
      </c>
      <c r="F2835">
        <v>5595.83</v>
      </c>
      <c r="G2835">
        <v>-80574.569999999992</v>
      </c>
      <c r="H2835">
        <v>0</v>
      </c>
      <c r="K2835">
        <v>0</v>
      </c>
      <c r="L2835">
        <v>-320779.18499999953</v>
      </c>
      <c r="M2835">
        <v>-4.2</v>
      </c>
      <c r="N2835">
        <v>0</v>
      </c>
      <c r="O2835"/>
      <c r="Q2835">
        <v>0</v>
      </c>
      <c r="R2835">
        <v>2693356.811999999</v>
      </c>
      <c r="S2835">
        <v>-17119.732000000004</v>
      </c>
      <c r="T2835">
        <v>-994.80700000000002</v>
      </c>
      <c r="U2835"/>
      <c r="W2835" t="str">
        <f>IFERROR(VLOOKUP(CONCATENATE(A2835,"-",B2835),'Schedule C1'!AE:AE,1,FALSE),"Other")</f>
        <v>Other</v>
      </c>
    </row>
    <row r="2836" spans="1:23" x14ac:dyDescent="0.25">
      <c r="A2836" t="str">
        <f t="shared" si="44"/>
        <v>180</v>
      </c>
      <c r="B2836" t="str">
        <f t="shared" si="44"/>
        <v>P17084004</v>
      </c>
      <c r="C2836" s="77" t="s">
        <v>3887</v>
      </c>
      <c r="D2836" t="s">
        <v>4292</v>
      </c>
      <c r="G2836">
        <v>0</v>
      </c>
      <c r="M2836">
        <v>1808.5860000000109</v>
      </c>
      <c r="O2836"/>
      <c r="S2836">
        <v>343.13199999998392</v>
      </c>
      <c r="U2836"/>
      <c r="W2836" t="str">
        <f>IFERROR(VLOOKUP(CONCATENATE(A2836,"-",B2836),'Schedule C1'!AE:AE,1,FALSE),"Other")</f>
        <v>Other</v>
      </c>
    </row>
    <row r="2837" spans="1:23" x14ac:dyDescent="0.25">
      <c r="A2837" t="str">
        <f t="shared" si="44"/>
        <v>180</v>
      </c>
      <c r="B2837" t="str">
        <f t="shared" si="44"/>
        <v>P17084005</v>
      </c>
      <c r="C2837" s="77" t="s">
        <v>3887</v>
      </c>
      <c r="D2837" t="s">
        <v>3074</v>
      </c>
      <c r="F2837">
        <v>0</v>
      </c>
      <c r="G2837">
        <v>0</v>
      </c>
      <c r="L2837">
        <v>1243750.1900000002</v>
      </c>
      <c r="M2837">
        <v>-185037.17500000008</v>
      </c>
      <c r="O2837"/>
      <c r="R2837">
        <v>1107732.1029999994</v>
      </c>
      <c r="S2837">
        <v>-210323.26100000003</v>
      </c>
      <c r="U2837"/>
      <c r="W2837" t="str">
        <f>IFERROR(VLOOKUP(CONCATENATE(A2837,"-",B2837),'Schedule C1'!AE:AE,1,FALSE),"Other")</f>
        <v>Other</v>
      </c>
    </row>
    <row r="2838" spans="1:23" x14ac:dyDescent="0.25">
      <c r="A2838" t="str">
        <f t="shared" si="44"/>
        <v>180</v>
      </c>
      <c r="B2838" t="str">
        <f t="shared" si="44"/>
        <v>P17084006</v>
      </c>
      <c r="C2838" s="77" t="s">
        <v>3887</v>
      </c>
      <c r="D2838" t="s">
        <v>3075</v>
      </c>
      <c r="J2838">
        <v>0</v>
      </c>
      <c r="O2838"/>
      <c r="P2838">
        <v>41351.972999999998</v>
      </c>
      <c r="U2838"/>
      <c r="V2838">
        <v>0</v>
      </c>
      <c r="W2838" t="str">
        <f>IFERROR(VLOOKUP(CONCATENATE(A2838,"-",B2838),'Schedule C1'!AE:AE,1,FALSE),"Other")</f>
        <v>Other</v>
      </c>
    </row>
    <row r="2839" spans="1:23" x14ac:dyDescent="0.25">
      <c r="A2839" t="str">
        <f t="shared" si="44"/>
        <v>180</v>
      </c>
      <c r="B2839" t="str">
        <f t="shared" si="44"/>
        <v>P17084007</v>
      </c>
      <c r="C2839" s="77" t="s">
        <v>3887</v>
      </c>
      <c r="D2839" t="s">
        <v>4293</v>
      </c>
      <c r="E2839">
        <v>33774.109999999993</v>
      </c>
      <c r="F2839">
        <v>4201.5299999999943</v>
      </c>
      <c r="G2839">
        <v>78601.01999999999</v>
      </c>
      <c r="H2839">
        <v>121580.47000000007</v>
      </c>
      <c r="I2839">
        <v>102054.82999999999</v>
      </c>
      <c r="J2839">
        <v>79534.699999999983</v>
      </c>
      <c r="K2839">
        <v>0</v>
      </c>
      <c r="L2839">
        <v>644523.87099999969</v>
      </c>
      <c r="M2839">
        <v>416181.74700000003</v>
      </c>
      <c r="N2839">
        <v>0</v>
      </c>
      <c r="O2839">
        <v>2004397.4390000002</v>
      </c>
      <c r="P2839">
        <v>0</v>
      </c>
      <c r="Q2839">
        <v>0</v>
      </c>
      <c r="R2839">
        <v>1571914.2180000008</v>
      </c>
      <c r="S2839">
        <v>1867773.7570000002</v>
      </c>
      <c r="T2839">
        <v>4352.8330000000005</v>
      </c>
      <c r="U2839">
        <v>67529.195999999967</v>
      </c>
      <c r="V2839">
        <v>0</v>
      </c>
      <c r="W2839" t="str">
        <f>IFERROR(VLOOKUP(CONCATENATE(A2839,"-",B2839),'Schedule C1'!AE:AE,1,FALSE),"Other")</f>
        <v>Other</v>
      </c>
    </row>
    <row r="2840" spans="1:23" x14ac:dyDescent="0.25">
      <c r="A2840" t="str">
        <f t="shared" si="44"/>
        <v>180</v>
      </c>
      <c r="B2840" t="str">
        <f t="shared" si="44"/>
        <v>P17084008</v>
      </c>
      <c r="C2840" s="77" t="s">
        <v>3887</v>
      </c>
      <c r="D2840" t="s">
        <v>4294</v>
      </c>
      <c r="G2840">
        <v>8398.5</v>
      </c>
      <c r="H2840">
        <v>-4056</v>
      </c>
      <c r="I2840">
        <v>16066.27</v>
      </c>
      <c r="J2840">
        <v>28367.699999999997</v>
      </c>
      <c r="M2840">
        <v>-1176.194</v>
      </c>
      <c r="N2840">
        <v>-235453.57</v>
      </c>
      <c r="O2840">
        <v>441990.31599999993</v>
      </c>
      <c r="P2840">
        <v>1287.8879999999981</v>
      </c>
      <c r="S2840">
        <v>-1194.0429999999988</v>
      </c>
      <c r="T2840">
        <v>45.837999999999994</v>
      </c>
      <c r="U2840">
        <v>235340.31399999995</v>
      </c>
      <c r="V2840">
        <v>0</v>
      </c>
      <c r="W2840" t="str">
        <f>IFERROR(VLOOKUP(CONCATENATE(A2840,"-",B2840),'Schedule C1'!AE:AE,1,FALSE),"Other")</f>
        <v>Other</v>
      </c>
    </row>
    <row r="2841" spans="1:23" x14ac:dyDescent="0.25">
      <c r="A2841" t="str">
        <f t="shared" si="44"/>
        <v>180</v>
      </c>
      <c r="B2841" t="str">
        <f t="shared" si="44"/>
        <v>P17084010</v>
      </c>
      <c r="C2841" s="77" t="s">
        <v>3887</v>
      </c>
      <c r="D2841" t="s">
        <v>4295</v>
      </c>
      <c r="G2841">
        <v>0</v>
      </c>
      <c r="M2841">
        <v>557067.30100000033</v>
      </c>
      <c r="O2841"/>
      <c r="S2841">
        <v>1900526.3200000003</v>
      </c>
      <c r="U2841"/>
      <c r="W2841" t="str">
        <f>IFERROR(VLOOKUP(CONCATENATE(A2841,"-",B2841),'Schedule C1'!AE:AE,1,FALSE),"Other")</f>
        <v>Other</v>
      </c>
    </row>
    <row r="2842" spans="1:23" x14ac:dyDescent="0.25">
      <c r="A2842" t="str">
        <f t="shared" si="44"/>
        <v>180</v>
      </c>
      <c r="B2842" t="str">
        <f t="shared" si="44"/>
        <v>P17084011</v>
      </c>
      <c r="C2842" s="77" t="s">
        <v>3887</v>
      </c>
      <c r="D2842" t="s">
        <v>4296</v>
      </c>
      <c r="G2842">
        <v>0</v>
      </c>
      <c r="I2842">
        <v>0</v>
      </c>
      <c r="M2842">
        <v>-5161.9089999999978</v>
      </c>
      <c r="O2842">
        <v>-1E-3</v>
      </c>
      <c r="S2842">
        <v>-5118.319999999997</v>
      </c>
      <c r="U2842">
        <v>-1E-3</v>
      </c>
      <c r="W2842" t="str">
        <f>IFERROR(VLOOKUP(CONCATENATE(A2842,"-",B2842),'Schedule C1'!AE:AE,1,FALSE),"Other")</f>
        <v>Other</v>
      </c>
    </row>
    <row r="2843" spans="1:23" x14ac:dyDescent="0.25">
      <c r="A2843" t="str">
        <f t="shared" si="44"/>
        <v>180</v>
      </c>
      <c r="B2843" t="str">
        <f t="shared" si="44"/>
        <v>P17084013</v>
      </c>
      <c r="C2843" s="77" t="s">
        <v>3887</v>
      </c>
      <c r="D2843" t="s">
        <v>4297</v>
      </c>
      <c r="E2843">
        <v>-2906.7599999999993</v>
      </c>
      <c r="F2843">
        <v>95.37</v>
      </c>
      <c r="G2843">
        <v>88.51</v>
      </c>
      <c r="H2843">
        <v>-2550.2700000000004</v>
      </c>
      <c r="I2843">
        <v>0</v>
      </c>
      <c r="J2843">
        <v>0</v>
      </c>
      <c r="K2843">
        <v>0</v>
      </c>
      <c r="L2843">
        <v>0</v>
      </c>
      <c r="M2843">
        <v>1.0249999999999999</v>
      </c>
      <c r="N2843">
        <v>0</v>
      </c>
      <c r="O2843">
        <v>-7.5999999999999984E-2</v>
      </c>
      <c r="P2843">
        <v>0</v>
      </c>
      <c r="Q2843">
        <v>0</v>
      </c>
      <c r="R2843">
        <v>115.31499999999998</v>
      </c>
      <c r="S2843">
        <v>105.69599999999998</v>
      </c>
      <c r="T2843">
        <v>39.350999999999999</v>
      </c>
      <c r="U2843">
        <v>13.751999999999999</v>
      </c>
      <c r="V2843">
        <v>0</v>
      </c>
      <c r="W2843" t="str">
        <f>IFERROR(VLOOKUP(CONCATENATE(A2843,"-",B2843),'Schedule C1'!AE:AE,1,FALSE),"Other")</f>
        <v>Other</v>
      </c>
    </row>
    <row r="2844" spans="1:23" x14ac:dyDescent="0.25">
      <c r="A2844" t="str">
        <f t="shared" si="44"/>
        <v>180</v>
      </c>
      <c r="B2844" t="str">
        <f t="shared" si="44"/>
        <v>P17084016</v>
      </c>
      <c r="C2844" s="77" t="s">
        <v>3887</v>
      </c>
      <c r="D2844" t="s">
        <v>4298</v>
      </c>
      <c r="E2844">
        <v>34488.69</v>
      </c>
      <c r="F2844">
        <v>2747.44</v>
      </c>
      <c r="G2844">
        <v>-62364.339999999982</v>
      </c>
      <c r="H2844">
        <v>-4073.55</v>
      </c>
      <c r="K2844">
        <v>0</v>
      </c>
      <c r="L2844">
        <v>0</v>
      </c>
      <c r="M2844">
        <v>0</v>
      </c>
      <c r="N2844">
        <v>0</v>
      </c>
      <c r="O2844"/>
      <c r="Q2844">
        <v>0</v>
      </c>
      <c r="R2844">
        <v>3019.0150000000003</v>
      </c>
      <c r="S2844">
        <v>0</v>
      </c>
      <c r="T2844">
        <v>0</v>
      </c>
      <c r="U2844"/>
      <c r="W2844" t="str">
        <f>IFERROR(VLOOKUP(CONCATENATE(A2844,"-",B2844),'Schedule C1'!AE:AE,1,FALSE),"Other")</f>
        <v>Other</v>
      </c>
    </row>
    <row r="2845" spans="1:23" x14ac:dyDescent="0.25">
      <c r="A2845" t="str">
        <f t="shared" si="44"/>
        <v>180</v>
      </c>
      <c r="B2845" t="str">
        <f t="shared" si="44"/>
        <v>P17084017</v>
      </c>
      <c r="C2845" s="77" t="s">
        <v>3887</v>
      </c>
      <c r="D2845" t="s">
        <v>4299</v>
      </c>
      <c r="E2845">
        <v>3222.55</v>
      </c>
      <c r="F2845">
        <v>301.95999999999998</v>
      </c>
      <c r="G2845">
        <v>256.68</v>
      </c>
      <c r="H2845">
        <v>255.10000000000002</v>
      </c>
      <c r="I2845">
        <v>79.87</v>
      </c>
      <c r="J2845">
        <v>359.59000000000009</v>
      </c>
      <c r="K2845">
        <v>0</v>
      </c>
      <c r="L2845">
        <v>0</v>
      </c>
      <c r="M2845">
        <v>1322.3809999999999</v>
      </c>
      <c r="N2845">
        <v>0</v>
      </c>
      <c r="O2845">
        <v>191009.08099999998</v>
      </c>
      <c r="P2845">
        <v>0</v>
      </c>
      <c r="Q2845">
        <v>0</v>
      </c>
      <c r="R2845">
        <v>319.04599999999999</v>
      </c>
      <c r="S2845">
        <v>1639.8539999999996</v>
      </c>
      <c r="T2845">
        <v>290.51600000000002</v>
      </c>
      <c r="U2845">
        <v>4359.8700000000017</v>
      </c>
      <c r="V2845">
        <v>0</v>
      </c>
      <c r="W2845" t="str">
        <f>IFERROR(VLOOKUP(CONCATENATE(A2845,"-",B2845),'Schedule C1'!AE:AE,1,FALSE),"Other")</f>
        <v>Other</v>
      </c>
    </row>
    <row r="2846" spans="1:23" x14ac:dyDescent="0.25">
      <c r="A2846" t="str">
        <f t="shared" si="44"/>
        <v>180</v>
      </c>
      <c r="B2846" t="str">
        <f t="shared" si="44"/>
        <v>P17084018</v>
      </c>
      <c r="C2846" s="77" t="s">
        <v>3887</v>
      </c>
      <c r="D2846" t="s">
        <v>4300</v>
      </c>
      <c r="E2846">
        <v>76.600000000000009</v>
      </c>
      <c r="F2846">
        <v>76.240000000000009</v>
      </c>
      <c r="G2846">
        <v>-2168.8099999999981</v>
      </c>
      <c r="H2846">
        <v>7499.5700000000006</v>
      </c>
      <c r="I2846">
        <v>884.58999999999992</v>
      </c>
      <c r="J2846">
        <v>335.68000000000006</v>
      </c>
      <c r="K2846">
        <v>0</v>
      </c>
      <c r="L2846">
        <v>0</v>
      </c>
      <c r="M2846">
        <v>0</v>
      </c>
      <c r="N2846">
        <v>0</v>
      </c>
      <c r="O2846">
        <v>-80.715999999999994</v>
      </c>
      <c r="P2846">
        <v>0</v>
      </c>
      <c r="Q2846">
        <v>0</v>
      </c>
      <c r="R2846">
        <v>78.390999999999991</v>
      </c>
      <c r="S2846">
        <v>74.437000000000012</v>
      </c>
      <c r="T2846">
        <v>0</v>
      </c>
      <c r="U2846">
        <v>-23.770000000000007</v>
      </c>
      <c r="V2846">
        <v>0</v>
      </c>
      <c r="W2846" t="str">
        <f>IFERROR(VLOOKUP(CONCATENATE(A2846,"-",B2846),'Schedule C1'!AE:AE,1,FALSE),"Other")</f>
        <v>Other</v>
      </c>
    </row>
    <row r="2847" spans="1:23" x14ac:dyDescent="0.25">
      <c r="A2847" t="str">
        <f t="shared" si="44"/>
        <v>180</v>
      </c>
      <c r="B2847" t="str">
        <f t="shared" si="44"/>
        <v>P17084019</v>
      </c>
      <c r="C2847" s="77" t="s">
        <v>3887</v>
      </c>
      <c r="D2847" t="s">
        <v>4301</v>
      </c>
      <c r="E2847">
        <v>5022.6900000000005</v>
      </c>
      <c r="F2847">
        <v>1592.1099999999997</v>
      </c>
      <c r="G2847">
        <v>1470.8</v>
      </c>
      <c r="H2847">
        <v>704.49000000000012</v>
      </c>
      <c r="I2847">
        <v>590.79</v>
      </c>
      <c r="J2847">
        <v>922.41000000000008</v>
      </c>
      <c r="K2847">
        <v>0</v>
      </c>
      <c r="L2847">
        <v>0</v>
      </c>
      <c r="M2847">
        <v>2443.900000000001</v>
      </c>
      <c r="N2847">
        <v>0</v>
      </c>
      <c r="O2847">
        <v>651243.17799999996</v>
      </c>
      <c r="P2847">
        <v>0</v>
      </c>
      <c r="Q2847">
        <v>0</v>
      </c>
      <c r="R2847">
        <v>920.74600000000009</v>
      </c>
      <c r="S2847">
        <v>3269.9759999999992</v>
      </c>
      <c r="T2847">
        <v>899.82499999999982</v>
      </c>
      <c r="U2847">
        <v>34825.286000000007</v>
      </c>
      <c r="V2847">
        <v>0</v>
      </c>
      <c r="W2847" t="str">
        <f>IFERROR(VLOOKUP(CONCATENATE(A2847,"-",B2847),'Schedule C1'!AE:AE,1,FALSE),"Other")</f>
        <v>Other</v>
      </c>
    </row>
    <row r="2848" spans="1:23" x14ac:dyDescent="0.25">
      <c r="A2848" t="str">
        <f t="shared" si="44"/>
        <v>180</v>
      </c>
      <c r="B2848" t="str">
        <f t="shared" si="44"/>
        <v>P17084020</v>
      </c>
      <c r="C2848" s="77" t="s">
        <v>3887</v>
      </c>
      <c r="D2848" t="s">
        <v>4302</v>
      </c>
      <c r="E2848">
        <v>116.87</v>
      </c>
      <c r="F2848">
        <v>106.71999999999997</v>
      </c>
      <c r="G2848">
        <v>3053.4600000000005</v>
      </c>
      <c r="H2848">
        <v>202.46999999999997</v>
      </c>
      <c r="I2848">
        <v>152.53000000000003</v>
      </c>
      <c r="J2848">
        <v>264.02</v>
      </c>
      <c r="K2848">
        <v>0</v>
      </c>
      <c r="L2848">
        <v>0</v>
      </c>
      <c r="M2848">
        <v>5222.6469999999999</v>
      </c>
      <c r="N2848">
        <v>0</v>
      </c>
      <c r="O2848">
        <v>86070.306000000011</v>
      </c>
      <c r="P2848">
        <v>0</v>
      </c>
      <c r="Q2848">
        <v>0</v>
      </c>
      <c r="R2848">
        <v>162.96599999999998</v>
      </c>
      <c r="S2848">
        <v>5359.7230000000027</v>
      </c>
      <c r="T2848">
        <v>116.35900000000001</v>
      </c>
      <c r="U2848">
        <v>5994.9590000000007</v>
      </c>
      <c r="V2848">
        <v>0</v>
      </c>
      <c r="W2848" t="str">
        <f>IFERROR(VLOOKUP(CONCATENATE(A2848,"-",B2848),'Schedule C1'!AE:AE,1,FALSE),"Other")</f>
        <v>Other</v>
      </c>
    </row>
    <row r="2849" spans="1:23" x14ac:dyDescent="0.25">
      <c r="A2849" t="str">
        <f t="shared" si="44"/>
        <v>180</v>
      </c>
      <c r="B2849" t="str">
        <f t="shared" si="44"/>
        <v>P17084021</v>
      </c>
      <c r="C2849" s="77" t="s">
        <v>3887</v>
      </c>
      <c r="D2849" t="s">
        <v>4303</v>
      </c>
      <c r="E2849">
        <v>128.28</v>
      </c>
      <c r="F2849">
        <v>124.58</v>
      </c>
      <c r="G2849">
        <v>-2833.7300000000009</v>
      </c>
      <c r="H2849">
        <v>-250.91</v>
      </c>
      <c r="K2849">
        <v>0</v>
      </c>
      <c r="L2849">
        <v>0</v>
      </c>
      <c r="M2849">
        <v>102676.125</v>
      </c>
      <c r="N2849">
        <v>0</v>
      </c>
      <c r="O2849"/>
      <c r="Q2849">
        <v>0</v>
      </c>
      <c r="R2849">
        <v>156.38299999999998</v>
      </c>
      <c r="S2849">
        <v>102659.58099999996</v>
      </c>
      <c r="T2849">
        <v>117.499</v>
      </c>
      <c r="U2849"/>
      <c r="W2849" t="str">
        <f>IFERROR(VLOOKUP(CONCATENATE(A2849,"-",B2849),'Schedule C1'!AE:AE,1,FALSE),"Other")</f>
        <v>Other</v>
      </c>
    </row>
    <row r="2850" spans="1:23" x14ac:dyDescent="0.25">
      <c r="A2850" t="str">
        <f t="shared" si="44"/>
        <v>180</v>
      </c>
      <c r="B2850" t="str">
        <f t="shared" si="44"/>
        <v>P17084022</v>
      </c>
      <c r="C2850" s="77" t="s">
        <v>3887</v>
      </c>
      <c r="D2850" t="s">
        <v>4304</v>
      </c>
      <c r="E2850">
        <v>1230.8800000000001</v>
      </c>
      <c r="F2850">
        <v>2377.5500000000002</v>
      </c>
      <c r="G2850">
        <v>230.41</v>
      </c>
      <c r="H2850">
        <v>-6987.22</v>
      </c>
      <c r="I2850">
        <v>-57.74</v>
      </c>
      <c r="K2850">
        <v>0</v>
      </c>
      <c r="L2850">
        <v>0</v>
      </c>
      <c r="M2850">
        <v>-3797.7389999999982</v>
      </c>
      <c r="N2850">
        <v>0</v>
      </c>
      <c r="O2850">
        <v>0</v>
      </c>
      <c r="Q2850">
        <v>0</v>
      </c>
      <c r="R2850">
        <v>245.34200000000001</v>
      </c>
      <c r="S2850">
        <v>-3520.9309999999978</v>
      </c>
      <c r="T2850">
        <v>0</v>
      </c>
      <c r="U2850">
        <v>88.551000000000002</v>
      </c>
      <c r="W2850" t="str">
        <f>IFERROR(VLOOKUP(CONCATENATE(A2850,"-",B2850),'Schedule C1'!AE:AE,1,FALSE),"Other")</f>
        <v>Other</v>
      </c>
    </row>
    <row r="2851" spans="1:23" x14ac:dyDescent="0.25">
      <c r="A2851" t="str">
        <f t="shared" si="44"/>
        <v>180</v>
      </c>
      <c r="B2851" t="str">
        <f t="shared" si="44"/>
        <v>P17084023</v>
      </c>
      <c r="C2851" s="77" t="s">
        <v>3887</v>
      </c>
      <c r="D2851" t="s">
        <v>4305</v>
      </c>
      <c r="E2851">
        <v>1577.5</v>
      </c>
      <c r="F2851">
        <v>192.59999999999997</v>
      </c>
      <c r="G2851">
        <v>155.78</v>
      </c>
      <c r="H2851">
        <v>-753.96</v>
      </c>
      <c r="I2851">
        <v>0</v>
      </c>
      <c r="J2851">
        <v>0</v>
      </c>
      <c r="K2851">
        <v>0</v>
      </c>
      <c r="L2851">
        <v>0</v>
      </c>
      <c r="M2851">
        <v>3432.873999999998</v>
      </c>
      <c r="N2851">
        <v>0</v>
      </c>
      <c r="O2851">
        <v>0</v>
      </c>
      <c r="P2851">
        <v>0</v>
      </c>
      <c r="Q2851">
        <v>0</v>
      </c>
      <c r="R2851">
        <v>241.27099999999996</v>
      </c>
      <c r="S2851">
        <v>3654.4969999999985</v>
      </c>
      <c r="T2851">
        <v>60.833000000000013</v>
      </c>
      <c r="U2851">
        <v>16.720000000000002</v>
      </c>
      <c r="V2851">
        <v>0</v>
      </c>
      <c r="W2851" t="str">
        <f>IFERROR(VLOOKUP(CONCATENATE(A2851,"-",B2851),'Schedule C1'!AE:AE,1,FALSE),"Other")</f>
        <v>Other</v>
      </c>
    </row>
    <row r="2852" spans="1:23" x14ac:dyDescent="0.25">
      <c r="A2852" t="str">
        <f t="shared" si="44"/>
        <v>180</v>
      </c>
      <c r="B2852" t="str">
        <f t="shared" si="44"/>
        <v>P17084026</v>
      </c>
      <c r="C2852" s="77" t="s">
        <v>3887</v>
      </c>
      <c r="D2852" t="s">
        <v>4306</v>
      </c>
      <c r="E2852">
        <v>51897.81</v>
      </c>
      <c r="F2852">
        <v>6833.8899999999994</v>
      </c>
      <c r="G2852">
        <v>-66713.37000000001</v>
      </c>
      <c r="H2852">
        <v>-152</v>
      </c>
      <c r="I2852">
        <v>0</v>
      </c>
      <c r="J2852">
        <v>0</v>
      </c>
      <c r="K2852">
        <v>0</v>
      </c>
      <c r="L2852">
        <v>0</v>
      </c>
      <c r="M2852">
        <v>4255.8379999999997</v>
      </c>
      <c r="N2852">
        <v>0</v>
      </c>
      <c r="O2852">
        <v>2E-3</v>
      </c>
      <c r="P2852">
        <v>0</v>
      </c>
      <c r="Q2852">
        <v>0</v>
      </c>
      <c r="R2852">
        <v>1181.7930000000001</v>
      </c>
      <c r="S2852">
        <v>7266.3359999999975</v>
      </c>
      <c r="T2852">
        <v>-341.20600000000002</v>
      </c>
      <c r="U2852">
        <v>2E-3</v>
      </c>
      <c r="V2852">
        <v>0</v>
      </c>
      <c r="W2852" t="str">
        <f>IFERROR(VLOOKUP(CONCATENATE(A2852,"-",B2852),'Schedule C1'!AE:AE,1,FALSE),"Other")</f>
        <v>Other</v>
      </c>
    </row>
    <row r="2853" spans="1:23" x14ac:dyDescent="0.25">
      <c r="A2853" t="str">
        <f t="shared" si="44"/>
        <v>180</v>
      </c>
      <c r="B2853" t="str">
        <f t="shared" si="44"/>
        <v>P17084029</v>
      </c>
      <c r="C2853" s="77" t="s">
        <v>3887</v>
      </c>
      <c r="D2853" t="s">
        <v>4307</v>
      </c>
      <c r="E2853">
        <v>1213.5299999999997</v>
      </c>
      <c r="F2853">
        <v>112.59000000000002</v>
      </c>
      <c r="G2853">
        <v>91.059999999999988</v>
      </c>
      <c r="H2853">
        <v>-2494.35</v>
      </c>
      <c r="I2853">
        <v>0</v>
      </c>
      <c r="K2853">
        <v>0</v>
      </c>
      <c r="L2853">
        <v>0</v>
      </c>
      <c r="M2853">
        <v>0</v>
      </c>
      <c r="N2853">
        <v>381.64400000000001</v>
      </c>
      <c r="O2853">
        <v>0</v>
      </c>
      <c r="Q2853">
        <v>0</v>
      </c>
      <c r="R2853">
        <v>139.79399999999998</v>
      </c>
      <c r="S2853">
        <v>112.273</v>
      </c>
      <c r="T2853">
        <v>406.27299999999997</v>
      </c>
      <c r="U2853">
        <v>0</v>
      </c>
      <c r="W2853" t="str">
        <f>IFERROR(VLOOKUP(CONCATENATE(A2853,"-",B2853),'Schedule C1'!AE:AE,1,FALSE),"Other")</f>
        <v>Other</v>
      </c>
    </row>
    <row r="2854" spans="1:23" x14ac:dyDescent="0.25">
      <c r="A2854" t="str">
        <f t="shared" si="44"/>
        <v>180</v>
      </c>
      <c r="B2854" t="str">
        <f t="shared" si="44"/>
        <v>P17084036</v>
      </c>
      <c r="C2854" s="77" t="s">
        <v>3887</v>
      </c>
      <c r="D2854" t="s">
        <v>3080</v>
      </c>
      <c r="E2854">
        <v>6597.2300000000014</v>
      </c>
      <c r="F2854">
        <v>790.40000000000009</v>
      </c>
      <c r="G2854">
        <v>-17169.559999999998</v>
      </c>
      <c r="H2854">
        <v>0</v>
      </c>
      <c r="K2854">
        <v>0</v>
      </c>
      <c r="L2854">
        <v>0</v>
      </c>
      <c r="M2854">
        <v>0</v>
      </c>
      <c r="N2854">
        <v>0</v>
      </c>
      <c r="O2854"/>
      <c r="Q2854">
        <v>0</v>
      </c>
      <c r="R2854">
        <v>743.41499999999996</v>
      </c>
      <c r="S2854">
        <v>883.33199999999999</v>
      </c>
      <c r="T2854">
        <v>768.56200000000047</v>
      </c>
      <c r="U2854"/>
      <c r="W2854" t="str">
        <f>IFERROR(VLOOKUP(CONCATENATE(A2854,"-",B2854),'Schedule C1'!AE:AE,1,FALSE),"Other")</f>
        <v>Other</v>
      </c>
    </row>
    <row r="2855" spans="1:23" x14ac:dyDescent="0.25">
      <c r="A2855" t="str">
        <f t="shared" si="44"/>
        <v>180</v>
      </c>
      <c r="B2855" t="str">
        <f t="shared" si="44"/>
        <v>P17084037</v>
      </c>
      <c r="C2855" s="77" t="s">
        <v>3887</v>
      </c>
      <c r="D2855" t="s">
        <v>3081</v>
      </c>
      <c r="E2855">
        <v>13543.559999999998</v>
      </c>
      <c r="F2855">
        <v>738.1</v>
      </c>
      <c r="G2855">
        <v>2084.4200000000005</v>
      </c>
      <c r="H2855">
        <v>-14297.899999999998</v>
      </c>
      <c r="I2855">
        <v>-2432.94</v>
      </c>
      <c r="J2855">
        <v>0</v>
      </c>
      <c r="K2855">
        <v>0</v>
      </c>
      <c r="L2855">
        <v>0</v>
      </c>
      <c r="M2855">
        <v>0</v>
      </c>
      <c r="N2855">
        <v>0</v>
      </c>
      <c r="O2855">
        <v>2.3E-2</v>
      </c>
      <c r="P2855">
        <v>0</v>
      </c>
      <c r="Q2855">
        <v>0</v>
      </c>
      <c r="R2855">
        <v>294.899</v>
      </c>
      <c r="S2855">
        <v>792.16099999999994</v>
      </c>
      <c r="T2855">
        <v>188.40100000000001</v>
      </c>
      <c r="U2855">
        <v>-62.216999999999992</v>
      </c>
      <c r="V2855">
        <v>0</v>
      </c>
      <c r="W2855" t="str">
        <f>IFERROR(VLOOKUP(CONCATENATE(A2855,"-",B2855),'Schedule C1'!AE:AE,1,FALSE),"Other")</f>
        <v>Other</v>
      </c>
    </row>
    <row r="2856" spans="1:23" x14ac:dyDescent="0.25">
      <c r="A2856" t="str">
        <f t="shared" si="44"/>
        <v>180</v>
      </c>
      <c r="B2856" t="str">
        <f t="shared" si="44"/>
        <v>P17084038</v>
      </c>
      <c r="C2856" s="77" t="s">
        <v>3887</v>
      </c>
      <c r="D2856" t="s">
        <v>4308</v>
      </c>
      <c r="E2856">
        <v>-2933.62</v>
      </c>
      <c r="F2856">
        <v>134.31</v>
      </c>
      <c r="G2856">
        <v>814.27</v>
      </c>
      <c r="H2856">
        <v>-2606.06</v>
      </c>
      <c r="I2856">
        <v>15.020000000000005</v>
      </c>
      <c r="K2856">
        <v>0</v>
      </c>
      <c r="L2856">
        <v>0</v>
      </c>
      <c r="M2856">
        <v>0</v>
      </c>
      <c r="N2856">
        <v>0</v>
      </c>
      <c r="O2856">
        <v>0</v>
      </c>
      <c r="Q2856">
        <v>0</v>
      </c>
      <c r="R2856">
        <v>108.99700000000001</v>
      </c>
      <c r="S2856">
        <v>130.10300000000001</v>
      </c>
      <c r="T2856">
        <v>59.737000000000009</v>
      </c>
      <c r="U2856">
        <v>0</v>
      </c>
      <c r="W2856" t="str">
        <f>IFERROR(VLOOKUP(CONCATENATE(A2856,"-",B2856),'Schedule C1'!AE:AE,1,FALSE),"Other")</f>
        <v>Other</v>
      </c>
    </row>
    <row r="2857" spans="1:23" x14ac:dyDescent="0.25">
      <c r="A2857" t="str">
        <f t="shared" si="44"/>
        <v>180</v>
      </c>
      <c r="B2857" t="str">
        <f t="shared" si="44"/>
        <v>P17084041</v>
      </c>
      <c r="C2857" s="77" t="s">
        <v>3887</v>
      </c>
      <c r="D2857" t="s">
        <v>4309</v>
      </c>
      <c r="H2857">
        <v>0</v>
      </c>
      <c r="I2857">
        <v>0</v>
      </c>
      <c r="J2857">
        <v>0</v>
      </c>
      <c r="N2857">
        <v>967928.20200000005</v>
      </c>
      <c r="O2857">
        <v>261215.25700000001</v>
      </c>
      <c r="P2857">
        <v>1483.0089999999996</v>
      </c>
      <c r="T2857">
        <v>920820.81</v>
      </c>
      <c r="U2857">
        <v>113721.55300000003</v>
      </c>
      <c r="V2857">
        <v>0</v>
      </c>
      <c r="W2857" t="str">
        <f>IFERROR(VLOOKUP(CONCATENATE(A2857,"-",B2857),'Schedule C1'!AE:AE,1,FALSE),"Other")</f>
        <v>Other</v>
      </c>
    </row>
    <row r="2858" spans="1:23" x14ac:dyDescent="0.25">
      <c r="A2858" t="str">
        <f t="shared" si="44"/>
        <v>180</v>
      </c>
      <c r="B2858" t="str">
        <f t="shared" si="44"/>
        <v>P17084042</v>
      </c>
      <c r="C2858" s="77" t="s">
        <v>3887</v>
      </c>
      <c r="D2858" t="s">
        <v>4310</v>
      </c>
      <c r="H2858">
        <v>0</v>
      </c>
      <c r="I2858">
        <v>0</v>
      </c>
      <c r="J2858">
        <v>0</v>
      </c>
      <c r="N2858">
        <v>0</v>
      </c>
      <c r="O2858">
        <v>11301.084000000001</v>
      </c>
      <c r="P2858">
        <v>0</v>
      </c>
      <c r="T2858">
        <v>0</v>
      </c>
      <c r="U2858">
        <v>11556.864000000003</v>
      </c>
      <c r="V2858">
        <v>0</v>
      </c>
      <c r="W2858" t="str">
        <f>IFERROR(VLOOKUP(CONCATENATE(A2858,"-",B2858),'Schedule C1'!AE:AE,1,FALSE),"Other")</f>
        <v>Other</v>
      </c>
    </row>
    <row r="2859" spans="1:23" x14ac:dyDescent="0.25">
      <c r="A2859" t="str">
        <f t="shared" si="44"/>
        <v>180</v>
      </c>
      <c r="B2859" t="str">
        <f t="shared" si="44"/>
        <v>P17084043</v>
      </c>
      <c r="C2859" s="77" t="s">
        <v>3887</v>
      </c>
      <c r="D2859" t="s">
        <v>4311</v>
      </c>
      <c r="H2859">
        <v>0</v>
      </c>
      <c r="I2859">
        <v>0</v>
      </c>
      <c r="J2859">
        <v>0</v>
      </c>
      <c r="N2859">
        <v>0</v>
      </c>
      <c r="O2859">
        <v>30725.563000000002</v>
      </c>
      <c r="P2859">
        <v>2357.4310000000009</v>
      </c>
      <c r="T2859">
        <v>0</v>
      </c>
      <c r="U2859">
        <v>1283.2099999999996</v>
      </c>
      <c r="V2859">
        <v>0</v>
      </c>
      <c r="W2859" t="str">
        <f>IFERROR(VLOOKUP(CONCATENATE(A2859,"-",B2859),'Schedule C1'!AE:AE,1,FALSE),"Other")</f>
        <v>Other</v>
      </c>
    </row>
    <row r="2860" spans="1:23" x14ac:dyDescent="0.25">
      <c r="A2860" t="str">
        <f t="shared" si="44"/>
        <v>180</v>
      </c>
      <c r="B2860" t="str">
        <f t="shared" si="44"/>
        <v>P17084046</v>
      </c>
      <c r="C2860" s="77" t="s">
        <v>3887</v>
      </c>
      <c r="D2860" t="s">
        <v>4312</v>
      </c>
      <c r="H2860">
        <v>0</v>
      </c>
      <c r="I2860">
        <v>0</v>
      </c>
      <c r="J2860">
        <v>0</v>
      </c>
      <c r="N2860">
        <v>0</v>
      </c>
      <c r="O2860">
        <v>91460.755000000019</v>
      </c>
      <c r="P2860">
        <v>15434.228000000021</v>
      </c>
      <c r="T2860">
        <v>0</v>
      </c>
      <c r="U2860">
        <v>46739.160999999986</v>
      </c>
      <c r="V2860">
        <v>0</v>
      </c>
      <c r="W2860" t="str">
        <f>IFERROR(VLOOKUP(CONCATENATE(A2860,"-",B2860),'Schedule C1'!AE:AE,1,FALSE),"Other")</f>
        <v>Other</v>
      </c>
    </row>
    <row r="2861" spans="1:23" x14ac:dyDescent="0.25">
      <c r="A2861" t="str">
        <f t="shared" si="44"/>
        <v>180</v>
      </c>
      <c r="B2861" t="str">
        <f t="shared" si="44"/>
        <v>P17084053</v>
      </c>
      <c r="C2861" s="77" t="s">
        <v>3887</v>
      </c>
      <c r="D2861" t="s">
        <v>4313</v>
      </c>
      <c r="H2861">
        <v>0</v>
      </c>
      <c r="I2861">
        <v>0</v>
      </c>
      <c r="J2861">
        <v>0</v>
      </c>
      <c r="N2861">
        <v>0</v>
      </c>
      <c r="O2861">
        <v>15645.642999999996</v>
      </c>
      <c r="P2861">
        <v>0</v>
      </c>
      <c r="T2861">
        <v>0</v>
      </c>
      <c r="U2861">
        <v>15728.495999999994</v>
      </c>
      <c r="V2861">
        <v>0</v>
      </c>
      <c r="W2861" t="str">
        <f>IFERROR(VLOOKUP(CONCATENATE(A2861,"-",B2861),'Schedule C1'!AE:AE,1,FALSE),"Other")</f>
        <v>Other</v>
      </c>
    </row>
    <row r="2862" spans="1:23" x14ac:dyDescent="0.25">
      <c r="A2862" t="str">
        <f t="shared" si="44"/>
        <v>180</v>
      </c>
      <c r="B2862" t="str">
        <f t="shared" si="44"/>
        <v>P17084056</v>
      </c>
      <c r="C2862" s="77" t="s">
        <v>3887</v>
      </c>
      <c r="D2862" t="s">
        <v>4314</v>
      </c>
      <c r="H2862">
        <v>0</v>
      </c>
      <c r="I2862">
        <v>0</v>
      </c>
      <c r="J2862">
        <v>0</v>
      </c>
      <c r="N2862">
        <v>0</v>
      </c>
      <c r="O2862">
        <v>423.79400000000004</v>
      </c>
      <c r="P2862">
        <v>0</v>
      </c>
      <c r="T2862">
        <v>0</v>
      </c>
      <c r="U2862">
        <v>142.48199999999997</v>
      </c>
      <c r="V2862">
        <v>0</v>
      </c>
      <c r="W2862" t="str">
        <f>IFERROR(VLOOKUP(CONCATENATE(A2862,"-",B2862),'Schedule C1'!AE:AE,1,FALSE),"Other")</f>
        <v>Other</v>
      </c>
    </row>
    <row r="2863" spans="1:23" x14ac:dyDescent="0.25">
      <c r="A2863" t="str">
        <f t="shared" si="44"/>
        <v>180</v>
      </c>
      <c r="B2863" t="str">
        <f t="shared" si="44"/>
        <v>P17084057</v>
      </c>
      <c r="C2863" s="77" t="s">
        <v>3887</v>
      </c>
      <c r="D2863" t="s">
        <v>4315</v>
      </c>
      <c r="H2863">
        <v>0</v>
      </c>
      <c r="I2863">
        <v>0</v>
      </c>
      <c r="J2863">
        <v>0</v>
      </c>
      <c r="N2863">
        <v>0</v>
      </c>
      <c r="O2863">
        <v>13775.437000000002</v>
      </c>
      <c r="P2863">
        <v>0</v>
      </c>
      <c r="T2863">
        <v>0</v>
      </c>
      <c r="U2863">
        <v>3682.3319999999999</v>
      </c>
      <c r="V2863">
        <v>0</v>
      </c>
      <c r="W2863" t="str">
        <f>IFERROR(VLOOKUP(CONCATENATE(A2863,"-",B2863),'Schedule C1'!AE:AE,1,FALSE),"Other")</f>
        <v>Other</v>
      </c>
    </row>
    <row r="2864" spans="1:23" x14ac:dyDescent="0.25">
      <c r="A2864" t="str">
        <f t="shared" si="44"/>
        <v>180</v>
      </c>
      <c r="B2864" t="str">
        <f t="shared" si="44"/>
        <v>P17097004</v>
      </c>
      <c r="C2864" s="77" t="s">
        <v>3887</v>
      </c>
      <c r="D2864" t="s">
        <v>3083</v>
      </c>
      <c r="H2864">
        <v>0</v>
      </c>
      <c r="N2864">
        <v>0</v>
      </c>
      <c r="O2864"/>
      <c r="T2864">
        <v>0</v>
      </c>
      <c r="U2864"/>
      <c r="W2864" t="str">
        <f>IFERROR(VLOOKUP(CONCATENATE(A2864,"-",B2864),'Schedule C1'!AE:AE,1,FALSE),"Other")</f>
        <v>Other</v>
      </c>
    </row>
    <row r="2865" spans="1:23" x14ac:dyDescent="0.25">
      <c r="A2865" t="str">
        <f t="shared" si="44"/>
        <v>180</v>
      </c>
      <c r="B2865" t="str">
        <f t="shared" si="44"/>
        <v>P17110001</v>
      </c>
      <c r="C2865" s="77" t="s">
        <v>3887</v>
      </c>
      <c r="D2865" t="s">
        <v>3086</v>
      </c>
      <c r="E2865">
        <v>120966.89999999992</v>
      </c>
      <c r="F2865">
        <v>108397.84999999999</v>
      </c>
      <c r="G2865">
        <v>633302.61000000022</v>
      </c>
      <c r="H2865">
        <v>1744841.7200000007</v>
      </c>
      <c r="I2865">
        <v>108813.70000000006</v>
      </c>
      <c r="K2865">
        <v>0</v>
      </c>
      <c r="L2865">
        <v>427605.58800000086</v>
      </c>
      <c r="M2865">
        <v>2824995.9820000003</v>
      </c>
      <c r="N2865">
        <v>1127769.385</v>
      </c>
      <c r="O2865">
        <v>46976.932000000001</v>
      </c>
      <c r="Q2865">
        <v>0</v>
      </c>
      <c r="R2865">
        <v>10735060.892999995</v>
      </c>
      <c r="S2865">
        <v>2071315.594</v>
      </c>
      <c r="T2865">
        <v>1095525.2150000001</v>
      </c>
      <c r="U2865">
        <v>43529.667999999998</v>
      </c>
      <c r="W2865" t="str">
        <f>IFERROR(VLOOKUP(CONCATENATE(A2865,"-",B2865),'Schedule C1'!AE:AE,1,FALSE),"Other")</f>
        <v>Other</v>
      </c>
    </row>
    <row r="2866" spans="1:23" x14ac:dyDescent="0.25">
      <c r="A2866" t="str">
        <f t="shared" si="44"/>
        <v>180</v>
      </c>
      <c r="B2866" t="str">
        <f t="shared" si="44"/>
        <v>P17110002</v>
      </c>
      <c r="C2866" s="77" t="s">
        <v>3887</v>
      </c>
      <c r="D2866" t="s">
        <v>3087</v>
      </c>
      <c r="E2866">
        <v>12035.560000000001</v>
      </c>
      <c r="F2866">
        <v>8512.94</v>
      </c>
      <c r="G2866">
        <v>7198.5200000000013</v>
      </c>
      <c r="H2866">
        <v>962551.67999999993</v>
      </c>
      <c r="I2866">
        <v>6610.8200000000015</v>
      </c>
      <c r="J2866">
        <v>2352.06</v>
      </c>
      <c r="K2866">
        <v>0</v>
      </c>
      <c r="L2866">
        <v>341726.94700000004</v>
      </c>
      <c r="M2866">
        <v>852434.55899999989</v>
      </c>
      <c r="N2866">
        <v>267345.46899999998</v>
      </c>
      <c r="O2866">
        <v>80274.459999999992</v>
      </c>
      <c r="P2866">
        <v>0</v>
      </c>
      <c r="Q2866">
        <v>0</v>
      </c>
      <c r="R2866">
        <v>284.89</v>
      </c>
      <c r="S2866">
        <v>968640.60600000003</v>
      </c>
      <c r="T2866">
        <v>267993.46000000002</v>
      </c>
      <c r="U2866">
        <v>70870.145000000004</v>
      </c>
      <c r="V2866">
        <v>0</v>
      </c>
      <c r="W2866" t="str">
        <f>IFERROR(VLOOKUP(CONCATENATE(A2866,"-",B2866),'Schedule C1'!AE:AE,1,FALSE),"Other")</f>
        <v>Other</v>
      </c>
    </row>
    <row r="2867" spans="1:23" x14ac:dyDescent="0.25">
      <c r="A2867" t="str">
        <f t="shared" si="44"/>
        <v>180</v>
      </c>
      <c r="B2867" t="str">
        <f t="shared" si="44"/>
        <v>P17110003</v>
      </c>
      <c r="C2867" s="77" t="s">
        <v>3887</v>
      </c>
      <c r="D2867" t="s">
        <v>3088</v>
      </c>
      <c r="E2867">
        <v>50043.33</v>
      </c>
      <c r="F2867">
        <v>15172.390000000003</v>
      </c>
      <c r="G2867">
        <v>179711.45</v>
      </c>
      <c r="H2867">
        <v>286358.90000000008</v>
      </c>
      <c r="I2867">
        <v>7085.31</v>
      </c>
      <c r="J2867">
        <v>194.35000000000005</v>
      </c>
      <c r="K2867">
        <v>0</v>
      </c>
      <c r="L2867">
        <v>0</v>
      </c>
      <c r="M2867">
        <v>413042.13799999992</v>
      </c>
      <c r="N2867">
        <v>353621.98300000001</v>
      </c>
      <c r="O2867">
        <v>13646.653999999999</v>
      </c>
      <c r="P2867">
        <v>0</v>
      </c>
      <c r="Q2867">
        <v>0</v>
      </c>
      <c r="R2867">
        <v>370.30100000000004</v>
      </c>
      <c r="S2867">
        <v>421086.57799999998</v>
      </c>
      <c r="T2867">
        <v>364062.91399999999</v>
      </c>
      <c r="U2867">
        <v>11980.934000000001</v>
      </c>
      <c r="V2867">
        <v>0</v>
      </c>
      <c r="W2867" t="str">
        <f>IFERROR(VLOOKUP(CONCATENATE(A2867,"-",B2867),'Schedule C1'!AE:AE,1,FALSE),"Other")</f>
        <v>Other</v>
      </c>
    </row>
    <row r="2868" spans="1:23" x14ac:dyDescent="0.25">
      <c r="A2868" t="str">
        <f t="shared" si="44"/>
        <v>180</v>
      </c>
      <c r="B2868" t="str">
        <f t="shared" si="44"/>
        <v>P17110005</v>
      </c>
      <c r="C2868" s="77" t="s">
        <v>3887</v>
      </c>
      <c r="D2868" t="s">
        <v>3090</v>
      </c>
      <c r="E2868">
        <v>8941.9300000000021</v>
      </c>
      <c r="F2868">
        <v>6267.8099999999995</v>
      </c>
      <c r="G2868">
        <v>12875.840000000004</v>
      </c>
      <c r="H2868">
        <v>618430.41</v>
      </c>
      <c r="I2868">
        <v>-12454.73</v>
      </c>
      <c r="K2868">
        <v>0</v>
      </c>
      <c r="L2868">
        <v>0</v>
      </c>
      <c r="M2868">
        <v>394863.33800000016</v>
      </c>
      <c r="N2868">
        <v>296918.47799999994</v>
      </c>
      <c r="O2868">
        <v>48365.262999999999</v>
      </c>
      <c r="Q2868">
        <v>0</v>
      </c>
      <c r="R2868">
        <v>298.75199999999995</v>
      </c>
      <c r="S2868">
        <v>409049.26100000012</v>
      </c>
      <c r="T2868">
        <v>286552.51300000004</v>
      </c>
      <c r="U2868">
        <v>43497.748</v>
      </c>
      <c r="W2868" t="str">
        <f>IFERROR(VLOOKUP(CONCATENATE(A2868,"-",B2868),'Schedule C1'!AE:AE,1,FALSE),"Other")</f>
        <v>Other</v>
      </c>
    </row>
    <row r="2869" spans="1:23" x14ac:dyDescent="0.25">
      <c r="A2869" t="str">
        <f t="shared" si="44"/>
        <v>180</v>
      </c>
      <c r="B2869" t="str">
        <f t="shared" si="44"/>
        <v>P17110006</v>
      </c>
      <c r="C2869" s="77" t="s">
        <v>3887</v>
      </c>
      <c r="D2869" t="s">
        <v>4316</v>
      </c>
      <c r="E2869">
        <v>2002.78</v>
      </c>
      <c r="F2869">
        <v>5885.38</v>
      </c>
      <c r="G2869">
        <v>305.36</v>
      </c>
      <c r="H2869">
        <v>6013.13</v>
      </c>
      <c r="I2869">
        <v>0.17</v>
      </c>
      <c r="K2869">
        <v>0</v>
      </c>
      <c r="L2869">
        <v>0</v>
      </c>
      <c r="M2869">
        <v>12575.1</v>
      </c>
      <c r="N2869">
        <v>30962.345999999998</v>
      </c>
      <c r="O2869">
        <v>4826.8329999999996</v>
      </c>
      <c r="Q2869">
        <v>0</v>
      </c>
      <c r="R2869">
        <v>0</v>
      </c>
      <c r="S2869">
        <v>15142.997000000001</v>
      </c>
      <c r="T2869">
        <v>28280.009000000005</v>
      </c>
      <c r="U2869">
        <v>4412.6170000000002</v>
      </c>
      <c r="W2869" t="str">
        <f>IFERROR(VLOOKUP(CONCATENATE(A2869,"-",B2869),'Schedule C1'!AE:AE,1,FALSE),"Other")</f>
        <v>Other</v>
      </c>
    </row>
    <row r="2870" spans="1:23" x14ac:dyDescent="0.25">
      <c r="A2870" t="str">
        <f t="shared" si="44"/>
        <v>180</v>
      </c>
      <c r="B2870" t="str">
        <f t="shared" si="44"/>
        <v>P17110007</v>
      </c>
      <c r="C2870" s="77" t="s">
        <v>3887</v>
      </c>
      <c r="D2870" t="s">
        <v>4317</v>
      </c>
      <c r="E2870">
        <v>4647.24</v>
      </c>
      <c r="F2870">
        <v>4156.4800000000005</v>
      </c>
      <c r="G2870">
        <v>336.74</v>
      </c>
      <c r="H2870">
        <v>72548.609999999986</v>
      </c>
      <c r="I2870">
        <v>2714.89</v>
      </c>
      <c r="K2870">
        <v>0</v>
      </c>
      <c r="L2870">
        <v>0</v>
      </c>
      <c r="M2870">
        <v>4745.8639999999987</v>
      </c>
      <c r="N2870">
        <v>13462.244999999997</v>
      </c>
      <c r="O2870">
        <v>4193.2020000000002</v>
      </c>
      <c r="Q2870">
        <v>0</v>
      </c>
      <c r="R2870">
        <v>164.92800000000003</v>
      </c>
      <c r="S2870">
        <v>5002.927999999999</v>
      </c>
      <c r="T2870">
        <v>12803.212</v>
      </c>
      <c r="U2870">
        <v>3859.2230000000004</v>
      </c>
      <c r="W2870" t="str">
        <f>IFERROR(VLOOKUP(CONCATENATE(A2870,"-",B2870),'Schedule C1'!AE:AE,1,FALSE),"Other")</f>
        <v>Other</v>
      </c>
    </row>
    <row r="2871" spans="1:23" x14ac:dyDescent="0.25">
      <c r="A2871" t="str">
        <f t="shared" si="44"/>
        <v>180</v>
      </c>
      <c r="B2871" t="str">
        <f t="shared" si="44"/>
        <v>P17225001</v>
      </c>
      <c r="C2871" s="77" t="s">
        <v>3887</v>
      </c>
      <c r="D2871" t="s">
        <v>4318</v>
      </c>
      <c r="E2871">
        <v>129154.35000000003</v>
      </c>
      <c r="F2871">
        <v>66757.919999999984</v>
      </c>
      <c r="G2871">
        <v>30194.380000000005</v>
      </c>
      <c r="H2871">
        <v>-235215.62</v>
      </c>
      <c r="I2871">
        <v>3867.2699999999995</v>
      </c>
      <c r="J2871">
        <v>180823.05000000002</v>
      </c>
      <c r="K2871">
        <v>624853.50900000008</v>
      </c>
      <c r="L2871">
        <v>-148313.82900000043</v>
      </c>
      <c r="M2871">
        <v>768932.03899999941</v>
      </c>
      <c r="N2871">
        <v>0</v>
      </c>
      <c r="O2871">
        <v>0</v>
      </c>
      <c r="P2871">
        <v>0</v>
      </c>
      <c r="Q2871">
        <v>0</v>
      </c>
      <c r="R2871">
        <v>-147929.61700000049</v>
      </c>
      <c r="S2871">
        <v>3364035.0090000001</v>
      </c>
      <c r="T2871">
        <v>253.48400000000004</v>
      </c>
      <c r="U2871">
        <v>2948.6410000000001</v>
      </c>
      <c r="V2871">
        <v>0</v>
      </c>
      <c r="W2871" t="str">
        <f>IFERROR(VLOOKUP(CONCATENATE(A2871,"-",B2871),'Schedule C1'!AE:AE,1,FALSE),"Other")</f>
        <v>Other</v>
      </c>
    </row>
    <row r="2872" spans="1:23" x14ac:dyDescent="0.25">
      <c r="A2872" t="str">
        <f t="shared" si="44"/>
        <v>180</v>
      </c>
      <c r="B2872" t="str">
        <f t="shared" si="44"/>
        <v>P17225002</v>
      </c>
      <c r="C2872" s="77" t="s">
        <v>3887</v>
      </c>
      <c r="D2872" t="s">
        <v>4319</v>
      </c>
      <c r="F2872">
        <v>0</v>
      </c>
      <c r="L2872">
        <v>278211.38500000001</v>
      </c>
      <c r="O2872"/>
      <c r="R2872">
        <v>257129.772</v>
      </c>
      <c r="U2872"/>
      <c r="W2872" t="str">
        <f>IFERROR(VLOOKUP(CONCATENATE(A2872,"-",B2872),'Schedule C1'!AE:AE,1,FALSE),"Other")</f>
        <v>Other</v>
      </c>
    </row>
    <row r="2873" spans="1:23" x14ac:dyDescent="0.25">
      <c r="A2873" t="str">
        <f t="shared" si="44"/>
        <v>180</v>
      </c>
      <c r="B2873" t="str">
        <f t="shared" si="44"/>
        <v>P17225003</v>
      </c>
      <c r="C2873" s="77" t="s">
        <v>3887</v>
      </c>
      <c r="D2873" t="s">
        <v>3094</v>
      </c>
      <c r="E2873">
        <v>369534.69999999972</v>
      </c>
      <c r="F2873">
        <v>91178.48000000001</v>
      </c>
      <c r="G2873">
        <v>31187.23</v>
      </c>
      <c r="H2873">
        <v>-532204.09</v>
      </c>
      <c r="I2873">
        <v>1170.71</v>
      </c>
      <c r="J2873">
        <v>95.429999999999907</v>
      </c>
      <c r="K2873">
        <v>663954.36499999999</v>
      </c>
      <c r="L2873">
        <v>1817818.0109999995</v>
      </c>
      <c r="M2873">
        <v>1606646.6290000014</v>
      </c>
      <c r="N2873">
        <v>0</v>
      </c>
      <c r="O2873">
        <v>0</v>
      </c>
      <c r="P2873">
        <v>0</v>
      </c>
      <c r="Q2873">
        <v>0</v>
      </c>
      <c r="R2873">
        <v>-150365.22400000013</v>
      </c>
      <c r="S2873">
        <v>4177405.6149999988</v>
      </c>
      <c r="T2873">
        <v>25164.880000000026</v>
      </c>
      <c r="U2873">
        <v>7425.4859999999999</v>
      </c>
      <c r="V2873">
        <v>0</v>
      </c>
      <c r="W2873" t="str">
        <f>IFERROR(VLOOKUP(CONCATENATE(A2873,"-",B2873),'Schedule C1'!AE:AE,1,FALSE),"Other")</f>
        <v>Other</v>
      </c>
    </row>
    <row r="2874" spans="1:23" x14ac:dyDescent="0.25">
      <c r="A2874" t="str">
        <f t="shared" si="44"/>
        <v>180</v>
      </c>
      <c r="B2874" t="str">
        <f t="shared" si="44"/>
        <v>P17225004</v>
      </c>
      <c r="C2874" s="77" t="s">
        <v>3887</v>
      </c>
      <c r="D2874" t="s">
        <v>4320</v>
      </c>
      <c r="E2874">
        <v>524443</v>
      </c>
      <c r="F2874">
        <v>70355.06</v>
      </c>
      <c r="G2874">
        <v>11387.14</v>
      </c>
      <c r="H2874">
        <v>-838479.48</v>
      </c>
      <c r="I2874">
        <v>0</v>
      </c>
      <c r="K2874">
        <v>0</v>
      </c>
      <c r="L2874">
        <v>0</v>
      </c>
      <c r="M2874">
        <v>0</v>
      </c>
      <c r="N2874">
        <v>0</v>
      </c>
      <c r="O2874">
        <v>0</v>
      </c>
      <c r="Q2874">
        <v>0</v>
      </c>
      <c r="R2874">
        <v>0</v>
      </c>
      <c r="S2874">
        <v>33772.303</v>
      </c>
      <c r="T2874">
        <v>29006.34</v>
      </c>
      <c r="U2874">
        <v>10601.819</v>
      </c>
      <c r="W2874" t="str">
        <f>IFERROR(VLOOKUP(CONCATENATE(A2874,"-",B2874),'Schedule C1'!AE:AE,1,FALSE),"Other")</f>
        <v>Other</v>
      </c>
    </row>
    <row r="2875" spans="1:23" x14ac:dyDescent="0.25">
      <c r="A2875" t="str">
        <f t="shared" si="44"/>
        <v>180</v>
      </c>
      <c r="B2875" t="str">
        <f t="shared" si="44"/>
        <v>P17225005</v>
      </c>
      <c r="C2875" s="77" t="s">
        <v>3887</v>
      </c>
      <c r="D2875" t="s">
        <v>4321</v>
      </c>
      <c r="G2875">
        <v>0</v>
      </c>
      <c r="M2875">
        <v>769.62300000000687</v>
      </c>
      <c r="O2875"/>
      <c r="S2875">
        <v>116872.28400000001</v>
      </c>
      <c r="U2875"/>
      <c r="W2875" t="str">
        <f>IFERROR(VLOOKUP(CONCATENATE(A2875,"-",B2875),'Schedule C1'!AE:AE,1,FALSE),"Other")</f>
        <v>Other</v>
      </c>
    </row>
    <row r="2876" spans="1:23" x14ac:dyDescent="0.25">
      <c r="A2876" t="str">
        <f t="shared" si="44"/>
        <v>180</v>
      </c>
      <c r="B2876" t="str">
        <f t="shared" si="44"/>
        <v>P17225006</v>
      </c>
      <c r="C2876" s="77" t="s">
        <v>3887</v>
      </c>
      <c r="D2876" t="s">
        <v>3095</v>
      </c>
      <c r="H2876">
        <v>0</v>
      </c>
      <c r="N2876">
        <v>0</v>
      </c>
      <c r="O2876"/>
      <c r="T2876">
        <v>0</v>
      </c>
      <c r="U2876"/>
      <c r="W2876" t="str">
        <f>IFERROR(VLOOKUP(CONCATENATE(A2876,"-",B2876),'Schedule C1'!AE:AE,1,FALSE),"Other")</f>
        <v>Other</v>
      </c>
    </row>
    <row r="2877" spans="1:23" x14ac:dyDescent="0.25">
      <c r="A2877" t="str">
        <f t="shared" si="44"/>
        <v>180</v>
      </c>
      <c r="B2877" t="str">
        <f t="shared" si="44"/>
        <v>P17225007</v>
      </c>
      <c r="C2877" s="77" t="s">
        <v>3887</v>
      </c>
      <c r="D2877" t="s">
        <v>3096</v>
      </c>
      <c r="H2877">
        <v>0</v>
      </c>
      <c r="N2877">
        <v>0</v>
      </c>
      <c r="O2877"/>
      <c r="T2877">
        <v>0</v>
      </c>
      <c r="U2877"/>
      <c r="W2877" t="str">
        <f>IFERROR(VLOOKUP(CONCATENATE(A2877,"-",B2877),'Schedule C1'!AE:AE,1,FALSE),"Other")</f>
        <v>Other</v>
      </c>
    </row>
    <row r="2878" spans="1:23" x14ac:dyDescent="0.25">
      <c r="A2878" t="str">
        <f t="shared" si="44"/>
        <v>180</v>
      </c>
      <c r="B2878" t="str">
        <f t="shared" si="44"/>
        <v>P17225008</v>
      </c>
      <c r="C2878" s="77" t="s">
        <v>3887</v>
      </c>
      <c r="D2878" t="s">
        <v>4322</v>
      </c>
      <c r="E2878">
        <v>37123.990000000005</v>
      </c>
      <c r="F2878">
        <v>-10671.999999999993</v>
      </c>
      <c r="G2878">
        <v>-900.03999999999985</v>
      </c>
      <c r="H2878">
        <v>0</v>
      </c>
      <c r="K2878">
        <v>0</v>
      </c>
      <c r="L2878">
        <v>-19726.150999999947</v>
      </c>
      <c r="M2878">
        <v>-621.91199999999992</v>
      </c>
      <c r="N2878">
        <v>0</v>
      </c>
      <c r="O2878"/>
      <c r="Q2878">
        <v>0</v>
      </c>
      <c r="R2878">
        <v>590738.95200000005</v>
      </c>
      <c r="S2878">
        <v>-2450.806</v>
      </c>
      <c r="T2878">
        <v>7.59</v>
      </c>
      <c r="U2878"/>
      <c r="W2878" t="str">
        <f>IFERROR(VLOOKUP(CONCATENATE(A2878,"-",B2878),'Schedule C1'!AE:AE,1,FALSE),"Other")</f>
        <v>Other</v>
      </c>
    </row>
    <row r="2879" spans="1:23" x14ac:dyDescent="0.25">
      <c r="A2879" t="str">
        <f t="shared" si="44"/>
        <v>180</v>
      </c>
      <c r="B2879" t="str">
        <f t="shared" si="44"/>
        <v>P17225012</v>
      </c>
      <c r="C2879" s="77" t="s">
        <v>3887</v>
      </c>
      <c r="D2879" t="s">
        <v>4323</v>
      </c>
      <c r="F2879">
        <v>0</v>
      </c>
      <c r="G2879">
        <v>0</v>
      </c>
      <c r="L2879">
        <v>36905.868000000017</v>
      </c>
      <c r="M2879">
        <v>0</v>
      </c>
      <c r="O2879"/>
      <c r="R2879">
        <v>928611.49399999983</v>
      </c>
      <c r="S2879">
        <v>5383.3279999999995</v>
      </c>
      <c r="U2879"/>
      <c r="W2879" t="str">
        <f>IFERROR(VLOOKUP(CONCATENATE(A2879,"-",B2879),'Schedule C1'!AE:AE,1,FALSE),"Other")</f>
        <v>Other</v>
      </c>
    </row>
    <row r="2880" spans="1:23" x14ac:dyDescent="0.25">
      <c r="A2880" t="str">
        <f t="shared" si="44"/>
        <v>180</v>
      </c>
      <c r="B2880" t="str">
        <f t="shared" si="44"/>
        <v>P17225013</v>
      </c>
      <c r="C2880" s="77" t="s">
        <v>3887</v>
      </c>
      <c r="D2880" t="s">
        <v>4324</v>
      </c>
      <c r="E2880">
        <v>8034.9699999999993</v>
      </c>
      <c r="F2880">
        <v>79169.209999999992</v>
      </c>
      <c r="G2880">
        <v>3434.13</v>
      </c>
      <c r="H2880">
        <v>-94139.63</v>
      </c>
      <c r="I2880">
        <v>0</v>
      </c>
      <c r="J2880">
        <v>-2727.0299999999988</v>
      </c>
      <c r="K2880">
        <v>0</v>
      </c>
      <c r="L2880">
        <v>693375.15700000012</v>
      </c>
      <c r="M2880">
        <v>720140.65700000024</v>
      </c>
      <c r="N2880">
        <v>0</v>
      </c>
      <c r="O2880">
        <v>0</v>
      </c>
      <c r="P2880">
        <v>0</v>
      </c>
      <c r="Q2880">
        <v>0</v>
      </c>
      <c r="R2880">
        <v>2842635.202</v>
      </c>
      <c r="S2880">
        <v>3298450.1910000006</v>
      </c>
      <c r="T2880">
        <v>4217.3969999999981</v>
      </c>
      <c r="U2880">
        <v>1253.7860000000001</v>
      </c>
      <c r="V2880">
        <v>0</v>
      </c>
      <c r="W2880" t="str">
        <f>IFERROR(VLOOKUP(CONCATENATE(A2880,"-",B2880),'Schedule C1'!AE:AE,1,FALSE),"Other")</f>
        <v>Other</v>
      </c>
    </row>
    <row r="2881" spans="1:23" x14ac:dyDescent="0.25">
      <c r="A2881" t="str">
        <f t="shared" si="44"/>
        <v>180</v>
      </c>
      <c r="B2881" t="str">
        <f t="shared" si="44"/>
        <v>P17225014</v>
      </c>
      <c r="C2881" s="77" t="s">
        <v>3887</v>
      </c>
      <c r="D2881" t="s">
        <v>4325</v>
      </c>
      <c r="E2881">
        <v>4893.62</v>
      </c>
      <c r="F2881">
        <v>172</v>
      </c>
      <c r="G2881">
        <v>162.16999999999999</v>
      </c>
      <c r="H2881">
        <v>-12837.69</v>
      </c>
      <c r="I2881">
        <v>0</v>
      </c>
      <c r="J2881">
        <v>1262.4500000000007</v>
      </c>
      <c r="K2881">
        <v>0</v>
      </c>
      <c r="L2881">
        <v>451023.52500000008</v>
      </c>
      <c r="M2881">
        <v>121067.30300000003</v>
      </c>
      <c r="N2881">
        <v>0</v>
      </c>
      <c r="O2881">
        <v>0</v>
      </c>
      <c r="P2881">
        <v>0</v>
      </c>
      <c r="Q2881">
        <v>0</v>
      </c>
      <c r="R2881">
        <v>463774.58399999997</v>
      </c>
      <c r="S2881">
        <v>531580.69299999985</v>
      </c>
      <c r="T2881">
        <v>287.07</v>
      </c>
      <c r="U2881">
        <v>99.016999999999996</v>
      </c>
      <c r="V2881">
        <v>0</v>
      </c>
      <c r="W2881" t="str">
        <f>IFERROR(VLOOKUP(CONCATENATE(A2881,"-",B2881),'Schedule C1'!AE:AE,1,FALSE),"Other")</f>
        <v>Other</v>
      </c>
    </row>
    <row r="2882" spans="1:23" x14ac:dyDescent="0.25">
      <c r="A2882" t="str">
        <f t="shared" si="44"/>
        <v>180</v>
      </c>
      <c r="B2882" t="str">
        <f t="shared" si="44"/>
        <v>P17225015</v>
      </c>
      <c r="C2882" s="77" t="s">
        <v>3887</v>
      </c>
      <c r="D2882" t="s">
        <v>4326</v>
      </c>
      <c r="E2882">
        <v>16772.180000000011</v>
      </c>
      <c r="F2882">
        <v>7025.630000000001</v>
      </c>
      <c r="G2882">
        <v>1543.8500000000001</v>
      </c>
      <c r="H2882">
        <v>-52087.44999999999</v>
      </c>
      <c r="I2882">
        <v>12.94</v>
      </c>
      <c r="J2882">
        <v>1.3800000000000001</v>
      </c>
      <c r="K2882">
        <v>0</v>
      </c>
      <c r="L2882">
        <v>-152166.12100000004</v>
      </c>
      <c r="M2882">
        <v>689127.07400000026</v>
      </c>
      <c r="N2882">
        <v>0</v>
      </c>
      <c r="O2882">
        <v>0</v>
      </c>
      <c r="P2882">
        <v>0</v>
      </c>
      <c r="Q2882">
        <v>0</v>
      </c>
      <c r="R2882">
        <v>3772255.1829999993</v>
      </c>
      <c r="S2882">
        <v>3152177.0359999966</v>
      </c>
      <c r="T2882">
        <v>2048.2280000000014</v>
      </c>
      <c r="U2882">
        <v>553.16300000000001</v>
      </c>
      <c r="V2882">
        <v>0</v>
      </c>
      <c r="W2882" t="str">
        <f>IFERROR(VLOOKUP(CONCATENATE(A2882,"-",B2882),'Schedule C1'!AE:AE,1,FALSE),"Other")</f>
        <v>Other</v>
      </c>
    </row>
    <row r="2883" spans="1:23" x14ac:dyDescent="0.25">
      <c r="A2883" t="str">
        <f t="shared" si="44"/>
        <v>180</v>
      </c>
      <c r="B2883" t="str">
        <f t="shared" si="44"/>
        <v>P17225016</v>
      </c>
      <c r="C2883" s="77" t="s">
        <v>3887</v>
      </c>
      <c r="D2883" t="s">
        <v>4327</v>
      </c>
      <c r="E2883">
        <v>6835.74</v>
      </c>
      <c r="F2883">
        <v>207.29</v>
      </c>
      <c r="G2883">
        <v>195.44</v>
      </c>
      <c r="H2883">
        <v>-13949.88</v>
      </c>
      <c r="I2883">
        <v>0</v>
      </c>
      <c r="K2883">
        <v>0</v>
      </c>
      <c r="L2883">
        <v>471757.27500000002</v>
      </c>
      <c r="M2883">
        <v>136909.4060000001</v>
      </c>
      <c r="N2883">
        <v>0</v>
      </c>
      <c r="O2883">
        <v>0</v>
      </c>
      <c r="Q2883">
        <v>0</v>
      </c>
      <c r="R2883">
        <v>481948.17399999988</v>
      </c>
      <c r="S2883">
        <v>518492.93799999979</v>
      </c>
      <c r="T2883">
        <v>542.43299999999988</v>
      </c>
      <c r="U2883">
        <v>147.71299999999999</v>
      </c>
      <c r="W2883" t="str">
        <f>IFERROR(VLOOKUP(CONCATENATE(A2883,"-",B2883),'Schedule C1'!AE:AE,1,FALSE),"Other")</f>
        <v>Other</v>
      </c>
    </row>
    <row r="2884" spans="1:23" x14ac:dyDescent="0.25">
      <c r="A2884" t="str">
        <f t="shared" si="44"/>
        <v>180</v>
      </c>
      <c r="B2884" t="str">
        <f t="shared" si="44"/>
        <v>P17225017</v>
      </c>
      <c r="C2884" s="77" t="s">
        <v>3887</v>
      </c>
      <c r="D2884" t="s">
        <v>4328</v>
      </c>
      <c r="E2884">
        <v>6062.4500000000007</v>
      </c>
      <c r="F2884">
        <v>1479.4499999999998</v>
      </c>
      <c r="G2884">
        <v>966.51</v>
      </c>
      <c r="H2884">
        <v>-28210.38</v>
      </c>
      <c r="I2884">
        <v>1.27</v>
      </c>
      <c r="J2884">
        <v>1114.0899999999965</v>
      </c>
      <c r="K2884">
        <v>0</v>
      </c>
      <c r="L2884">
        <v>49243.644000000022</v>
      </c>
      <c r="M2884">
        <v>239723.45700000005</v>
      </c>
      <c r="N2884">
        <v>0</v>
      </c>
      <c r="O2884">
        <v>0</v>
      </c>
      <c r="P2884">
        <v>0</v>
      </c>
      <c r="Q2884">
        <v>0</v>
      </c>
      <c r="R2884">
        <v>874496.48700000043</v>
      </c>
      <c r="S2884">
        <v>1011079.5050000004</v>
      </c>
      <c r="T2884">
        <v>844.40200000000004</v>
      </c>
      <c r="U2884">
        <v>299.52199999999993</v>
      </c>
      <c r="V2884">
        <v>0</v>
      </c>
      <c r="W2884" t="str">
        <f>IFERROR(VLOOKUP(CONCATENATE(A2884,"-",B2884),'Schedule C1'!AE:AE,1,FALSE),"Other")</f>
        <v>Other</v>
      </c>
    </row>
    <row r="2885" spans="1:23" x14ac:dyDescent="0.25">
      <c r="A2885" t="str">
        <f t="shared" ref="A2885:B2948" si="45">LEFT(C2885,FIND(" ",C2885,1)-1)</f>
        <v>180</v>
      </c>
      <c r="B2885" t="str">
        <f t="shared" si="45"/>
        <v>P17225018</v>
      </c>
      <c r="C2885" s="77" t="s">
        <v>3887</v>
      </c>
      <c r="D2885" t="s">
        <v>4329</v>
      </c>
      <c r="E2885">
        <v>5248.7199999999993</v>
      </c>
      <c r="F2885">
        <v>172.88</v>
      </c>
      <c r="G2885">
        <v>163</v>
      </c>
      <c r="H2885">
        <v>-11634.449999999999</v>
      </c>
      <c r="I2885">
        <v>0</v>
      </c>
      <c r="K2885">
        <v>0</v>
      </c>
      <c r="L2885">
        <v>4195295.8629999999</v>
      </c>
      <c r="M2885">
        <v>1151393.2280000008</v>
      </c>
      <c r="N2885">
        <v>0</v>
      </c>
      <c r="O2885">
        <v>0</v>
      </c>
      <c r="Q2885">
        <v>0</v>
      </c>
      <c r="R2885">
        <v>3253819.3820000002</v>
      </c>
      <c r="S2885">
        <v>2615801.1239999984</v>
      </c>
      <c r="T2885">
        <v>410.0180000000002</v>
      </c>
      <c r="U2885">
        <v>134.751</v>
      </c>
      <c r="W2885" t="str">
        <f>IFERROR(VLOOKUP(CONCATENATE(A2885,"-",B2885),'Schedule C1'!AE:AE,1,FALSE),"Other")</f>
        <v>Other</v>
      </c>
    </row>
    <row r="2886" spans="1:23" x14ac:dyDescent="0.25">
      <c r="A2886" t="str">
        <f t="shared" si="45"/>
        <v>180</v>
      </c>
      <c r="B2886" t="str">
        <f t="shared" si="45"/>
        <v>P17225019</v>
      </c>
      <c r="C2886" s="77" t="s">
        <v>3887</v>
      </c>
      <c r="D2886" t="s">
        <v>4330</v>
      </c>
      <c r="H2886">
        <v>0</v>
      </c>
      <c r="J2886">
        <v>0</v>
      </c>
      <c r="N2886">
        <v>0</v>
      </c>
      <c r="O2886"/>
      <c r="P2886">
        <v>0</v>
      </c>
      <c r="T2886">
        <v>2.6000000000000002E-2</v>
      </c>
      <c r="U2886"/>
      <c r="V2886">
        <v>0</v>
      </c>
      <c r="W2886" t="str">
        <f>IFERROR(VLOOKUP(CONCATENATE(A2886,"-",B2886),'Schedule C1'!AE:AE,1,FALSE),"Other")</f>
        <v>Other</v>
      </c>
    </row>
    <row r="2887" spans="1:23" x14ac:dyDescent="0.25">
      <c r="A2887" t="str">
        <f t="shared" si="45"/>
        <v>180</v>
      </c>
      <c r="B2887" t="str">
        <f t="shared" si="45"/>
        <v>P17225020</v>
      </c>
      <c r="C2887" s="77" t="s">
        <v>3887</v>
      </c>
      <c r="D2887" t="s">
        <v>4331</v>
      </c>
      <c r="H2887">
        <v>0</v>
      </c>
      <c r="J2887">
        <v>0</v>
      </c>
      <c r="N2887">
        <v>0</v>
      </c>
      <c r="O2887"/>
      <c r="P2887">
        <v>0</v>
      </c>
      <c r="T2887">
        <v>2.1000000000000001E-2</v>
      </c>
      <c r="U2887"/>
      <c r="V2887">
        <v>0</v>
      </c>
      <c r="W2887" t="str">
        <f>IFERROR(VLOOKUP(CONCATENATE(A2887,"-",B2887),'Schedule C1'!AE:AE,1,FALSE),"Other")</f>
        <v>Other</v>
      </c>
    </row>
    <row r="2888" spans="1:23" x14ac:dyDescent="0.25">
      <c r="A2888" t="str">
        <f t="shared" si="45"/>
        <v>180</v>
      </c>
      <c r="B2888" t="str">
        <f t="shared" si="45"/>
        <v>P17225021</v>
      </c>
      <c r="C2888" s="77" t="s">
        <v>3887</v>
      </c>
      <c r="D2888" t="s">
        <v>4332</v>
      </c>
      <c r="G2888">
        <v>0</v>
      </c>
      <c r="M2888">
        <v>27236.306999999972</v>
      </c>
      <c r="O2888"/>
      <c r="S2888">
        <v>103388.73899999997</v>
      </c>
      <c r="U2888"/>
      <c r="W2888" t="str">
        <f>IFERROR(VLOOKUP(CONCATENATE(A2888,"-",B2888),'Schedule C1'!AE:AE,1,FALSE),"Other")</f>
        <v>Other</v>
      </c>
    </row>
    <row r="2889" spans="1:23" x14ac:dyDescent="0.25">
      <c r="A2889" t="str">
        <f t="shared" si="45"/>
        <v>180</v>
      </c>
      <c r="B2889" t="str">
        <f t="shared" si="45"/>
        <v>P17225022</v>
      </c>
      <c r="C2889" s="77" t="s">
        <v>3887</v>
      </c>
      <c r="D2889" t="s">
        <v>4333</v>
      </c>
      <c r="F2889">
        <v>0</v>
      </c>
      <c r="G2889">
        <v>0</v>
      </c>
      <c r="H2889">
        <v>0</v>
      </c>
      <c r="J2889">
        <v>0</v>
      </c>
      <c r="L2889">
        <v>419903.46000000008</v>
      </c>
      <c r="M2889">
        <v>448681.62300000002</v>
      </c>
      <c r="N2889">
        <v>0</v>
      </c>
      <c r="O2889"/>
      <c r="P2889">
        <v>0</v>
      </c>
      <c r="R2889">
        <v>414905.48900000006</v>
      </c>
      <c r="S2889">
        <v>471026.18800000002</v>
      </c>
      <c r="T2889">
        <v>2.5000000000000001E-2</v>
      </c>
      <c r="U2889"/>
      <c r="V2889">
        <v>0</v>
      </c>
      <c r="W2889" t="str">
        <f>IFERROR(VLOOKUP(CONCATENATE(A2889,"-",B2889),'Schedule C1'!AE:AE,1,FALSE),"Other")</f>
        <v>Other</v>
      </c>
    </row>
    <row r="2890" spans="1:23" x14ac:dyDescent="0.25">
      <c r="A2890" t="str">
        <f t="shared" si="45"/>
        <v>180</v>
      </c>
      <c r="B2890" t="str">
        <f t="shared" si="45"/>
        <v>P17225023</v>
      </c>
      <c r="C2890" s="77" t="s">
        <v>3887</v>
      </c>
      <c r="D2890" t="s">
        <v>4334</v>
      </c>
      <c r="G2890">
        <v>0</v>
      </c>
      <c r="H2890">
        <v>0</v>
      </c>
      <c r="J2890">
        <v>0</v>
      </c>
      <c r="M2890">
        <v>-2974.9069999999992</v>
      </c>
      <c r="N2890">
        <v>0</v>
      </c>
      <c r="O2890"/>
      <c r="P2890">
        <v>0</v>
      </c>
      <c r="S2890">
        <v>30501.582999999999</v>
      </c>
      <c r="T2890">
        <v>2.1000000000000001E-2</v>
      </c>
      <c r="U2890"/>
      <c r="V2890">
        <v>0</v>
      </c>
      <c r="W2890" t="str">
        <f>IFERROR(VLOOKUP(CONCATENATE(A2890,"-",B2890),'Schedule C1'!AE:AE,1,FALSE),"Other")</f>
        <v>Other</v>
      </c>
    </row>
    <row r="2891" spans="1:23" x14ac:dyDescent="0.25">
      <c r="A2891" t="str">
        <f t="shared" si="45"/>
        <v>180</v>
      </c>
      <c r="B2891" t="str">
        <f t="shared" si="45"/>
        <v>P17225024</v>
      </c>
      <c r="C2891" s="77" t="s">
        <v>3887</v>
      </c>
      <c r="D2891" t="s">
        <v>4335</v>
      </c>
      <c r="F2891">
        <v>0</v>
      </c>
      <c r="G2891">
        <v>0</v>
      </c>
      <c r="H2891">
        <v>0</v>
      </c>
      <c r="L2891">
        <v>23533.391999999963</v>
      </c>
      <c r="M2891">
        <v>179289.70099999986</v>
      </c>
      <c r="N2891">
        <v>0</v>
      </c>
      <c r="O2891"/>
      <c r="R2891">
        <v>1415609.0949999997</v>
      </c>
      <c r="S2891">
        <v>934040.41900000034</v>
      </c>
      <c r="T2891">
        <v>-10.535999999999991</v>
      </c>
      <c r="U2891"/>
      <c r="W2891" t="str">
        <f>IFERROR(VLOOKUP(CONCATENATE(A2891,"-",B2891),'Schedule C1'!AE:AE,1,FALSE),"Other")</f>
        <v>Other</v>
      </c>
    </row>
    <row r="2892" spans="1:23" x14ac:dyDescent="0.25">
      <c r="A2892" t="str">
        <f t="shared" si="45"/>
        <v>180</v>
      </c>
      <c r="B2892" t="str">
        <f t="shared" si="45"/>
        <v>P17225025</v>
      </c>
      <c r="C2892" s="77" t="s">
        <v>3887</v>
      </c>
      <c r="D2892" t="s">
        <v>4336</v>
      </c>
      <c r="F2892">
        <v>0</v>
      </c>
      <c r="G2892">
        <v>1934.8899999999999</v>
      </c>
      <c r="H2892">
        <v>-2055.66</v>
      </c>
      <c r="I2892">
        <v>130.41</v>
      </c>
      <c r="J2892">
        <v>2930.11</v>
      </c>
      <c r="L2892">
        <v>496034.70299999998</v>
      </c>
      <c r="M2892">
        <v>389027.77700000023</v>
      </c>
      <c r="N2892">
        <v>0</v>
      </c>
      <c r="O2892">
        <v>0</v>
      </c>
      <c r="P2892">
        <v>0</v>
      </c>
      <c r="R2892">
        <v>467642.85199999996</v>
      </c>
      <c r="S2892">
        <v>474599.66700000013</v>
      </c>
      <c r="T2892">
        <v>-7.4280000000000017</v>
      </c>
      <c r="U2892">
        <v>26.423999999999999</v>
      </c>
      <c r="V2892">
        <v>0</v>
      </c>
      <c r="W2892" t="str">
        <f>IFERROR(VLOOKUP(CONCATENATE(A2892,"-",B2892),'Schedule C1'!AE:AE,1,FALSE),"Other")</f>
        <v>Other</v>
      </c>
    </row>
    <row r="2893" spans="1:23" x14ac:dyDescent="0.25">
      <c r="A2893" t="str">
        <f t="shared" si="45"/>
        <v>180</v>
      </c>
      <c r="B2893" t="str">
        <f t="shared" si="45"/>
        <v>P17225027</v>
      </c>
      <c r="C2893" s="77" t="s">
        <v>3887</v>
      </c>
      <c r="D2893" t="s">
        <v>4337</v>
      </c>
      <c r="F2893">
        <v>0</v>
      </c>
      <c r="G2893">
        <v>0</v>
      </c>
      <c r="H2893">
        <v>0</v>
      </c>
      <c r="L2893">
        <v>255788.19699999999</v>
      </c>
      <c r="M2893">
        <v>1300.4719999999861</v>
      </c>
      <c r="N2893">
        <v>0</v>
      </c>
      <c r="O2893"/>
      <c r="R2893">
        <v>260998.28700000004</v>
      </c>
      <c r="S2893">
        <v>211589.878</v>
      </c>
      <c r="T2893">
        <v>-0.39999999999999997</v>
      </c>
      <c r="U2893"/>
      <c r="W2893" t="str">
        <f>IFERROR(VLOOKUP(CONCATENATE(A2893,"-",B2893),'Schedule C1'!AE:AE,1,FALSE),"Other")</f>
        <v>Other</v>
      </c>
    </row>
    <row r="2894" spans="1:23" x14ac:dyDescent="0.25">
      <c r="A2894" t="str">
        <f t="shared" si="45"/>
        <v>180</v>
      </c>
      <c r="B2894" t="str">
        <f t="shared" si="45"/>
        <v>P17225028</v>
      </c>
      <c r="C2894" s="77" t="s">
        <v>3887</v>
      </c>
      <c r="D2894" t="s">
        <v>4338</v>
      </c>
      <c r="H2894">
        <v>0</v>
      </c>
      <c r="J2894">
        <v>0</v>
      </c>
      <c r="N2894">
        <v>0</v>
      </c>
      <c r="O2894"/>
      <c r="P2894">
        <v>0</v>
      </c>
      <c r="T2894">
        <v>-0.30499999999999994</v>
      </c>
      <c r="U2894"/>
      <c r="V2894">
        <v>0</v>
      </c>
      <c r="W2894" t="str">
        <f>IFERROR(VLOOKUP(CONCATENATE(A2894,"-",B2894),'Schedule C1'!AE:AE,1,FALSE),"Other")</f>
        <v>Other</v>
      </c>
    </row>
    <row r="2895" spans="1:23" x14ac:dyDescent="0.25">
      <c r="A2895" t="str">
        <f t="shared" si="45"/>
        <v>180</v>
      </c>
      <c r="B2895" t="str">
        <f t="shared" si="45"/>
        <v>P17225030</v>
      </c>
      <c r="C2895" s="77" t="s">
        <v>3887</v>
      </c>
      <c r="D2895" t="s">
        <v>4339</v>
      </c>
      <c r="G2895">
        <v>0</v>
      </c>
      <c r="H2895">
        <v>0</v>
      </c>
      <c r="J2895">
        <v>0</v>
      </c>
      <c r="M2895">
        <v>-324244.94399999984</v>
      </c>
      <c r="N2895">
        <v>0</v>
      </c>
      <c r="O2895"/>
      <c r="P2895">
        <v>0</v>
      </c>
      <c r="S2895">
        <v>1584196.4360000002</v>
      </c>
      <c r="T2895">
        <v>-3.2619999999999996</v>
      </c>
      <c r="U2895"/>
      <c r="V2895">
        <v>0</v>
      </c>
      <c r="W2895" t="str">
        <f>IFERROR(VLOOKUP(CONCATENATE(A2895,"-",B2895),'Schedule C1'!AE:AE,1,FALSE),"Other")</f>
        <v>Other</v>
      </c>
    </row>
    <row r="2896" spans="1:23" x14ac:dyDescent="0.25">
      <c r="A2896" t="str">
        <f t="shared" si="45"/>
        <v>180</v>
      </c>
      <c r="B2896" t="str">
        <f t="shared" si="45"/>
        <v>P17CC1004</v>
      </c>
      <c r="C2896" s="77" t="s">
        <v>3887</v>
      </c>
      <c r="D2896" t="s">
        <v>3102</v>
      </c>
      <c r="E2896">
        <v>0</v>
      </c>
      <c r="F2896">
        <v>0</v>
      </c>
      <c r="G2896">
        <v>0</v>
      </c>
      <c r="H2896">
        <v>0</v>
      </c>
      <c r="I2896">
        <v>0</v>
      </c>
      <c r="J2896">
        <v>0</v>
      </c>
      <c r="K2896">
        <v>-168077.02600000068</v>
      </c>
      <c r="L2896">
        <v>-18307606.572999999</v>
      </c>
      <c r="M2896">
        <v>-9678085.3890000004</v>
      </c>
      <c r="N2896">
        <v>-15120495.924999999</v>
      </c>
      <c r="O2896">
        <v>-13804641.624000004</v>
      </c>
      <c r="P2896">
        <v>54369196.277000003</v>
      </c>
      <c r="Q2896">
        <v>-1050486.9220000005</v>
      </c>
      <c r="R2896">
        <v>586.35</v>
      </c>
      <c r="S2896">
        <v>-23038.819999999989</v>
      </c>
      <c r="T2896">
        <v>1.7229999999999999</v>
      </c>
      <c r="U2896">
        <v>0</v>
      </c>
      <c r="V2896">
        <v>-848994.39999999991</v>
      </c>
      <c r="W2896" t="str">
        <f>IFERROR(VLOOKUP(CONCATENATE(A2896,"-",B2896),'Schedule C1'!AE:AE,1,FALSE),"Other")</f>
        <v>Other</v>
      </c>
    </row>
    <row r="2897" spans="1:23" x14ac:dyDescent="0.25">
      <c r="A2897" t="str">
        <f t="shared" si="45"/>
        <v>180</v>
      </c>
      <c r="B2897" t="str">
        <f t="shared" si="45"/>
        <v>P17CC1005</v>
      </c>
      <c r="C2897" s="77" t="s">
        <v>3887</v>
      </c>
      <c r="D2897" t="s">
        <v>4340</v>
      </c>
      <c r="E2897">
        <v>0</v>
      </c>
      <c r="F2897">
        <v>0</v>
      </c>
      <c r="G2897">
        <v>0</v>
      </c>
      <c r="H2897">
        <v>0</v>
      </c>
      <c r="K2897">
        <v>-166345.72599999944</v>
      </c>
      <c r="L2897">
        <v>0</v>
      </c>
      <c r="M2897">
        <v>-3.8610000000000011</v>
      </c>
      <c r="N2897">
        <v>0</v>
      </c>
      <c r="O2897"/>
      <c r="Q2897">
        <v>-837485.23299999943</v>
      </c>
      <c r="R2897">
        <v>1112.258</v>
      </c>
      <c r="S2897">
        <v>-4.609</v>
      </c>
      <c r="T2897">
        <v>0.25900000000000006</v>
      </c>
      <c r="U2897"/>
      <c r="W2897" t="str">
        <f>IFERROR(VLOOKUP(CONCATENATE(A2897,"-",B2897),'Schedule C1'!AE:AE,1,FALSE),"Other")</f>
        <v>Other</v>
      </c>
    </row>
    <row r="2898" spans="1:23" x14ac:dyDescent="0.25">
      <c r="A2898" t="str">
        <f t="shared" si="45"/>
        <v>180</v>
      </c>
      <c r="B2898" t="str">
        <f t="shared" si="45"/>
        <v>P17CC1006</v>
      </c>
      <c r="C2898" s="77" t="s">
        <v>3887</v>
      </c>
      <c r="D2898" t="s">
        <v>4341</v>
      </c>
      <c r="G2898">
        <v>0</v>
      </c>
      <c r="H2898">
        <v>0</v>
      </c>
      <c r="M2898">
        <v>6.0000000000000608E-3</v>
      </c>
      <c r="N2898">
        <v>6760608.5760000004</v>
      </c>
      <c r="O2898"/>
      <c r="S2898">
        <v>7.0000000000000617E-3</v>
      </c>
      <c r="T2898">
        <v>0.47599999999999998</v>
      </c>
      <c r="U2898"/>
      <c r="W2898" t="str">
        <f>IFERROR(VLOOKUP(CONCATENATE(A2898,"-",B2898),'Schedule C1'!AE:AE,1,FALSE),"Other")</f>
        <v>Other</v>
      </c>
    </row>
    <row r="2899" spans="1:23" x14ac:dyDescent="0.25">
      <c r="A2899" t="str">
        <f t="shared" si="45"/>
        <v>180</v>
      </c>
      <c r="B2899" t="str">
        <f t="shared" si="45"/>
        <v>P17CC1007</v>
      </c>
      <c r="C2899" s="77" t="s">
        <v>3887</v>
      </c>
      <c r="D2899" t="s">
        <v>3103</v>
      </c>
      <c r="H2899">
        <v>0</v>
      </c>
      <c r="I2899">
        <v>0</v>
      </c>
      <c r="J2899">
        <v>0</v>
      </c>
      <c r="N2899">
        <v>0</v>
      </c>
      <c r="O2899">
        <v>0</v>
      </c>
      <c r="P2899">
        <v>0</v>
      </c>
      <c r="T2899">
        <v>0</v>
      </c>
      <c r="U2899">
        <v>0</v>
      </c>
      <c r="V2899">
        <v>0</v>
      </c>
      <c r="W2899" t="str">
        <f>IFERROR(VLOOKUP(CONCATENATE(A2899,"-",B2899),'Schedule C1'!AE:AE,1,FALSE),"Other")</f>
        <v>Other</v>
      </c>
    </row>
    <row r="2900" spans="1:23" x14ac:dyDescent="0.25">
      <c r="A2900" t="str">
        <f t="shared" si="45"/>
        <v>180</v>
      </c>
      <c r="B2900" t="str">
        <f t="shared" si="45"/>
        <v>P17CC1013</v>
      </c>
      <c r="C2900" s="77" t="s">
        <v>3887</v>
      </c>
      <c r="D2900" t="s">
        <v>3104</v>
      </c>
      <c r="F2900">
        <v>0</v>
      </c>
      <c r="G2900">
        <v>0</v>
      </c>
      <c r="H2900">
        <v>0</v>
      </c>
      <c r="I2900">
        <v>0</v>
      </c>
      <c r="J2900">
        <v>0</v>
      </c>
      <c r="L2900">
        <v>0</v>
      </c>
      <c r="M2900">
        <v>0</v>
      </c>
      <c r="N2900">
        <v>0</v>
      </c>
      <c r="O2900">
        <v>0</v>
      </c>
      <c r="P2900">
        <v>0</v>
      </c>
      <c r="R2900">
        <v>0</v>
      </c>
      <c r="S2900">
        <v>-1.464</v>
      </c>
      <c r="T2900">
        <v>0</v>
      </c>
      <c r="U2900">
        <v>0</v>
      </c>
      <c r="V2900">
        <v>0</v>
      </c>
      <c r="W2900" t="str">
        <f>IFERROR(VLOOKUP(CONCATENATE(A2900,"-",B2900),'Schedule C1'!AE:AE,1,FALSE),"Other")</f>
        <v>Other</v>
      </c>
    </row>
    <row r="2901" spans="1:23" x14ac:dyDescent="0.25">
      <c r="A2901" t="str">
        <f t="shared" si="45"/>
        <v>180</v>
      </c>
      <c r="B2901" t="str">
        <f t="shared" si="45"/>
        <v>P17CC1016</v>
      </c>
      <c r="C2901" s="77" t="s">
        <v>3887</v>
      </c>
      <c r="D2901" t="s">
        <v>3105</v>
      </c>
      <c r="H2901">
        <v>0</v>
      </c>
      <c r="N2901">
        <v>0</v>
      </c>
      <c r="O2901"/>
      <c r="T2901">
        <v>0</v>
      </c>
      <c r="U2901"/>
      <c r="W2901" t="str">
        <f>IFERROR(VLOOKUP(CONCATENATE(A2901,"-",B2901),'Schedule C1'!AE:AE,1,FALSE),"Other")</f>
        <v>Other</v>
      </c>
    </row>
    <row r="2902" spans="1:23" x14ac:dyDescent="0.25">
      <c r="A2902" t="str">
        <f t="shared" si="45"/>
        <v>180</v>
      </c>
      <c r="B2902" t="str">
        <f t="shared" si="45"/>
        <v>P17CC1022</v>
      </c>
      <c r="C2902" s="77" t="s">
        <v>3887</v>
      </c>
      <c r="D2902" t="s">
        <v>3106</v>
      </c>
      <c r="F2902">
        <v>0</v>
      </c>
      <c r="J2902">
        <v>0</v>
      </c>
      <c r="L2902">
        <v>0</v>
      </c>
      <c r="O2902"/>
      <c r="P2902">
        <v>0</v>
      </c>
      <c r="R2902">
        <v>0</v>
      </c>
      <c r="U2902"/>
      <c r="V2902">
        <v>0</v>
      </c>
      <c r="W2902" t="str">
        <f>IFERROR(VLOOKUP(CONCATENATE(A2902,"-",B2902),'Schedule C1'!AE:AE,1,FALSE),"Other")</f>
        <v>Other</v>
      </c>
    </row>
    <row r="2903" spans="1:23" x14ac:dyDescent="0.25">
      <c r="A2903" t="str">
        <f t="shared" si="45"/>
        <v>180</v>
      </c>
      <c r="B2903" t="str">
        <f t="shared" si="45"/>
        <v>P17CC1028</v>
      </c>
      <c r="C2903" s="77" t="s">
        <v>3887</v>
      </c>
      <c r="D2903" t="s">
        <v>3107</v>
      </c>
      <c r="F2903">
        <v>0</v>
      </c>
      <c r="G2903">
        <v>0</v>
      </c>
      <c r="H2903">
        <v>0</v>
      </c>
      <c r="J2903">
        <v>0</v>
      </c>
      <c r="L2903">
        <v>0</v>
      </c>
      <c r="M2903">
        <v>0</v>
      </c>
      <c r="N2903">
        <v>0</v>
      </c>
      <c r="O2903"/>
      <c r="P2903">
        <v>0</v>
      </c>
      <c r="R2903">
        <v>0</v>
      </c>
      <c r="S2903">
        <v>-461.94399999999996</v>
      </c>
      <c r="T2903">
        <v>0</v>
      </c>
      <c r="U2903"/>
      <c r="V2903">
        <v>0</v>
      </c>
      <c r="W2903" t="str">
        <f>IFERROR(VLOOKUP(CONCATENATE(A2903,"-",B2903),'Schedule C1'!AE:AE,1,FALSE),"Other")</f>
        <v>Other</v>
      </c>
    </row>
    <row r="2904" spans="1:23" x14ac:dyDescent="0.25">
      <c r="A2904" t="str">
        <f t="shared" si="45"/>
        <v>180</v>
      </c>
      <c r="B2904" t="str">
        <f t="shared" si="45"/>
        <v>P17CC1031</v>
      </c>
      <c r="C2904" s="77" t="s">
        <v>3887</v>
      </c>
      <c r="D2904" t="s">
        <v>3108</v>
      </c>
      <c r="I2904">
        <v>0</v>
      </c>
      <c r="O2904">
        <v>0</v>
      </c>
      <c r="U2904">
        <v>0</v>
      </c>
      <c r="W2904" t="str">
        <f>IFERROR(VLOOKUP(CONCATENATE(A2904,"-",B2904),'Schedule C1'!AE:AE,1,FALSE),"Other")</f>
        <v>Other</v>
      </c>
    </row>
    <row r="2905" spans="1:23" x14ac:dyDescent="0.25">
      <c r="A2905" t="str">
        <f t="shared" si="45"/>
        <v>180</v>
      </c>
      <c r="B2905" t="str">
        <f t="shared" si="45"/>
        <v>P17CC1040</v>
      </c>
      <c r="C2905" s="77" t="s">
        <v>3887</v>
      </c>
      <c r="D2905" t="s">
        <v>3109</v>
      </c>
      <c r="H2905">
        <v>0</v>
      </c>
      <c r="N2905">
        <v>0</v>
      </c>
      <c r="O2905"/>
      <c r="T2905">
        <v>0</v>
      </c>
      <c r="U2905"/>
      <c r="W2905" t="str">
        <f>IFERROR(VLOOKUP(CONCATENATE(A2905,"-",B2905),'Schedule C1'!AE:AE,1,FALSE),"Other")</f>
        <v>Other</v>
      </c>
    </row>
    <row r="2906" spans="1:23" x14ac:dyDescent="0.25">
      <c r="A2906" t="str">
        <f t="shared" si="45"/>
        <v>180</v>
      </c>
      <c r="B2906" t="str">
        <f t="shared" si="45"/>
        <v>P17CC1064</v>
      </c>
      <c r="C2906" s="77" t="s">
        <v>3887</v>
      </c>
      <c r="D2906" t="s">
        <v>4342</v>
      </c>
      <c r="H2906">
        <v>0</v>
      </c>
      <c r="N2906">
        <v>0</v>
      </c>
      <c r="O2906"/>
      <c r="T2906">
        <v>0</v>
      </c>
      <c r="U2906"/>
      <c r="W2906" t="str">
        <f>IFERROR(VLOOKUP(CONCATENATE(A2906,"-",B2906),'Schedule C1'!AE:AE,1,FALSE),"Other")</f>
        <v>Other</v>
      </c>
    </row>
    <row r="2907" spans="1:23" x14ac:dyDescent="0.25">
      <c r="A2907" t="str">
        <f t="shared" si="45"/>
        <v>180</v>
      </c>
      <c r="B2907" t="str">
        <f t="shared" si="45"/>
        <v>P17CC1079</v>
      </c>
      <c r="C2907" s="77" t="s">
        <v>3887</v>
      </c>
      <c r="D2907" t="s">
        <v>4343</v>
      </c>
      <c r="J2907">
        <v>0</v>
      </c>
      <c r="O2907"/>
      <c r="P2907">
        <v>0</v>
      </c>
      <c r="U2907"/>
      <c r="V2907">
        <v>0</v>
      </c>
      <c r="W2907" t="str">
        <f>IFERROR(VLOOKUP(CONCATENATE(A2907,"-",B2907),'Schedule C1'!AE:AE,1,FALSE),"Other")</f>
        <v>Other</v>
      </c>
    </row>
    <row r="2908" spans="1:23" x14ac:dyDescent="0.25">
      <c r="A2908" t="str">
        <f t="shared" si="45"/>
        <v>180</v>
      </c>
      <c r="B2908" t="str">
        <f t="shared" si="45"/>
        <v>P17CC1085</v>
      </c>
      <c r="C2908" s="77" t="s">
        <v>3887</v>
      </c>
      <c r="D2908" t="s">
        <v>4344</v>
      </c>
      <c r="H2908">
        <v>0</v>
      </c>
      <c r="N2908">
        <v>0</v>
      </c>
      <c r="O2908"/>
      <c r="T2908">
        <v>0</v>
      </c>
      <c r="U2908"/>
      <c r="W2908" t="str">
        <f>IFERROR(VLOOKUP(CONCATENATE(A2908,"-",B2908),'Schedule C1'!AE:AE,1,FALSE),"Other")</f>
        <v>Other</v>
      </c>
    </row>
    <row r="2909" spans="1:23" x14ac:dyDescent="0.25">
      <c r="A2909" t="str">
        <f t="shared" si="45"/>
        <v>180</v>
      </c>
      <c r="B2909" t="str">
        <f t="shared" si="45"/>
        <v>P17CC1088</v>
      </c>
      <c r="C2909" s="77" t="s">
        <v>3887</v>
      </c>
      <c r="D2909" t="s">
        <v>3112</v>
      </c>
      <c r="J2909">
        <v>0</v>
      </c>
      <c r="O2909"/>
      <c r="P2909">
        <v>0</v>
      </c>
      <c r="U2909"/>
      <c r="V2909">
        <v>0</v>
      </c>
      <c r="W2909" t="str">
        <f>IFERROR(VLOOKUP(CONCATENATE(A2909,"-",B2909),'Schedule C1'!AE:AE,1,FALSE),"Other")</f>
        <v>Other</v>
      </c>
    </row>
    <row r="2910" spans="1:23" x14ac:dyDescent="0.25">
      <c r="A2910" t="str">
        <f t="shared" si="45"/>
        <v>180</v>
      </c>
      <c r="B2910" t="str">
        <f t="shared" si="45"/>
        <v>P17CC1094</v>
      </c>
      <c r="C2910" s="77" t="s">
        <v>3887</v>
      </c>
      <c r="D2910" t="s">
        <v>4345</v>
      </c>
      <c r="F2910">
        <v>0</v>
      </c>
      <c r="L2910">
        <v>0</v>
      </c>
      <c r="O2910"/>
      <c r="R2910">
        <v>0</v>
      </c>
      <c r="U2910"/>
      <c r="W2910" t="str">
        <f>IFERROR(VLOOKUP(CONCATENATE(A2910,"-",B2910),'Schedule C1'!AE:AE,1,FALSE),"Other")</f>
        <v>Other</v>
      </c>
    </row>
    <row r="2911" spans="1:23" x14ac:dyDescent="0.25">
      <c r="A2911" t="str">
        <f t="shared" si="45"/>
        <v>180</v>
      </c>
      <c r="B2911" t="str">
        <f t="shared" si="45"/>
        <v>P18001001</v>
      </c>
      <c r="C2911" s="77" t="s">
        <v>3887</v>
      </c>
      <c r="D2911" t="s">
        <v>4346</v>
      </c>
      <c r="E2911">
        <v>-108.80999999999995</v>
      </c>
      <c r="F2911">
        <v>-407.46000000000004</v>
      </c>
      <c r="G2911">
        <v>0</v>
      </c>
      <c r="H2911">
        <v>-395.5</v>
      </c>
      <c r="K2911">
        <v>0</v>
      </c>
      <c r="L2911">
        <v>0</v>
      </c>
      <c r="M2911">
        <v>0</v>
      </c>
      <c r="N2911">
        <v>0</v>
      </c>
      <c r="O2911"/>
      <c r="Q2911">
        <v>0</v>
      </c>
      <c r="R2911">
        <v>0</v>
      </c>
      <c r="S2911">
        <v>0</v>
      </c>
      <c r="T2911">
        <v>0</v>
      </c>
      <c r="U2911"/>
      <c r="W2911" t="str">
        <f>IFERROR(VLOOKUP(CONCATENATE(A2911,"-",B2911),'Schedule C1'!AE:AE,1,FALSE),"Other")</f>
        <v>Other</v>
      </c>
    </row>
    <row r="2912" spans="1:23" x14ac:dyDescent="0.25">
      <c r="A2912" t="str">
        <f t="shared" si="45"/>
        <v>180</v>
      </c>
      <c r="B2912" t="str">
        <f t="shared" si="45"/>
        <v>P18013001</v>
      </c>
      <c r="C2912" s="77" t="s">
        <v>3887</v>
      </c>
      <c r="D2912" t="s">
        <v>4347</v>
      </c>
      <c r="F2912">
        <v>0</v>
      </c>
      <c r="L2912">
        <v>0</v>
      </c>
      <c r="O2912"/>
      <c r="R2912">
        <v>0</v>
      </c>
      <c r="U2912"/>
      <c r="W2912" t="str">
        <f>IFERROR(VLOOKUP(CONCATENATE(A2912,"-",B2912),'Schedule C1'!AE:AE,1,FALSE),"Other")</f>
        <v>Other</v>
      </c>
    </row>
    <row r="2913" spans="1:23" x14ac:dyDescent="0.25">
      <c r="A2913" t="str">
        <f t="shared" si="45"/>
        <v>180</v>
      </c>
      <c r="B2913" t="str">
        <f t="shared" si="45"/>
        <v>P18025001</v>
      </c>
      <c r="C2913" s="77" t="s">
        <v>3887</v>
      </c>
      <c r="D2913" t="s">
        <v>3113</v>
      </c>
      <c r="F2913">
        <v>0</v>
      </c>
      <c r="I2913">
        <v>-63661.99</v>
      </c>
      <c r="J2913">
        <v>0</v>
      </c>
      <c r="L2913">
        <v>0</v>
      </c>
      <c r="O2913">
        <v>0</v>
      </c>
      <c r="P2913">
        <v>34250.564999999995</v>
      </c>
      <c r="R2913">
        <v>0</v>
      </c>
      <c r="U2913">
        <v>0</v>
      </c>
      <c r="V2913">
        <v>0</v>
      </c>
      <c r="W2913" t="str">
        <f>IFERROR(VLOOKUP(CONCATENATE(A2913,"-",B2913),'Schedule C1'!AE:AE,1,FALSE),"Other")</f>
        <v>Other</v>
      </c>
    </row>
    <row r="2914" spans="1:23" x14ac:dyDescent="0.25">
      <c r="A2914" t="str">
        <f t="shared" si="45"/>
        <v>180</v>
      </c>
      <c r="B2914" t="str">
        <f t="shared" si="45"/>
        <v>P18025005</v>
      </c>
      <c r="C2914" s="77" t="s">
        <v>3887</v>
      </c>
      <c r="D2914" t="s">
        <v>3117</v>
      </c>
      <c r="E2914">
        <v>559289.32000000007</v>
      </c>
      <c r="F2914">
        <v>109359.54999999999</v>
      </c>
      <c r="G2914">
        <v>379032.38</v>
      </c>
      <c r="H2914">
        <v>2513919.939999999</v>
      </c>
      <c r="I2914">
        <v>12452032.660000002</v>
      </c>
      <c r="J2914">
        <v>861939.04000000015</v>
      </c>
      <c r="K2914">
        <v>3639216</v>
      </c>
      <c r="L2914">
        <v>4428006.216</v>
      </c>
      <c r="M2914">
        <v>-118253.86699999982</v>
      </c>
      <c r="N2914">
        <v>2883641.4240000001</v>
      </c>
      <c r="O2914">
        <v>-1106753.3069999996</v>
      </c>
      <c r="P2914">
        <v>1154.9449999999988</v>
      </c>
      <c r="Q2914">
        <v>0</v>
      </c>
      <c r="R2914">
        <v>9588478.9800000023</v>
      </c>
      <c r="S2914">
        <v>-122505.7259999997</v>
      </c>
      <c r="T2914">
        <v>5127510.6890000002</v>
      </c>
      <c r="U2914">
        <v>3090925.5680000004</v>
      </c>
      <c r="V2914">
        <v>0</v>
      </c>
      <c r="W2914" t="str">
        <f>IFERROR(VLOOKUP(CONCATENATE(A2914,"-",B2914),'Schedule C1'!AE:AE,1,FALSE),"Other")</f>
        <v>Other</v>
      </c>
    </row>
    <row r="2915" spans="1:23" x14ac:dyDescent="0.25">
      <c r="A2915" t="str">
        <f t="shared" si="45"/>
        <v>180</v>
      </c>
      <c r="B2915" t="str">
        <f t="shared" si="45"/>
        <v>P18025006</v>
      </c>
      <c r="C2915" s="77" t="s">
        <v>3887</v>
      </c>
      <c r="D2915" t="s">
        <v>4348</v>
      </c>
      <c r="E2915">
        <v>174020.14999999997</v>
      </c>
      <c r="F2915">
        <v>43342.380000000005</v>
      </c>
      <c r="G2915">
        <v>289656.91999999993</v>
      </c>
      <c r="H2915">
        <v>978843.9700000002</v>
      </c>
      <c r="I2915">
        <v>343344.11</v>
      </c>
      <c r="J2915">
        <v>867109.1399999999</v>
      </c>
      <c r="K2915">
        <v>0</v>
      </c>
      <c r="L2915">
        <v>0</v>
      </c>
      <c r="M2915">
        <v>-101852.93399999989</v>
      </c>
      <c r="N2915">
        <v>1887064.111</v>
      </c>
      <c r="O2915">
        <v>1597489.51</v>
      </c>
      <c r="P2915">
        <v>-13650.005000000003</v>
      </c>
      <c r="Q2915">
        <v>0</v>
      </c>
      <c r="R2915">
        <v>0</v>
      </c>
      <c r="S2915">
        <v>-101814.52899999986</v>
      </c>
      <c r="T2915">
        <v>1962596.7319999994</v>
      </c>
      <c r="U2915">
        <v>1361122.0420000001</v>
      </c>
      <c r="V2915">
        <v>0</v>
      </c>
      <c r="W2915" t="str">
        <f>IFERROR(VLOOKUP(CONCATENATE(A2915,"-",B2915),'Schedule C1'!AE:AE,1,FALSE),"Other")</f>
        <v>Other</v>
      </c>
    </row>
    <row r="2916" spans="1:23" x14ac:dyDescent="0.25">
      <c r="A2916" t="str">
        <f t="shared" si="45"/>
        <v>180</v>
      </c>
      <c r="B2916" t="str">
        <f t="shared" si="45"/>
        <v>P18025007</v>
      </c>
      <c r="C2916" s="77" t="s">
        <v>3887</v>
      </c>
      <c r="D2916" t="s">
        <v>4349</v>
      </c>
      <c r="E2916">
        <v>12562.410000000002</v>
      </c>
      <c r="F2916">
        <v>3904.1299999999997</v>
      </c>
      <c r="G2916">
        <v>19608.38</v>
      </c>
      <c r="H2916">
        <v>8463.99</v>
      </c>
      <c r="I2916">
        <v>119365.07999999997</v>
      </c>
      <c r="J2916">
        <v>-89555.209999999992</v>
      </c>
      <c r="K2916">
        <v>0</v>
      </c>
      <c r="L2916">
        <v>0</v>
      </c>
      <c r="M2916">
        <v>5383.5150000000012</v>
      </c>
      <c r="N2916">
        <v>116761.57799999999</v>
      </c>
      <c r="O2916">
        <v>160613.20400000003</v>
      </c>
      <c r="P2916">
        <v>308.06899999999973</v>
      </c>
      <c r="Q2916">
        <v>0</v>
      </c>
      <c r="R2916">
        <v>0</v>
      </c>
      <c r="S2916">
        <v>5231.243999999997</v>
      </c>
      <c r="T2916">
        <v>115606.00200000007</v>
      </c>
      <c r="U2916">
        <v>93024.603000000003</v>
      </c>
      <c r="V2916">
        <v>0</v>
      </c>
      <c r="W2916" t="str">
        <f>IFERROR(VLOOKUP(CONCATENATE(A2916,"-",B2916),'Schedule C1'!AE:AE,1,FALSE),"Other")</f>
        <v>Other</v>
      </c>
    </row>
    <row r="2917" spans="1:23" x14ac:dyDescent="0.25">
      <c r="A2917" t="str">
        <f t="shared" si="45"/>
        <v>180</v>
      </c>
      <c r="B2917" t="str">
        <f t="shared" si="45"/>
        <v>P18025008</v>
      </c>
      <c r="C2917" s="77" t="s">
        <v>3887</v>
      </c>
      <c r="D2917" t="s">
        <v>4350</v>
      </c>
      <c r="E2917">
        <v>5985.6200000000008</v>
      </c>
      <c r="F2917">
        <v>247.13000000000002</v>
      </c>
      <c r="G2917">
        <v>206.24999999999997</v>
      </c>
      <c r="H2917">
        <v>1077.2500000000002</v>
      </c>
      <c r="I2917">
        <v>28319.170000000002</v>
      </c>
      <c r="J2917">
        <v>4368.9500000000007</v>
      </c>
      <c r="K2917">
        <v>0</v>
      </c>
      <c r="L2917">
        <v>0</v>
      </c>
      <c r="M2917">
        <v>0</v>
      </c>
      <c r="N2917">
        <v>0</v>
      </c>
      <c r="O2917">
        <v>0</v>
      </c>
      <c r="P2917">
        <v>394.37099999999975</v>
      </c>
      <c r="Q2917">
        <v>0</v>
      </c>
      <c r="R2917">
        <v>0</v>
      </c>
      <c r="S2917">
        <v>0</v>
      </c>
      <c r="T2917">
        <v>0</v>
      </c>
      <c r="U2917">
        <v>69.978999999999999</v>
      </c>
      <c r="V2917">
        <v>0</v>
      </c>
      <c r="W2917" t="str">
        <f>IFERROR(VLOOKUP(CONCATENATE(A2917,"-",B2917),'Schedule C1'!AE:AE,1,FALSE),"Other")</f>
        <v>Other</v>
      </c>
    </row>
    <row r="2918" spans="1:23" x14ac:dyDescent="0.25">
      <c r="A2918" t="str">
        <f t="shared" si="45"/>
        <v>180</v>
      </c>
      <c r="B2918" t="str">
        <f t="shared" si="45"/>
        <v>P18025009</v>
      </c>
      <c r="C2918" s="77" t="s">
        <v>3887</v>
      </c>
      <c r="D2918" t="s">
        <v>3118</v>
      </c>
      <c r="F2918">
        <v>72.33</v>
      </c>
      <c r="G2918">
        <v>2.3600000000000003</v>
      </c>
      <c r="H2918">
        <v>143.14000000000001</v>
      </c>
      <c r="I2918">
        <v>5763.2800000000007</v>
      </c>
      <c r="J2918">
        <v>264945.36000000016</v>
      </c>
      <c r="L2918">
        <v>0</v>
      </c>
      <c r="M2918">
        <v>4149.6110000000017</v>
      </c>
      <c r="N2918">
        <v>34330.216999999997</v>
      </c>
      <c r="O2918">
        <v>77851.751999999993</v>
      </c>
      <c r="P2918">
        <v>-2552.3629999999998</v>
      </c>
      <c r="R2918">
        <v>0</v>
      </c>
      <c r="S2918">
        <v>4126.1299999999956</v>
      </c>
      <c r="T2918">
        <v>33692.998999999989</v>
      </c>
      <c r="U2918">
        <v>22197.643000000004</v>
      </c>
      <c r="V2918">
        <v>0</v>
      </c>
      <c r="W2918" t="str">
        <f>IFERROR(VLOOKUP(CONCATENATE(A2918,"-",B2918),'Schedule C1'!AE:AE,1,FALSE),"Other")</f>
        <v>Other</v>
      </c>
    </row>
    <row r="2919" spans="1:23" x14ac:dyDescent="0.25">
      <c r="A2919" t="str">
        <f t="shared" si="45"/>
        <v>180</v>
      </c>
      <c r="B2919" t="str">
        <f t="shared" si="45"/>
        <v>P18025010</v>
      </c>
      <c r="C2919" s="77" t="s">
        <v>3887</v>
      </c>
      <c r="D2919" t="s">
        <v>3119</v>
      </c>
      <c r="F2919">
        <v>72.33</v>
      </c>
      <c r="G2919">
        <v>956.79999999999984</v>
      </c>
      <c r="H2919">
        <v>769.77</v>
      </c>
      <c r="I2919">
        <v>475.65000000000003</v>
      </c>
      <c r="J2919">
        <v>77502.689999999959</v>
      </c>
      <c r="L2919">
        <v>0</v>
      </c>
      <c r="M2919">
        <v>101.98000000000002</v>
      </c>
      <c r="N2919">
        <v>10207.826999999999</v>
      </c>
      <c r="O2919">
        <v>32786.305</v>
      </c>
      <c r="P2919">
        <v>425.00600000000009</v>
      </c>
      <c r="R2919">
        <v>0</v>
      </c>
      <c r="S2919">
        <v>91.04599999999914</v>
      </c>
      <c r="T2919">
        <v>10228.599</v>
      </c>
      <c r="U2919">
        <v>11486.790999999999</v>
      </c>
      <c r="V2919">
        <v>0</v>
      </c>
      <c r="W2919" t="str">
        <f>IFERROR(VLOOKUP(CONCATENATE(A2919,"-",B2919),'Schedule C1'!AE:AE,1,FALSE),"Other")</f>
        <v>Other</v>
      </c>
    </row>
    <row r="2920" spans="1:23" x14ac:dyDescent="0.25">
      <c r="A2920" t="str">
        <f t="shared" si="45"/>
        <v>180</v>
      </c>
      <c r="B2920" t="str">
        <f t="shared" si="45"/>
        <v>P18025012</v>
      </c>
      <c r="C2920" s="77" t="s">
        <v>3887</v>
      </c>
      <c r="D2920" t="s">
        <v>4351</v>
      </c>
      <c r="E2920">
        <v>1077.1499999999999</v>
      </c>
      <c r="F2920">
        <v>60.809999999999974</v>
      </c>
      <c r="G2920">
        <v>2464.15</v>
      </c>
      <c r="H2920">
        <v>4784.4199999999992</v>
      </c>
      <c r="I2920">
        <v>27110.09</v>
      </c>
      <c r="J2920">
        <v>44786.270000000004</v>
      </c>
      <c r="K2920">
        <v>0</v>
      </c>
      <c r="L2920">
        <v>0</v>
      </c>
      <c r="M2920">
        <v>-44</v>
      </c>
      <c r="N2920">
        <v>27379.437999999998</v>
      </c>
      <c r="O2920">
        <v>90398.261000000013</v>
      </c>
      <c r="P2920">
        <v>1249.771999999999</v>
      </c>
      <c r="Q2920">
        <v>0</v>
      </c>
      <c r="R2920">
        <v>0</v>
      </c>
      <c r="S2920">
        <v>16.36600000000044</v>
      </c>
      <c r="T2920">
        <v>26889.181999999993</v>
      </c>
      <c r="U2920">
        <v>38566.074000000008</v>
      </c>
      <c r="V2920">
        <v>0</v>
      </c>
      <c r="W2920" t="str">
        <f>IFERROR(VLOOKUP(CONCATENATE(A2920,"-",B2920),'Schedule C1'!AE:AE,1,FALSE),"Other")</f>
        <v>Other</v>
      </c>
    </row>
    <row r="2921" spans="1:23" x14ac:dyDescent="0.25">
      <c r="A2921" t="str">
        <f t="shared" si="45"/>
        <v>180</v>
      </c>
      <c r="B2921" t="str">
        <f t="shared" si="45"/>
        <v>P18025013</v>
      </c>
      <c r="C2921" s="77" t="s">
        <v>3887</v>
      </c>
      <c r="D2921" t="s">
        <v>4352</v>
      </c>
      <c r="E2921">
        <v>12115.690000000002</v>
      </c>
      <c r="F2921">
        <v>6966.7699999999986</v>
      </c>
      <c r="G2921">
        <v>64975.919999999984</v>
      </c>
      <c r="H2921">
        <v>136509.33000000002</v>
      </c>
      <c r="I2921">
        <v>1193422.93</v>
      </c>
      <c r="J2921">
        <v>17968.980000000003</v>
      </c>
      <c r="K2921">
        <v>0</v>
      </c>
      <c r="L2921">
        <v>0</v>
      </c>
      <c r="M2921">
        <v>83091.022000000012</v>
      </c>
      <c r="N2921">
        <v>350843.81199999998</v>
      </c>
      <c r="O2921">
        <v>520468.85399999993</v>
      </c>
      <c r="P2921">
        <v>28176.192999999992</v>
      </c>
      <c r="Q2921">
        <v>0</v>
      </c>
      <c r="R2921">
        <v>0</v>
      </c>
      <c r="S2921">
        <v>83846.621999999988</v>
      </c>
      <c r="T2921">
        <v>341340.45899999997</v>
      </c>
      <c r="U2921">
        <v>251793.40599999996</v>
      </c>
      <c r="V2921">
        <v>0</v>
      </c>
      <c r="W2921" t="str">
        <f>IFERROR(VLOOKUP(CONCATENATE(A2921,"-",B2921),'Schedule C1'!AE:AE,1,FALSE),"Other")</f>
        <v>Other</v>
      </c>
    </row>
    <row r="2922" spans="1:23" x14ac:dyDescent="0.25">
      <c r="A2922" t="str">
        <f t="shared" si="45"/>
        <v>180</v>
      </c>
      <c r="B2922" t="str">
        <f t="shared" si="45"/>
        <v>P18025014</v>
      </c>
      <c r="C2922" s="77" t="s">
        <v>3887</v>
      </c>
      <c r="D2922" t="s">
        <v>3121</v>
      </c>
      <c r="G2922">
        <v>0</v>
      </c>
      <c r="H2922">
        <v>17055.620000000006</v>
      </c>
      <c r="I2922">
        <v>247826.05000000005</v>
      </c>
      <c r="J2922">
        <v>464267.14000000065</v>
      </c>
      <c r="M2922">
        <v>714.2240000000038</v>
      </c>
      <c r="N2922">
        <v>67881.809000000008</v>
      </c>
      <c r="O2922">
        <v>158943.05400000003</v>
      </c>
      <c r="P2922">
        <v>-6106.7360000000035</v>
      </c>
      <c r="S2922">
        <v>637.96899999999914</v>
      </c>
      <c r="T2922">
        <v>67016.645999999993</v>
      </c>
      <c r="U2922">
        <v>77520.931000000026</v>
      </c>
      <c r="V2922">
        <v>0</v>
      </c>
      <c r="W2922" t="str">
        <f>IFERROR(VLOOKUP(CONCATENATE(A2922,"-",B2922),'Schedule C1'!AE:AE,1,FALSE),"Other")</f>
        <v>Other</v>
      </c>
    </row>
    <row r="2923" spans="1:23" x14ac:dyDescent="0.25">
      <c r="A2923" t="str">
        <f t="shared" si="45"/>
        <v>180</v>
      </c>
      <c r="B2923" t="str">
        <f t="shared" si="45"/>
        <v>P18025016</v>
      </c>
      <c r="C2923" s="77" t="s">
        <v>3887</v>
      </c>
      <c r="D2923" t="s">
        <v>4353</v>
      </c>
      <c r="H2923">
        <v>95706.83</v>
      </c>
      <c r="I2923">
        <v>3586.6400000000003</v>
      </c>
      <c r="N2923">
        <v>0</v>
      </c>
      <c r="O2923">
        <v>0</v>
      </c>
      <c r="T2923">
        <v>0</v>
      </c>
      <c r="U2923">
        <v>1075.8140000000001</v>
      </c>
      <c r="W2923" t="str">
        <f>IFERROR(VLOOKUP(CONCATENATE(A2923,"-",B2923),'Schedule C1'!AE:AE,1,FALSE),"Other")</f>
        <v>Other</v>
      </c>
    </row>
    <row r="2924" spans="1:23" x14ac:dyDescent="0.25">
      <c r="A2924" t="str">
        <f t="shared" si="45"/>
        <v>180</v>
      </c>
      <c r="B2924" t="str">
        <f t="shared" si="45"/>
        <v>P18025018</v>
      </c>
      <c r="C2924" s="77" t="s">
        <v>3887</v>
      </c>
      <c r="D2924" t="s">
        <v>3123</v>
      </c>
      <c r="J2924">
        <v>0</v>
      </c>
      <c r="O2924"/>
      <c r="P2924">
        <v>694.64299999999957</v>
      </c>
      <c r="U2924"/>
      <c r="V2924">
        <v>0</v>
      </c>
      <c r="W2924" t="str">
        <f>IFERROR(VLOOKUP(CONCATENATE(A2924,"-",B2924),'Schedule C1'!AE:AE,1,FALSE),"Other")</f>
        <v>Other</v>
      </c>
    </row>
    <row r="2925" spans="1:23" x14ac:dyDescent="0.25">
      <c r="A2925" t="str">
        <f t="shared" si="45"/>
        <v>180</v>
      </c>
      <c r="B2925" t="str">
        <f t="shared" si="45"/>
        <v>P18039001</v>
      </c>
      <c r="C2925" s="77" t="s">
        <v>3887</v>
      </c>
      <c r="D2925" t="s">
        <v>4354</v>
      </c>
      <c r="H2925">
        <v>-54.78</v>
      </c>
      <c r="N2925">
        <v>0</v>
      </c>
      <c r="O2925"/>
      <c r="T2925">
        <v>0</v>
      </c>
      <c r="U2925"/>
      <c r="W2925" t="str">
        <f>IFERROR(VLOOKUP(CONCATENATE(A2925,"-",B2925),'Schedule C1'!AE:AE,1,FALSE),"Other")</f>
        <v>Other</v>
      </c>
    </row>
    <row r="2926" spans="1:23" x14ac:dyDescent="0.25">
      <c r="A2926" t="str">
        <f t="shared" si="45"/>
        <v>180</v>
      </c>
      <c r="B2926" t="str">
        <f t="shared" si="45"/>
        <v>P18066001</v>
      </c>
      <c r="C2926" s="77" t="s">
        <v>3887</v>
      </c>
      <c r="D2926" t="s">
        <v>4355</v>
      </c>
      <c r="E2926">
        <v>2548.5499999999997</v>
      </c>
      <c r="F2926">
        <v>111.53</v>
      </c>
      <c r="G2926">
        <v>-935.9799999999999</v>
      </c>
      <c r="H2926">
        <v>-235.56</v>
      </c>
      <c r="K2926">
        <v>0</v>
      </c>
      <c r="L2926">
        <v>0</v>
      </c>
      <c r="M2926">
        <v>-1.4950000000000003</v>
      </c>
      <c r="N2926">
        <v>0</v>
      </c>
      <c r="O2926"/>
      <c r="Q2926">
        <v>0</v>
      </c>
      <c r="R2926">
        <v>0</v>
      </c>
      <c r="S2926">
        <v>127.18200000000003</v>
      </c>
      <c r="T2926">
        <v>0</v>
      </c>
      <c r="U2926"/>
      <c r="W2926" t="str">
        <f>IFERROR(VLOOKUP(CONCATENATE(A2926,"-",B2926),'Schedule C1'!AE:AE,1,FALSE),"Other")</f>
        <v>Other</v>
      </c>
    </row>
    <row r="2927" spans="1:23" x14ac:dyDescent="0.25">
      <c r="A2927" t="str">
        <f t="shared" si="45"/>
        <v>180</v>
      </c>
      <c r="B2927" t="str">
        <f t="shared" si="45"/>
        <v>P18066002</v>
      </c>
      <c r="C2927" s="77" t="s">
        <v>3887</v>
      </c>
      <c r="D2927" t="s">
        <v>4356</v>
      </c>
      <c r="E2927">
        <v>341.54000000000008</v>
      </c>
      <c r="F2927">
        <v>13.880000000000003</v>
      </c>
      <c r="G2927">
        <v>-359.8</v>
      </c>
      <c r="K2927">
        <v>0</v>
      </c>
      <c r="L2927">
        <v>0</v>
      </c>
      <c r="M2927">
        <v>-1.6850000000000001</v>
      </c>
      <c r="O2927"/>
      <c r="Q2927">
        <v>0</v>
      </c>
      <c r="R2927">
        <v>0</v>
      </c>
      <c r="S2927">
        <v>15.260000000000003</v>
      </c>
      <c r="U2927"/>
      <c r="W2927" t="str">
        <f>IFERROR(VLOOKUP(CONCATENATE(A2927,"-",B2927),'Schedule C1'!AE:AE,1,FALSE),"Other")</f>
        <v>Other</v>
      </c>
    </row>
    <row r="2928" spans="1:23" x14ac:dyDescent="0.25">
      <c r="A2928" t="str">
        <f t="shared" si="45"/>
        <v>180</v>
      </c>
      <c r="B2928" t="str">
        <f t="shared" si="45"/>
        <v>P18066003</v>
      </c>
      <c r="C2928" s="77" t="s">
        <v>3887</v>
      </c>
      <c r="D2928" t="s">
        <v>4357</v>
      </c>
      <c r="E2928">
        <v>1981.8000000000002</v>
      </c>
      <c r="F2928">
        <v>-425.90999999999997</v>
      </c>
      <c r="G2928">
        <v>-1584.8400000000001</v>
      </c>
      <c r="K2928">
        <v>0</v>
      </c>
      <c r="L2928">
        <v>0</v>
      </c>
      <c r="M2928">
        <v>669028.57599999988</v>
      </c>
      <c r="O2928"/>
      <c r="Q2928">
        <v>0</v>
      </c>
      <c r="R2928">
        <v>0</v>
      </c>
      <c r="S2928">
        <v>816623.01100000006</v>
      </c>
      <c r="U2928"/>
      <c r="W2928" t="str">
        <f>IFERROR(VLOOKUP(CONCATENATE(A2928,"-",B2928),'Schedule C1'!AE:AE,1,FALSE),"Other")</f>
        <v>Other</v>
      </c>
    </row>
    <row r="2929" spans="1:23" x14ac:dyDescent="0.25">
      <c r="A2929" t="str">
        <f t="shared" si="45"/>
        <v>180</v>
      </c>
      <c r="B2929" t="str">
        <f t="shared" si="45"/>
        <v>P18066005</v>
      </c>
      <c r="C2929" s="77" t="s">
        <v>3887</v>
      </c>
      <c r="D2929" t="s">
        <v>4358</v>
      </c>
      <c r="E2929">
        <v>1327.89</v>
      </c>
      <c r="F2929">
        <v>54.26</v>
      </c>
      <c r="G2929">
        <v>-1395.31</v>
      </c>
      <c r="K2929">
        <v>0</v>
      </c>
      <c r="L2929">
        <v>0</v>
      </c>
      <c r="M2929">
        <v>558964.73699999996</v>
      </c>
      <c r="O2929"/>
      <c r="Q2929">
        <v>0</v>
      </c>
      <c r="R2929">
        <v>0</v>
      </c>
      <c r="S2929">
        <v>691074.38300000003</v>
      </c>
      <c r="U2929"/>
      <c r="W2929" t="str">
        <f>IFERROR(VLOOKUP(CONCATENATE(A2929,"-",B2929),'Schedule C1'!AE:AE,1,FALSE),"Other")</f>
        <v>Other</v>
      </c>
    </row>
    <row r="2930" spans="1:23" x14ac:dyDescent="0.25">
      <c r="A2930" t="str">
        <f t="shared" si="45"/>
        <v>180</v>
      </c>
      <c r="B2930" t="str">
        <f t="shared" si="45"/>
        <v>P18090001</v>
      </c>
      <c r="C2930" s="77" t="s">
        <v>3887</v>
      </c>
      <c r="D2930" t="s">
        <v>4359</v>
      </c>
      <c r="E2930">
        <v>16996.770000000164</v>
      </c>
      <c r="F2930">
        <v>-20918.350000000002</v>
      </c>
      <c r="K2930">
        <v>0</v>
      </c>
      <c r="L2930">
        <v>0</v>
      </c>
      <c r="O2930"/>
      <c r="Q2930">
        <v>0</v>
      </c>
      <c r="R2930">
        <v>0</v>
      </c>
      <c r="U2930"/>
      <c r="W2930" t="str">
        <f>IFERROR(VLOOKUP(CONCATENATE(A2930,"-",B2930),'Schedule C1'!AE:AE,1,FALSE),"Other")</f>
        <v>Other</v>
      </c>
    </row>
    <row r="2931" spans="1:23" x14ac:dyDescent="0.25">
      <c r="A2931" t="str">
        <f t="shared" si="45"/>
        <v>180</v>
      </c>
      <c r="B2931" t="str">
        <f t="shared" si="45"/>
        <v>P18119001</v>
      </c>
      <c r="C2931" s="77" t="s">
        <v>3887</v>
      </c>
      <c r="D2931" t="s">
        <v>4360</v>
      </c>
      <c r="H2931">
        <v>0</v>
      </c>
      <c r="N2931">
        <v>0</v>
      </c>
      <c r="O2931"/>
      <c r="T2931">
        <v>0</v>
      </c>
      <c r="U2931"/>
      <c r="W2931" t="str">
        <f>IFERROR(VLOOKUP(CONCATENATE(A2931,"-",B2931),'Schedule C1'!AE:AE,1,FALSE),"Other")</f>
        <v>Other</v>
      </c>
    </row>
    <row r="2932" spans="1:23" x14ac:dyDescent="0.25">
      <c r="A2932" t="str">
        <f t="shared" si="45"/>
        <v>180</v>
      </c>
      <c r="B2932" t="str">
        <f t="shared" si="45"/>
        <v>P18133001</v>
      </c>
      <c r="C2932" s="77" t="s">
        <v>3887</v>
      </c>
      <c r="D2932" t="s">
        <v>4361</v>
      </c>
      <c r="G2932">
        <v>0</v>
      </c>
      <c r="M2932">
        <v>0</v>
      </c>
      <c r="O2932"/>
      <c r="S2932">
        <v>0</v>
      </c>
      <c r="U2932"/>
      <c r="W2932" t="str">
        <f>IFERROR(VLOOKUP(CONCATENATE(A2932,"-",B2932),'Schedule C1'!AE:AE,1,FALSE),"Other")</f>
        <v>Other</v>
      </c>
    </row>
    <row r="2933" spans="1:23" x14ac:dyDescent="0.25">
      <c r="A2933" t="str">
        <f t="shared" si="45"/>
        <v>180</v>
      </c>
      <c r="B2933" t="str">
        <f t="shared" si="45"/>
        <v>P18178001</v>
      </c>
      <c r="C2933" s="77" t="s">
        <v>3887</v>
      </c>
      <c r="D2933" t="s">
        <v>4362</v>
      </c>
      <c r="G2933">
        <v>0</v>
      </c>
      <c r="M2933">
        <v>0</v>
      </c>
      <c r="O2933"/>
      <c r="S2933">
        <v>0</v>
      </c>
      <c r="U2933"/>
      <c r="W2933" t="str">
        <f>IFERROR(VLOOKUP(CONCATENATE(A2933,"-",B2933),'Schedule C1'!AE:AE,1,FALSE),"Other")</f>
        <v>Other</v>
      </c>
    </row>
    <row r="2934" spans="1:23" x14ac:dyDescent="0.25">
      <c r="A2934" t="str">
        <f t="shared" si="45"/>
        <v>180</v>
      </c>
      <c r="B2934" t="str">
        <f t="shared" si="45"/>
        <v>P18195005</v>
      </c>
      <c r="C2934" s="77" t="s">
        <v>3887</v>
      </c>
      <c r="D2934" t="s">
        <v>4363</v>
      </c>
      <c r="I2934">
        <v>9.36</v>
      </c>
      <c r="O2934">
        <v>0</v>
      </c>
      <c r="U2934">
        <v>0</v>
      </c>
      <c r="W2934" t="str">
        <f>IFERROR(VLOOKUP(CONCATENATE(A2934,"-",B2934),'Schedule C1'!AE:AE,1,FALSE),"Other")</f>
        <v>Other</v>
      </c>
    </row>
    <row r="2935" spans="1:23" x14ac:dyDescent="0.25">
      <c r="A2935" t="str">
        <f t="shared" si="45"/>
        <v>180</v>
      </c>
      <c r="B2935" t="str">
        <f t="shared" si="45"/>
        <v>P18221002</v>
      </c>
      <c r="C2935" s="77" t="s">
        <v>3887</v>
      </c>
      <c r="D2935" t="s">
        <v>4364</v>
      </c>
      <c r="F2935">
        <v>10595.08</v>
      </c>
      <c r="G2935">
        <v>37511.57</v>
      </c>
      <c r="H2935">
        <v>21704.749999999996</v>
      </c>
      <c r="I2935">
        <v>56008.089999999975</v>
      </c>
      <c r="J2935">
        <v>15826.51</v>
      </c>
      <c r="L2935">
        <v>0</v>
      </c>
      <c r="M2935">
        <v>0</v>
      </c>
      <c r="N2935">
        <v>47230.046999999999</v>
      </c>
      <c r="O2935">
        <v>403909.05699999997</v>
      </c>
      <c r="P2935">
        <v>3484.1559999999977</v>
      </c>
      <c r="R2935">
        <v>0</v>
      </c>
      <c r="S2935">
        <v>38.268999999999991</v>
      </c>
      <c r="T2935">
        <v>47249.964999999982</v>
      </c>
      <c r="U2935">
        <v>155727.10799999995</v>
      </c>
      <c r="V2935">
        <v>0</v>
      </c>
      <c r="W2935" t="str">
        <f>IFERROR(VLOOKUP(CONCATENATE(A2935,"-",B2935),'Schedule C1'!AE:AE,1,FALSE),"Other")</f>
        <v>Other</v>
      </c>
    </row>
    <row r="2936" spans="1:23" x14ac:dyDescent="0.25">
      <c r="A2936" t="str">
        <f t="shared" si="45"/>
        <v>180</v>
      </c>
      <c r="B2936" t="str">
        <f t="shared" si="45"/>
        <v>P18221003</v>
      </c>
      <c r="C2936" s="77" t="s">
        <v>3887</v>
      </c>
      <c r="D2936" t="s">
        <v>4365</v>
      </c>
      <c r="F2936">
        <v>5361.2700000000013</v>
      </c>
      <c r="G2936">
        <v>1770.6000000000004</v>
      </c>
      <c r="H2936">
        <v>2641.1099999999997</v>
      </c>
      <c r="I2936">
        <v>113837.56999999999</v>
      </c>
      <c r="J2936">
        <v>27021.65</v>
      </c>
      <c r="L2936">
        <v>0</v>
      </c>
      <c r="M2936">
        <v>0</v>
      </c>
      <c r="N2936">
        <v>224611.61900000001</v>
      </c>
      <c r="O2936">
        <v>560256.56499999994</v>
      </c>
      <c r="P2936">
        <v>-9372.3569999999963</v>
      </c>
      <c r="R2936">
        <v>0</v>
      </c>
      <c r="S2936">
        <v>43.615000000000002</v>
      </c>
      <c r="T2936">
        <v>235940.285</v>
      </c>
      <c r="U2936">
        <v>267025.91800000001</v>
      </c>
      <c r="V2936">
        <v>0</v>
      </c>
      <c r="W2936" t="str">
        <f>IFERROR(VLOOKUP(CONCATENATE(A2936,"-",B2936),'Schedule C1'!AE:AE,1,FALSE),"Other")</f>
        <v>Other</v>
      </c>
    </row>
    <row r="2937" spans="1:23" x14ac:dyDescent="0.25">
      <c r="A2937" t="str">
        <f t="shared" si="45"/>
        <v>180</v>
      </c>
      <c r="B2937" t="str">
        <f t="shared" si="45"/>
        <v>P18221004</v>
      </c>
      <c r="C2937" s="77" t="s">
        <v>3887</v>
      </c>
      <c r="D2937" t="s">
        <v>3126</v>
      </c>
      <c r="F2937">
        <v>4246.6499999999996</v>
      </c>
      <c r="G2937">
        <v>1461.3100000000006</v>
      </c>
      <c r="H2937">
        <v>4520.47</v>
      </c>
      <c r="I2937">
        <v>12377.730000000003</v>
      </c>
      <c r="J2937">
        <v>37286.18</v>
      </c>
      <c r="L2937">
        <v>0</v>
      </c>
      <c r="M2937">
        <v>0</v>
      </c>
      <c r="N2937">
        <v>327916.489</v>
      </c>
      <c r="O2937">
        <v>1078467.865</v>
      </c>
      <c r="P2937">
        <v>12126.530000000021</v>
      </c>
      <c r="R2937">
        <v>0</v>
      </c>
      <c r="S2937">
        <v>37.716000000000001</v>
      </c>
      <c r="T2937">
        <v>348640.18999999989</v>
      </c>
      <c r="U2937">
        <v>280543.74699999997</v>
      </c>
      <c r="V2937">
        <v>0</v>
      </c>
      <c r="W2937" t="str">
        <f>IFERROR(VLOOKUP(CONCATENATE(A2937,"-",B2937),'Schedule C1'!AE:AE,1,FALSE),"Other")</f>
        <v>Other</v>
      </c>
    </row>
    <row r="2938" spans="1:23" x14ac:dyDescent="0.25">
      <c r="A2938" t="str">
        <f t="shared" si="45"/>
        <v>180</v>
      </c>
      <c r="B2938" t="str">
        <f t="shared" si="45"/>
        <v>P18221005</v>
      </c>
      <c r="C2938" s="77" t="s">
        <v>3887</v>
      </c>
      <c r="D2938" t="s">
        <v>3127</v>
      </c>
      <c r="F2938">
        <v>5974.9200000000064</v>
      </c>
      <c r="G2938">
        <v>8755.070000000007</v>
      </c>
      <c r="H2938">
        <v>3363.7100000000005</v>
      </c>
      <c r="I2938">
        <v>176940.91000000003</v>
      </c>
      <c r="J2938">
        <v>33236.620000000003</v>
      </c>
      <c r="L2938">
        <v>0</v>
      </c>
      <c r="M2938">
        <v>0</v>
      </c>
      <c r="N2938">
        <v>231742.052</v>
      </c>
      <c r="O2938">
        <v>1192952.3729999999</v>
      </c>
      <c r="P2938">
        <v>8162.4090000000006</v>
      </c>
      <c r="R2938">
        <v>0</v>
      </c>
      <c r="S2938">
        <v>830.94200000000001</v>
      </c>
      <c r="T2938">
        <v>242390.45300000001</v>
      </c>
      <c r="U2938">
        <v>242316.97100000005</v>
      </c>
      <c r="V2938">
        <v>0</v>
      </c>
      <c r="W2938" t="str">
        <f>IFERROR(VLOOKUP(CONCATENATE(A2938,"-",B2938),'Schedule C1'!AE:AE,1,FALSE),"Other")</f>
        <v>Other</v>
      </c>
    </row>
    <row r="2939" spans="1:23" x14ac:dyDescent="0.25">
      <c r="A2939" t="str">
        <f t="shared" si="45"/>
        <v>180</v>
      </c>
      <c r="B2939" t="str">
        <f t="shared" si="45"/>
        <v>P18221006</v>
      </c>
      <c r="C2939" s="77" t="s">
        <v>3887</v>
      </c>
      <c r="D2939" t="s">
        <v>4366</v>
      </c>
      <c r="H2939">
        <v>0</v>
      </c>
      <c r="I2939">
        <v>0</v>
      </c>
      <c r="N2939">
        <v>148730.47500000001</v>
      </c>
      <c r="O2939">
        <v>0</v>
      </c>
      <c r="T2939">
        <v>146328.33099999995</v>
      </c>
      <c r="U2939">
        <v>758.91</v>
      </c>
      <c r="W2939" t="str">
        <f>IFERROR(VLOOKUP(CONCATENATE(A2939,"-",B2939),'Schedule C1'!AE:AE,1,FALSE),"Other")</f>
        <v>Other</v>
      </c>
    </row>
    <row r="2940" spans="1:23" x14ac:dyDescent="0.25">
      <c r="A2940" t="str">
        <f t="shared" si="45"/>
        <v>180</v>
      </c>
      <c r="B2940" t="str">
        <f t="shared" si="45"/>
        <v>P18221007</v>
      </c>
      <c r="C2940" s="77" t="s">
        <v>3887</v>
      </c>
      <c r="D2940" t="s">
        <v>4367</v>
      </c>
      <c r="G2940">
        <v>2392.8500000000013</v>
      </c>
      <c r="H2940">
        <v>2037.9400000000003</v>
      </c>
      <c r="I2940">
        <v>12268.67</v>
      </c>
      <c r="J2940">
        <v>1526.24</v>
      </c>
      <c r="M2940">
        <v>0</v>
      </c>
      <c r="N2940">
        <v>159523.05500000005</v>
      </c>
      <c r="O2940">
        <v>0</v>
      </c>
      <c r="P2940">
        <v>94.017000000000024</v>
      </c>
      <c r="S2940">
        <v>0</v>
      </c>
      <c r="T2940">
        <v>156627.26099999997</v>
      </c>
      <c r="U2940">
        <v>857.94500000000005</v>
      </c>
      <c r="V2940">
        <v>0</v>
      </c>
      <c r="W2940" t="str">
        <f>IFERROR(VLOOKUP(CONCATENATE(A2940,"-",B2940),'Schedule C1'!AE:AE,1,FALSE),"Other")</f>
        <v>Other</v>
      </c>
    </row>
    <row r="2941" spans="1:23" x14ac:dyDescent="0.25">
      <c r="A2941" t="str">
        <f t="shared" si="45"/>
        <v>180</v>
      </c>
      <c r="B2941" t="str">
        <f t="shared" si="45"/>
        <v>P18221008</v>
      </c>
      <c r="C2941" s="77" t="s">
        <v>3887</v>
      </c>
      <c r="D2941" t="s">
        <v>4368</v>
      </c>
      <c r="G2941">
        <v>752.35000000000014</v>
      </c>
      <c r="H2941">
        <v>1012.93</v>
      </c>
      <c r="I2941">
        <v>5039.4399999999996</v>
      </c>
      <c r="J2941">
        <v>4166.2999999999993</v>
      </c>
      <c r="M2941">
        <v>2484.1580000000022</v>
      </c>
      <c r="N2941">
        <v>88579.054000000004</v>
      </c>
      <c r="O2941">
        <v>0</v>
      </c>
      <c r="P2941">
        <v>443.73700000000014</v>
      </c>
      <c r="S2941">
        <v>2518.9730000000009</v>
      </c>
      <c r="T2941">
        <v>91848.956000000035</v>
      </c>
      <c r="U2941">
        <v>492.72699999999998</v>
      </c>
      <c r="V2941">
        <v>0</v>
      </c>
      <c r="W2941" t="str">
        <f>IFERROR(VLOOKUP(CONCATENATE(A2941,"-",B2941),'Schedule C1'!AE:AE,1,FALSE),"Other")</f>
        <v>Other</v>
      </c>
    </row>
    <row r="2942" spans="1:23" x14ac:dyDescent="0.25">
      <c r="A2942" t="str">
        <f t="shared" si="45"/>
        <v>180</v>
      </c>
      <c r="B2942" t="str">
        <f t="shared" si="45"/>
        <v>P18221009</v>
      </c>
      <c r="C2942" s="77" t="s">
        <v>3887</v>
      </c>
      <c r="D2942" t="s">
        <v>4369</v>
      </c>
      <c r="G2942">
        <v>0</v>
      </c>
      <c r="H2942">
        <v>0</v>
      </c>
      <c r="M2942">
        <v>4030.2849999999994</v>
      </c>
      <c r="N2942">
        <v>158266.99300000002</v>
      </c>
      <c r="O2942"/>
      <c r="S2942">
        <v>4088.085</v>
      </c>
      <c r="T2942">
        <v>164369.55900000001</v>
      </c>
      <c r="U2942"/>
      <c r="W2942" t="str">
        <f>IFERROR(VLOOKUP(CONCATENATE(A2942,"-",B2942),'Schedule C1'!AE:AE,1,FALSE),"Other")</f>
        <v>Other</v>
      </c>
    </row>
    <row r="2943" spans="1:23" x14ac:dyDescent="0.25">
      <c r="A2943" t="str">
        <f t="shared" si="45"/>
        <v>180</v>
      </c>
      <c r="B2943" t="str">
        <f t="shared" si="45"/>
        <v>P18221010</v>
      </c>
      <c r="C2943" s="77" t="s">
        <v>3887</v>
      </c>
      <c r="D2943" t="s">
        <v>4370</v>
      </c>
      <c r="F2943">
        <v>3802.8999999999978</v>
      </c>
      <c r="G2943">
        <v>530.13</v>
      </c>
      <c r="H2943">
        <v>5314.49</v>
      </c>
      <c r="I2943">
        <v>9359.65</v>
      </c>
      <c r="J2943">
        <v>907.79</v>
      </c>
      <c r="L2943">
        <v>0</v>
      </c>
      <c r="M2943">
        <v>0</v>
      </c>
      <c r="N2943">
        <v>0</v>
      </c>
      <c r="O2943">
        <v>16700.495000000003</v>
      </c>
      <c r="P2943">
        <v>682.64499999999907</v>
      </c>
      <c r="R2943">
        <v>0</v>
      </c>
      <c r="S2943">
        <v>75.993000000000023</v>
      </c>
      <c r="T2943">
        <v>136.91</v>
      </c>
      <c r="U2943">
        <v>55.024999999999999</v>
      </c>
      <c r="V2943">
        <v>0</v>
      </c>
      <c r="W2943" t="str">
        <f>IFERROR(VLOOKUP(CONCATENATE(A2943,"-",B2943),'Schedule C1'!AE:AE,1,FALSE),"Other")</f>
        <v>Other</v>
      </c>
    </row>
    <row r="2944" spans="1:23" x14ac:dyDescent="0.25">
      <c r="A2944" t="str">
        <f t="shared" si="45"/>
        <v>180</v>
      </c>
      <c r="B2944" t="str">
        <f t="shared" si="45"/>
        <v>P18221011</v>
      </c>
      <c r="C2944" s="77" t="s">
        <v>3887</v>
      </c>
      <c r="D2944" t="s">
        <v>3128</v>
      </c>
      <c r="J2944">
        <v>0</v>
      </c>
      <c r="O2944"/>
      <c r="P2944">
        <v>96995.392999999996</v>
      </c>
      <c r="U2944"/>
      <c r="V2944">
        <v>0</v>
      </c>
      <c r="W2944" t="str">
        <f>IFERROR(VLOOKUP(CONCATENATE(A2944,"-",B2944),'Schedule C1'!AE:AE,1,FALSE),"Other")</f>
        <v>Other</v>
      </c>
    </row>
    <row r="2945" spans="1:23" x14ac:dyDescent="0.25">
      <c r="A2945" t="str">
        <f t="shared" si="45"/>
        <v>180</v>
      </c>
      <c r="B2945" t="str">
        <f t="shared" si="45"/>
        <v>P18221013</v>
      </c>
      <c r="C2945" s="77" t="s">
        <v>3887</v>
      </c>
      <c r="D2945" t="s">
        <v>4371</v>
      </c>
      <c r="F2945">
        <v>89801.89</v>
      </c>
      <c r="G2945">
        <v>24380.639999999999</v>
      </c>
      <c r="H2945">
        <v>215627.48000000004</v>
      </c>
      <c r="I2945">
        <v>283812.07999999996</v>
      </c>
      <c r="J2945">
        <v>406648.41000000015</v>
      </c>
      <c r="L2945">
        <v>0</v>
      </c>
      <c r="M2945">
        <v>0</v>
      </c>
      <c r="N2945">
        <v>401505.50799999997</v>
      </c>
      <c r="O2945">
        <v>761052.27800000005</v>
      </c>
      <c r="P2945">
        <v>18952.322000000004</v>
      </c>
      <c r="R2945">
        <v>0</v>
      </c>
      <c r="S2945">
        <v>295.63500000000005</v>
      </c>
      <c r="T2945">
        <v>433493.69599999994</v>
      </c>
      <c r="U2945">
        <v>322860.34900000005</v>
      </c>
      <c r="V2945">
        <v>0</v>
      </c>
      <c r="W2945" t="str">
        <f>IFERROR(VLOOKUP(CONCATENATE(A2945,"-",B2945),'Schedule C1'!AE:AE,1,FALSE),"Other")</f>
        <v>Other</v>
      </c>
    </row>
    <row r="2946" spans="1:23" x14ac:dyDescent="0.25">
      <c r="A2946" t="str">
        <f t="shared" si="45"/>
        <v>180</v>
      </c>
      <c r="B2946" t="str">
        <f t="shared" si="45"/>
        <v>P18221014</v>
      </c>
      <c r="C2946" s="77" t="s">
        <v>3887</v>
      </c>
      <c r="D2946" t="s">
        <v>4372</v>
      </c>
      <c r="F2946">
        <v>413.9</v>
      </c>
      <c r="G2946">
        <v>13.73</v>
      </c>
      <c r="H2946">
        <v>161.38999999999999</v>
      </c>
      <c r="I2946">
        <v>1309.9100000000001</v>
      </c>
      <c r="J2946">
        <v>167457.78000000006</v>
      </c>
      <c r="L2946">
        <v>0</v>
      </c>
      <c r="M2946">
        <v>0</v>
      </c>
      <c r="N2946">
        <v>18187.995999999999</v>
      </c>
      <c r="O2946">
        <v>148960.18400000001</v>
      </c>
      <c r="P2946">
        <v>1678.8919999999994</v>
      </c>
      <c r="R2946">
        <v>0</v>
      </c>
      <c r="S2946">
        <v>0</v>
      </c>
      <c r="T2946">
        <v>18868.911</v>
      </c>
      <c r="U2946">
        <v>79.393000000000001</v>
      </c>
      <c r="V2946">
        <v>0</v>
      </c>
      <c r="W2946" t="str">
        <f>IFERROR(VLOOKUP(CONCATENATE(A2946,"-",B2946),'Schedule C1'!AE:AE,1,FALSE),"Other")</f>
        <v>Other</v>
      </c>
    </row>
    <row r="2947" spans="1:23" x14ac:dyDescent="0.25">
      <c r="A2947" t="str">
        <f t="shared" si="45"/>
        <v>180</v>
      </c>
      <c r="B2947" t="str">
        <f t="shared" si="45"/>
        <v>P18221017</v>
      </c>
      <c r="C2947" s="77" t="s">
        <v>3887</v>
      </c>
      <c r="D2947" t="s">
        <v>4373</v>
      </c>
      <c r="F2947">
        <v>506968.47000000003</v>
      </c>
      <c r="G2947">
        <v>9802.8799999999992</v>
      </c>
      <c r="H2947">
        <v>18818.089999999997</v>
      </c>
      <c r="I2947">
        <v>111300.47999999998</v>
      </c>
      <c r="J2947">
        <v>29386.080000000002</v>
      </c>
      <c r="L2947">
        <v>0</v>
      </c>
      <c r="M2947">
        <v>0</v>
      </c>
      <c r="N2947">
        <v>0</v>
      </c>
      <c r="O2947">
        <v>0</v>
      </c>
      <c r="P2947">
        <v>5895.7499999999991</v>
      </c>
      <c r="R2947">
        <v>0</v>
      </c>
      <c r="S2947">
        <v>0</v>
      </c>
      <c r="T2947">
        <v>20083.754999999997</v>
      </c>
      <c r="U2947">
        <v>5492.9790000000003</v>
      </c>
      <c r="V2947">
        <v>0</v>
      </c>
      <c r="W2947" t="str">
        <f>IFERROR(VLOOKUP(CONCATENATE(A2947,"-",B2947),'Schedule C1'!AE:AE,1,FALSE),"Other")</f>
        <v>Other</v>
      </c>
    </row>
    <row r="2948" spans="1:23" x14ac:dyDescent="0.25">
      <c r="A2948" t="str">
        <f t="shared" si="45"/>
        <v>180</v>
      </c>
      <c r="B2948" t="str">
        <f t="shared" si="45"/>
        <v>P18221019</v>
      </c>
      <c r="C2948" s="77" t="s">
        <v>3887</v>
      </c>
      <c r="D2948" t="s">
        <v>4374</v>
      </c>
      <c r="H2948">
        <v>1163129.9099999999</v>
      </c>
      <c r="I2948">
        <v>2259158.6900000009</v>
      </c>
      <c r="J2948">
        <v>1604599.4800000004</v>
      </c>
      <c r="N2948">
        <v>0</v>
      </c>
      <c r="O2948">
        <v>2434320.1249999995</v>
      </c>
      <c r="P2948">
        <v>127547.65100000001</v>
      </c>
      <c r="T2948">
        <v>0</v>
      </c>
      <c r="U2948">
        <v>631255.25800000003</v>
      </c>
      <c r="V2948">
        <v>0</v>
      </c>
      <c r="W2948" t="str">
        <f>IFERROR(VLOOKUP(CONCATENATE(A2948,"-",B2948),'Schedule C1'!AE:AE,1,FALSE),"Other")</f>
        <v>Other</v>
      </c>
    </row>
    <row r="2949" spans="1:23" x14ac:dyDescent="0.25">
      <c r="A2949" t="str">
        <f t="shared" ref="A2949:B3012" si="46">LEFT(C2949,FIND(" ",C2949,1)-1)</f>
        <v>180</v>
      </c>
      <c r="B2949" t="str">
        <f t="shared" si="46"/>
        <v>P18221020</v>
      </c>
      <c r="C2949" s="77" t="s">
        <v>3887</v>
      </c>
      <c r="D2949" t="s">
        <v>4375</v>
      </c>
      <c r="H2949">
        <v>359457.99</v>
      </c>
      <c r="I2949">
        <v>1198006.0499999996</v>
      </c>
      <c r="J2949">
        <v>86714.26999999999</v>
      </c>
      <c r="N2949">
        <v>0</v>
      </c>
      <c r="O2949">
        <v>0</v>
      </c>
      <c r="P2949">
        <v>6415.4930000000104</v>
      </c>
      <c r="T2949">
        <v>0</v>
      </c>
      <c r="U2949">
        <v>620.029</v>
      </c>
      <c r="V2949">
        <v>0</v>
      </c>
      <c r="W2949" t="str">
        <f>IFERROR(VLOOKUP(CONCATENATE(A2949,"-",B2949),'Schedule C1'!AE:AE,1,FALSE),"Other")</f>
        <v>Other</v>
      </c>
    </row>
    <row r="2950" spans="1:23" x14ac:dyDescent="0.25">
      <c r="A2950" t="str">
        <f t="shared" si="46"/>
        <v>180</v>
      </c>
      <c r="B2950" t="str">
        <f t="shared" si="46"/>
        <v>P18221021</v>
      </c>
      <c r="C2950" s="77" t="s">
        <v>3887</v>
      </c>
      <c r="D2950" t="s">
        <v>4376</v>
      </c>
      <c r="H2950">
        <v>165831.54000000004</v>
      </c>
      <c r="I2950">
        <v>2838297.1200000006</v>
      </c>
      <c r="J2950">
        <v>2166050.9700000002</v>
      </c>
      <c r="N2950">
        <v>1741489.7949999999</v>
      </c>
      <c r="O2950">
        <v>9307451.546000002</v>
      </c>
      <c r="P2950">
        <v>-13571.878000000035</v>
      </c>
      <c r="T2950">
        <v>0</v>
      </c>
      <c r="U2950">
        <v>442237.24199999991</v>
      </c>
      <c r="V2950">
        <v>-1159378.68</v>
      </c>
      <c r="W2950" t="str">
        <f>IFERROR(VLOOKUP(CONCATENATE(A2950,"-",B2950),'Schedule C1'!AE:AE,1,FALSE),"Other")</f>
        <v>Other</v>
      </c>
    </row>
    <row r="2951" spans="1:23" x14ac:dyDescent="0.25">
      <c r="A2951" t="str">
        <f t="shared" si="46"/>
        <v>180</v>
      </c>
      <c r="B2951" t="str">
        <f t="shared" si="46"/>
        <v>P18223001</v>
      </c>
      <c r="C2951" s="77" t="s">
        <v>3887</v>
      </c>
      <c r="D2951" t="s">
        <v>4377</v>
      </c>
      <c r="H2951">
        <v>0</v>
      </c>
      <c r="N2951">
        <v>0</v>
      </c>
      <c r="O2951"/>
      <c r="T2951">
        <v>0</v>
      </c>
      <c r="U2951"/>
      <c r="W2951" t="str">
        <f>IFERROR(VLOOKUP(CONCATENATE(A2951,"-",B2951),'Schedule C1'!AE:AE,1,FALSE),"Other")</f>
        <v>Other</v>
      </c>
    </row>
    <row r="2952" spans="1:23" x14ac:dyDescent="0.25">
      <c r="A2952" t="str">
        <f t="shared" si="46"/>
        <v>180</v>
      </c>
      <c r="B2952" t="str">
        <f t="shared" si="46"/>
        <v>P18248001</v>
      </c>
      <c r="C2952" s="77" t="s">
        <v>3887</v>
      </c>
      <c r="D2952" t="s">
        <v>4378</v>
      </c>
      <c r="H2952">
        <v>0</v>
      </c>
      <c r="N2952">
        <v>0</v>
      </c>
      <c r="O2952"/>
      <c r="T2952">
        <v>0</v>
      </c>
      <c r="U2952"/>
      <c r="W2952" t="str">
        <f>IFERROR(VLOOKUP(CONCATENATE(A2952,"-",B2952),'Schedule C1'!AE:AE,1,FALSE),"Other")</f>
        <v>Other</v>
      </c>
    </row>
    <row r="2953" spans="1:23" x14ac:dyDescent="0.25">
      <c r="A2953" t="str">
        <f t="shared" si="46"/>
        <v>180</v>
      </c>
      <c r="B2953" t="str">
        <f t="shared" si="46"/>
        <v>P19036003</v>
      </c>
      <c r="C2953" s="77" t="s">
        <v>3887</v>
      </c>
      <c r="D2953" t="s">
        <v>4379</v>
      </c>
      <c r="G2953">
        <v>387.37</v>
      </c>
      <c r="H2953">
        <v>228050.11000000002</v>
      </c>
      <c r="I2953">
        <v>831091.19999999984</v>
      </c>
      <c r="J2953">
        <v>133327.48000000004</v>
      </c>
      <c r="M2953">
        <v>0</v>
      </c>
      <c r="N2953">
        <v>2162735.7729999996</v>
      </c>
      <c r="O2953">
        <v>1374298.7649999997</v>
      </c>
      <c r="P2953">
        <v>69479.577999999994</v>
      </c>
      <c r="S2953">
        <v>0</v>
      </c>
      <c r="T2953">
        <v>1571822.0599999994</v>
      </c>
      <c r="U2953">
        <v>52871.042000000016</v>
      </c>
      <c r="V2953">
        <v>921389.2799999998</v>
      </c>
      <c r="W2953" t="str">
        <f>IFERROR(VLOOKUP(CONCATENATE(A2953,"-",B2953),'Schedule C1'!AE:AE,1,FALSE),"Other")</f>
        <v>Other</v>
      </c>
    </row>
    <row r="2954" spans="1:23" x14ac:dyDescent="0.25">
      <c r="A2954" t="str">
        <f t="shared" si="46"/>
        <v>180</v>
      </c>
      <c r="B2954" t="str">
        <f t="shared" si="46"/>
        <v>P19036004</v>
      </c>
      <c r="C2954" s="77" t="s">
        <v>3887</v>
      </c>
      <c r="D2954" t="s">
        <v>4380</v>
      </c>
      <c r="H2954">
        <v>71345.259999999995</v>
      </c>
      <c r="I2954">
        <v>97157.52999999997</v>
      </c>
      <c r="J2954">
        <v>62299.02</v>
      </c>
      <c r="N2954">
        <v>0</v>
      </c>
      <c r="O2954">
        <v>25378.803999999996</v>
      </c>
      <c r="P2954">
        <v>1.6769999999999987</v>
      </c>
      <c r="T2954">
        <v>0</v>
      </c>
      <c r="U2954">
        <v>21443.941999999999</v>
      </c>
      <c r="V2954">
        <v>0</v>
      </c>
      <c r="W2954" t="str">
        <f>IFERROR(VLOOKUP(CONCATENATE(A2954,"-",B2954),'Schedule C1'!AE:AE,1,FALSE),"Other")</f>
        <v>Other</v>
      </c>
    </row>
    <row r="2955" spans="1:23" x14ac:dyDescent="0.25">
      <c r="A2955" t="str">
        <f t="shared" si="46"/>
        <v>180</v>
      </c>
      <c r="B2955" t="str">
        <f t="shared" si="46"/>
        <v>P19036005</v>
      </c>
      <c r="C2955" s="77" t="s">
        <v>3887</v>
      </c>
      <c r="D2955" t="s">
        <v>3131</v>
      </c>
      <c r="J2955">
        <v>0</v>
      </c>
      <c r="O2955"/>
      <c r="P2955">
        <v>13750.261000000015</v>
      </c>
      <c r="U2955"/>
      <c r="V2955">
        <v>0</v>
      </c>
      <c r="W2955" t="str">
        <f>IFERROR(VLOOKUP(CONCATENATE(A2955,"-",B2955),'Schedule C1'!AE:AE,1,FALSE),"Other")</f>
        <v>Other</v>
      </c>
    </row>
    <row r="2956" spans="1:23" x14ac:dyDescent="0.25">
      <c r="A2956" t="str">
        <f t="shared" si="46"/>
        <v>180</v>
      </c>
      <c r="B2956" t="str">
        <f t="shared" si="46"/>
        <v>P19036006</v>
      </c>
      <c r="C2956" s="77" t="s">
        <v>3887</v>
      </c>
      <c r="D2956" t="s">
        <v>4381</v>
      </c>
      <c r="G2956">
        <v>80325.7</v>
      </c>
      <c r="H2956">
        <v>19476.47</v>
      </c>
      <c r="I2956">
        <v>352967.31999999995</v>
      </c>
      <c r="J2956">
        <v>19306.650000000001</v>
      </c>
      <c r="M2956">
        <v>0</v>
      </c>
      <c r="N2956">
        <v>0</v>
      </c>
      <c r="O2956">
        <v>207323.978</v>
      </c>
      <c r="P2956">
        <v>-27608.730999999992</v>
      </c>
      <c r="S2956">
        <v>0</v>
      </c>
      <c r="T2956">
        <v>3138.665</v>
      </c>
      <c r="U2956">
        <v>14429.476000000006</v>
      </c>
      <c r="V2956">
        <v>97404</v>
      </c>
      <c r="W2956" t="str">
        <f>IFERROR(VLOOKUP(CONCATENATE(A2956,"-",B2956),'Schedule C1'!AE:AE,1,FALSE),"Other")</f>
        <v>Other</v>
      </c>
    </row>
    <row r="2957" spans="1:23" x14ac:dyDescent="0.25">
      <c r="A2957" t="str">
        <f t="shared" si="46"/>
        <v>180</v>
      </c>
      <c r="B2957" t="str">
        <f t="shared" si="46"/>
        <v>P19036007</v>
      </c>
      <c r="C2957" s="77" t="s">
        <v>3887</v>
      </c>
      <c r="D2957" t="s">
        <v>4382</v>
      </c>
      <c r="H2957">
        <v>19044.579999999998</v>
      </c>
      <c r="I2957">
        <v>3855.05</v>
      </c>
      <c r="J2957">
        <v>1306.43</v>
      </c>
      <c r="N2957">
        <v>0</v>
      </c>
      <c r="O2957">
        <v>6339.808</v>
      </c>
      <c r="P2957">
        <v>168.78599999999997</v>
      </c>
      <c r="T2957">
        <v>0</v>
      </c>
      <c r="U2957">
        <v>1917.6100000000004</v>
      </c>
      <c r="V2957">
        <v>0</v>
      </c>
      <c r="W2957" t="str">
        <f>IFERROR(VLOOKUP(CONCATENATE(A2957,"-",B2957),'Schedule C1'!AE:AE,1,FALSE),"Other")</f>
        <v>Other</v>
      </c>
    </row>
    <row r="2958" spans="1:23" x14ac:dyDescent="0.25">
      <c r="A2958" t="str">
        <f t="shared" si="46"/>
        <v>180</v>
      </c>
      <c r="B2958" t="str">
        <f t="shared" si="46"/>
        <v>P19036008</v>
      </c>
      <c r="C2958" s="77" t="s">
        <v>3887</v>
      </c>
      <c r="D2958" t="s">
        <v>4383</v>
      </c>
      <c r="H2958">
        <v>0</v>
      </c>
      <c r="I2958">
        <v>0</v>
      </c>
      <c r="J2958">
        <v>0</v>
      </c>
      <c r="N2958">
        <v>0</v>
      </c>
      <c r="O2958">
        <v>11948.248</v>
      </c>
      <c r="P2958">
        <v>0</v>
      </c>
      <c r="T2958">
        <v>0</v>
      </c>
      <c r="U2958">
        <v>332.84500000000014</v>
      </c>
      <c r="V2958">
        <v>0</v>
      </c>
      <c r="W2958" t="str">
        <f>IFERROR(VLOOKUP(CONCATENATE(A2958,"-",B2958),'Schedule C1'!AE:AE,1,FALSE),"Other")</f>
        <v>Other</v>
      </c>
    </row>
    <row r="2959" spans="1:23" x14ac:dyDescent="0.25">
      <c r="A2959" t="str">
        <f t="shared" si="46"/>
        <v>180</v>
      </c>
      <c r="B2959" t="str">
        <f t="shared" si="46"/>
        <v>P19036009</v>
      </c>
      <c r="C2959" s="77" t="s">
        <v>3887</v>
      </c>
      <c r="D2959" t="s">
        <v>4384</v>
      </c>
      <c r="H2959">
        <v>0</v>
      </c>
      <c r="I2959">
        <v>3604.7299999999996</v>
      </c>
      <c r="J2959">
        <v>12751.460000000003</v>
      </c>
      <c r="N2959">
        <v>0</v>
      </c>
      <c r="O2959">
        <v>38244.045000000006</v>
      </c>
      <c r="P2959">
        <v>0</v>
      </c>
      <c r="T2959">
        <v>0</v>
      </c>
      <c r="U2959">
        <v>6850.6569999999992</v>
      </c>
      <c r="V2959">
        <v>0</v>
      </c>
      <c r="W2959" t="str">
        <f>IFERROR(VLOOKUP(CONCATENATE(A2959,"-",B2959),'Schedule C1'!AE:AE,1,FALSE),"Other")</f>
        <v>Other</v>
      </c>
    </row>
    <row r="2960" spans="1:23" x14ac:dyDescent="0.25">
      <c r="A2960" t="str">
        <f t="shared" si="46"/>
        <v>180</v>
      </c>
      <c r="B2960" t="str">
        <f t="shared" si="46"/>
        <v>P19036010</v>
      </c>
      <c r="C2960" s="77" t="s">
        <v>3887</v>
      </c>
      <c r="D2960" t="s">
        <v>4385</v>
      </c>
      <c r="H2960">
        <v>0</v>
      </c>
      <c r="I2960">
        <v>0</v>
      </c>
      <c r="J2960">
        <v>0</v>
      </c>
      <c r="N2960">
        <v>0</v>
      </c>
      <c r="O2960">
        <v>2485.6460000000006</v>
      </c>
      <c r="P2960">
        <v>0</v>
      </c>
      <c r="T2960">
        <v>0</v>
      </c>
      <c r="U2960">
        <v>197.322</v>
      </c>
      <c r="V2960">
        <v>0</v>
      </c>
      <c r="W2960" t="str">
        <f>IFERROR(VLOOKUP(CONCATENATE(A2960,"-",B2960),'Schedule C1'!AE:AE,1,FALSE),"Other")</f>
        <v>Other</v>
      </c>
    </row>
    <row r="2961" spans="1:23" x14ac:dyDescent="0.25">
      <c r="A2961" t="str">
        <f t="shared" si="46"/>
        <v>180</v>
      </c>
      <c r="B2961" t="str">
        <f t="shared" si="46"/>
        <v>P19037004</v>
      </c>
      <c r="C2961" s="77" t="s">
        <v>3887</v>
      </c>
      <c r="D2961" t="s">
        <v>4386</v>
      </c>
      <c r="H2961">
        <v>13384.49</v>
      </c>
      <c r="I2961">
        <v>5431.2000000000025</v>
      </c>
      <c r="J2961">
        <v>5607.2</v>
      </c>
      <c r="N2961">
        <v>0</v>
      </c>
      <c r="O2961">
        <v>0</v>
      </c>
      <c r="P2961">
        <v>0</v>
      </c>
      <c r="T2961">
        <v>0</v>
      </c>
      <c r="U2961">
        <v>2.8789999999999996</v>
      </c>
      <c r="V2961">
        <v>0</v>
      </c>
      <c r="W2961" t="str">
        <f>IFERROR(VLOOKUP(CONCATENATE(A2961,"-",B2961),'Schedule C1'!AE:AE,1,FALSE),"Other")</f>
        <v>Other</v>
      </c>
    </row>
    <row r="2962" spans="1:23" x14ac:dyDescent="0.25">
      <c r="A2962" t="str">
        <f t="shared" si="46"/>
        <v>180</v>
      </c>
      <c r="B2962" t="str">
        <f t="shared" si="46"/>
        <v>P19037005</v>
      </c>
      <c r="C2962" s="77" t="s">
        <v>3887</v>
      </c>
      <c r="D2962" t="s">
        <v>4387</v>
      </c>
      <c r="H2962">
        <v>14560.48</v>
      </c>
      <c r="I2962">
        <v>14384.659999999998</v>
      </c>
      <c r="J2962">
        <v>5139.9900000000016</v>
      </c>
      <c r="N2962">
        <v>0</v>
      </c>
      <c r="O2962">
        <v>0</v>
      </c>
      <c r="P2962">
        <v>0</v>
      </c>
      <c r="T2962">
        <v>0</v>
      </c>
      <c r="U2962">
        <v>0.32400000000000001</v>
      </c>
      <c r="V2962">
        <v>0</v>
      </c>
      <c r="W2962" t="str">
        <f>IFERROR(VLOOKUP(CONCATENATE(A2962,"-",B2962),'Schedule C1'!AE:AE,1,FALSE),"Other")</f>
        <v>Other</v>
      </c>
    </row>
    <row r="2963" spans="1:23" x14ac:dyDescent="0.25">
      <c r="A2963" t="str">
        <f t="shared" si="46"/>
        <v>180</v>
      </c>
      <c r="B2963" t="str">
        <f t="shared" si="46"/>
        <v>P19037006</v>
      </c>
      <c r="C2963" s="77" t="s">
        <v>3887</v>
      </c>
      <c r="D2963" t="s">
        <v>4388</v>
      </c>
      <c r="H2963">
        <v>2873.56</v>
      </c>
      <c r="I2963">
        <v>3965.8199999999988</v>
      </c>
      <c r="J2963">
        <v>3329.0299999999997</v>
      </c>
      <c r="N2963">
        <v>1200111.584</v>
      </c>
      <c r="O2963">
        <v>16014.38900000001</v>
      </c>
      <c r="P2963">
        <v>0</v>
      </c>
      <c r="T2963">
        <v>1180300.1929999997</v>
      </c>
      <c r="U2963">
        <v>5834.9590000000017</v>
      </c>
      <c r="V2963">
        <v>0</v>
      </c>
      <c r="W2963" t="str">
        <f>IFERROR(VLOOKUP(CONCATENATE(A2963,"-",B2963),'Schedule C1'!AE:AE,1,FALSE),"Other")</f>
        <v>Other</v>
      </c>
    </row>
    <row r="2964" spans="1:23" x14ac:dyDescent="0.25">
      <c r="A2964" t="str">
        <f t="shared" si="46"/>
        <v>180</v>
      </c>
      <c r="B2964" t="str">
        <f t="shared" si="46"/>
        <v>P19037011</v>
      </c>
      <c r="C2964" s="77" t="s">
        <v>3887</v>
      </c>
      <c r="D2964" t="s">
        <v>4389</v>
      </c>
      <c r="H2964">
        <v>2180</v>
      </c>
      <c r="I2964">
        <v>13015.54</v>
      </c>
      <c r="J2964">
        <v>-419.13999999999987</v>
      </c>
      <c r="N2964">
        <v>0</v>
      </c>
      <c r="O2964">
        <v>0</v>
      </c>
      <c r="P2964">
        <v>7888.9360000000033</v>
      </c>
      <c r="T2964">
        <v>0</v>
      </c>
      <c r="U2964">
        <v>0</v>
      </c>
      <c r="V2964">
        <v>0</v>
      </c>
      <c r="W2964" t="str">
        <f>IFERROR(VLOOKUP(CONCATENATE(A2964,"-",B2964),'Schedule C1'!AE:AE,1,FALSE),"Other")</f>
        <v>Other</v>
      </c>
    </row>
    <row r="2965" spans="1:23" x14ac:dyDescent="0.25">
      <c r="A2965" t="str">
        <f t="shared" si="46"/>
        <v>180</v>
      </c>
      <c r="B2965" t="str">
        <f t="shared" si="46"/>
        <v>P19037012</v>
      </c>
      <c r="C2965" s="77" t="s">
        <v>3887</v>
      </c>
      <c r="D2965" t="s">
        <v>4390</v>
      </c>
      <c r="H2965">
        <v>2405</v>
      </c>
      <c r="I2965">
        <v>10499.36</v>
      </c>
      <c r="J2965">
        <v>895.74</v>
      </c>
      <c r="N2965">
        <v>0</v>
      </c>
      <c r="O2965">
        <v>0</v>
      </c>
      <c r="P2965">
        <v>5259.8380000000034</v>
      </c>
      <c r="T2965">
        <v>0</v>
      </c>
      <c r="U2965">
        <v>0</v>
      </c>
      <c r="V2965">
        <v>0</v>
      </c>
      <c r="W2965" t="str">
        <f>IFERROR(VLOOKUP(CONCATENATE(A2965,"-",B2965),'Schedule C1'!AE:AE,1,FALSE),"Other")</f>
        <v>Other</v>
      </c>
    </row>
    <row r="2966" spans="1:23" x14ac:dyDescent="0.25">
      <c r="A2966" t="str">
        <f t="shared" si="46"/>
        <v>180</v>
      </c>
      <c r="B2966" t="str">
        <f t="shared" si="46"/>
        <v>P19037013</v>
      </c>
      <c r="C2966" s="77" t="s">
        <v>3887</v>
      </c>
      <c r="D2966" t="s">
        <v>4391</v>
      </c>
      <c r="H2966">
        <v>9382.2099999999991</v>
      </c>
      <c r="I2966">
        <v>13067.36</v>
      </c>
      <c r="J2966">
        <v>15006.96</v>
      </c>
      <c r="N2966">
        <v>0</v>
      </c>
      <c r="O2966">
        <v>0</v>
      </c>
      <c r="P2966">
        <v>0</v>
      </c>
      <c r="T2966">
        <v>0</v>
      </c>
      <c r="U2966">
        <v>0</v>
      </c>
      <c r="V2966">
        <v>0</v>
      </c>
      <c r="W2966" t="str">
        <f>IFERROR(VLOOKUP(CONCATENATE(A2966,"-",B2966),'Schedule C1'!AE:AE,1,FALSE),"Other")</f>
        <v>Other</v>
      </c>
    </row>
    <row r="2967" spans="1:23" x14ac:dyDescent="0.25">
      <c r="A2967" t="str">
        <f t="shared" si="46"/>
        <v>180</v>
      </c>
      <c r="B2967" t="str">
        <f t="shared" si="46"/>
        <v>P19037014</v>
      </c>
      <c r="C2967" s="77" t="s">
        <v>3887</v>
      </c>
      <c r="D2967" t="s">
        <v>4392</v>
      </c>
      <c r="H2967">
        <v>6396.9900000000007</v>
      </c>
      <c r="I2967">
        <v>15393.669999999998</v>
      </c>
      <c r="J2967">
        <v>5661.2099999999937</v>
      </c>
      <c r="N2967">
        <v>0</v>
      </c>
      <c r="O2967">
        <v>0</v>
      </c>
      <c r="P2967">
        <v>0</v>
      </c>
      <c r="T2967">
        <v>0</v>
      </c>
      <c r="U2967">
        <v>1.379</v>
      </c>
      <c r="V2967">
        <v>0</v>
      </c>
      <c r="W2967" t="str">
        <f>IFERROR(VLOOKUP(CONCATENATE(A2967,"-",B2967),'Schedule C1'!AE:AE,1,FALSE),"Other")</f>
        <v>Other</v>
      </c>
    </row>
    <row r="2968" spans="1:23" x14ac:dyDescent="0.25">
      <c r="A2968" t="str">
        <f t="shared" si="46"/>
        <v>180</v>
      </c>
      <c r="B2968" t="str">
        <f t="shared" si="46"/>
        <v>P19037027</v>
      </c>
      <c r="C2968" s="77" t="s">
        <v>3887</v>
      </c>
      <c r="D2968" t="s">
        <v>4393</v>
      </c>
      <c r="J2968">
        <v>0</v>
      </c>
      <c r="O2968"/>
      <c r="P2968">
        <v>-3700.7390000000023</v>
      </c>
      <c r="U2968"/>
      <c r="V2968">
        <v>0</v>
      </c>
      <c r="W2968" t="str">
        <f>IFERROR(VLOOKUP(CONCATENATE(A2968,"-",B2968),'Schedule C1'!AE:AE,1,FALSE),"Other")</f>
        <v>Other</v>
      </c>
    </row>
    <row r="2969" spans="1:23" x14ac:dyDescent="0.25">
      <c r="A2969" t="str">
        <f t="shared" si="46"/>
        <v>180</v>
      </c>
      <c r="B2969" t="str">
        <f t="shared" si="46"/>
        <v>P19091001</v>
      </c>
      <c r="C2969" s="77" t="s">
        <v>3887</v>
      </c>
      <c r="D2969" t="s">
        <v>4394</v>
      </c>
      <c r="G2969">
        <v>0</v>
      </c>
      <c r="H2969">
        <v>0</v>
      </c>
      <c r="M2969">
        <v>-5209.3300000001973</v>
      </c>
      <c r="N2969">
        <v>0</v>
      </c>
      <c r="O2969"/>
      <c r="S2969">
        <v>-9815.9190000004492</v>
      </c>
      <c r="T2969">
        <v>-0.22099999999999986</v>
      </c>
      <c r="U2969"/>
      <c r="W2969" t="str">
        <f>IFERROR(VLOOKUP(CONCATENATE(A2969,"-",B2969),'Schedule C1'!AE:AE,1,FALSE),"Other")</f>
        <v>Other</v>
      </c>
    </row>
    <row r="2970" spans="1:23" x14ac:dyDescent="0.25">
      <c r="A2970" t="str">
        <f t="shared" si="46"/>
        <v>180</v>
      </c>
      <c r="B2970" t="str">
        <f t="shared" si="46"/>
        <v>P19091003</v>
      </c>
      <c r="C2970" s="77" t="s">
        <v>3887</v>
      </c>
      <c r="D2970" t="s">
        <v>4395</v>
      </c>
      <c r="F2970">
        <v>3283.1800000000003</v>
      </c>
      <c r="G2970">
        <v>12989.47</v>
      </c>
      <c r="H2970">
        <v>3752.4900000000002</v>
      </c>
      <c r="I2970">
        <v>2621.86</v>
      </c>
      <c r="J2970">
        <v>-64197.669999999991</v>
      </c>
      <c r="L2970">
        <v>0</v>
      </c>
      <c r="M2970">
        <v>0</v>
      </c>
      <c r="N2970">
        <v>0</v>
      </c>
      <c r="O2970">
        <v>0</v>
      </c>
      <c r="P2970">
        <v>0</v>
      </c>
      <c r="R2970">
        <v>0</v>
      </c>
      <c r="S2970">
        <v>0</v>
      </c>
      <c r="T2970">
        <v>2307.3890000000001</v>
      </c>
      <c r="U2970">
        <v>752.1450000000001</v>
      </c>
      <c r="V2970">
        <v>0</v>
      </c>
      <c r="W2970" t="str">
        <f>IFERROR(VLOOKUP(CONCATENATE(A2970,"-",B2970),'Schedule C1'!AE:AE,1,FALSE),"Other")</f>
        <v>Other</v>
      </c>
    </row>
    <row r="2971" spans="1:23" x14ac:dyDescent="0.25">
      <c r="A2971" t="str">
        <f t="shared" si="46"/>
        <v>180</v>
      </c>
      <c r="B2971" t="str">
        <f t="shared" si="46"/>
        <v>P19091004</v>
      </c>
      <c r="C2971" s="77" t="s">
        <v>3887</v>
      </c>
      <c r="D2971" t="s">
        <v>4396</v>
      </c>
      <c r="F2971">
        <v>133.9</v>
      </c>
      <c r="G2971">
        <v>3969.18</v>
      </c>
      <c r="H2971">
        <v>59.82</v>
      </c>
      <c r="I2971">
        <v>95.420000000000016</v>
      </c>
      <c r="J2971">
        <v>-4250.83</v>
      </c>
      <c r="L2971">
        <v>0</v>
      </c>
      <c r="M2971">
        <v>0</v>
      </c>
      <c r="N2971">
        <v>0</v>
      </c>
      <c r="O2971">
        <v>0</v>
      </c>
      <c r="P2971">
        <v>0</v>
      </c>
      <c r="R2971">
        <v>0</v>
      </c>
      <c r="S2971">
        <v>0</v>
      </c>
      <c r="T2971">
        <v>0</v>
      </c>
      <c r="U2971">
        <v>39.265000000000001</v>
      </c>
      <c r="V2971">
        <v>0</v>
      </c>
      <c r="W2971" t="str">
        <f>IFERROR(VLOOKUP(CONCATENATE(A2971,"-",B2971),'Schedule C1'!AE:AE,1,FALSE),"Other")</f>
        <v>Other</v>
      </c>
    </row>
    <row r="2972" spans="1:23" x14ac:dyDescent="0.25">
      <c r="A2972" t="str">
        <f t="shared" si="46"/>
        <v>180</v>
      </c>
      <c r="B2972" t="str">
        <f t="shared" si="46"/>
        <v>P19091011</v>
      </c>
      <c r="C2972" s="77" t="s">
        <v>3887</v>
      </c>
      <c r="D2972" t="s">
        <v>4397</v>
      </c>
      <c r="G2972">
        <v>181149.76000000007</v>
      </c>
      <c r="H2972">
        <v>15212.339999999997</v>
      </c>
      <c r="I2972">
        <v>11399.420000000002</v>
      </c>
      <c r="J2972">
        <v>-361934.05</v>
      </c>
      <c r="M2972">
        <v>0</v>
      </c>
      <c r="N2972">
        <v>1747692.2029999997</v>
      </c>
      <c r="O2972">
        <v>650719.1649999998</v>
      </c>
      <c r="P2972">
        <v>-85940.333000000013</v>
      </c>
      <c r="S2972">
        <v>0</v>
      </c>
      <c r="T2972">
        <v>3375032.4999999995</v>
      </c>
      <c r="U2972">
        <v>203344.22099999996</v>
      </c>
      <c r="V2972">
        <v>1060288.1299999999</v>
      </c>
      <c r="W2972" t="str">
        <f>IFERROR(VLOOKUP(CONCATENATE(A2972,"-",B2972),'Schedule C1'!AE:AE,1,FALSE),"Other")</f>
        <v>Other</v>
      </c>
    </row>
    <row r="2973" spans="1:23" x14ac:dyDescent="0.25">
      <c r="A2973" t="str">
        <f t="shared" si="46"/>
        <v>180</v>
      </c>
      <c r="B2973" t="str">
        <f t="shared" si="46"/>
        <v>P19091012</v>
      </c>
      <c r="C2973" s="77" t="s">
        <v>3887</v>
      </c>
      <c r="D2973" t="s">
        <v>4398</v>
      </c>
      <c r="G2973">
        <v>100032.93</v>
      </c>
      <c r="H2973">
        <v>6069.7199999999993</v>
      </c>
      <c r="I2973">
        <v>2440.4</v>
      </c>
      <c r="J2973">
        <v>-120291.05</v>
      </c>
      <c r="M2973">
        <v>0</v>
      </c>
      <c r="N2973">
        <v>0</v>
      </c>
      <c r="O2973">
        <v>0</v>
      </c>
      <c r="P2973">
        <v>0</v>
      </c>
      <c r="S2973">
        <v>0</v>
      </c>
      <c r="T2973">
        <v>3300.663</v>
      </c>
      <c r="U2973">
        <v>1456.9680000000001</v>
      </c>
      <c r="V2973">
        <v>0</v>
      </c>
      <c r="W2973" t="str">
        <f>IFERROR(VLOOKUP(CONCATENATE(A2973,"-",B2973),'Schedule C1'!AE:AE,1,FALSE),"Other")</f>
        <v>Other</v>
      </c>
    </row>
    <row r="2974" spans="1:23" x14ac:dyDescent="0.25">
      <c r="A2974" t="str">
        <f t="shared" si="46"/>
        <v>180</v>
      </c>
      <c r="B2974" t="str">
        <f t="shared" si="46"/>
        <v>P19092002</v>
      </c>
      <c r="C2974" s="77" t="s">
        <v>3887</v>
      </c>
      <c r="D2974" t="s">
        <v>3142</v>
      </c>
      <c r="J2974">
        <v>0</v>
      </c>
      <c r="O2974"/>
      <c r="P2974">
        <v>38893.533999999985</v>
      </c>
      <c r="U2974"/>
      <c r="V2974">
        <v>0</v>
      </c>
      <c r="W2974" t="str">
        <f>IFERROR(VLOOKUP(CONCATENATE(A2974,"-",B2974),'Schedule C1'!AE:AE,1,FALSE),"Other")</f>
        <v>Other</v>
      </c>
    </row>
    <row r="2975" spans="1:23" x14ac:dyDescent="0.25">
      <c r="A2975" t="str">
        <f t="shared" si="46"/>
        <v>180</v>
      </c>
      <c r="B2975" t="str">
        <f t="shared" si="46"/>
        <v>P19092005</v>
      </c>
      <c r="C2975" s="77" t="s">
        <v>3887</v>
      </c>
      <c r="D2975" t="s">
        <v>4399</v>
      </c>
      <c r="G2975">
        <v>0</v>
      </c>
      <c r="H2975">
        <v>0</v>
      </c>
      <c r="M2975">
        <v>252.35400000000323</v>
      </c>
      <c r="N2975">
        <v>1293601.344</v>
      </c>
      <c r="O2975"/>
      <c r="S2975">
        <v>20.655999999988126</v>
      </c>
      <c r="T2975">
        <v>1254973.4159999997</v>
      </c>
      <c r="U2975"/>
      <c r="W2975" t="str">
        <f>IFERROR(VLOOKUP(CONCATENATE(A2975,"-",B2975),'Schedule C1'!AE:AE,1,FALSE),"Other")</f>
        <v>Other</v>
      </c>
    </row>
    <row r="2976" spans="1:23" x14ac:dyDescent="0.25">
      <c r="A2976" t="str">
        <f t="shared" si="46"/>
        <v>180</v>
      </c>
      <c r="B2976" t="str">
        <f t="shared" si="46"/>
        <v>P19092006</v>
      </c>
      <c r="C2976" s="77" t="s">
        <v>3887</v>
      </c>
      <c r="D2976" t="s">
        <v>4400</v>
      </c>
      <c r="G2976">
        <v>0</v>
      </c>
      <c r="H2976">
        <v>0</v>
      </c>
      <c r="M2976">
        <v>-6017.0210000000025</v>
      </c>
      <c r="N2976">
        <v>333461.75100000005</v>
      </c>
      <c r="O2976"/>
      <c r="S2976">
        <v>-6190.7970000000005</v>
      </c>
      <c r="T2976">
        <v>325977.60200000007</v>
      </c>
      <c r="U2976"/>
      <c r="W2976" t="str">
        <f>IFERROR(VLOOKUP(CONCATENATE(A2976,"-",B2976),'Schedule C1'!AE:AE,1,FALSE),"Other")</f>
        <v>Other</v>
      </c>
    </row>
    <row r="2977" spans="1:23" x14ac:dyDescent="0.25">
      <c r="A2977" t="str">
        <f t="shared" si="46"/>
        <v>180</v>
      </c>
      <c r="B2977" t="str">
        <f t="shared" si="46"/>
        <v>P19092007</v>
      </c>
      <c r="C2977" s="77" t="s">
        <v>3887</v>
      </c>
      <c r="D2977" t="s">
        <v>4401</v>
      </c>
      <c r="F2977">
        <v>8048.7300000000005</v>
      </c>
      <c r="G2977">
        <v>21224.59</v>
      </c>
      <c r="H2977">
        <v>72110.280000000013</v>
      </c>
      <c r="I2977">
        <v>399959.12</v>
      </c>
      <c r="J2977">
        <v>68930.87000000001</v>
      </c>
      <c r="L2977">
        <v>0</v>
      </c>
      <c r="M2977">
        <v>0</v>
      </c>
      <c r="N2977">
        <v>44501.892999999996</v>
      </c>
      <c r="O2977">
        <v>0</v>
      </c>
      <c r="P2977">
        <v>524.81399999999996</v>
      </c>
      <c r="R2977">
        <v>0</v>
      </c>
      <c r="S2977">
        <v>112.37000000000002</v>
      </c>
      <c r="T2977">
        <v>44284.433999999994</v>
      </c>
      <c r="U2977">
        <v>693.90200000000004</v>
      </c>
      <c r="V2977">
        <v>0</v>
      </c>
      <c r="W2977" t="str">
        <f>IFERROR(VLOOKUP(CONCATENATE(A2977,"-",B2977),'Schedule C1'!AE:AE,1,FALSE),"Other")</f>
        <v>Other</v>
      </c>
    </row>
    <row r="2978" spans="1:23" x14ac:dyDescent="0.25">
      <c r="A2978" t="str">
        <f t="shared" si="46"/>
        <v>180</v>
      </c>
      <c r="B2978" t="str">
        <f t="shared" si="46"/>
        <v>P19092008</v>
      </c>
      <c r="C2978" s="77" t="s">
        <v>3887</v>
      </c>
      <c r="D2978" t="s">
        <v>4402</v>
      </c>
      <c r="F2978">
        <v>3708.4700000000003</v>
      </c>
      <c r="G2978">
        <v>3614.15</v>
      </c>
      <c r="H2978">
        <v>-7814.1299999999992</v>
      </c>
      <c r="I2978">
        <v>20274.849999999991</v>
      </c>
      <c r="J2978">
        <v>1435.4100000000003</v>
      </c>
      <c r="L2978">
        <v>0</v>
      </c>
      <c r="M2978">
        <v>0</v>
      </c>
      <c r="N2978">
        <v>0</v>
      </c>
      <c r="O2978">
        <v>37641.970999999998</v>
      </c>
      <c r="P2978">
        <v>659.7230000000003</v>
      </c>
      <c r="R2978">
        <v>0</v>
      </c>
      <c r="S2978">
        <v>0</v>
      </c>
      <c r="T2978">
        <v>436.87700000000001</v>
      </c>
      <c r="U2978">
        <v>17727.14000000001</v>
      </c>
      <c r="V2978">
        <v>0</v>
      </c>
      <c r="W2978" t="str">
        <f>IFERROR(VLOOKUP(CONCATENATE(A2978,"-",B2978),'Schedule C1'!AE:AE,1,FALSE),"Other")</f>
        <v>Other</v>
      </c>
    </row>
    <row r="2979" spans="1:23" x14ac:dyDescent="0.25">
      <c r="A2979" t="str">
        <f t="shared" si="46"/>
        <v>180</v>
      </c>
      <c r="B2979" t="str">
        <f t="shared" si="46"/>
        <v>P19092009</v>
      </c>
      <c r="C2979" s="77" t="s">
        <v>3887</v>
      </c>
      <c r="D2979" t="s">
        <v>4403</v>
      </c>
      <c r="G2979">
        <v>0</v>
      </c>
      <c r="H2979">
        <v>0</v>
      </c>
      <c r="M2979">
        <v>145809.38500000001</v>
      </c>
      <c r="N2979">
        <v>1132792.639</v>
      </c>
      <c r="O2979"/>
      <c r="S2979">
        <v>145577.68700000001</v>
      </c>
      <c r="T2979">
        <v>1036177.4119999995</v>
      </c>
      <c r="U2979"/>
      <c r="W2979" t="str">
        <f>IFERROR(VLOOKUP(CONCATENATE(A2979,"-",B2979),'Schedule C1'!AE:AE,1,FALSE),"Other")</f>
        <v>Other</v>
      </c>
    </row>
    <row r="2980" spans="1:23" x14ac:dyDescent="0.25">
      <c r="A2980" t="str">
        <f t="shared" si="46"/>
        <v>180</v>
      </c>
      <c r="B2980" t="str">
        <f t="shared" si="46"/>
        <v>P19092010</v>
      </c>
      <c r="C2980" s="77" t="s">
        <v>3887</v>
      </c>
      <c r="D2980" t="s">
        <v>4404</v>
      </c>
      <c r="G2980">
        <v>0</v>
      </c>
      <c r="H2980">
        <v>0</v>
      </c>
      <c r="M2980">
        <v>-54690.070000000007</v>
      </c>
      <c r="N2980">
        <v>217833.72399999999</v>
      </c>
      <c r="O2980"/>
      <c r="S2980">
        <v>-54806.61</v>
      </c>
      <c r="T2980">
        <v>229605.32200000007</v>
      </c>
      <c r="U2980"/>
      <c r="W2980" t="str">
        <f>IFERROR(VLOOKUP(CONCATENATE(A2980,"-",B2980),'Schedule C1'!AE:AE,1,FALSE),"Other")</f>
        <v>Other</v>
      </c>
    </row>
    <row r="2981" spans="1:23" x14ac:dyDescent="0.25">
      <c r="A2981" t="str">
        <f t="shared" si="46"/>
        <v>180</v>
      </c>
      <c r="B2981" t="str">
        <f t="shared" si="46"/>
        <v>P19092011</v>
      </c>
      <c r="C2981" s="77" t="s">
        <v>3887</v>
      </c>
      <c r="D2981" t="s">
        <v>4405</v>
      </c>
      <c r="F2981">
        <v>4326.5599999999995</v>
      </c>
      <c r="G2981">
        <v>24482.33</v>
      </c>
      <c r="H2981">
        <v>97021.759999999966</v>
      </c>
      <c r="I2981">
        <v>491329.58999999997</v>
      </c>
      <c r="J2981">
        <v>80795.23000000004</v>
      </c>
      <c r="L2981">
        <v>0</v>
      </c>
      <c r="M2981">
        <v>938747.34699999995</v>
      </c>
      <c r="N2981">
        <v>0</v>
      </c>
      <c r="O2981">
        <v>525984.53500000003</v>
      </c>
      <c r="P2981">
        <v>42006.458999999995</v>
      </c>
      <c r="R2981">
        <v>0</v>
      </c>
      <c r="S2981">
        <v>31.974</v>
      </c>
      <c r="T2981">
        <v>491.99799999999999</v>
      </c>
      <c r="U2981">
        <v>135389.85899999994</v>
      </c>
      <c r="V2981">
        <v>0</v>
      </c>
      <c r="W2981" t="str">
        <f>IFERROR(VLOOKUP(CONCATENATE(A2981,"-",B2981),'Schedule C1'!AE:AE,1,FALSE),"Other")</f>
        <v>Other</v>
      </c>
    </row>
    <row r="2982" spans="1:23" x14ac:dyDescent="0.25">
      <c r="A2982" t="str">
        <f t="shared" si="46"/>
        <v>180</v>
      </c>
      <c r="B2982" t="str">
        <f t="shared" si="46"/>
        <v>P19092012</v>
      </c>
      <c r="C2982" s="77" t="s">
        <v>3887</v>
      </c>
      <c r="D2982" t="s">
        <v>4406</v>
      </c>
      <c r="F2982">
        <v>3297.87</v>
      </c>
      <c r="G2982">
        <v>6009.6900000000005</v>
      </c>
      <c r="H2982">
        <v>24728.769999999993</v>
      </c>
      <c r="I2982">
        <v>14429.29</v>
      </c>
      <c r="J2982">
        <v>5558.85</v>
      </c>
      <c r="L2982">
        <v>0</v>
      </c>
      <c r="M2982">
        <v>0</v>
      </c>
      <c r="N2982">
        <v>0</v>
      </c>
      <c r="O2982">
        <v>23272.365000000002</v>
      </c>
      <c r="P2982">
        <v>-2650.9139999999998</v>
      </c>
      <c r="R2982">
        <v>0</v>
      </c>
      <c r="S2982">
        <v>16.513000000000002</v>
      </c>
      <c r="T2982">
        <v>183.12800000000001</v>
      </c>
      <c r="U2982">
        <v>9404.9489999999969</v>
      </c>
      <c r="V2982">
        <v>0</v>
      </c>
      <c r="W2982" t="str">
        <f>IFERROR(VLOOKUP(CONCATENATE(A2982,"-",B2982),'Schedule C1'!AE:AE,1,FALSE),"Other")</f>
        <v>Other</v>
      </c>
    </row>
    <row r="2983" spans="1:23" x14ac:dyDescent="0.25">
      <c r="A2983" t="str">
        <f t="shared" si="46"/>
        <v>180</v>
      </c>
      <c r="B2983" t="str">
        <f t="shared" si="46"/>
        <v>P19092013</v>
      </c>
      <c r="C2983" s="77" t="s">
        <v>3887</v>
      </c>
      <c r="D2983" t="s">
        <v>4407</v>
      </c>
      <c r="F2983">
        <v>6787.65</v>
      </c>
      <c r="G2983">
        <v>50299.820000000007</v>
      </c>
      <c r="H2983">
        <v>86497.500000000015</v>
      </c>
      <c r="I2983">
        <v>339742.0199999999</v>
      </c>
      <c r="J2983">
        <v>65038.89</v>
      </c>
      <c r="L2983">
        <v>0</v>
      </c>
      <c r="M2983">
        <v>0</v>
      </c>
      <c r="N2983">
        <v>265994.65999999997</v>
      </c>
      <c r="O2983">
        <v>272288.91099999996</v>
      </c>
      <c r="P2983">
        <v>17043.796999999962</v>
      </c>
      <c r="R2983">
        <v>0</v>
      </c>
      <c r="S2983">
        <v>40.253</v>
      </c>
      <c r="T2983">
        <v>1351.8320000000001</v>
      </c>
      <c r="U2983">
        <v>175101.21300000002</v>
      </c>
      <c r="V2983">
        <v>-1156677.96</v>
      </c>
      <c r="W2983" t="str">
        <f>IFERROR(VLOOKUP(CONCATENATE(A2983,"-",B2983),'Schedule C1'!AE:AE,1,FALSE),"Other")</f>
        <v>Other</v>
      </c>
    </row>
    <row r="2984" spans="1:23" x14ac:dyDescent="0.25">
      <c r="A2984" t="str">
        <f t="shared" si="46"/>
        <v>180</v>
      </c>
      <c r="B2984" t="str">
        <f t="shared" si="46"/>
        <v>P19092014</v>
      </c>
      <c r="C2984" s="77" t="s">
        <v>3887</v>
      </c>
      <c r="D2984" t="s">
        <v>3143</v>
      </c>
      <c r="J2984">
        <v>0</v>
      </c>
      <c r="O2984"/>
      <c r="P2984">
        <v>12040.937</v>
      </c>
      <c r="U2984"/>
      <c r="V2984">
        <v>0</v>
      </c>
      <c r="W2984" t="str">
        <f>IFERROR(VLOOKUP(CONCATENATE(A2984,"-",B2984),'Schedule C1'!AE:AE,1,FALSE),"Other")</f>
        <v>Other</v>
      </c>
    </row>
    <row r="2985" spans="1:23" x14ac:dyDescent="0.25">
      <c r="A2985" t="str">
        <f t="shared" si="46"/>
        <v>180</v>
      </c>
      <c r="B2985" t="str">
        <f t="shared" si="46"/>
        <v>P19092016</v>
      </c>
      <c r="C2985" s="77" t="s">
        <v>3887</v>
      </c>
      <c r="D2985" t="s">
        <v>3144</v>
      </c>
      <c r="J2985">
        <v>0</v>
      </c>
      <c r="O2985"/>
      <c r="P2985">
        <v>163656.81399999995</v>
      </c>
      <c r="U2985"/>
      <c r="V2985">
        <v>0</v>
      </c>
      <c r="W2985" t="str">
        <f>IFERROR(VLOOKUP(CONCATENATE(A2985,"-",B2985),'Schedule C1'!AE:AE,1,FALSE),"Other")</f>
        <v>Other</v>
      </c>
    </row>
    <row r="2986" spans="1:23" x14ac:dyDescent="0.25">
      <c r="A2986" t="str">
        <f t="shared" si="46"/>
        <v>180</v>
      </c>
      <c r="B2986" t="str">
        <f t="shared" si="46"/>
        <v>P19092017</v>
      </c>
      <c r="C2986" s="77" t="s">
        <v>3887</v>
      </c>
      <c r="D2986" t="s">
        <v>4408</v>
      </c>
      <c r="F2986">
        <v>4214.8999999999996</v>
      </c>
      <c r="G2986">
        <v>784.89000000000033</v>
      </c>
      <c r="H2986">
        <v>37512.769999999997</v>
      </c>
      <c r="I2986">
        <v>13706.780000000004</v>
      </c>
      <c r="J2986">
        <v>3325.11</v>
      </c>
      <c r="L2986">
        <v>0</v>
      </c>
      <c r="M2986">
        <v>0</v>
      </c>
      <c r="N2986">
        <v>0</v>
      </c>
      <c r="O2986">
        <v>25052.902999999988</v>
      </c>
      <c r="P2986">
        <v>-785.51100000000031</v>
      </c>
      <c r="R2986">
        <v>0</v>
      </c>
      <c r="S2986">
        <v>0</v>
      </c>
      <c r="T2986">
        <v>204.50399999999999</v>
      </c>
      <c r="U2986">
        <v>13095.063</v>
      </c>
      <c r="V2986">
        <v>0</v>
      </c>
      <c r="W2986" t="str">
        <f>IFERROR(VLOOKUP(CONCATENATE(A2986,"-",B2986),'Schedule C1'!AE:AE,1,FALSE),"Other")</f>
        <v>Other</v>
      </c>
    </row>
    <row r="2987" spans="1:23" x14ac:dyDescent="0.25">
      <c r="A2987" t="str">
        <f t="shared" si="46"/>
        <v>180</v>
      </c>
      <c r="B2987" t="str">
        <f t="shared" si="46"/>
        <v>P19092018</v>
      </c>
      <c r="C2987" s="77" t="s">
        <v>3887</v>
      </c>
      <c r="D2987" t="s">
        <v>4409</v>
      </c>
      <c r="F2987">
        <v>2979.9</v>
      </c>
      <c r="G2987">
        <v>2431.3199999999997</v>
      </c>
      <c r="H2987">
        <v>-3517.0800000000008</v>
      </c>
      <c r="I2987">
        <v>-1770.1999999999998</v>
      </c>
      <c r="J2987">
        <v>-590</v>
      </c>
      <c r="L2987">
        <v>0</v>
      </c>
      <c r="M2987">
        <v>0</v>
      </c>
      <c r="N2987">
        <v>0</v>
      </c>
      <c r="O2987">
        <v>13827.684000000005</v>
      </c>
      <c r="P2987">
        <v>0</v>
      </c>
      <c r="R2987">
        <v>0</v>
      </c>
      <c r="S2987">
        <v>0</v>
      </c>
      <c r="T2987">
        <v>219.62799999999996</v>
      </c>
      <c r="U2987">
        <v>6397.1490000000003</v>
      </c>
      <c r="V2987">
        <v>0</v>
      </c>
      <c r="W2987" t="str">
        <f>IFERROR(VLOOKUP(CONCATENATE(A2987,"-",B2987),'Schedule C1'!AE:AE,1,FALSE),"Other")</f>
        <v>Other</v>
      </c>
    </row>
    <row r="2988" spans="1:23" x14ac:dyDescent="0.25">
      <c r="A2988" t="str">
        <f t="shared" si="46"/>
        <v>180</v>
      </c>
      <c r="B2988" t="str">
        <f t="shared" si="46"/>
        <v>P19092019</v>
      </c>
      <c r="C2988" s="77" t="s">
        <v>3887</v>
      </c>
      <c r="D2988" t="s">
        <v>4410</v>
      </c>
      <c r="F2988">
        <v>6503.4699999999993</v>
      </c>
      <c r="G2988">
        <v>9789.380000000001</v>
      </c>
      <c r="H2988">
        <v>51077.029999999984</v>
      </c>
      <c r="I2988">
        <v>40396.969999999987</v>
      </c>
      <c r="J2988">
        <v>11533</v>
      </c>
      <c r="L2988">
        <v>0</v>
      </c>
      <c r="M2988">
        <v>0</v>
      </c>
      <c r="N2988">
        <v>0</v>
      </c>
      <c r="O2988">
        <v>38739.634999999995</v>
      </c>
      <c r="P2988">
        <v>276.89200000000051</v>
      </c>
      <c r="R2988">
        <v>0</v>
      </c>
      <c r="S2988">
        <v>0</v>
      </c>
      <c r="T2988">
        <v>697.55700000000002</v>
      </c>
      <c r="U2988">
        <v>17167.481</v>
      </c>
      <c r="V2988">
        <v>0</v>
      </c>
      <c r="W2988" t="str">
        <f>IFERROR(VLOOKUP(CONCATENATE(A2988,"-",B2988),'Schedule C1'!AE:AE,1,FALSE),"Other")</f>
        <v>Other</v>
      </c>
    </row>
    <row r="2989" spans="1:23" x14ac:dyDescent="0.25">
      <c r="A2989" t="str">
        <f t="shared" si="46"/>
        <v>180</v>
      </c>
      <c r="B2989" t="str">
        <f t="shared" si="46"/>
        <v>P19092020</v>
      </c>
      <c r="C2989" s="77" t="s">
        <v>3887</v>
      </c>
      <c r="D2989" t="s">
        <v>4411</v>
      </c>
      <c r="F2989">
        <v>10809</v>
      </c>
      <c r="G2989">
        <v>-2089.2700000000023</v>
      </c>
      <c r="H2989">
        <v>-10344.370000000001</v>
      </c>
      <c r="L2989">
        <v>0</v>
      </c>
      <c r="M2989">
        <v>0</v>
      </c>
      <c r="N2989">
        <v>0</v>
      </c>
      <c r="O2989"/>
      <c r="R2989">
        <v>0</v>
      </c>
      <c r="S2989">
        <v>0</v>
      </c>
      <c r="T2989">
        <v>0</v>
      </c>
      <c r="U2989"/>
      <c r="W2989" t="str">
        <f>IFERROR(VLOOKUP(CONCATENATE(A2989,"-",B2989),'Schedule C1'!AE:AE,1,FALSE),"Other")</f>
        <v>Other</v>
      </c>
    </row>
    <row r="2990" spans="1:23" x14ac:dyDescent="0.25">
      <c r="A2990" t="str">
        <f t="shared" si="46"/>
        <v>180</v>
      </c>
      <c r="B2990" t="str">
        <f t="shared" si="46"/>
        <v>P19092021</v>
      </c>
      <c r="C2990" s="77" t="s">
        <v>3887</v>
      </c>
      <c r="D2990" t="s">
        <v>4412</v>
      </c>
      <c r="F2990">
        <v>6738.62</v>
      </c>
      <c r="G2990">
        <v>-5303.62</v>
      </c>
      <c r="L2990">
        <v>0</v>
      </c>
      <c r="M2990">
        <v>0</v>
      </c>
      <c r="O2990"/>
      <c r="R2990">
        <v>0</v>
      </c>
      <c r="S2990">
        <v>0</v>
      </c>
      <c r="U2990"/>
      <c r="W2990" t="str">
        <f>IFERROR(VLOOKUP(CONCATENATE(A2990,"-",B2990),'Schedule C1'!AE:AE,1,FALSE),"Other")</f>
        <v>Other</v>
      </c>
    </row>
    <row r="2991" spans="1:23" x14ac:dyDescent="0.25">
      <c r="A2991" t="str">
        <f t="shared" si="46"/>
        <v>180</v>
      </c>
      <c r="B2991" t="str">
        <f t="shared" si="46"/>
        <v>P19092022</v>
      </c>
      <c r="C2991" s="77" t="s">
        <v>3887</v>
      </c>
      <c r="D2991" t="s">
        <v>3145</v>
      </c>
      <c r="J2991">
        <v>0</v>
      </c>
      <c r="O2991"/>
      <c r="P2991">
        <v>238961.0609999999</v>
      </c>
      <c r="U2991"/>
      <c r="V2991">
        <v>0</v>
      </c>
      <c r="W2991" t="str">
        <f>IFERROR(VLOOKUP(CONCATENATE(A2991,"-",B2991),'Schedule C1'!AE:AE,1,FALSE),"Other")</f>
        <v>Other</v>
      </c>
    </row>
    <row r="2992" spans="1:23" x14ac:dyDescent="0.25">
      <c r="A2992" t="str">
        <f t="shared" si="46"/>
        <v>180</v>
      </c>
      <c r="B2992" t="str">
        <f t="shared" si="46"/>
        <v>P19092023</v>
      </c>
      <c r="C2992" s="77" t="s">
        <v>3887</v>
      </c>
      <c r="D2992" t="s">
        <v>3146</v>
      </c>
      <c r="I2992">
        <v>0</v>
      </c>
      <c r="J2992">
        <v>0</v>
      </c>
      <c r="O2992">
        <v>0</v>
      </c>
      <c r="P2992">
        <v>345893.4219999999</v>
      </c>
      <c r="U2992">
        <v>0</v>
      </c>
      <c r="V2992">
        <v>0</v>
      </c>
      <c r="W2992" t="str">
        <f>IFERROR(VLOOKUP(CONCATENATE(A2992,"-",B2992),'Schedule C1'!AE:AE,1,FALSE),"Other")</f>
        <v>Other</v>
      </c>
    </row>
    <row r="2993" spans="1:23" x14ac:dyDescent="0.25">
      <c r="A2993" t="str">
        <f t="shared" si="46"/>
        <v>180</v>
      </c>
      <c r="B2993" t="str">
        <f t="shared" si="46"/>
        <v>P19092024</v>
      </c>
      <c r="C2993" s="77" t="s">
        <v>3887</v>
      </c>
      <c r="D2993" t="s">
        <v>4413</v>
      </c>
      <c r="J2993">
        <v>0</v>
      </c>
      <c r="O2993"/>
      <c r="P2993">
        <v>360.16500000000059</v>
      </c>
      <c r="U2993"/>
      <c r="V2993">
        <v>0</v>
      </c>
      <c r="W2993" t="str">
        <f>IFERROR(VLOOKUP(CONCATENATE(A2993,"-",B2993),'Schedule C1'!AE:AE,1,FALSE),"Other")</f>
        <v>Other</v>
      </c>
    </row>
    <row r="2994" spans="1:23" x14ac:dyDescent="0.25">
      <c r="A2994" t="str">
        <f t="shared" si="46"/>
        <v>180</v>
      </c>
      <c r="B2994" t="str">
        <f t="shared" si="46"/>
        <v>P19104010</v>
      </c>
      <c r="C2994" s="77" t="s">
        <v>3887</v>
      </c>
      <c r="D2994" t="s">
        <v>3148</v>
      </c>
      <c r="F2994">
        <v>20862.619999999995</v>
      </c>
      <c r="G2994">
        <v>33895.549999999988</v>
      </c>
      <c r="H2994">
        <v>1409592.0899999996</v>
      </c>
      <c r="I2994">
        <v>2673451.2800000012</v>
      </c>
      <c r="J2994">
        <v>-16405.050000000057</v>
      </c>
      <c r="L2994">
        <v>0</v>
      </c>
      <c r="M2994">
        <v>0</v>
      </c>
      <c r="N2994">
        <v>2325310.9820000003</v>
      </c>
      <c r="O2994">
        <v>1889300.4129999997</v>
      </c>
      <c r="P2994">
        <v>-575.77600000000029</v>
      </c>
      <c r="R2994">
        <v>0</v>
      </c>
      <c r="S2994">
        <v>131.042</v>
      </c>
      <c r="T2994">
        <v>2169819.5499999998</v>
      </c>
      <c r="U2994">
        <v>1092041.2170000002</v>
      </c>
      <c r="V2994">
        <v>0</v>
      </c>
      <c r="W2994" t="str">
        <f>IFERROR(VLOOKUP(CONCATENATE(A2994,"-",B2994),'Schedule C1'!AE:AE,1,FALSE),"Other")</f>
        <v>Other</v>
      </c>
    </row>
    <row r="2995" spans="1:23" x14ac:dyDescent="0.25">
      <c r="A2995" t="str">
        <f t="shared" si="46"/>
        <v>180</v>
      </c>
      <c r="B2995" t="str">
        <f t="shared" si="46"/>
        <v>P19104012</v>
      </c>
      <c r="C2995" s="77" t="s">
        <v>3887</v>
      </c>
      <c r="D2995" t="s">
        <v>4414</v>
      </c>
      <c r="F2995">
        <v>3994.09</v>
      </c>
      <c r="G2995">
        <v>23223.790000000005</v>
      </c>
      <c r="H2995">
        <v>-12173.759999999995</v>
      </c>
      <c r="I2995">
        <v>-1338.329999999999</v>
      </c>
      <c r="J2995">
        <v>67118</v>
      </c>
      <c r="L2995">
        <v>0</v>
      </c>
      <c r="M2995">
        <v>0</v>
      </c>
      <c r="N2995">
        <v>0</v>
      </c>
      <c r="O2995">
        <v>-296.8</v>
      </c>
      <c r="P2995">
        <v>0</v>
      </c>
      <c r="R2995">
        <v>0</v>
      </c>
      <c r="S2995">
        <v>7.8409999999999993</v>
      </c>
      <c r="T2995">
        <v>332.59100000000001</v>
      </c>
      <c r="U2995">
        <v>405.84500000000003</v>
      </c>
      <c r="V2995">
        <v>0</v>
      </c>
      <c r="W2995" t="str">
        <f>IFERROR(VLOOKUP(CONCATENATE(A2995,"-",B2995),'Schedule C1'!AE:AE,1,FALSE),"Other")</f>
        <v>Other</v>
      </c>
    </row>
    <row r="2996" spans="1:23" x14ac:dyDescent="0.25">
      <c r="A2996" t="str">
        <f t="shared" si="46"/>
        <v>180</v>
      </c>
      <c r="B2996" t="str">
        <f t="shared" si="46"/>
        <v>P19104016</v>
      </c>
      <c r="C2996" s="77" t="s">
        <v>3887</v>
      </c>
      <c r="D2996" t="s">
        <v>3149</v>
      </c>
      <c r="I2996">
        <v>11171.609999999999</v>
      </c>
      <c r="J2996">
        <v>1324.36</v>
      </c>
      <c r="O2996">
        <v>0</v>
      </c>
      <c r="P2996">
        <v>-1497.5189999999984</v>
      </c>
      <c r="U2996">
        <v>0</v>
      </c>
      <c r="V2996">
        <v>0</v>
      </c>
      <c r="W2996" t="str">
        <f>IFERROR(VLOOKUP(CONCATENATE(A2996,"-",B2996),'Schedule C1'!AE:AE,1,FALSE),"Other")</f>
        <v>Other</v>
      </c>
    </row>
    <row r="2997" spans="1:23" x14ac:dyDescent="0.25">
      <c r="A2997" t="str">
        <f t="shared" si="46"/>
        <v>180</v>
      </c>
      <c r="B2997" t="str">
        <f t="shared" si="46"/>
        <v>P19113001</v>
      </c>
      <c r="C2997" s="77" t="s">
        <v>3887</v>
      </c>
      <c r="D2997" t="s">
        <v>4415</v>
      </c>
      <c r="J2997">
        <v>0</v>
      </c>
      <c r="O2997"/>
      <c r="P2997">
        <v>0</v>
      </c>
      <c r="U2997"/>
      <c r="V2997">
        <v>0</v>
      </c>
      <c r="W2997" t="str">
        <f>IFERROR(VLOOKUP(CONCATENATE(A2997,"-",B2997),'Schedule C1'!AE:AE,1,FALSE),"Other")</f>
        <v>Other</v>
      </c>
    </row>
    <row r="2998" spans="1:23" x14ac:dyDescent="0.25">
      <c r="A2998" t="str">
        <f t="shared" si="46"/>
        <v>180</v>
      </c>
      <c r="B2998" t="str">
        <f t="shared" si="46"/>
        <v>P19215001</v>
      </c>
      <c r="C2998" s="77" t="s">
        <v>3887</v>
      </c>
      <c r="D2998" t="s">
        <v>4416</v>
      </c>
      <c r="G2998">
        <v>49838.609999999971</v>
      </c>
      <c r="H2998">
        <v>-9342.2200000000048</v>
      </c>
      <c r="I2998">
        <v>-2116.3899999999994</v>
      </c>
      <c r="M2998">
        <v>0</v>
      </c>
      <c r="N2998">
        <v>146770.61400000003</v>
      </c>
      <c r="O2998">
        <v>2749.0690000000004</v>
      </c>
      <c r="S2998">
        <v>0</v>
      </c>
      <c r="T2998">
        <v>139202.647</v>
      </c>
      <c r="U2998">
        <v>2758.5239999999999</v>
      </c>
      <c r="W2998" t="str">
        <f>IFERROR(VLOOKUP(CONCATENATE(A2998,"-",B2998),'Schedule C1'!AE:AE,1,FALSE),"Other")</f>
        <v>Other</v>
      </c>
    </row>
    <row r="2999" spans="1:23" x14ac:dyDescent="0.25">
      <c r="A2999" t="str">
        <f t="shared" si="46"/>
        <v>180</v>
      </c>
      <c r="B2999" t="str">
        <f t="shared" si="46"/>
        <v>P19215003</v>
      </c>
      <c r="C2999" s="77" t="s">
        <v>3887</v>
      </c>
      <c r="D2999" t="s">
        <v>3150</v>
      </c>
      <c r="F2999">
        <v>50615.360000000001</v>
      </c>
      <c r="G2999">
        <v>736041.8400000002</v>
      </c>
      <c r="H2999">
        <v>1637272.9999999993</v>
      </c>
      <c r="I2999">
        <v>438376.42000000016</v>
      </c>
      <c r="L2999">
        <v>0</v>
      </c>
      <c r="M2999">
        <v>463316.59899999999</v>
      </c>
      <c r="N2999">
        <v>2652853.3859999995</v>
      </c>
      <c r="O2999">
        <v>12930.525</v>
      </c>
      <c r="R2999">
        <v>0</v>
      </c>
      <c r="S2999">
        <v>0</v>
      </c>
      <c r="T2999">
        <v>2464875.5900000003</v>
      </c>
      <c r="U2999">
        <v>12966.948999999999</v>
      </c>
      <c r="W2999" t="str">
        <f>IFERROR(VLOOKUP(CONCATENATE(A2999,"-",B2999),'Schedule C1'!AE:AE,1,FALSE),"Other")</f>
        <v>Other</v>
      </c>
    </row>
    <row r="3000" spans="1:23" x14ac:dyDescent="0.25">
      <c r="A3000" t="str">
        <f t="shared" si="46"/>
        <v>180</v>
      </c>
      <c r="B3000" t="str">
        <f t="shared" si="46"/>
        <v>P19215004</v>
      </c>
      <c r="C3000" s="77" t="s">
        <v>3887</v>
      </c>
      <c r="D3000" t="s">
        <v>4417</v>
      </c>
      <c r="F3000">
        <v>6145</v>
      </c>
      <c r="G3000">
        <v>31078.480000000003</v>
      </c>
      <c r="H3000">
        <v>37556.589999999997</v>
      </c>
      <c r="I3000">
        <v>1455.76</v>
      </c>
      <c r="L3000">
        <v>0</v>
      </c>
      <c r="M3000">
        <v>0</v>
      </c>
      <c r="N3000">
        <v>147624.28399999999</v>
      </c>
      <c r="O3000">
        <v>-5281.3359999999984</v>
      </c>
      <c r="R3000">
        <v>0</v>
      </c>
      <c r="S3000">
        <v>0</v>
      </c>
      <c r="T3000">
        <v>162798.65999999997</v>
      </c>
      <c r="U3000">
        <v>-5340.3839999999964</v>
      </c>
      <c r="W3000" t="str">
        <f>IFERROR(VLOOKUP(CONCATENATE(A3000,"-",B3000),'Schedule C1'!AE:AE,1,FALSE),"Other")</f>
        <v>Other</v>
      </c>
    </row>
    <row r="3001" spans="1:23" x14ac:dyDescent="0.25">
      <c r="A3001" t="str">
        <f t="shared" si="46"/>
        <v>180</v>
      </c>
      <c r="B3001" t="str">
        <f t="shared" si="46"/>
        <v>P19215005</v>
      </c>
      <c r="C3001" s="77" t="s">
        <v>3887</v>
      </c>
      <c r="D3001" t="s">
        <v>4418</v>
      </c>
      <c r="F3001">
        <v>12434</v>
      </c>
      <c r="G3001">
        <v>91745.83000000006</v>
      </c>
      <c r="H3001">
        <v>912352.82000000018</v>
      </c>
      <c r="I3001">
        <v>132306.33000000002</v>
      </c>
      <c r="J3001">
        <v>9514.2099999999991</v>
      </c>
      <c r="L3001">
        <v>0</v>
      </c>
      <c r="M3001">
        <v>0</v>
      </c>
      <c r="N3001">
        <v>1278044.8839999998</v>
      </c>
      <c r="O3001">
        <v>35712.391999999993</v>
      </c>
      <c r="P3001">
        <v>0</v>
      </c>
      <c r="R3001">
        <v>0</v>
      </c>
      <c r="S3001">
        <v>0</v>
      </c>
      <c r="T3001">
        <v>513328.48899999988</v>
      </c>
      <c r="U3001">
        <v>35969.207999999999</v>
      </c>
      <c r="V3001">
        <v>0</v>
      </c>
      <c r="W3001" t="str">
        <f>IFERROR(VLOOKUP(CONCATENATE(A3001,"-",B3001),'Schedule C1'!AE:AE,1,FALSE),"Other")</f>
        <v>Other</v>
      </c>
    </row>
    <row r="3002" spans="1:23" x14ac:dyDescent="0.25">
      <c r="A3002" t="str">
        <f t="shared" si="46"/>
        <v>180</v>
      </c>
      <c r="B3002" t="str">
        <f t="shared" si="46"/>
        <v>P19215006</v>
      </c>
      <c r="C3002" s="77" t="s">
        <v>3887</v>
      </c>
      <c r="D3002" t="s">
        <v>4419</v>
      </c>
      <c r="F3002">
        <v>5355</v>
      </c>
      <c r="G3002">
        <v>37419.22</v>
      </c>
      <c r="H3002">
        <v>15467.41</v>
      </c>
      <c r="I3002">
        <v>1165.79</v>
      </c>
      <c r="L3002">
        <v>0</v>
      </c>
      <c r="M3002">
        <v>0</v>
      </c>
      <c r="N3002">
        <v>150829.272</v>
      </c>
      <c r="O3002">
        <v>3500.3889999999997</v>
      </c>
      <c r="R3002">
        <v>0</v>
      </c>
      <c r="S3002">
        <v>0</v>
      </c>
      <c r="T3002">
        <v>162384.31900000002</v>
      </c>
      <c r="U3002">
        <v>3513.5719999999997</v>
      </c>
      <c r="W3002" t="str">
        <f>IFERROR(VLOOKUP(CONCATENATE(A3002,"-",B3002),'Schedule C1'!AE:AE,1,FALSE),"Other")</f>
        <v>Other</v>
      </c>
    </row>
    <row r="3003" spans="1:23" x14ac:dyDescent="0.25">
      <c r="A3003" t="str">
        <f t="shared" si="46"/>
        <v>180</v>
      </c>
      <c r="B3003" t="str">
        <f t="shared" si="46"/>
        <v>P19215012</v>
      </c>
      <c r="C3003" s="77" t="s">
        <v>3887</v>
      </c>
      <c r="D3003" t="s">
        <v>4420</v>
      </c>
      <c r="G3003">
        <v>56040.77</v>
      </c>
      <c r="H3003">
        <v>683921.95999999973</v>
      </c>
      <c r="I3003">
        <v>2344.1900000000096</v>
      </c>
      <c r="M3003">
        <v>0</v>
      </c>
      <c r="N3003">
        <v>452866.70199999993</v>
      </c>
      <c r="O3003">
        <v>7972.6839999999993</v>
      </c>
      <c r="S3003">
        <v>0</v>
      </c>
      <c r="T3003">
        <v>428812.80799999984</v>
      </c>
      <c r="U3003">
        <v>7993.8550000000005</v>
      </c>
      <c r="W3003" t="str">
        <f>IFERROR(VLOOKUP(CONCATENATE(A3003,"-",B3003),'Schedule C1'!AE:AE,1,FALSE),"Other")</f>
        <v>Other</v>
      </c>
    </row>
    <row r="3004" spans="1:23" x14ac:dyDescent="0.25">
      <c r="A3004" t="str">
        <f t="shared" si="46"/>
        <v>180</v>
      </c>
      <c r="B3004" t="str">
        <f t="shared" si="46"/>
        <v>P19215013</v>
      </c>
      <c r="C3004" s="77" t="s">
        <v>3887</v>
      </c>
      <c r="D3004" t="s">
        <v>4421</v>
      </c>
      <c r="G3004">
        <v>24768.51</v>
      </c>
      <c r="H3004">
        <v>2840.4300000000003</v>
      </c>
      <c r="I3004">
        <v>0</v>
      </c>
      <c r="M3004">
        <v>0</v>
      </c>
      <c r="N3004">
        <v>28539.964</v>
      </c>
      <c r="O3004">
        <v>300.51</v>
      </c>
      <c r="S3004">
        <v>0</v>
      </c>
      <c r="T3004">
        <v>31339.119000000006</v>
      </c>
      <c r="U3004">
        <v>301.56500000000005</v>
      </c>
      <c r="W3004" t="str">
        <f>IFERROR(VLOOKUP(CONCATENATE(A3004,"-",B3004),'Schedule C1'!AE:AE,1,FALSE),"Other")</f>
        <v>Other</v>
      </c>
    </row>
    <row r="3005" spans="1:23" x14ac:dyDescent="0.25">
      <c r="A3005" t="str">
        <f t="shared" si="46"/>
        <v>180</v>
      </c>
      <c r="B3005" t="str">
        <f t="shared" si="46"/>
        <v>P19215014</v>
      </c>
      <c r="C3005" s="77" t="s">
        <v>3887</v>
      </c>
      <c r="D3005" t="s">
        <v>4422</v>
      </c>
      <c r="H3005">
        <v>1584.59</v>
      </c>
      <c r="I3005">
        <v>111343.17</v>
      </c>
      <c r="J3005">
        <v>-817.19000000000051</v>
      </c>
      <c r="N3005">
        <v>181933.99199999994</v>
      </c>
      <c r="O3005">
        <v>1635.8330000000001</v>
      </c>
      <c r="P3005">
        <v>0</v>
      </c>
      <c r="T3005">
        <v>165608.50100000005</v>
      </c>
      <c r="U3005">
        <v>1643.502</v>
      </c>
      <c r="V3005">
        <v>0</v>
      </c>
      <c r="W3005" t="str">
        <f>IFERROR(VLOOKUP(CONCATENATE(A3005,"-",B3005),'Schedule C1'!AE:AE,1,FALSE),"Other")</f>
        <v>Other</v>
      </c>
    </row>
    <row r="3006" spans="1:23" x14ac:dyDescent="0.25">
      <c r="A3006" t="str">
        <f t="shared" si="46"/>
        <v>180</v>
      </c>
      <c r="B3006" t="str">
        <f t="shared" si="46"/>
        <v>P19293008</v>
      </c>
      <c r="C3006" s="77" t="s">
        <v>3887</v>
      </c>
      <c r="D3006" t="s">
        <v>4423</v>
      </c>
      <c r="J3006">
        <v>5.6843418860808015E-14</v>
      </c>
      <c r="O3006"/>
      <c r="P3006">
        <v>0</v>
      </c>
      <c r="U3006"/>
      <c r="V3006">
        <v>0</v>
      </c>
      <c r="W3006" t="str">
        <f>IFERROR(VLOOKUP(CONCATENATE(A3006,"-",B3006),'Schedule C1'!AE:AE,1,FALSE),"Other")</f>
        <v>Other</v>
      </c>
    </row>
    <row r="3007" spans="1:23" x14ac:dyDescent="0.25">
      <c r="A3007" t="str">
        <f t="shared" si="46"/>
        <v>180</v>
      </c>
      <c r="B3007" t="str">
        <f t="shared" si="46"/>
        <v>P19294004</v>
      </c>
      <c r="C3007" s="77" t="s">
        <v>3887</v>
      </c>
      <c r="D3007" t="s">
        <v>4424</v>
      </c>
      <c r="G3007">
        <v>5465.95</v>
      </c>
      <c r="H3007">
        <v>35901.1</v>
      </c>
      <c r="I3007">
        <v>485561.50999999989</v>
      </c>
      <c r="J3007">
        <v>2871.6599999999971</v>
      </c>
      <c r="M3007">
        <v>0</v>
      </c>
      <c r="N3007">
        <v>354450.55</v>
      </c>
      <c r="O3007">
        <v>359946.1590000001</v>
      </c>
      <c r="P3007">
        <v>0</v>
      </c>
      <c r="S3007">
        <v>0</v>
      </c>
      <c r="T3007">
        <v>358011.40899999987</v>
      </c>
      <c r="U3007">
        <v>186363.39300000001</v>
      </c>
      <c r="V3007">
        <v>0</v>
      </c>
      <c r="W3007" t="str">
        <f>IFERROR(VLOOKUP(CONCATENATE(A3007,"-",B3007),'Schedule C1'!AE:AE,1,FALSE),"Other")</f>
        <v>Other</v>
      </c>
    </row>
    <row r="3008" spans="1:23" x14ac:dyDescent="0.25">
      <c r="A3008" t="str">
        <f t="shared" si="46"/>
        <v>180</v>
      </c>
      <c r="B3008" t="str">
        <f t="shared" si="46"/>
        <v>P19294008</v>
      </c>
      <c r="C3008" s="77" t="s">
        <v>3887</v>
      </c>
      <c r="D3008" t="s">
        <v>4425</v>
      </c>
      <c r="G3008">
        <v>2141.3200000000002</v>
      </c>
      <c r="H3008">
        <v>7249.0300000000007</v>
      </c>
      <c r="I3008">
        <v>-6955.6100000000006</v>
      </c>
      <c r="M3008">
        <v>0</v>
      </c>
      <c r="N3008">
        <v>280153.56599999999</v>
      </c>
      <c r="O3008">
        <v>205462.46399999995</v>
      </c>
      <c r="S3008">
        <v>0</v>
      </c>
      <c r="T3008">
        <v>287970.84999999998</v>
      </c>
      <c r="U3008">
        <v>46345.659000000007</v>
      </c>
      <c r="W3008" t="str">
        <f>IFERROR(VLOOKUP(CONCATENATE(A3008,"-",B3008),'Schedule C1'!AE:AE,1,FALSE),"Other")</f>
        <v>Other</v>
      </c>
    </row>
    <row r="3009" spans="1:23" x14ac:dyDescent="0.25">
      <c r="A3009" t="str">
        <f t="shared" si="46"/>
        <v>180</v>
      </c>
      <c r="B3009" t="str">
        <f t="shared" si="46"/>
        <v>P19294009</v>
      </c>
      <c r="C3009" s="77" t="s">
        <v>3887</v>
      </c>
      <c r="D3009" t="s">
        <v>4426</v>
      </c>
      <c r="H3009">
        <v>5904.9299999999994</v>
      </c>
      <c r="I3009">
        <v>46295.920000000006</v>
      </c>
      <c r="N3009">
        <v>0</v>
      </c>
      <c r="O3009">
        <v>0</v>
      </c>
      <c r="T3009">
        <v>0</v>
      </c>
      <c r="U3009">
        <v>0</v>
      </c>
      <c r="W3009" t="str">
        <f>IFERROR(VLOOKUP(CONCATENATE(A3009,"-",B3009),'Schedule C1'!AE:AE,1,FALSE),"Other")</f>
        <v>Other</v>
      </c>
    </row>
    <row r="3010" spans="1:23" x14ac:dyDescent="0.25">
      <c r="A3010" t="str">
        <f t="shared" si="46"/>
        <v>180</v>
      </c>
      <c r="B3010" t="str">
        <f t="shared" si="46"/>
        <v>P19294010</v>
      </c>
      <c r="C3010" s="77" t="s">
        <v>3887</v>
      </c>
      <c r="D3010" t="s">
        <v>4427</v>
      </c>
      <c r="H3010">
        <v>125974.26999999999</v>
      </c>
      <c r="I3010">
        <v>219848.49000000002</v>
      </c>
      <c r="J3010">
        <v>2569.6199999999994</v>
      </c>
      <c r="N3010">
        <v>0</v>
      </c>
      <c r="O3010">
        <v>143853.008</v>
      </c>
      <c r="P3010">
        <v>0</v>
      </c>
      <c r="T3010">
        <v>0</v>
      </c>
      <c r="U3010">
        <v>39157.795000000013</v>
      </c>
      <c r="V3010">
        <v>0</v>
      </c>
      <c r="W3010" t="str">
        <f>IFERROR(VLOOKUP(CONCATENATE(A3010,"-",B3010),'Schedule C1'!AE:AE,1,FALSE),"Other")</f>
        <v>Other</v>
      </c>
    </row>
    <row r="3011" spans="1:23" x14ac:dyDescent="0.25">
      <c r="A3011" t="str">
        <f t="shared" si="46"/>
        <v>180</v>
      </c>
      <c r="B3011" t="str">
        <f t="shared" si="46"/>
        <v>P19294011</v>
      </c>
      <c r="C3011" s="77" t="s">
        <v>3887</v>
      </c>
      <c r="D3011" t="s">
        <v>3153</v>
      </c>
      <c r="H3011">
        <v>1947380.4799999995</v>
      </c>
      <c r="I3011">
        <v>3546150.3099999991</v>
      </c>
      <c r="J3011">
        <v>34239.789999999979</v>
      </c>
      <c r="N3011">
        <v>818090.79400000011</v>
      </c>
      <c r="O3011">
        <v>2948073.7220000005</v>
      </c>
      <c r="P3011">
        <v>0</v>
      </c>
      <c r="T3011">
        <v>0</v>
      </c>
      <c r="U3011">
        <v>1837355.2609999995</v>
      </c>
      <c r="V3011">
        <v>0</v>
      </c>
      <c r="W3011" t="str">
        <f>IFERROR(VLOOKUP(CONCATENATE(A3011,"-",B3011),'Schedule C1'!AE:AE,1,FALSE),"Other")</f>
        <v>Other</v>
      </c>
    </row>
    <row r="3012" spans="1:23" x14ac:dyDescent="0.25">
      <c r="A3012" t="str">
        <f t="shared" si="46"/>
        <v>180</v>
      </c>
      <c r="B3012" t="str">
        <f t="shared" si="46"/>
        <v>P19294012</v>
      </c>
      <c r="C3012" s="77" t="s">
        <v>3887</v>
      </c>
      <c r="D3012" t="s">
        <v>4428</v>
      </c>
      <c r="H3012">
        <v>673764.94000000006</v>
      </c>
      <c r="I3012">
        <v>2249830.9800000014</v>
      </c>
      <c r="J3012">
        <v>28849.410000000003</v>
      </c>
      <c r="N3012">
        <v>0</v>
      </c>
      <c r="O3012">
        <v>1817530.9969999995</v>
      </c>
      <c r="P3012">
        <v>0</v>
      </c>
      <c r="T3012">
        <v>0</v>
      </c>
      <c r="U3012">
        <v>258646.22899999996</v>
      </c>
      <c r="V3012">
        <v>0</v>
      </c>
      <c r="W3012" t="str">
        <f>IFERROR(VLOOKUP(CONCATENATE(A3012,"-",B3012),'Schedule C1'!AE:AE,1,FALSE),"Other")</f>
        <v>Other</v>
      </c>
    </row>
    <row r="3013" spans="1:23" x14ac:dyDescent="0.25">
      <c r="A3013" t="str">
        <f t="shared" ref="A3013:B3076" si="47">LEFT(C3013,FIND(" ",C3013,1)-1)</f>
        <v>180</v>
      </c>
      <c r="B3013" t="str">
        <f t="shared" si="47"/>
        <v>P19305001</v>
      </c>
      <c r="C3013" s="77" t="s">
        <v>3887</v>
      </c>
      <c r="D3013" t="s">
        <v>4429</v>
      </c>
      <c r="G3013">
        <v>82180.799999999974</v>
      </c>
      <c r="H3013">
        <v>127231.57</v>
      </c>
      <c r="I3013">
        <v>438735.03</v>
      </c>
      <c r="J3013">
        <v>-50846.149999999929</v>
      </c>
      <c r="M3013">
        <v>0</v>
      </c>
      <c r="N3013">
        <v>1890232.9829999998</v>
      </c>
      <c r="O3013">
        <v>2223472.8420000002</v>
      </c>
      <c r="P3013">
        <v>-4556.8819999999996</v>
      </c>
      <c r="S3013">
        <v>0</v>
      </c>
      <c r="T3013">
        <v>1857551.3350000004</v>
      </c>
      <c r="U3013">
        <v>19518.951000000005</v>
      </c>
      <c r="V3013">
        <v>0</v>
      </c>
      <c r="W3013" t="str">
        <f>IFERROR(VLOOKUP(CONCATENATE(A3013,"-",B3013),'Schedule C1'!AE:AE,1,FALSE),"Other")</f>
        <v>Other</v>
      </c>
    </row>
    <row r="3014" spans="1:23" x14ac:dyDescent="0.25">
      <c r="A3014" t="str">
        <f t="shared" si="47"/>
        <v>180</v>
      </c>
      <c r="B3014" t="str">
        <f t="shared" si="47"/>
        <v>P19305002</v>
      </c>
      <c r="C3014" s="77" t="s">
        <v>3887</v>
      </c>
      <c r="D3014" t="s">
        <v>4430</v>
      </c>
      <c r="G3014">
        <v>8187.7399999999989</v>
      </c>
      <c r="H3014">
        <v>21797.35</v>
      </c>
      <c r="I3014">
        <v>190663.53000000003</v>
      </c>
      <c r="J3014">
        <v>73194.709999999992</v>
      </c>
      <c r="M3014">
        <v>0</v>
      </c>
      <c r="N3014">
        <v>467080.228</v>
      </c>
      <c r="O3014">
        <v>453237.76299999998</v>
      </c>
      <c r="P3014">
        <v>5978.1089999999931</v>
      </c>
      <c r="S3014">
        <v>0</v>
      </c>
      <c r="T3014">
        <v>453563.91399999982</v>
      </c>
      <c r="U3014">
        <v>288957.47200000001</v>
      </c>
      <c r="V3014">
        <v>0</v>
      </c>
      <c r="W3014" t="str">
        <f>IFERROR(VLOOKUP(CONCATENATE(A3014,"-",B3014),'Schedule C1'!AE:AE,1,FALSE),"Other")</f>
        <v>Other</v>
      </c>
    </row>
    <row r="3015" spans="1:23" x14ac:dyDescent="0.25">
      <c r="A3015" t="str">
        <f t="shared" si="47"/>
        <v>180</v>
      </c>
      <c r="B3015" t="str">
        <f t="shared" si="47"/>
        <v>P19305009</v>
      </c>
      <c r="C3015" s="77" t="s">
        <v>3887</v>
      </c>
      <c r="D3015" t="s">
        <v>4431</v>
      </c>
      <c r="G3015">
        <v>7847.56</v>
      </c>
      <c r="H3015">
        <v>9685.3100000000013</v>
      </c>
      <c r="I3015">
        <v>95742.279999999984</v>
      </c>
      <c r="J3015">
        <v>67307.530000000013</v>
      </c>
      <c r="M3015">
        <v>0</v>
      </c>
      <c r="N3015">
        <v>138643.89200000002</v>
      </c>
      <c r="O3015">
        <v>361585.94299999991</v>
      </c>
      <c r="P3015">
        <v>18437.003000000008</v>
      </c>
      <c r="S3015">
        <v>0</v>
      </c>
      <c r="T3015">
        <v>134995.46100000001</v>
      </c>
      <c r="U3015">
        <v>161384.81000000003</v>
      </c>
      <c r="V3015">
        <v>0</v>
      </c>
      <c r="W3015" t="str">
        <f>IFERROR(VLOOKUP(CONCATENATE(A3015,"-",B3015),'Schedule C1'!AE:AE,1,FALSE),"Other")</f>
        <v>Other</v>
      </c>
    </row>
    <row r="3016" spans="1:23" x14ac:dyDescent="0.25">
      <c r="A3016" t="str">
        <f t="shared" si="47"/>
        <v>180</v>
      </c>
      <c r="B3016" t="str">
        <f t="shared" si="47"/>
        <v>P19305010</v>
      </c>
      <c r="C3016" s="77" t="s">
        <v>3887</v>
      </c>
      <c r="D3016" t="s">
        <v>4432</v>
      </c>
      <c r="G3016">
        <v>12497.22</v>
      </c>
      <c r="H3016">
        <v>23469.789999999997</v>
      </c>
      <c r="I3016">
        <v>159658.14999999997</v>
      </c>
      <c r="J3016">
        <v>49876.509999999995</v>
      </c>
      <c r="M3016">
        <v>0</v>
      </c>
      <c r="N3016">
        <v>300712.58600000001</v>
      </c>
      <c r="O3016">
        <v>262199.84600000002</v>
      </c>
      <c r="P3016">
        <v>-1733.6359999999845</v>
      </c>
      <c r="S3016">
        <v>0</v>
      </c>
      <c r="T3016">
        <v>295669.68700000003</v>
      </c>
      <c r="U3016">
        <v>115899.90500000004</v>
      </c>
      <c r="V3016">
        <v>0</v>
      </c>
      <c r="W3016" t="str">
        <f>IFERROR(VLOOKUP(CONCATENATE(A3016,"-",B3016),'Schedule C1'!AE:AE,1,FALSE),"Other")</f>
        <v>Other</v>
      </c>
    </row>
    <row r="3017" spans="1:23" x14ac:dyDescent="0.25">
      <c r="A3017" t="str">
        <f t="shared" si="47"/>
        <v>180</v>
      </c>
      <c r="B3017" t="str">
        <f t="shared" si="47"/>
        <v>P19305013</v>
      </c>
      <c r="C3017" s="77" t="s">
        <v>3887</v>
      </c>
      <c r="D3017" t="s">
        <v>3154</v>
      </c>
      <c r="J3017">
        <v>0</v>
      </c>
      <c r="O3017"/>
      <c r="P3017">
        <v>152020.29900000003</v>
      </c>
      <c r="U3017"/>
      <c r="V3017">
        <v>0</v>
      </c>
      <c r="W3017" t="str">
        <f>IFERROR(VLOOKUP(CONCATENATE(A3017,"-",B3017),'Schedule C1'!AE:AE,1,FALSE),"Other")</f>
        <v>Other</v>
      </c>
    </row>
    <row r="3018" spans="1:23" x14ac:dyDescent="0.25">
      <c r="A3018" t="str">
        <f t="shared" si="47"/>
        <v>180</v>
      </c>
      <c r="B3018" t="str">
        <f t="shared" si="47"/>
        <v>P19305016</v>
      </c>
      <c r="C3018" s="77" t="s">
        <v>3887</v>
      </c>
      <c r="D3018" t="s">
        <v>3155</v>
      </c>
      <c r="G3018">
        <v>21544.439999999995</v>
      </c>
      <c r="H3018">
        <v>63631.189999999988</v>
      </c>
      <c r="I3018">
        <v>162292.65000000005</v>
      </c>
      <c r="J3018">
        <v>112668.83000000005</v>
      </c>
      <c r="M3018">
        <v>0</v>
      </c>
      <c r="N3018">
        <v>1739.2939999999999</v>
      </c>
      <c r="O3018">
        <v>2516217.3760000006</v>
      </c>
      <c r="P3018">
        <v>32659.65199999994</v>
      </c>
      <c r="S3018">
        <v>0</v>
      </c>
      <c r="T3018">
        <v>718.72400000000005</v>
      </c>
      <c r="U3018">
        <v>20001.243000000039</v>
      </c>
      <c r="V3018">
        <v>0</v>
      </c>
      <c r="W3018" t="str">
        <f>IFERROR(VLOOKUP(CONCATENATE(A3018,"-",B3018),'Schedule C1'!AE:AE,1,FALSE),"Other")</f>
        <v>Other</v>
      </c>
    </row>
    <row r="3019" spans="1:23" x14ac:dyDescent="0.25">
      <c r="A3019" t="str">
        <f t="shared" si="47"/>
        <v>180</v>
      </c>
      <c r="B3019" t="str">
        <f t="shared" si="47"/>
        <v>P19305017</v>
      </c>
      <c r="C3019" s="77" t="s">
        <v>3887</v>
      </c>
      <c r="D3019" t="s">
        <v>4433</v>
      </c>
      <c r="G3019">
        <v>12499.2</v>
      </c>
      <c r="H3019">
        <v>21396.690000000002</v>
      </c>
      <c r="I3019">
        <v>24746.87999999999</v>
      </c>
      <c r="J3019">
        <v>114928.14000000009</v>
      </c>
      <c r="M3019">
        <v>0</v>
      </c>
      <c r="N3019">
        <v>0</v>
      </c>
      <c r="O3019">
        <v>324778.86300000001</v>
      </c>
      <c r="P3019">
        <v>1.0130000000000043</v>
      </c>
      <c r="S3019">
        <v>0</v>
      </c>
      <c r="T3019">
        <v>225.87500000000003</v>
      </c>
      <c r="U3019">
        <v>154522.66899999999</v>
      </c>
      <c r="V3019">
        <v>0</v>
      </c>
      <c r="W3019" t="str">
        <f>IFERROR(VLOOKUP(CONCATENATE(A3019,"-",B3019),'Schedule C1'!AE:AE,1,FALSE),"Other")</f>
        <v>Other</v>
      </c>
    </row>
    <row r="3020" spans="1:23" x14ac:dyDescent="0.25">
      <c r="A3020" t="str">
        <f t="shared" si="47"/>
        <v>180</v>
      </c>
      <c r="B3020" t="str">
        <f t="shared" si="47"/>
        <v>P19305018</v>
      </c>
      <c r="C3020" s="77" t="s">
        <v>3887</v>
      </c>
      <c r="D3020" t="s">
        <v>4434</v>
      </c>
      <c r="G3020">
        <v>1088.8599999999999</v>
      </c>
      <c r="H3020">
        <v>482.62000000000006</v>
      </c>
      <c r="I3020">
        <v>3375.1899999999987</v>
      </c>
      <c r="J3020">
        <v>5528.2400000000007</v>
      </c>
      <c r="M3020">
        <v>0</v>
      </c>
      <c r="N3020">
        <v>0</v>
      </c>
      <c r="O3020">
        <v>116473.09899999999</v>
      </c>
      <c r="P3020">
        <v>-4453.683</v>
      </c>
      <c r="S3020">
        <v>0</v>
      </c>
      <c r="T3020">
        <v>35.79</v>
      </c>
      <c r="U3020">
        <v>20546.100000000013</v>
      </c>
      <c r="V3020">
        <v>0</v>
      </c>
      <c r="W3020" t="str">
        <f>IFERROR(VLOOKUP(CONCATENATE(A3020,"-",B3020),'Schedule C1'!AE:AE,1,FALSE),"Other")</f>
        <v>Other</v>
      </c>
    </row>
    <row r="3021" spans="1:23" x14ac:dyDescent="0.25">
      <c r="A3021" t="str">
        <f t="shared" si="47"/>
        <v>180</v>
      </c>
      <c r="B3021" t="str">
        <f t="shared" si="47"/>
        <v>P19305019</v>
      </c>
      <c r="C3021" s="77" t="s">
        <v>3887</v>
      </c>
      <c r="D3021" t="s">
        <v>4435</v>
      </c>
      <c r="G3021">
        <v>3239.72</v>
      </c>
      <c r="H3021">
        <v>8431.4399999999969</v>
      </c>
      <c r="I3021">
        <v>4664.239999999998</v>
      </c>
      <c r="J3021">
        <v>-7091.7900000000009</v>
      </c>
      <c r="M3021">
        <v>0</v>
      </c>
      <c r="N3021">
        <v>0</v>
      </c>
      <c r="O3021">
        <v>4674.0930000000008</v>
      </c>
      <c r="P3021">
        <v>13.425999999999993</v>
      </c>
      <c r="S3021">
        <v>0</v>
      </c>
      <c r="T3021">
        <v>123.63800000000001</v>
      </c>
      <c r="U3021">
        <v>3836.6960000000013</v>
      </c>
      <c r="V3021">
        <v>0</v>
      </c>
      <c r="W3021" t="str">
        <f>IFERROR(VLOOKUP(CONCATENATE(A3021,"-",B3021),'Schedule C1'!AE:AE,1,FALSE),"Other")</f>
        <v>Other</v>
      </c>
    </row>
    <row r="3022" spans="1:23" x14ac:dyDescent="0.25">
      <c r="A3022" t="str">
        <f t="shared" si="47"/>
        <v>180</v>
      </c>
      <c r="B3022" t="str">
        <f t="shared" si="47"/>
        <v>P19305020</v>
      </c>
      <c r="C3022" s="77" t="s">
        <v>3887</v>
      </c>
      <c r="D3022" t="s">
        <v>3156</v>
      </c>
      <c r="J3022">
        <v>0</v>
      </c>
      <c r="O3022"/>
      <c r="P3022">
        <v>950.50600000000099</v>
      </c>
      <c r="U3022"/>
      <c r="V3022">
        <v>0</v>
      </c>
      <c r="W3022" t="str">
        <f>IFERROR(VLOOKUP(CONCATENATE(A3022,"-",B3022),'Schedule C1'!AE:AE,1,FALSE),"Other")</f>
        <v>Other</v>
      </c>
    </row>
    <row r="3023" spans="1:23" x14ac:dyDescent="0.25">
      <c r="A3023" t="str">
        <f t="shared" si="47"/>
        <v>180</v>
      </c>
      <c r="B3023" t="str">
        <f t="shared" si="47"/>
        <v>P19305021</v>
      </c>
      <c r="C3023" s="77" t="s">
        <v>3887</v>
      </c>
      <c r="D3023" t="s">
        <v>4436</v>
      </c>
      <c r="H3023">
        <v>0</v>
      </c>
      <c r="I3023">
        <v>267.65999999999997</v>
      </c>
      <c r="J3023">
        <v>11.8</v>
      </c>
      <c r="N3023">
        <v>0</v>
      </c>
      <c r="O3023">
        <v>60612.988999999994</v>
      </c>
      <c r="P3023">
        <v>7946.5959999999977</v>
      </c>
      <c r="T3023">
        <v>0</v>
      </c>
      <c r="U3023">
        <v>18281.828000000001</v>
      </c>
      <c r="V3023">
        <v>0</v>
      </c>
      <c r="W3023" t="str">
        <f>IFERROR(VLOOKUP(CONCATENATE(A3023,"-",B3023),'Schedule C1'!AE:AE,1,FALSE),"Other")</f>
        <v>Other</v>
      </c>
    </row>
    <row r="3024" spans="1:23" x14ac:dyDescent="0.25">
      <c r="A3024" t="str">
        <f t="shared" si="47"/>
        <v>180</v>
      </c>
      <c r="B3024" t="str">
        <f t="shared" si="47"/>
        <v>P19305022</v>
      </c>
      <c r="C3024" s="77" t="s">
        <v>3887</v>
      </c>
      <c r="D3024" t="s">
        <v>3157</v>
      </c>
      <c r="J3024">
        <v>0</v>
      </c>
      <c r="O3024"/>
      <c r="P3024">
        <v>1648.0280000000239</v>
      </c>
      <c r="U3024"/>
      <c r="V3024">
        <v>0</v>
      </c>
      <c r="W3024" t="str">
        <f>IFERROR(VLOOKUP(CONCATENATE(A3024,"-",B3024),'Schedule C1'!AE:AE,1,FALSE),"Other")</f>
        <v>Other</v>
      </c>
    </row>
    <row r="3025" spans="1:23" x14ac:dyDescent="0.25">
      <c r="A3025" t="str">
        <f t="shared" si="47"/>
        <v>180</v>
      </c>
      <c r="B3025" t="str">
        <f t="shared" si="47"/>
        <v>P19305023</v>
      </c>
      <c r="C3025" s="77" t="s">
        <v>3887</v>
      </c>
      <c r="D3025" t="s">
        <v>4437</v>
      </c>
      <c r="J3025">
        <v>0</v>
      </c>
      <c r="O3025"/>
      <c r="P3025">
        <v>2231.7450000000008</v>
      </c>
      <c r="U3025"/>
      <c r="V3025">
        <v>0</v>
      </c>
      <c r="W3025" t="str">
        <f>IFERROR(VLOOKUP(CONCATENATE(A3025,"-",B3025),'Schedule C1'!AE:AE,1,FALSE),"Other")</f>
        <v>Other</v>
      </c>
    </row>
    <row r="3026" spans="1:23" x14ac:dyDescent="0.25">
      <c r="A3026" t="str">
        <f t="shared" si="47"/>
        <v>180</v>
      </c>
      <c r="B3026" t="str">
        <f t="shared" si="47"/>
        <v>P20035002</v>
      </c>
      <c r="C3026" s="77" t="s">
        <v>3887</v>
      </c>
      <c r="D3026" t="s">
        <v>4438</v>
      </c>
      <c r="G3026">
        <v>589.75</v>
      </c>
      <c r="H3026">
        <v>-589.75</v>
      </c>
      <c r="M3026">
        <v>0</v>
      </c>
      <c r="N3026">
        <v>191875.4</v>
      </c>
      <c r="O3026"/>
      <c r="S3026">
        <v>0</v>
      </c>
      <c r="T3026">
        <v>187375.88200000001</v>
      </c>
      <c r="U3026"/>
      <c r="W3026" t="str">
        <f>IFERROR(VLOOKUP(CONCATENATE(A3026,"-",B3026),'Schedule C1'!AE:AE,1,FALSE),"Other")</f>
        <v>Other</v>
      </c>
    </row>
    <row r="3027" spans="1:23" x14ac:dyDescent="0.25">
      <c r="A3027" t="str">
        <f t="shared" si="47"/>
        <v>180</v>
      </c>
      <c r="B3027" t="str">
        <f t="shared" si="47"/>
        <v>P20035003</v>
      </c>
      <c r="C3027" s="77" t="s">
        <v>3887</v>
      </c>
      <c r="D3027" t="s">
        <v>4439</v>
      </c>
      <c r="G3027">
        <v>783.48999999999978</v>
      </c>
      <c r="H3027">
        <v>0</v>
      </c>
      <c r="M3027">
        <v>0</v>
      </c>
      <c r="N3027">
        <v>0</v>
      </c>
      <c r="O3027"/>
      <c r="S3027">
        <v>0</v>
      </c>
      <c r="T3027">
        <v>-78.823000000000022</v>
      </c>
      <c r="U3027"/>
      <c r="W3027" t="str">
        <f>IFERROR(VLOOKUP(CONCATENATE(A3027,"-",B3027),'Schedule C1'!AE:AE,1,FALSE),"Other")</f>
        <v>Other</v>
      </c>
    </row>
    <row r="3028" spans="1:23" x14ac:dyDescent="0.25">
      <c r="A3028" t="str">
        <f t="shared" si="47"/>
        <v>180</v>
      </c>
      <c r="B3028" t="str">
        <f t="shared" si="47"/>
        <v>P20035004</v>
      </c>
      <c r="C3028" s="77" t="s">
        <v>3887</v>
      </c>
      <c r="D3028" t="s">
        <v>4440</v>
      </c>
      <c r="G3028">
        <v>19988.009999999995</v>
      </c>
      <c r="H3028">
        <v>6217.4000000000005</v>
      </c>
      <c r="I3028">
        <v>22661.8</v>
      </c>
      <c r="J3028">
        <v>2596.0100000000002</v>
      </c>
      <c r="M3028">
        <v>0</v>
      </c>
      <c r="N3028">
        <v>1916023.1569999999</v>
      </c>
      <c r="O3028">
        <v>803516.8409999999</v>
      </c>
      <c r="P3028">
        <v>134.2140000000004</v>
      </c>
      <c r="S3028">
        <v>0</v>
      </c>
      <c r="T3028">
        <v>551942.27400000009</v>
      </c>
      <c r="U3028">
        <v>363562.40100000007</v>
      </c>
      <c r="V3028">
        <v>0</v>
      </c>
      <c r="W3028" t="str">
        <f>IFERROR(VLOOKUP(CONCATENATE(A3028,"-",B3028),'Schedule C1'!AE:AE,1,FALSE),"Other")</f>
        <v>Other</v>
      </c>
    </row>
    <row r="3029" spans="1:23" x14ac:dyDescent="0.25">
      <c r="A3029" t="str">
        <f t="shared" si="47"/>
        <v>180</v>
      </c>
      <c r="B3029" t="str">
        <f t="shared" si="47"/>
        <v>P20035005</v>
      </c>
      <c r="C3029" s="77" t="s">
        <v>3887</v>
      </c>
      <c r="D3029" t="s">
        <v>3158</v>
      </c>
      <c r="J3029">
        <v>0</v>
      </c>
      <c r="O3029"/>
      <c r="P3029">
        <v>51.589000000000198</v>
      </c>
      <c r="U3029"/>
      <c r="V3029">
        <v>0</v>
      </c>
      <c r="W3029" t="str">
        <f>IFERROR(VLOOKUP(CONCATENATE(A3029,"-",B3029),'Schedule C1'!AE:AE,1,FALSE),"Other")</f>
        <v>Other</v>
      </c>
    </row>
    <row r="3030" spans="1:23" x14ac:dyDescent="0.25">
      <c r="A3030" t="str">
        <f t="shared" si="47"/>
        <v>180</v>
      </c>
      <c r="B3030" t="str">
        <f t="shared" si="47"/>
        <v>P20035007</v>
      </c>
      <c r="C3030" s="77" t="s">
        <v>3887</v>
      </c>
      <c r="D3030" t="s">
        <v>4441</v>
      </c>
      <c r="H3030">
        <v>0</v>
      </c>
      <c r="I3030">
        <v>0</v>
      </c>
      <c r="J3030">
        <v>0</v>
      </c>
      <c r="N3030">
        <v>197775.47399999999</v>
      </c>
      <c r="O3030">
        <v>14164.163000000002</v>
      </c>
      <c r="P3030">
        <v>0</v>
      </c>
      <c r="T3030">
        <v>208670.11300000001</v>
      </c>
      <c r="U3030">
        <v>2674.8950000000004</v>
      </c>
      <c r="V3030">
        <v>0</v>
      </c>
      <c r="W3030" t="str">
        <f>IFERROR(VLOOKUP(CONCATENATE(A3030,"-",B3030),'Schedule C1'!AE:AE,1,FALSE),"Other")</f>
        <v>Other</v>
      </c>
    </row>
    <row r="3031" spans="1:23" x14ac:dyDescent="0.25">
      <c r="A3031" t="str">
        <f t="shared" si="47"/>
        <v>180</v>
      </c>
      <c r="B3031" t="str">
        <f t="shared" si="47"/>
        <v>P20035008</v>
      </c>
      <c r="C3031" s="77" t="s">
        <v>3887</v>
      </c>
      <c r="D3031" t="s">
        <v>3159</v>
      </c>
      <c r="J3031">
        <v>0</v>
      </c>
      <c r="O3031"/>
      <c r="P3031">
        <v>28811.864999999998</v>
      </c>
      <c r="U3031"/>
      <c r="V3031">
        <v>0</v>
      </c>
      <c r="W3031" t="str">
        <f>IFERROR(VLOOKUP(CONCATENATE(A3031,"-",B3031),'Schedule C1'!AE:AE,1,FALSE),"Other")</f>
        <v>Other</v>
      </c>
    </row>
    <row r="3032" spans="1:23" x14ac:dyDescent="0.25">
      <c r="A3032" t="str">
        <f t="shared" si="47"/>
        <v>180</v>
      </c>
      <c r="B3032" t="str">
        <f t="shared" si="47"/>
        <v>P21027001</v>
      </c>
      <c r="C3032" s="77" t="s">
        <v>3887</v>
      </c>
      <c r="D3032" t="s">
        <v>4442</v>
      </c>
      <c r="I3032">
        <v>-37423.489999999976</v>
      </c>
      <c r="J3032">
        <v>-24840.939999999988</v>
      </c>
      <c r="O3032">
        <v>0</v>
      </c>
      <c r="P3032">
        <v>5543.1729999999989</v>
      </c>
      <c r="U3032">
        <v>0</v>
      </c>
      <c r="V3032">
        <v>0</v>
      </c>
      <c r="W3032" t="str">
        <f>IFERROR(VLOOKUP(CONCATENATE(A3032,"-",B3032),'Schedule C1'!AE:AE,1,FALSE),"Other")</f>
        <v>Other</v>
      </c>
    </row>
    <row r="3033" spans="1:23" x14ac:dyDescent="0.25">
      <c r="A3033" t="str">
        <f t="shared" si="47"/>
        <v>180</v>
      </c>
      <c r="B3033" t="str">
        <f t="shared" si="47"/>
        <v>P21027002</v>
      </c>
      <c r="C3033" s="77" t="s">
        <v>3887</v>
      </c>
      <c r="D3033" t="s">
        <v>4443</v>
      </c>
      <c r="I3033">
        <v>-148249.26</v>
      </c>
      <c r="J3033">
        <v>34763.660000000003</v>
      </c>
      <c r="O3033">
        <v>0</v>
      </c>
      <c r="P3033">
        <v>0</v>
      </c>
      <c r="U3033">
        <v>0</v>
      </c>
      <c r="V3033">
        <v>0</v>
      </c>
      <c r="W3033" t="str">
        <f>IFERROR(VLOOKUP(CONCATENATE(A3033,"-",B3033),'Schedule C1'!AE:AE,1,FALSE),"Other")</f>
        <v>Other</v>
      </c>
    </row>
    <row r="3034" spans="1:23" x14ac:dyDescent="0.25">
      <c r="A3034" t="str">
        <f t="shared" si="47"/>
        <v>180</v>
      </c>
      <c r="B3034" t="str">
        <f t="shared" si="47"/>
        <v>P21027003</v>
      </c>
      <c r="C3034" s="77" t="s">
        <v>3887</v>
      </c>
      <c r="D3034" t="s">
        <v>4444</v>
      </c>
      <c r="I3034">
        <v>-42266.499999999993</v>
      </c>
      <c r="J3034">
        <v>117860.93000000002</v>
      </c>
      <c r="O3034">
        <v>0</v>
      </c>
      <c r="P3034">
        <v>0</v>
      </c>
      <c r="U3034">
        <v>0</v>
      </c>
      <c r="V3034">
        <v>0</v>
      </c>
      <c r="W3034" t="str">
        <f>IFERROR(VLOOKUP(CONCATENATE(A3034,"-",B3034),'Schedule C1'!AE:AE,1,FALSE),"Other")</f>
        <v>Other</v>
      </c>
    </row>
    <row r="3035" spans="1:23" x14ac:dyDescent="0.25">
      <c r="A3035" t="str">
        <f t="shared" si="47"/>
        <v>180</v>
      </c>
      <c r="B3035" t="str">
        <f t="shared" si="47"/>
        <v>P21043001</v>
      </c>
      <c r="C3035" s="77" t="s">
        <v>3887</v>
      </c>
      <c r="D3035" t="s">
        <v>4445</v>
      </c>
      <c r="H3035">
        <v>49046.86</v>
      </c>
      <c r="I3035">
        <v>41732.189999999995</v>
      </c>
      <c r="J3035">
        <v>99137.57</v>
      </c>
      <c r="N3035">
        <v>0</v>
      </c>
      <c r="O3035">
        <v>0</v>
      </c>
      <c r="P3035">
        <v>0</v>
      </c>
      <c r="T3035">
        <v>0</v>
      </c>
      <c r="U3035">
        <v>72.884999999999991</v>
      </c>
      <c r="V3035">
        <v>0</v>
      </c>
      <c r="W3035" t="str">
        <f>IFERROR(VLOOKUP(CONCATENATE(A3035,"-",B3035),'Schedule C1'!AE:AE,1,FALSE),"Other")</f>
        <v>Other</v>
      </c>
    </row>
    <row r="3036" spans="1:23" x14ac:dyDescent="0.25">
      <c r="A3036" t="str">
        <f t="shared" si="47"/>
        <v>180</v>
      </c>
      <c r="B3036" t="str">
        <f t="shared" si="47"/>
        <v>P21043002</v>
      </c>
      <c r="C3036" s="77" t="s">
        <v>3887</v>
      </c>
      <c r="D3036" t="s">
        <v>4446</v>
      </c>
      <c r="H3036">
        <v>9923.5</v>
      </c>
      <c r="I3036">
        <v>8976.9599999999991</v>
      </c>
      <c r="J3036">
        <v>15186.949999999997</v>
      </c>
      <c r="N3036">
        <v>0</v>
      </c>
      <c r="O3036">
        <v>0</v>
      </c>
      <c r="P3036">
        <v>2530.3699999999953</v>
      </c>
      <c r="T3036">
        <v>0</v>
      </c>
      <c r="U3036">
        <v>90.477000000000004</v>
      </c>
      <c r="V3036">
        <v>0</v>
      </c>
      <c r="W3036" t="str">
        <f>IFERROR(VLOOKUP(CONCATENATE(A3036,"-",B3036),'Schedule C1'!AE:AE,1,FALSE),"Other")</f>
        <v>Other</v>
      </c>
    </row>
    <row r="3037" spans="1:23" x14ac:dyDescent="0.25">
      <c r="A3037" t="str">
        <f t="shared" si="47"/>
        <v>180</v>
      </c>
      <c r="B3037" t="str">
        <f t="shared" si="47"/>
        <v>P21043004</v>
      </c>
      <c r="C3037" s="77" t="s">
        <v>3887</v>
      </c>
      <c r="D3037" t="s">
        <v>4447</v>
      </c>
      <c r="H3037">
        <v>2045.82</v>
      </c>
      <c r="I3037">
        <v>867.07</v>
      </c>
      <c r="J3037">
        <v>10305.519999999997</v>
      </c>
      <c r="N3037">
        <v>0</v>
      </c>
      <c r="O3037">
        <v>0</v>
      </c>
      <c r="P3037">
        <v>0</v>
      </c>
      <c r="T3037">
        <v>0</v>
      </c>
      <c r="U3037">
        <v>9</v>
      </c>
      <c r="V3037">
        <v>0</v>
      </c>
      <c r="W3037" t="str">
        <f>IFERROR(VLOOKUP(CONCATENATE(A3037,"-",B3037),'Schedule C1'!AE:AE,1,FALSE),"Other")</f>
        <v>Other</v>
      </c>
    </row>
    <row r="3038" spans="1:23" x14ac:dyDescent="0.25">
      <c r="A3038" t="str">
        <f t="shared" si="47"/>
        <v>180</v>
      </c>
      <c r="B3038" t="str">
        <f t="shared" si="47"/>
        <v>P21043005</v>
      </c>
      <c r="C3038" s="77" t="s">
        <v>3887</v>
      </c>
      <c r="D3038" t="s">
        <v>3160</v>
      </c>
      <c r="J3038">
        <v>0</v>
      </c>
      <c r="O3038"/>
      <c r="P3038">
        <v>29519.22099999999</v>
      </c>
      <c r="U3038"/>
      <c r="V3038">
        <v>0</v>
      </c>
      <c r="W3038" t="str">
        <f>IFERROR(VLOOKUP(CONCATENATE(A3038,"-",B3038),'Schedule C1'!AE:AE,1,FALSE),"Other")</f>
        <v>Other</v>
      </c>
    </row>
    <row r="3039" spans="1:23" x14ac:dyDescent="0.25">
      <c r="A3039" t="str">
        <f t="shared" si="47"/>
        <v>180</v>
      </c>
      <c r="B3039" t="str">
        <f t="shared" si="47"/>
        <v>P21043008</v>
      </c>
      <c r="C3039" s="77" t="s">
        <v>3887</v>
      </c>
      <c r="D3039" t="s">
        <v>4448</v>
      </c>
      <c r="H3039">
        <v>37235.07</v>
      </c>
      <c r="I3039">
        <v>29306.81</v>
      </c>
      <c r="J3039">
        <v>-12098.350000000002</v>
      </c>
      <c r="N3039">
        <v>0</v>
      </c>
      <c r="O3039">
        <v>0</v>
      </c>
      <c r="P3039">
        <v>0</v>
      </c>
      <c r="T3039">
        <v>0</v>
      </c>
      <c r="U3039">
        <v>50.786000000000001</v>
      </c>
      <c r="V3039">
        <v>0</v>
      </c>
      <c r="W3039" t="str">
        <f>IFERROR(VLOOKUP(CONCATENATE(A3039,"-",B3039),'Schedule C1'!AE:AE,1,FALSE),"Other")</f>
        <v>Other</v>
      </c>
    </row>
    <row r="3040" spans="1:23" x14ac:dyDescent="0.25">
      <c r="A3040" t="str">
        <f t="shared" si="47"/>
        <v>180</v>
      </c>
      <c r="B3040" t="str">
        <f t="shared" si="47"/>
        <v>P21043009</v>
      </c>
      <c r="C3040" s="77" t="s">
        <v>3887</v>
      </c>
      <c r="D3040" t="s">
        <v>4449</v>
      </c>
      <c r="H3040">
        <v>9840</v>
      </c>
      <c r="I3040">
        <v>9110.56</v>
      </c>
      <c r="J3040">
        <v>16403.72</v>
      </c>
      <c r="N3040">
        <v>0</v>
      </c>
      <c r="O3040">
        <v>0</v>
      </c>
      <c r="P3040">
        <v>1248.7920000000004</v>
      </c>
      <c r="T3040">
        <v>0</v>
      </c>
      <c r="U3040">
        <v>84.49499999999999</v>
      </c>
      <c r="V3040">
        <v>0</v>
      </c>
      <c r="W3040" t="str">
        <f>IFERROR(VLOOKUP(CONCATENATE(A3040,"-",B3040),'Schedule C1'!AE:AE,1,FALSE),"Other")</f>
        <v>Other</v>
      </c>
    </row>
    <row r="3041" spans="1:23" x14ac:dyDescent="0.25">
      <c r="A3041" t="str">
        <f t="shared" si="47"/>
        <v>180</v>
      </c>
      <c r="B3041" t="str">
        <f t="shared" si="47"/>
        <v>P21043014</v>
      </c>
      <c r="C3041" s="77" t="s">
        <v>3887</v>
      </c>
      <c r="D3041" t="s">
        <v>4450</v>
      </c>
      <c r="J3041">
        <v>0</v>
      </c>
      <c r="O3041"/>
      <c r="P3041">
        <v>0</v>
      </c>
      <c r="U3041"/>
      <c r="V3041">
        <v>0</v>
      </c>
      <c r="W3041" t="str">
        <f>IFERROR(VLOOKUP(CONCATENATE(A3041,"-",B3041),'Schedule C1'!AE:AE,1,FALSE),"Other")</f>
        <v>Other</v>
      </c>
    </row>
    <row r="3042" spans="1:23" x14ac:dyDescent="0.25">
      <c r="A3042" t="str">
        <f t="shared" si="47"/>
        <v>180</v>
      </c>
      <c r="B3042" t="str">
        <f t="shared" si="47"/>
        <v>P21043015</v>
      </c>
      <c r="C3042" s="77" t="s">
        <v>3887</v>
      </c>
      <c r="D3042" t="s">
        <v>4451</v>
      </c>
      <c r="I3042">
        <v>76.640000000000015</v>
      </c>
      <c r="J3042">
        <v>3.0999999999999996</v>
      </c>
      <c r="O3042">
        <v>0</v>
      </c>
      <c r="P3042">
        <v>0</v>
      </c>
      <c r="U3042">
        <v>0</v>
      </c>
      <c r="V3042">
        <v>0</v>
      </c>
      <c r="W3042" t="str">
        <f>IFERROR(VLOOKUP(CONCATENATE(A3042,"-",B3042),'Schedule C1'!AE:AE,1,FALSE),"Other")</f>
        <v>Other</v>
      </c>
    </row>
    <row r="3043" spans="1:23" x14ac:dyDescent="0.25">
      <c r="A3043" t="str">
        <f t="shared" si="47"/>
        <v>180</v>
      </c>
      <c r="B3043" t="str">
        <f t="shared" si="47"/>
        <v>P21205002</v>
      </c>
      <c r="C3043" s="77" t="s">
        <v>3887</v>
      </c>
      <c r="D3043" t="s">
        <v>4452</v>
      </c>
      <c r="J3043">
        <v>0</v>
      </c>
      <c r="O3043"/>
      <c r="P3043">
        <v>0</v>
      </c>
      <c r="U3043"/>
      <c r="V3043">
        <v>0</v>
      </c>
      <c r="W3043" t="str">
        <f>IFERROR(VLOOKUP(CONCATENATE(A3043,"-",B3043),'Schedule C1'!AE:AE,1,FALSE),"Other")</f>
        <v>Other</v>
      </c>
    </row>
    <row r="3044" spans="1:23" x14ac:dyDescent="0.25">
      <c r="A3044" t="str">
        <f t="shared" si="47"/>
        <v>180</v>
      </c>
      <c r="B3044" t="str">
        <f t="shared" si="47"/>
        <v>P21205003</v>
      </c>
      <c r="C3044" s="77" t="s">
        <v>3887</v>
      </c>
      <c r="D3044" t="s">
        <v>4453</v>
      </c>
      <c r="I3044">
        <v>157.39999999999998</v>
      </c>
      <c r="J3044">
        <v>3.85</v>
      </c>
      <c r="O3044">
        <v>0</v>
      </c>
      <c r="P3044">
        <v>21730.798999999835</v>
      </c>
      <c r="U3044">
        <v>0</v>
      </c>
      <c r="V3044">
        <v>0</v>
      </c>
      <c r="W3044" t="str">
        <f>IFERROR(VLOOKUP(CONCATENATE(A3044,"-",B3044),'Schedule C1'!AE:AE,1,FALSE),"Other")</f>
        <v>Other</v>
      </c>
    </row>
    <row r="3045" spans="1:23" x14ac:dyDescent="0.25">
      <c r="A3045" t="str">
        <f t="shared" si="47"/>
        <v>180</v>
      </c>
      <c r="B3045" t="str">
        <f t="shared" si="47"/>
        <v>P21605001</v>
      </c>
      <c r="C3045" s="77" t="s">
        <v>3887</v>
      </c>
      <c r="D3045" t="s">
        <v>4454</v>
      </c>
      <c r="H3045">
        <v>-102941.79999999999</v>
      </c>
      <c r="I3045">
        <v>54953.759999999995</v>
      </c>
      <c r="J3045">
        <v>2101.08</v>
      </c>
      <c r="N3045">
        <v>0</v>
      </c>
      <c r="O3045">
        <v>0</v>
      </c>
      <c r="P3045">
        <v>0</v>
      </c>
      <c r="T3045">
        <v>0</v>
      </c>
      <c r="U3045">
        <v>0</v>
      </c>
      <c r="V3045">
        <v>0</v>
      </c>
      <c r="W3045" t="str">
        <f>IFERROR(VLOOKUP(CONCATENATE(A3045,"-",B3045),'Schedule C1'!AE:AE,1,FALSE),"Other")</f>
        <v>Other</v>
      </c>
    </row>
    <row r="3046" spans="1:23" x14ac:dyDescent="0.25">
      <c r="A3046" t="str">
        <f t="shared" si="47"/>
        <v>180</v>
      </c>
      <c r="B3046" t="str">
        <f t="shared" si="47"/>
        <v>P21605002</v>
      </c>
      <c r="C3046" s="77" t="s">
        <v>3887</v>
      </c>
      <c r="D3046" t="s">
        <v>4455</v>
      </c>
      <c r="H3046">
        <v>404.58000000000004</v>
      </c>
      <c r="I3046">
        <v>23698.78</v>
      </c>
      <c r="J3046">
        <v>1160.69</v>
      </c>
      <c r="N3046">
        <v>0</v>
      </c>
      <c r="O3046">
        <v>0</v>
      </c>
      <c r="P3046">
        <v>0</v>
      </c>
      <c r="T3046">
        <v>0</v>
      </c>
      <c r="U3046">
        <v>0</v>
      </c>
      <c r="V3046">
        <v>0</v>
      </c>
      <c r="W3046" t="str">
        <f>IFERROR(VLOOKUP(CONCATENATE(A3046,"-",B3046),'Schedule C1'!AE:AE,1,FALSE),"Other")</f>
        <v>Other</v>
      </c>
    </row>
    <row r="3047" spans="1:23" x14ac:dyDescent="0.25">
      <c r="A3047" t="str">
        <f t="shared" si="47"/>
        <v>180</v>
      </c>
      <c r="B3047" t="str">
        <f t="shared" si="47"/>
        <v>P21605004</v>
      </c>
      <c r="C3047" s="77" t="s">
        <v>3887</v>
      </c>
      <c r="D3047" t="s">
        <v>4456</v>
      </c>
      <c r="I3047">
        <v>6075.15</v>
      </c>
      <c r="J3047">
        <v>250.85000000000002</v>
      </c>
      <c r="O3047">
        <v>0</v>
      </c>
      <c r="P3047">
        <v>0</v>
      </c>
      <c r="U3047">
        <v>0</v>
      </c>
      <c r="V3047">
        <v>0</v>
      </c>
      <c r="W3047" t="str">
        <f>IFERROR(VLOOKUP(CONCATENATE(A3047,"-",B3047),'Schedule C1'!AE:AE,1,FALSE),"Other")</f>
        <v>Other</v>
      </c>
    </row>
    <row r="3048" spans="1:23" x14ac:dyDescent="0.25">
      <c r="A3048" t="str">
        <f t="shared" si="47"/>
        <v>180</v>
      </c>
      <c r="B3048" t="str">
        <f t="shared" si="47"/>
        <v>P21720001</v>
      </c>
      <c r="C3048" s="77" t="s">
        <v>3887</v>
      </c>
      <c r="D3048" t="s">
        <v>4457</v>
      </c>
      <c r="I3048">
        <v>62301.960000000006</v>
      </c>
      <c r="J3048">
        <v>48635.459999999992</v>
      </c>
      <c r="O3048">
        <v>0</v>
      </c>
      <c r="P3048">
        <v>-9328.7999999999993</v>
      </c>
      <c r="U3048">
        <v>0</v>
      </c>
      <c r="V3048">
        <v>0</v>
      </c>
      <c r="W3048" t="str">
        <f>IFERROR(VLOOKUP(CONCATENATE(A3048,"-",B3048),'Schedule C1'!AE:AE,1,FALSE),"Other")</f>
        <v>Other</v>
      </c>
    </row>
    <row r="3049" spans="1:23" x14ac:dyDescent="0.25">
      <c r="A3049" t="str">
        <f t="shared" si="47"/>
        <v>180</v>
      </c>
      <c r="B3049" t="str">
        <f t="shared" si="47"/>
        <v>P21720006</v>
      </c>
      <c r="C3049" s="77" t="s">
        <v>3887</v>
      </c>
      <c r="D3049" t="s">
        <v>4458</v>
      </c>
      <c r="J3049">
        <v>0</v>
      </c>
      <c r="O3049"/>
      <c r="P3049">
        <v>0</v>
      </c>
      <c r="U3049"/>
      <c r="V3049">
        <v>0</v>
      </c>
      <c r="W3049" t="str">
        <f>IFERROR(VLOOKUP(CONCATENATE(A3049,"-",B3049),'Schedule C1'!AE:AE,1,FALSE),"Other")</f>
        <v>Other</v>
      </c>
    </row>
    <row r="3050" spans="1:23" x14ac:dyDescent="0.25">
      <c r="A3050" t="str">
        <f t="shared" si="47"/>
        <v>180</v>
      </c>
      <c r="B3050" t="str">
        <f t="shared" si="47"/>
        <v>P21720008</v>
      </c>
      <c r="C3050" s="77" t="s">
        <v>3887</v>
      </c>
      <c r="D3050" t="s">
        <v>4459</v>
      </c>
      <c r="I3050">
        <v>1966.24</v>
      </c>
      <c r="J3050">
        <v>1846.9599999999998</v>
      </c>
      <c r="O3050">
        <v>0</v>
      </c>
      <c r="P3050">
        <v>0</v>
      </c>
      <c r="U3050">
        <v>0</v>
      </c>
      <c r="V3050">
        <v>0</v>
      </c>
      <c r="W3050" t="str">
        <f>IFERROR(VLOOKUP(CONCATENATE(A3050,"-",B3050),'Schedule C1'!AE:AE,1,FALSE),"Other")</f>
        <v>Other</v>
      </c>
    </row>
    <row r="3051" spans="1:23" x14ac:dyDescent="0.25">
      <c r="A3051" t="str">
        <f t="shared" si="47"/>
        <v>180</v>
      </c>
      <c r="B3051" t="str">
        <f t="shared" si="47"/>
        <v>P21753001</v>
      </c>
      <c r="C3051" s="77" t="s">
        <v>3887</v>
      </c>
      <c r="D3051" t="s">
        <v>4460</v>
      </c>
      <c r="I3051">
        <v>29143.729999999989</v>
      </c>
      <c r="J3051">
        <v>23537.47</v>
      </c>
      <c r="O3051">
        <v>0</v>
      </c>
      <c r="P3051">
        <v>950.77899999999966</v>
      </c>
      <c r="U3051">
        <v>0</v>
      </c>
      <c r="V3051">
        <v>0</v>
      </c>
      <c r="W3051" t="str">
        <f>IFERROR(VLOOKUP(CONCATENATE(A3051,"-",B3051),'Schedule C1'!AE:AE,1,FALSE),"Other")</f>
        <v>Other</v>
      </c>
    </row>
    <row r="3052" spans="1:23" x14ac:dyDescent="0.25">
      <c r="A3052" t="str">
        <f t="shared" si="47"/>
        <v>180</v>
      </c>
      <c r="B3052" t="str">
        <f t="shared" si="47"/>
        <v>P21753002</v>
      </c>
      <c r="C3052" s="77" t="s">
        <v>3887</v>
      </c>
      <c r="D3052" t="s">
        <v>4461</v>
      </c>
      <c r="I3052">
        <v>13771.52</v>
      </c>
      <c r="J3052">
        <v>7510.2600000000011</v>
      </c>
      <c r="O3052">
        <v>0</v>
      </c>
      <c r="P3052">
        <v>10585.503000000002</v>
      </c>
      <c r="U3052">
        <v>0</v>
      </c>
      <c r="V3052">
        <v>0</v>
      </c>
      <c r="W3052" t="str">
        <f>IFERROR(VLOOKUP(CONCATENATE(A3052,"-",B3052),'Schedule C1'!AE:AE,1,FALSE),"Other")</f>
        <v>Other</v>
      </c>
    </row>
    <row r="3053" spans="1:23" x14ac:dyDescent="0.25">
      <c r="A3053" t="str">
        <f t="shared" si="47"/>
        <v>180</v>
      </c>
      <c r="B3053" t="str">
        <f t="shared" si="47"/>
        <v>P21753004</v>
      </c>
      <c r="C3053" s="77" t="s">
        <v>3887</v>
      </c>
      <c r="D3053" t="s">
        <v>4462</v>
      </c>
      <c r="I3053">
        <v>6958.33</v>
      </c>
      <c r="J3053">
        <v>6562.6899999999987</v>
      </c>
      <c r="O3053">
        <v>0</v>
      </c>
      <c r="P3053">
        <v>691.34400000000073</v>
      </c>
      <c r="U3053">
        <v>0</v>
      </c>
      <c r="V3053">
        <v>0</v>
      </c>
      <c r="W3053" t="str">
        <f>IFERROR(VLOOKUP(CONCATENATE(A3053,"-",B3053),'Schedule C1'!AE:AE,1,FALSE),"Other")</f>
        <v>Other</v>
      </c>
    </row>
    <row r="3054" spans="1:23" x14ac:dyDescent="0.25">
      <c r="A3054" t="str">
        <f t="shared" si="47"/>
        <v>180</v>
      </c>
      <c r="B3054" t="str">
        <f t="shared" si="47"/>
        <v>P22005002</v>
      </c>
      <c r="C3054" s="77" t="s">
        <v>3887</v>
      </c>
      <c r="D3054" t="s">
        <v>4463</v>
      </c>
      <c r="I3054">
        <v>2829.45</v>
      </c>
      <c r="J3054">
        <v>2388.3899999999958</v>
      </c>
      <c r="O3054">
        <v>0</v>
      </c>
      <c r="P3054">
        <v>6810.2430000000149</v>
      </c>
      <c r="U3054">
        <v>0</v>
      </c>
      <c r="V3054">
        <v>0</v>
      </c>
      <c r="W3054" t="str">
        <f>IFERROR(VLOOKUP(CONCATENATE(A3054,"-",B3054),'Schedule C1'!AE:AE,1,FALSE),"Other")</f>
        <v>Other</v>
      </c>
    </row>
    <row r="3055" spans="1:23" x14ac:dyDescent="0.25">
      <c r="A3055" t="str">
        <f t="shared" si="47"/>
        <v>180</v>
      </c>
      <c r="B3055" t="str">
        <f t="shared" si="47"/>
        <v>P22012033</v>
      </c>
      <c r="C3055" s="77" t="s">
        <v>3887</v>
      </c>
      <c r="D3055" t="s">
        <v>3168</v>
      </c>
      <c r="I3055">
        <v>3482.37</v>
      </c>
      <c r="J3055">
        <v>439.85</v>
      </c>
      <c r="O3055">
        <v>0</v>
      </c>
      <c r="P3055">
        <v>0</v>
      </c>
      <c r="U3055">
        <v>0</v>
      </c>
      <c r="V3055">
        <v>0</v>
      </c>
      <c r="W3055" t="str">
        <f>IFERROR(VLOOKUP(CONCATENATE(A3055,"-",B3055),'Schedule C1'!AE:AE,1,FALSE),"Other")</f>
        <v>Other</v>
      </c>
    </row>
    <row r="3056" spans="1:23" x14ac:dyDescent="0.25">
      <c r="A3056" t="str">
        <f t="shared" si="47"/>
        <v>180</v>
      </c>
      <c r="B3056" t="str">
        <f t="shared" si="47"/>
        <v>P22012047</v>
      </c>
      <c r="C3056" s="77" t="s">
        <v>3887</v>
      </c>
      <c r="D3056" t="s">
        <v>4464</v>
      </c>
      <c r="I3056">
        <v>9175.7799999999988</v>
      </c>
      <c r="J3056">
        <v>400.66</v>
      </c>
      <c r="O3056">
        <v>0</v>
      </c>
      <c r="P3056">
        <v>0</v>
      </c>
      <c r="U3056">
        <v>0</v>
      </c>
      <c r="V3056">
        <v>0</v>
      </c>
      <c r="W3056" t="str">
        <f>IFERROR(VLOOKUP(CONCATENATE(A3056,"-",B3056),'Schedule C1'!AE:AE,1,FALSE),"Other")</f>
        <v>Other</v>
      </c>
    </row>
    <row r="3057" spans="1:23" x14ac:dyDescent="0.25">
      <c r="A3057" t="str">
        <f t="shared" si="47"/>
        <v>180</v>
      </c>
      <c r="B3057" t="str">
        <f t="shared" si="47"/>
        <v>P22012049</v>
      </c>
      <c r="C3057" s="77" t="s">
        <v>3887</v>
      </c>
      <c r="D3057" t="s">
        <v>4465</v>
      </c>
      <c r="I3057">
        <v>9746.6999999999989</v>
      </c>
      <c r="J3057">
        <v>1826.25</v>
      </c>
      <c r="O3057">
        <v>0</v>
      </c>
      <c r="P3057">
        <v>0</v>
      </c>
      <c r="U3057">
        <v>0</v>
      </c>
      <c r="V3057">
        <v>0</v>
      </c>
      <c r="W3057" t="str">
        <f>IFERROR(VLOOKUP(CONCATENATE(A3057,"-",B3057),'Schedule C1'!AE:AE,1,FALSE),"Other")</f>
        <v>Other</v>
      </c>
    </row>
    <row r="3058" spans="1:23" x14ac:dyDescent="0.25">
      <c r="A3058" t="str">
        <f t="shared" si="47"/>
        <v>180</v>
      </c>
      <c r="B3058" t="str">
        <f t="shared" si="47"/>
        <v>P22012051</v>
      </c>
      <c r="C3058" s="77" t="s">
        <v>3887</v>
      </c>
      <c r="D3058" t="s">
        <v>4466</v>
      </c>
      <c r="I3058">
        <v>6295.77</v>
      </c>
      <c r="J3058">
        <v>108.08</v>
      </c>
      <c r="O3058">
        <v>0</v>
      </c>
      <c r="P3058">
        <v>0</v>
      </c>
      <c r="U3058">
        <v>0</v>
      </c>
      <c r="V3058">
        <v>0</v>
      </c>
      <c r="W3058" t="str">
        <f>IFERROR(VLOOKUP(CONCATENATE(A3058,"-",B3058),'Schedule C1'!AE:AE,1,FALSE),"Other")</f>
        <v>Other</v>
      </c>
    </row>
    <row r="3059" spans="1:23" x14ac:dyDescent="0.25">
      <c r="A3059" t="str">
        <f t="shared" si="47"/>
        <v>180</v>
      </c>
      <c r="B3059" t="str">
        <f t="shared" si="47"/>
        <v>P22012052</v>
      </c>
      <c r="C3059" s="77" t="s">
        <v>3887</v>
      </c>
      <c r="D3059" t="s">
        <v>4467</v>
      </c>
      <c r="I3059">
        <v>24855.609999999997</v>
      </c>
      <c r="J3059">
        <v>9168.2500000000018</v>
      </c>
      <c r="O3059">
        <v>0</v>
      </c>
      <c r="P3059">
        <v>0</v>
      </c>
      <c r="U3059">
        <v>0</v>
      </c>
      <c r="V3059">
        <v>0</v>
      </c>
      <c r="W3059" t="str">
        <f>IFERROR(VLOOKUP(CONCATENATE(A3059,"-",B3059),'Schedule C1'!AE:AE,1,FALSE),"Other")</f>
        <v>Other</v>
      </c>
    </row>
    <row r="3060" spans="1:23" x14ac:dyDescent="0.25">
      <c r="A3060" t="str">
        <f t="shared" si="47"/>
        <v>180</v>
      </c>
      <c r="B3060" t="str">
        <f t="shared" si="47"/>
        <v>P22113001</v>
      </c>
      <c r="C3060" s="77" t="s">
        <v>3887</v>
      </c>
      <c r="D3060" t="s">
        <v>4468</v>
      </c>
      <c r="I3060">
        <v>16174.759999999998</v>
      </c>
      <c r="J3060">
        <v>30459.129999999997</v>
      </c>
      <c r="O3060">
        <v>0</v>
      </c>
      <c r="P3060">
        <v>-201315.48200000002</v>
      </c>
      <c r="U3060">
        <v>0</v>
      </c>
      <c r="V3060">
        <v>0</v>
      </c>
      <c r="W3060" t="str">
        <f>IFERROR(VLOOKUP(CONCATENATE(A3060,"-",B3060),'Schedule C1'!AE:AE,1,FALSE),"Other")</f>
        <v>Other</v>
      </c>
    </row>
    <row r="3061" spans="1:23" x14ac:dyDescent="0.25">
      <c r="A3061" t="str">
        <f t="shared" si="47"/>
        <v>180</v>
      </c>
      <c r="B3061" t="str">
        <f t="shared" si="47"/>
        <v>P22113004</v>
      </c>
      <c r="C3061" s="77" t="s">
        <v>3887</v>
      </c>
      <c r="D3061" t="s">
        <v>4469</v>
      </c>
      <c r="I3061">
        <v>4367.7699999999995</v>
      </c>
      <c r="J3061">
        <v>16149.98</v>
      </c>
      <c r="O3061">
        <v>0</v>
      </c>
      <c r="P3061">
        <v>46219.538</v>
      </c>
      <c r="U3061">
        <v>0</v>
      </c>
      <c r="V3061">
        <v>0</v>
      </c>
      <c r="W3061" t="str">
        <f>IFERROR(VLOOKUP(CONCATENATE(A3061,"-",B3061),'Schedule C1'!AE:AE,1,FALSE),"Other")</f>
        <v>Other</v>
      </c>
    </row>
    <row r="3062" spans="1:23" x14ac:dyDescent="0.25">
      <c r="A3062" t="str">
        <f t="shared" si="47"/>
        <v>180</v>
      </c>
      <c r="B3062" t="str">
        <f t="shared" si="47"/>
        <v>P22113005</v>
      </c>
      <c r="C3062" s="77" t="s">
        <v>3887</v>
      </c>
      <c r="D3062" t="s">
        <v>4470</v>
      </c>
      <c r="J3062">
        <v>12261.509999999998</v>
      </c>
      <c r="O3062"/>
      <c r="P3062">
        <v>0</v>
      </c>
      <c r="U3062"/>
      <c r="V3062">
        <v>0</v>
      </c>
      <c r="W3062" t="str">
        <f>IFERROR(VLOOKUP(CONCATENATE(A3062,"-",B3062),'Schedule C1'!AE:AE,1,FALSE),"Other")</f>
        <v>Other</v>
      </c>
    </row>
    <row r="3063" spans="1:23" x14ac:dyDescent="0.25">
      <c r="A3063" t="str">
        <f t="shared" si="47"/>
        <v>180</v>
      </c>
      <c r="B3063" t="str">
        <f t="shared" si="47"/>
        <v>P22745001</v>
      </c>
      <c r="C3063" s="77" t="s">
        <v>3887</v>
      </c>
      <c r="D3063" t="s">
        <v>4471</v>
      </c>
      <c r="I3063">
        <v>2650.1000000000004</v>
      </c>
      <c r="J3063">
        <v>11668.800000000001</v>
      </c>
      <c r="O3063">
        <v>0</v>
      </c>
      <c r="P3063">
        <v>0</v>
      </c>
      <c r="U3063">
        <v>0</v>
      </c>
      <c r="V3063">
        <v>0</v>
      </c>
      <c r="W3063" t="str">
        <f>IFERROR(VLOOKUP(CONCATENATE(A3063,"-",B3063),'Schedule C1'!AE:AE,1,FALSE),"Other")</f>
        <v>Other</v>
      </c>
    </row>
    <row r="3064" spans="1:23" x14ac:dyDescent="0.25">
      <c r="A3064" t="str">
        <f t="shared" si="47"/>
        <v>180</v>
      </c>
      <c r="B3064" t="str">
        <f t="shared" si="47"/>
        <v>P22745003</v>
      </c>
      <c r="C3064" s="77" t="s">
        <v>3887</v>
      </c>
      <c r="D3064" t="s">
        <v>4472</v>
      </c>
      <c r="J3064">
        <v>3262.78</v>
      </c>
      <c r="O3064"/>
      <c r="P3064">
        <v>0</v>
      </c>
      <c r="U3064"/>
      <c r="V3064">
        <v>0</v>
      </c>
      <c r="W3064" t="str">
        <f>IFERROR(VLOOKUP(CONCATENATE(A3064,"-",B3064),'Schedule C1'!AE:AE,1,FALSE),"Other")</f>
        <v>Other</v>
      </c>
    </row>
    <row r="3065" spans="1:23" x14ac:dyDescent="0.25">
      <c r="A3065" t="str">
        <f t="shared" si="47"/>
        <v>180</v>
      </c>
      <c r="B3065" t="str">
        <f t="shared" si="47"/>
        <v>P22745004</v>
      </c>
      <c r="C3065" s="77" t="s">
        <v>3887</v>
      </c>
      <c r="D3065" t="s">
        <v>4473</v>
      </c>
      <c r="J3065">
        <v>10221.35</v>
      </c>
      <c r="O3065"/>
      <c r="P3065">
        <v>0</v>
      </c>
      <c r="U3065"/>
      <c r="V3065">
        <v>0</v>
      </c>
      <c r="W3065" t="str">
        <f>IFERROR(VLOOKUP(CONCATENATE(A3065,"-",B3065),'Schedule C1'!AE:AE,1,FALSE),"Other")</f>
        <v>Other</v>
      </c>
    </row>
    <row r="3066" spans="1:23" x14ac:dyDescent="0.25">
      <c r="A3066" t="str">
        <f t="shared" si="47"/>
        <v>180</v>
      </c>
      <c r="B3066" t="str">
        <f t="shared" si="47"/>
        <v>P22745005</v>
      </c>
      <c r="C3066" s="77" t="s">
        <v>3887</v>
      </c>
      <c r="D3066" t="s">
        <v>4474</v>
      </c>
      <c r="J3066">
        <v>9099.6699999999983</v>
      </c>
      <c r="O3066"/>
      <c r="P3066">
        <v>0</v>
      </c>
      <c r="U3066"/>
      <c r="V3066">
        <v>0</v>
      </c>
      <c r="W3066" t="str">
        <f>IFERROR(VLOOKUP(CONCATENATE(A3066,"-",B3066),'Schedule C1'!AE:AE,1,FALSE),"Other")</f>
        <v>Other</v>
      </c>
    </row>
    <row r="3067" spans="1:23" x14ac:dyDescent="0.25">
      <c r="A3067" t="str">
        <f t="shared" si="47"/>
        <v>180</v>
      </c>
      <c r="B3067" t="str">
        <f t="shared" si="47"/>
        <v>PRCMNT180</v>
      </c>
      <c r="C3067" s="77" t="s">
        <v>3887</v>
      </c>
      <c r="D3067" t="s">
        <v>4475</v>
      </c>
      <c r="G3067">
        <v>0</v>
      </c>
      <c r="M3067">
        <v>-370074.34800000011</v>
      </c>
      <c r="O3067"/>
      <c r="S3067">
        <v>-451273.16800000012</v>
      </c>
      <c r="U3067"/>
      <c r="W3067" t="str">
        <f>IFERROR(VLOOKUP(CONCATENATE(A3067,"-",B3067),'Schedule C1'!AE:AE,1,FALSE),"Other")</f>
        <v>Other</v>
      </c>
    </row>
    <row r="3068" spans="1:23" x14ac:dyDescent="0.25">
      <c r="A3068" t="str">
        <f t="shared" si="47"/>
        <v>180</v>
      </c>
      <c r="B3068" t="str">
        <f t="shared" si="47"/>
        <v>SI180KYLR</v>
      </c>
      <c r="C3068" s="77" t="s">
        <v>3887</v>
      </c>
      <c r="D3068" t="s">
        <v>4476</v>
      </c>
      <c r="E3068">
        <v>1003.9</v>
      </c>
      <c r="K3068">
        <v>0</v>
      </c>
      <c r="O3068"/>
      <c r="Q3068">
        <v>0</v>
      </c>
      <c r="U3068"/>
      <c r="W3068" t="str">
        <f>IFERROR(VLOOKUP(CONCATENATE(A3068,"-",B3068),'Schedule C1'!AE:AE,1,FALSE),"Other")</f>
        <v>Other</v>
      </c>
    </row>
    <row r="3069" spans="1:23" x14ac:dyDescent="0.25">
      <c r="A3069" t="str">
        <f t="shared" si="47"/>
        <v>180</v>
      </c>
      <c r="B3069" t="str">
        <f t="shared" si="47"/>
        <v>SI180KYRE</v>
      </c>
      <c r="C3069" s="77" t="s">
        <v>3887</v>
      </c>
      <c r="D3069" t="s">
        <v>4477</v>
      </c>
      <c r="E3069">
        <v>-5750.189999999996</v>
      </c>
      <c r="F3069">
        <v>2249.92</v>
      </c>
      <c r="G3069">
        <v>7873.4999999999982</v>
      </c>
      <c r="H3069">
        <v>-36.629999999999995</v>
      </c>
      <c r="K3069">
        <v>252.2179999999988</v>
      </c>
      <c r="L3069">
        <v>0</v>
      </c>
      <c r="M3069">
        <v>0</v>
      </c>
      <c r="N3069">
        <v>0</v>
      </c>
      <c r="O3069"/>
      <c r="Q3069">
        <v>888.98699999999963</v>
      </c>
      <c r="R3069">
        <v>0</v>
      </c>
      <c r="S3069">
        <v>0</v>
      </c>
      <c r="T3069">
        <v>0</v>
      </c>
      <c r="U3069"/>
      <c r="W3069" t="str">
        <f>IFERROR(VLOOKUP(CONCATENATE(A3069,"-",B3069),'Schedule C1'!AE:AE,1,FALSE),"Other")</f>
        <v>Other</v>
      </c>
    </row>
    <row r="3070" spans="1:23" x14ac:dyDescent="0.25">
      <c r="A3070" t="str">
        <f t="shared" si="47"/>
        <v>180</v>
      </c>
      <c r="B3070" t="str">
        <f t="shared" si="47"/>
        <v>SI180KYUN</v>
      </c>
      <c r="C3070" s="77" t="s">
        <v>3887</v>
      </c>
      <c r="D3070" t="s">
        <v>4478</v>
      </c>
      <c r="E3070">
        <v>2325.77</v>
      </c>
      <c r="F3070">
        <v>2681.9500000000003</v>
      </c>
      <c r="G3070">
        <v>1776.5600000000002</v>
      </c>
      <c r="H3070">
        <v>1488.8600000000001</v>
      </c>
      <c r="K3070">
        <v>0</v>
      </c>
      <c r="L3070">
        <v>0</v>
      </c>
      <c r="M3070">
        <v>0</v>
      </c>
      <c r="N3070">
        <v>0</v>
      </c>
      <c r="O3070"/>
      <c r="Q3070">
        <v>0</v>
      </c>
      <c r="R3070">
        <v>0</v>
      </c>
      <c r="S3070">
        <v>0</v>
      </c>
      <c r="T3070">
        <v>0</v>
      </c>
      <c r="U3070"/>
      <c r="W3070" t="str">
        <f>IFERROR(VLOOKUP(CONCATENATE(A3070,"-",B3070),'Schedule C1'!AE:AE,1,FALSE),"Other")</f>
        <v>Other</v>
      </c>
    </row>
    <row r="3071" spans="1:23" x14ac:dyDescent="0.25">
      <c r="A3071" t="str">
        <f t="shared" si="47"/>
        <v>180</v>
      </c>
      <c r="B3071" t="str">
        <f t="shared" si="47"/>
        <v>SSGSNANDA</v>
      </c>
      <c r="C3071" s="77" t="s">
        <v>3887</v>
      </c>
      <c r="D3071" t="s">
        <v>3176</v>
      </c>
      <c r="E3071">
        <v>0</v>
      </c>
      <c r="F3071">
        <v>0</v>
      </c>
      <c r="K3071">
        <v>0.9930000000000021</v>
      </c>
      <c r="L3071">
        <v>-9.1910000000000007</v>
      </c>
      <c r="O3071"/>
      <c r="Q3071">
        <v>0.70699999999999719</v>
      </c>
      <c r="R3071">
        <v>-9.3930000000000025</v>
      </c>
      <c r="U3071"/>
      <c r="W3071" t="str">
        <f>IFERROR(VLOOKUP(CONCATENATE(A3071,"-",B3071),'Schedule C1'!AE:AE,1,FALSE),"Other")</f>
        <v>Other</v>
      </c>
    </row>
    <row r="3072" spans="1:23" x14ac:dyDescent="0.25">
      <c r="A3072" t="str">
        <f t="shared" si="47"/>
        <v>180</v>
      </c>
      <c r="B3072" t="str">
        <f t="shared" si="47"/>
        <v>SSHRNANDA</v>
      </c>
      <c r="C3072" s="77" t="s">
        <v>3887</v>
      </c>
      <c r="D3072" t="s">
        <v>3177</v>
      </c>
      <c r="J3072">
        <v>0</v>
      </c>
      <c r="O3072"/>
      <c r="P3072">
        <v>-8.8817841970012523E-16</v>
      </c>
      <c r="U3072"/>
      <c r="V3072">
        <v>0</v>
      </c>
      <c r="W3072" t="str">
        <f>IFERROR(VLOOKUP(CONCATENATE(A3072,"-",B3072),'Schedule C1'!AE:AE,1,FALSE),"Other")</f>
        <v>Other</v>
      </c>
    </row>
    <row r="3073" spans="1:23" x14ac:dyDescent="0.25">
      <c r="A3073" t="str">
        <f t="shared" si="47"/>
        <v>180</v>
      </c>
      <c r="B3073" t="str">
        <f t="shared" si="47"/>
        <v>SSITNANDA</v>
      </c>
      <c r="C3073" s="77" t="s">
        <v>3887</v>
      </c>
      <c r="D3073" t="s">
        <v>3178</v>
      </c>
      <c r="E3073">
        <v>0</v>
      </c>
      <c r="F3073">
        <v>0</v>
      </c>
      <c r="G3073">
        <v>0</v>
      </c>
      <c r="H3073">
        <v>0</v>
      </c>
      <c r="I3073">
        <v>0</v>
      </c>
      <c r="J3073">
        <v>0</v>
      </c>
      <c r="K3073">
        <v>3.8540000000000001</v>
      </c>
      <c r="L3073">
        <v>25.254000000000815</v>
      </c>
      <c r="M3073">
        <v>-114.59199999999964</v>
      </c>
      <c r="N3073">
        <v>-12328.589</v>
      </c>
      <c r="O3073">
        <v>8.2399999999997817</v>
      </c>
      <c r="P3073">
        <v>-6759.9059999999954</v>
      </c>
      <c r="Q3073">
        <v>3.8359999999999994</v>
      </c>
      <c r="R3073">
        <v>25.289999999999054</v>
      </c>
      <c r="S3073">
        <v>3.4009999999998399</v>
      </c>
      <c r="T3073">
        <v>-3080.4299999999962</v>
      </c>
      <c r="U3073">
        <v>1.4000000000123691E-2</v>
      </c>
      <c r="V3073">
        <v>0</v>
      </c>
      <c r="W3073" t="str">
        <f>IFERROR(VLOOKUP(CONCATENATE(A3073,"-",B3073),'Schedule C1'!AE:AE,1,FALSE),"Other")</f>
        <v>Other</v>
      </c>
    </row>
    <row r="3074" spans="1:23" x14ac:dyDescent="0.25">
      <c r="A3074" t="str">
        <f t="shared" si="47"/>
        <v>180</v>
      </c>
      <c r="B3074" t="str">
        <f t="shared" si="47"/>
        <v>SSNANDA</v>
      </c>
      <c r="C3074" s="77" t="s">
        <v>3887</v>
      </c>
      <c r="D3074" t="s">
        <v>3179</v>
      </c>
      <c r="F3074">
        <v>0</v>
      </c>
      <c r="I3074">
        <v>0</v>
      </c>
      <c r="J3074">
        <v>0</v>
      </c>
      <c r="L3074">
        <v>787.05399999999986</v>
      </c>
      <c r="O3074">
        <v>-2233.4260000000004</v>
      </c>
      <c r="P3074">
        <v>374.92399999999787</v>
      </c>
      <c r="R3074">
        <v>802.37400000000025</v>
      </c>
      <c r="U3074">
        <v>-2453.4490000000001</v>
      </c>
      <c r="V3074">
        <v>0</v>
      </c>
      <c r="W3074" t="str">
        <f>IFERROR(VLOOKUP(CONCATENATE(A3074,"-",B3074),'Schedule C1'!AE:AE,1,FALSE),"Other")</f>
        <v>Other</v>
      </c>
    </row>
    <row r="3075" spans="1:23" x14ac:dyDescent="0.25">
      <c r="A3075" t="str">
        <f t="shared" si="47"/>
        <v>180</v>
      </c>
      <c r="B3075" t="str">
        <f t="shared" si="47"/>
        <v>TA0900223</v>
      </c>
      <c r="C3075" s="77" t="s">
        <v>3887</v>
      </c>
      <c r="D3075" t="s">
        <v>4479</v>
      </c>
      <c r="E3075">
        <v>0</v>
      </c>
      <c r="F3075">
        <v>0</v>
      </c>
      <c r="K3075">
        <v>-96.164000000000357</v>
      </c>
      <c r="L3075">
        <v>0</v>
      </c>
      <c r="O3075"/>
      <c r="Q3075">
        <v>157.62900000000002</v>
      </c>
      <c r="R3075">
        <v>-33.996000000000002</v>
      </c>
      <c r="U3075"/>
      <c r="W3075" t="str">
        <f>IFERROR(VLOOKUP(CONCATENATE(A3075,"-",B3075),'Schedule C1'!AE:AE,1,FALSE),"Other")</f>
        <v>Other</v>
      </c>
    </row>
    <row r="3076" spans="1:23" x14ac:dyDescent="0.25">
      <c r="A3076" t="str">
        <f t="shared" si="47"/>
        <v>180</v>
      </c>
      <c r="B3076" t="str">
        <f t="shared" si="47"/>
        <v>TA1010136</v>
      </c>
      <c r="C3076" s="77" t="s">
        <v>3887</v>
      </c>
      <c r="D3076" t="s">
        <v>4480</v>
      </c>
      <c r="E3076">
        <v>0</v>
      </c>
      <c r="K3076">
        <v>-90.501000000000005</v>
      </c>
      <c r="O3076"/>
      <c r="Q3076">
        <v>-65.65100000000001</v>
      </c>
      <c r="U3076"/>
      <c r="W3076" t="str">
        <f>IFERROR(VLOOKUP(CONCATENATE(A3076,"-",B3076),'Schedule C1'!AE:AE,1,FALSE),"Other")</f>
        <v>Other</v>
      </c>
    </row>
    <row r="3077" spans="1:23" x14ac:dyDescent="0.25">
      <c r="A3077" t="str">
        <f t="shared" ref="A3077:B3140" si="48">LEFT(C3077,FIND(" ",C3077,1)-1)</f>
        <v>180</v>
      </c>
      <c r="B3077" t="str">
        <f t="shared" si="48"/>
        <v>TA1210204</v>
      </c>
      <c r="C3077" s="77" t="s">
        <v>3887</v>
      </c>
      <c r="D3077" t="s">
        <v>4481</v>
      </c>
      <c r="E3077">
        <v>0</v>
      </c>
      <c r="K3077">
        <v>154.2500000000002</v>
      </c>
      <c r="O3077"/>
      <c r="Q3077">
        <v>583.97199999999987</v>
      </c>
      <c r="U3077"/>
      <c r="W3077" t="str">
        <f>IFERROR(VLOOKUP(CONCATENATE(A3077,"-",B3077),'Schedule C1'!AE:AE,1,FALSE),"Other")</f>
        <v>Other</v>
      </c>
    </row>
    <row r="3078" spans="1:23" x14ac:dyDescent="0.25">
      <c r="A3078" t="str">
        <f t="shared" si="48"/>
        <v>180</v>
      </c>
      <c r="B3078" t="str">
        <f t="shared" si="48"/>
        <v>TA1300211</v>
      </c>
      <c r="C3078" s="77" t="s">
        <v>3887</v>
      </c>
      <c r="D3078" t="s">
        <v>4482</v>
      </c>
      <c r="G3078">
        <v>0</v>
      </c>
      <c r="M3078">
        <v>-892292.57700000005</v>
      </c>
      <c r="O3078"/>
      <c r="S3078">
        <v>0</v>
      </c>
      <c r="U3078"/>
      <c r="W3078" t="str">
        <f>IFERROR(VLOOKUP(CONCATENATE(A3078,"-",B3078),'Schedule C1'!AE:AE,1,FALSE),"Other")</f>
        <v>Other</v>
      </c>
    </row>
    <row r="3079" spans="1:23" x14ac:dyDescent="0.25">
      <c r="A3079" t="str">
        <f t="shared" si="48"/>
        <v>180</v>
      </c>
      <c r="B3079" t="str">
        <f t="shared" si="48"/>
        <v>TA1320211</v>
      </c>
      <c r="C3079" s="77" t="s">
        <v>3887</v>
      </c>
      <c r="D3079" t="s">
        <v>4483</v>
      </c>
      <c r="E3079">
        <v>0</v>
      </c>
      <c r="K3079">
        <v>889000.94500000018</v>
      </c>
      <c r="O3079"/>
      <c r="Q3079">
        <v>824284.68699999992</v>
      </c>
      <c r="U3079"/>
      <c r="W3079" t="str">
        <f>IFERROR(VLOOKUP(CONCATENATE(A3079,"-",B3079),'Schedule C1'!AE:AE,1,FALSE),"Other")</f>
        <v>Other</v>
      </c>
    </row>
    <row r="3080" spans="1:23" x14ac:dyDescent="0.25">
      <c r="A3080" t="str">
        <f t="shared" si="48"/>
        <v>180</v>
      </c>
      <c r="B3080" t="str">
        <f t="shared" si="48"/>
        <v>TA1320802</v>
      </c>
      <c r="C3080" s="77" t="s">
        <v>3887</v>
      </c>
      <c r="D3080" t="s">
        <v>4484</v>
      </c>
      <c r="E3080">
        <v>0</v>
      </c>
      <c r="F3080">
        <v>0</v>
      </c>
      <c r="K3080">
        <v>1865.0549999999998</v>
      </c>
      <c r="L3080">
        <v>-5058.5529999999999</v>
      </c>
      <c r="O3080"/>
      <c r="Q3080">
        <v>3846.6760000000008</v>
      </c>
      <c r="R3080">
        <v>0</v>
      </c>
      <c r="U3080"/>
      <c r="W3080" t="str">
        <f>IFERROR(VLOOKUP(CONCATENATE(A3080,"-",B3080),'Schedule C1'!AE:AE,1,FALSE),"Other")</f>
        <v>Other</v>
      </c>
    </row>
    <row r="3081" spans="1:23" x14ac:dyDescent="0.25">
      <c r="A3081" t="str">
        <f t="shared" si="48"/>
        <v>180</v>
      </c>
      <c r="B3081" t="str">
        <f t="shared" si="48"/>
        <v>TA1321211</v>
      </c>
      <c r="C3081" s="77" t="s">
        <v>3887</v>
      </c>
      <c r="D3081" t="s">
        <v>4485</v>
      </c>
      <c r="E3081">
        <v>0</v>
      </c>
      <c r="K3081">
        <v>0</v>
      </c>
      <c r="O3081"/>
      <c r="Q3081">
        <v>298.33</v>
      </c>
      <c r="U3081"/>
      <c r="W3081" t="str">
        <f>IFERROR(VLOOKUP(CONCATENATE(A3081,"-",B3081),'Schedule C1'!AE:AE,1,FALSE),"Other")</f>
        <v>Other</v>
      </c>
    </row>
    <row r="3082" spans="1:23" x14ac:dyDescent="0.25">
      <c r="A3082" t="str">
        <f t="shared" si="48"/>
        <v>180</v>
      </c>
      <c r="B3082" t="str">
        <f t="shared" si="48"/>
        <v>TA1406811</v>
      </c>
      <c r="C3082" s="77" t="s">
        <v>3887</v>
      </c>
      <c r="D3082" t="s">
        <v>4486</v>
      </c>
      <c r="E3082">
        <v>0</v>
      </c>
      <c r="K3082">
        <v>792.34800000000064</v>
      </c>
      <c r="O3082"/>
      <c r="Q3082">
        <v>805.3589999999997</v>
      </c>
      <c r="U3082"/>
      <c r="W3082" t="str">
        <f>IFERROR(VLOOKUP(CONCATENATE(A3082,"-",B3082),'Schedule C1'!AE:AE,1,FALSE),"Other")</f>
        <v>Other</v>
      </c>
    </row>
    <row r="3083" spans="1:23" x14ac:dyDescent="0.25">
      <c r="A3083" t="str">
        <f t="shared" si="48"/>
        <v>180</v>
      </c>
      <c r="B3083" t="str">
        <f t="shared" si="48"/>
        <v>TA1501118</v>
      </c>
      <c r="C3083" s="77" t="s">
        <v>3887</v>
      </c>
      <c r="D3083" t="s">
        <v>4487</v>
      </c>
      <c r="E3083">
        <v>0</v>
      </c>
      <c r="K3083">
        <v>592309.89599999972</v>
      </c>
      <c r="O3083"/>
      <c r="Q3083">
        <v>215389.49000000011</v>
      </c>
      <c r="U3083"/>
      <c r="W3083" t="str">
        <f>IFERROR(VLOOKUP(CONCATENATE(A3083,"-",B3083),'Schedule C1'!AE:AE,1,FALSE),"Other")</f>
        <v>Other</v>
      </c>
    </row>
    <row r="3084" spans="1:23" x14ac:dyDescent="0.25">
      <c r="A3084" t="str">
        <f t="shared" si="48"/>
        <v>180</v>
      </c>
      <c r="B3084" t="str">
        <f t="shared" si="48"/>
        <v>TA1570211</v>
      </c>
      <c r="C3084" s="77" t="s">
        <v>3887</v>
      </c>
      <c r="D3084" t="s">
        <v>4488</v>
      </c>
      <c r="E3084">
        <v>0</v>
      </c>
      <c r="K3084">
        <v>959.97100000000148</v>
      </c>
      <c r="O3084"/>
      <c r="Q3084">
        <v>1622.684999999999</v>
      </c>
      <c r="U3084"/>
      <c r="W3084" t="str">
        <f>IFERROR(VLOOKUP(CONCATENATE(A3084,"-",B3084),'Schedule C1'!AE:AE,1,FALSE),"Other")</f>
        <v>Other</v>
      </c>
    </row>
    <row r="3085" spans="1:23" x14ac:dyDescent="0.25">
      <c r="A3085" t="str">
        <f t="shared" si="48"/>
        <v>180</v>
      </c>
      <c r="B3085" t="str">
        <f t="shared" si="48"/>
        <v>TA1570212</v>
      </c>
      <c r="C3085" s="77" t="s">
        <v>3887</v>
      </c>
      <c r="D3085" t="s">
        <v>4489</v>
      </c>
      <c r="E3085">
        <v>0</v>
      </c>
      <c r="K3085">
        <v>732192.90399999975</v>
      </c>
      <c r="O3085"/>
      <c r="Q3085">
        <v>418147.98200000019</v>
      </c>
      <c r="U3085"/>
      <c r="W3085" t="str">
        <f>IFERROR(VLOOKUP(CONCATENATE(A3085,"-",B3085),'Schedule C1'!AE:AE,1,FALSE),"Other")</f>
        <v>Other</v>
      </c>
    </row>
    <row r="3086" spans="1:23" x14ac:dyDescent="0.25">
      <c r="A3086" t="str">
        <f t="shared" si="48"/>
        <v>180</v>
      </c>
      <c r="B3086" t="str">
        <f t="shared" si="48"/>
        <v>TA1571012</v>
      </c>
      <c r="C3086" s="77" t="s">
        <v>3887</v>
      </c>
      <c r="D3086" t="s">
        <v>4490</v>
      </c>
      <c r="E3086">
        <v>0</v>
      </c>
      <c r="F3086">
        <v>0</v>
      </c>
      <c r="K3086">
        <v>959601.5060000004</v>
      </c>
      <c r="L3086">
        <v>0</v>
      </c>
      <c r="O3086"/>
      <c r="Q3086">
        <v>634357.7649999999</v>
      </c>
      <c r="R3086">
        <v>1514.1289999999999</v>
      </c>
      <c r="U3086"/>
      <c r="W3086" t="str">
        <f>IFERROR(VLOOKUP(CONCATENATE(A3086,"-",B3086),'Schedule C1'!AE:AE,1,FALSE),"Other")</f>
        <v>Other</v>
      </c>
    </row>
    <row r="3087" spans="1:23" x14ac:dyDescent="0.25">
      <c r="A3087" t="str">
        <f t="shared" si="48"/>
        <v>180</v>
      </c>
      <c r="B3087" t="str">
        <f t="shared" si="48"/>
        <v>TA1680211</v>
      </c>
      <c r="C3087" s="77" t="s">
        <v>3887</v>
      </c>
      <c r="D3087" t="s">
        <v>4491</v>
      </c>
      <c r="E3087">
        <v>0</v>
      </c>
      <c r="K3087">
        <v>142781.916</v>
      </c>
      <c r="O3087"/>
      <c r="Q3087">
        <v>-61296.08600000001</v>
      </c>
      <c r="U3087"/>
      <c r="W3087" t="str">
        <f>IFERROR(VLOOKUP(CONCATENATE(A3087,"-",B3087),'Schedule C1'!AE:AE,1,FALSE),"Other")</f>
        <v>Other</v>
      </c>
    </row>
    <row r="3088" spans="1:23" x14ac:dyDescent="0.25">
      <c r="A3088" t="str">
        <f t="shared" si="48"/>
        <v>180</v>
      </c>
      <c r="B3088" t="str">
        <f t="shared" si="48"/>
        <v>TA1692803</v>
      </c>
      <c r="C3088" s="77" t="s">
        <v>3887</v>
      </c>
      <c r="D3088" t="s">
        <v>4492</v>
      </c>
      <c r="E3088">
        <v>0</v>
      </c>
      <c r="F3088">
        <v>0</v>
      </c>
      <c r="G3088">
        <v>0</v>
      </c>
      <c r="H3088">
        <v>0</v>
      </c>
      <c r="I3088">
        <v>0</v>
      </c>
      <c r="J3088">
        <v>0</v>
      </c>
      <c r="K3088">
        <v>-50259.292000000678</v>
      </c>
      <c r="L3088">
        <v>628002.10499999998</v>
      </c>
      <c r="M3088">
        <v>-2865864.4030000009</v>
      </c>
      <c r="N3088">
        <v>2576183.6579999998</v>
      </c>
      <c r="O3088">
        <v>-190241.83899999998</v>
      </c>
      <c r="P3088">
        <v>2177464.9219999993</v>
      </c>
      <c r="Q3088">
        <v>-220762.32000000007</v>
      </c>
      <c r="R3088">
        <v>542414.36700000009</v>
      </c>
      <c r="S3088">
        <v>3010324.924000001</v>
      </c>
      <c r="T3088">
        <v>1926156.3429999996</v>
      </c>
      <c r="U3088">
        <v>1855.7330000000002</v>
      </c>
      <c r="V3088">
        <v>0</v>
      </c>
      <c r="W3088" t="str">
        <f>IFERROR(VLOOKUP(CONCATENATE(A3088,"-",B3088),'Schedule C1'!AE:AE,1,FALSE),"Other")</f>
        <v>Other</v>
      </c>
    </row>
    <row r="3089" spans="1:23" x14ac:dyDescent="0.25">
      <c r="A3089" t="str">
        <f t="shared" si="48"/>
        <v>180</v>
      </c>
      <c r="B3089" t="str">
        <f t="shared" si="48"/>
        <v>TA1692804</v>
      </c>
      <c r="C3089" s="77" t="s">
        <v>3887</v>
      </c>
      <c r="D3089" t="s">
        <v>3181</v>
      </c>
      <c r="J3089">
        <v>0</v>
      </c>
      <c r="O3089"/>
      <c r="P3089">
        <v>2130357.9370000004</v>
      </c>
      <c r="U3089"/>
      <c r="V3089">
        <v>0</v>
      </c>
      <c r="W3089" t="str">
        <f>IFERROR(VLOOKUP(CONCATENATE(A3089,"-",B3089),'Schedule C1'!AE:AE,1,FALSE),"Other")</f>
        <v>Other</v>
      </c>
    </row>
    <row r="3090" spans="1:23" x14ac:dyDescent="0.25">
      <c r="A3090" t="str">
        <f t="shared" si="48"/>
        <v>180</v>
      </c>
      <c r="B3090" t="str">
        <f t="shared" si="48"/>
        <v>TA1807311</v>
      </c>
      <c r="C3090" s="77" t="s">
        <v>3887</v>
      </c>
      <c r="D3090" t="s">
        <v>4493</v>
      </c>
      <c r="F3090">
        <v>20859.37999999999</v>
      </c>
      <c r="G3090">
        <v>21267.63</v>
      </c>
      <c r="L3090">
        <v>0</v>
      </c>
      <c r="M3090">
        <v>0</v>
      </c>
      <c r="O3090"/>
      <c r="R3090">
        <v>0</v>
      </c>
      <c r="S3090">
        <v>0</v>
      </c>
      <c r="U3090"/>
      <c r="W3090" t="str">
        <f>IFERROR(VLOOKUP(CONCATENATE(A3090,"-",B3090),'Schedule C1'!AE:AE,1,FALSE),"Other")</f>
        <v>Other</v>
      </c>
    </row>
    <row r="3091" spans="1:23" x14ac:dyDescent="0.25">
      <c r="A3091" t="str">
        <f t="shared" si="48"/>
        <v>180</v>
      </c>
      <c r="B3091" t="str">
        <f t="shared" si="48"/>
        <v>TA1807312</v>
      </c>
      <c r="C3091" s="77" t="s">
        <v>3887</v>
      </c>
      <c r="D3091" t="s">
        <v>3183</v>
      </c>
      <c r="F3091">
        <v>-19461.800000000007</v>
      </c>
      <c r="G3091">
        <v>0</v>
      </c>
      <c r="L3091">
        <v>0</v>
      </c>
      <c r="M3091">
        <v>0</v>
      </c>
      <c r="O3091"/>
      <c r="R3091">
        <v>0</v>
      </c>
      <c r="S3091">
        <v>0</v>
      </c>
      <c r="U3091"/>
      <c r="W3091" t="str">
        <f>IFERROR(VLOOKUP(CONCATENATE(A3091,"-",B3091),'Schedule C1'!AE:AE,1,FALSE),"Other")</f>
        <v>Other</v>
      </c>
    </row>
    <row r="3092" spans="1:23" x14ac:dyDescent="0.25">
      <c r="A3092" t="str">
        <f t="shared" si="48"/>
        <v>180</v>
      </c>
      <c r="B3092" t="str">
        <f t="shared" si="48"/>
        <v>TA2033212</v>
      </c>
      <c r="C3092" s="77" t="s">
        <v>3887</v>
      </c>
      <c r="D3092" t="s">
        <v>4494</v>
      </c>
      <c r="G3092">
        <v>0</v>
      </c>
      <c r="M3092">
        <v>11600.828000000001</v>
      </c>
      <c r="O3092"/>
      <c r="S3092">
        <v>55253.241000000024</v>
      </c>
      <c r="U3092"/>
      <c r="W3092" t="str">
        <f>IFERROR(VLOOKUP(CONCATENATE(A3092,"-",B3092),'Schedule C1'!AE:AE,1,FALSE),"Other")</f>
        <v>Other</v>
      </c>
    </row>
    <row r="3093" spans="1:23" x14ac:dyDescent="0.25">
      <c r="A3093" t="str">
        <f t="shared" si="48"/>
        <v>180</v>
      </c>
      <c r="B3093" t="str">
        <f t="shared" si="48"/>
        <v>TA2093009</v>
      </c>
      <c r="C3093" s="77" t="s">
        <v>3887</v>
      </c>
      <c r="D3093" t="s">
        <v>4495</v>
      </c>
      <c r="J3093">
        <v>0</v>
      </c>
      <c r="O3093"/>
      <c r="P3093">
        <v>-1456861.7390000003</v>
      </c>
      <c r="U3093"/>
      <c r="V3093">
        <v>0</v>
      </c>
      <c r="W3093" t="str">
        <f>IFERROR(VLOOKUP(CONCATENATE(A3093,"-",B3093),'Schedule C1'!AE:AE,1,FALSE),"Other")</f>
        <v>Other</v>
      </c>
    </row>
    <row r="3094" spans="1:23" x14ac:dyDescent="0.25">
      <c r="A3094" t="str">
        <f t="shared" si="48"/>
        <v>180</v>
      </c>
      <c r="B3094" t="str">
        <f t="shared" si="48"/>
        <v>TA2175004</v>
      </c>
      <c r="C3094" s="77" t="s">
        <v>3887</v>
      </c>
      <c r="D3094" t="s">
        <v>4496</v>
      </c>
      <c r="H3094">
        <v>0</v>
      </c>
      <c r="I3094">
        <v>0</v>
      </c>
      <c r="J3094">
        <v>0</v>
      </c>
      <c r="N3094">
        <v>831547.41399999999</v>
      </c>
      <c r="O3094">
        <v>1528374.3089999999</v>
      </c>
      <c r="P3094">
        <v>-595037.772</v>
      </c>
      <c r="T3094">
        <v>0</v>
      </c>
      <c r="U3094">
        <v>0</v>
      </c>
      <c r="V3094">
        <v>-1968750</v>
      </c>
      <c r="W3094" t="str">
        <f>IFERROR(VLOOKUP(CONCATENATE(A3094,"-",B3094),'Schedule C1'!AE:AE,1,FALSE),"Other")</f>
        <v>Other</v>
      </c>
    </row>
    <row r="3095" spans="1:23" x14ac:dyDescent="0.25">
      <c r="A3095" t="str">
        <f t="shared" si="48"/>
        <v>180</v>
      </c>
      <c r="B3095" t="str">
        <f t="shared" si="48"/>
        <v>TA2175005</v>
      </c>
      <c r="C3095" s="77" t="s">
        <v>3887</v>
      </c>
      <c r="D3095" t="s">
        <v>3186</v>
      </c>
      <c r="J3095">
        <v>0</v>
      </c>
      <c r="O3095"/>
      <c r="P3095">
        <v>3198549.3979999986</v>
      </c>
      <c r="U3095"/>
      <c r="V3095">
        <v>0</v>
      </c>
      <c r="W3095" t="str">
        <f>IFERROR(VLOOKUP(CONCATENATE(A3095,"-",B3095),'Schedule C1'!AE:AE,1,FALSE),"Other")</f>
        <v>Other</v>
      </c>
    </row>
    <row r="3096" spans="1:23" x14ac:dyDescent="0.25">
      <c r="A3096" t="str">
        <f t="shared" si="48"/>
        <v>180</v>
      </c>
      <c r="B3096" t="str">
        <f t="shared" si="48"/>
        <v>TCTRANPRJ</v>
      </c>
      <c r="C3096" s="77" t="s">
        <v>3887</v>
      </c>
      <c r="D3096" t="s">
        <v>4497</v>
      </c>
      <c r="E3096">
        <v>0</v>
      </c>
      <c r="F3096">
        <v>0</v>
      </c>
      <c r="G3096">
        <v>0</v>
      </c>
      <c r="H3096">
        <v>0</v>
      </c>
      <c r="I3096">
        <v>0</v>
      </c>
      <c r="J3096">
        <v>0</v>
      </c>
      <c r="K3096">
        <v>181031.84499999997</v>
      </c>
      <c r="L3096">
        <v>184982.11800000002</v>
      </c>
      <c r="M3096">
        <v>111634.61000000002</v>
      </c>
      <c r="N3096">
        <v>166875.633</v>
      </c>
      <c r="O3096">
        <v>96258.396999999997</v>
      </c>
      <c r="P3096">
        <v>0</v>
      </c>
      <c r="Q3096">
        <v>192472.29399999997</v>
      </c>
      <c r="R3096">
        <v>158275.51500000001</v>
      </c>
      <c r="S3096">
        <v>137977.125</v>
      </c>
      <c r="T3096">
        <v>159956.93300000002</v>
      </c>
      <c r="U3096">
        <v>44861.47099999999</v>
      </c>
      <c r="V3096">
        <v>0</v>
      </c>
      <c r="W3096" t="str">
        <f>IFERROR(VLOOKUP(CONCATENATE(A3096,"-",B3096),'Schedule C1'!AE:AE,1,FALSE),"Other")</f>
        <v>Other</v>
      </c>
    </row>
    <row r="3097" spans="1:23" x14ac:dyDescent="0.25">
      <c r="A3097" t="str">
        <f t="shared" si="48"/>
        <v>180</v>
      </c>
      <c r="B3097" t="str">
        <f t="shared" si="48"/>
        <v>TDOANDA</v>
      </c>
      <c r="C3097" s="77" t="s">
        <v>3887</v>
      </c>
      <c r="D3097" t="s">
        <v>3188</v>
      </c>
      <c r="H3097">
        <v>0</v>
      </c>
      <c r="I3097">
        <v>0</v>
      </c>
      <c r="J3097">
        <v>0</v>
      </c>
      <c r="N3097">
        <v>406.72899999999993</v>
      </c>
      <c r="O3097">
        <v>397.35699999999997</v>
      </c>
      <c r="P3097">
        <v>422.96599999999989</v>
      </c>
      <c r="T3097">
        <v>0</v>
      </c>
      <c r="U3097">
        <v>186.35500000000022</v>
      </c>
      <c r="V3097">
        <v>0</v>
      </c>
      <c r="W3097" t="str">
        <f>IFERROR(VLOOKUP(CONCATENATE(A3097,"-",B3097),'Schedule C1'!AE:AE,1,FALSE),"Other")</f>
        <v>Other</v>
      </c>
    </row>
    <row r="3098" spans="1:23" x14ac:dyDescent="0.25">
      <c r="A3098" t="str">
        <f t="shared" si="48"/>
        <v>180</v>
      </c>
      <c r="B3098" t="str">
        <f t="shared" si="48"/>
        <v>TLSWEMERG</v>
      </c>
      <c r="C3098" s="77" t="s">
        <v>3887</v>
      </c>
      <c r="D3098" t="s">
        <v>3189</v>
      </c>
      <c r="E3098">
        <v>0</v>
      </c>
      <c r="F3098">
        <v>0</v>
      </c>
      <c r="G3098">
        <v>0</v>
      </c>
      <c r="H3098">
        <v>0</v>
      </c>
      <c r="I3098">
        <v>0</v>
      </c>
      <c r="J3098">
        <v>0</v>
      </c>
      <c r="K3098">
        <v>31155.890000000072</v>
      </c>
      <c r="L3098">
        <v>-366205.67500000028</v>
      </c>
      <c r="M3098">
        <v>99462.820999999589</v>
      </c>
      <c r="N3098">
        <v>-319890.34000000026</v>
      </c>
      <c r="O3098">
        <v>26702.937000000453</v>
      </c>
      <c r="P3098">
        <v>598263.66299999994</v>
      </c>
      <c r="Q3098">
        <v>28724.36500000026</v>
      </c>
      <c r="R3098">
        <v>-365339.18199999991</v>
      </c>
      <c r="S3098">
        <v>137147.11499999993</v>
      </c>
      <c r="T3098">
        <v>-260863.92900000012</v>
      </c>
      <c r="U3098">
        <v>37014.053999999895</v>
      </c>
      <c r="V3098">
        <v>0</v>
      </c>
      <c r="W3098" t="str">
        <f>IFERROR(VLOOKUP(CONCATENATE(A3098,"-",B3098),'Schedule C1'!AE:AE,1,FALSE),"Other")</f>
        <v>Other</v>
      </c>
    </row>
    <row r="3099" spans="1:23" x14ac:dyDescent="0.25">
      <c r="A3099" t="str">
        <f t="shared" si="48"/>
        <v>180</v>
      </c>
      <c r="B3099" t="str">
        <f t="shared" si="48"/>
        <v>TOPSWO180</v>
      </c>
      <c r="C3099" s="77" t="s">
        <v>3887</v>
      </c>
      <c r="D3099" t="s">
        <v>4498</v>
      </c>
      <c r="H3099">
        <v>0</v>
      </c>
      <c r="I3099">
        <v>0</v>
      </c>
      <c r="J3099">
        <v>0</v>
      </c>
      <c r="N3099">
        <v>21301.204999999994</v>
      </c>
      <c r="O3099">
        <v>1230.7360000000003</v>
      </c>
      <c r="P3099">
        <v>3144.2770000000028</v>
      </c>
      <c r="T3099">
        <v>21030.420999999995</v>
      </c>
      <c r="U3099">
        <v>107.68399999999964</v>
      </c>
      <c r="V3099">
        <v>0</v>
      </c>
      <c r="W3099" t="str">
        <f>IFERROR(VLOOKUP(CONCATENATE(A3099,"-",B3099),'Schedule C1'!AE:AE,1,FALSE),"Other")</f>
        <v>Other</v>
      </c>
    </row>
    <row r="3100" spans="1:23" x14ac:dyDescent="0.25">
      <c r="A3100" t="str">
        <f t="shared" si="48"/>
        <v>180</v>
      </c>
      <c r="B3100" t="str">
        <f t="shared" si="48"/>
        <v>TP0700502</v>
      </c>
      <c r="C3100" s="77" t="s">
        <v>3887</v>
      </c>
      <c r="D3100" t="s">
        <v>4499</v>
      </c>
      <c r="F3100">
        <v>0</v>
      </c>
      <c r="L3100">
        <v>0</v>
      </c>
      <c r="O3100"/>
      <c r="R3100">
        <v>0</v>
      </c>
      <c r="U3100"/>
      <c r="W3100" t="str">
        <f>IFERROR(VLOOKUP(CONCATENATE(A3100,"-",B3100),'Schedule C1'!AE:AE,1,FALSE),"Other")</f>
        <v>Other</v>
      </c>
    </row>
    <row r="3101" spans="1:23" x14ac:dyDescent="0.25">
      <c r="A3101" t="str">
        <f t="shared" si="48"/>
        <v>180</v>
      </c>
      <c r="B3101" t="str">
        <f t="shared" si="48"/>
        <v>TP0921005</v>
      </c>
      <c r="C3101" s="77" t="s">
        <v>3887</v>
      </c>
      <c r="D3101" t="s">
        <v>4500</v>
      </c>
      <c r="E3101">
        <v>64673.02999999997</v>
      </c>
      <c r="F3101">
        <v>192140.55000000002</v>
      </c>
      <c r="K3101">
        <v>0</v>
      </c>
      <c r="L3101">
        <v>0</v>
      </c>
      <c r="O3101"/>
      <c r="Q3101">
        <v>0</v>
      </c>
      <c r="R3101">
        <v>0</v>
      </c>
      <c r="U3101"/>
      <c r="W3101" t="str">
        <f>IFERROR(VLOOKUP(CONCATENATE(A3101,"-",B3101),'Schedule C1'!AE:AE,1,FALSE),"Other")</f>
        <v>Other</v>
      </c>
    </row>
    <row r="3102" spans="1:23" x14ac:dyDescent="0.25">
      <c r="A3102" t="str">
        <f t="shared" si="48"/>
        <v>180</v>
      </c>
      <c r="B3102" t="str">
        <f t="shared" si="48"/>
        <v>TP1403006</v>
      </c>
      <c r="C3102" s="77" t="s">
        <v>3887</v>
      </c>
      <c r="D3102" t="s">
        <v>3190</v>
      </c>
      <c r="J3102">
        <v>0</v>
      </c>
      <c r="O3102"/>
      <c r="P3102">
        <v>1585256.9509999997</v>
      </c>
      <c r="U3102"/>
      <c r="V3102">
        <v>0</v>
      </c>
      <c r="W3102" t="str">
        <f>IFERROR(VLOOKUP(CONCATENATE(A3102,"-",B3102),'Schedule C1'!AE:AE,1,FALSE),"Other")</f>
        <v>Other</v>
      </c>
    </row>
    <row r="3103" spans="1:23" x14ac:dyDescent="0.25">
      <c r="A3103" t="str">
        <f t="shared" si="48"/>
        <v>180</v>
      </c>
      <c r="B3103" t="str">
        <f t="shared" si="48"/>
        <v>TP1708310</v>
      </c>
      <c r="C3103" s="77" t="s">
        <v>3887</v>
      </c>
      <c r="D3103" t="s">
        <v>3191</v>
      </c>
      <c r="J3103">
        <v>0</v>
      </c>
      <c r="O3103"/>
      <c r="P3103">
        <v>3637516.4569999995</v>
      </c>
      <c r="U3103"/>
      <c r="V3103">
        <v>0</v>
      </c>
      <c r="W3103" t="str">
        <f>IFERROR(VLOOKUP(CONCATENATE(A3103,"-",B3103),'Schedule C1'!AE:AE,1,FALSE),"Other")</f>
        <v>Other</v>
      </c>
    </row>
    <row r="3104" spans="1:23" x14ac:dyDescent="0.25">
      <c r="A3104" t="str">
        <f t="shared" si="48"/>
        <v>180</v>
      </c>
      <c r="B3104" t="str">
        <f t="shared" si="48"/>
        <v>TP1909210</v>
      </c>
      <c r="C3104" s="77" t="s">
        <v>3887</v>
      </c>
      <c r="D3104" t="s">
        <v>3195</v>
      </c>
      <c r="J3104">
        <v>0</v>
      </c>
      <c r="O3104"/>
      <c r="P3104">
        <v>244209.48899999994</v>
      </c>
      <c r="U3104"/>
      <c r="V3104">
        <v>0</v>
      </c>
      <c r="W3104" t="str">
        <f>IFERROR(VLOOKUP(CONCATENATE(A3104,"-",B3104),'Schedule C1'!AE:AE,1,FALSE),"Other")</f>
        <v>Other</v>
      </c>
    </row>
    <row r="3105" spans="1:23" x14ac:dyDescent="0.25">
      <c r="A3105" t="str">
        <f t="shared" si="48"/>
        <v>180</v>
      </c>
      <c r="B3105" t="str">
        <f t="shared" si="48"/>
        <v>TP1930505</v>
      </c>
      <c r="C3105" s="77" t="s">
        <v>3887</v>
      </c>
      <c r="D3105" t="s">
        <v>4501</v>
      </c>
      <c r="J3105">
        <v>0</v>
      </c>
      <c r="O3105"/>
      <c r="P3105">
        <v>666627.98299999989</v>
      </c>
      <c r="U3105"/>
      <c r="V3105">
        <v>0</v>
      </c>
      <c r="W3105" t="str">
        <f>IFERROR(VLOOKUP(CONCATENATE(A3105,"-",B3105),'Schedule C1'!AE:AE,1,FALSE),"Other")</f>
        <v>Other</v>
      </c>
    </row>
    <row r="3106" spans="1:23" x14ac:dyDescent="0.25">
      <c r="A3106" t="str">
        <f t="shared" si="48"/>
        <v>180</v>
      </c>
      <c r="B3106" t="str">
        <f t="shared" si="48"/>
        <v>TRNTARGET</v>
      </c>
      <c r="C3106" s="77" t="s">
        <v>3887</v>
      </c>
      <c r="D3106" t="s">
        <v>4502</v>
      </c>
      <c r="H3106">
        <v>0</v>
      </c>
      <c r="I3106">
        <v>0</v>
      </c>
      <c r="J3106">
        <v>0</v>
      </c>
      <c r="N3106">
        <v>0</v>
      </c>
      <c r="O3106">
        <v>-1152.0690000000004</v>
      </c>
      <c r="P3106">
        <v>-79.932000000004336</v>
      </c>
      <c r="T3106">
        <v>0</v>
      </c>
      <c r="U3106">
        <v>-15.581999999999946</v>
      </c>
      <c r="V3106">
        <v>0</v>
      </c>
      <c r="W3106" t="str">
        <f>IFERROR(VLOOKUP(CONCATENATE(A3106,"-",B3106),'Schedule C1'!AE:AE,1,FALSE),"Other")</f>
        <v>Other</v>
      </c>
    </row>
    <row r="3107" spans="1:23" x14ac:dyDescent="0.25">
      <c r="A3107" t="str">
        <f t="shared" si="48"/>
        <v>180</v>
      </c>
      <c r="B3107" t="str">
        <f t="shared" si="48"/>
        <v>TTKY180NN</v>
      </c>
      <c r="C3107" s="77" t="s">
        <v>3887</v>
      </c>
      <c r="D3107" t="s">
        <v>3202</v>
      </c>
      <c r="H3107">
        <v>3867804.5799999996</v>
      </c>
      <c r="I3107">
        <v>1326751.29</v>
      </c>
      <c r="J3107">
        <v>649931.15000000061</v>
      </c>
      <c r="N3107">
        <v>3444585.5120000001</v>
      </c>
      <c r="O3107">
        <v>1639647.94</v>
      </c>
      <c r="P3107">
        <v>32173.481000000022</v>
      </c>
      <c r="T3107">
        <v>2087040.4290000002</v>
      </c>
      <c r="U3107">
        <v>179440.79500000004</v>
      </c>
      <c r="V3107">
        <v>0</v>
      </c>
      <c r="W3107" t="str">
        <f>IFERROR(VLOOKUP(CONCATENATE(A3107,"-",B3107),'Schedule C1'!AE:AE,1,FALSE),"Other")</f>
        <v>Other</v>
      </c>
    </row>
    <row r="3108" spans="1:23" x14ac:dyDescent="0.25">
      <c r="A3108" t="str">
        <f t="shared" si="48"/>
        <v>180</v>
      </c>
      <c r="B3108" t="str">
        <f t="shared" si="48"/>
        <v>TTKY180NR</v>
      </c>
      <c r="C3108" s="77" t="s">
        <v>3887</v>
      </c>
      <c r="D3108" t="s">
        <v>3203</v>
      </c>
      <c r="H3108">
        <v>0</v>
      </c>
      <c r="I3108">
        <v>6787.0499999999993</v>
      </c>
      <c r="J3108">
        <v>0</v>
      </c>
      <c r="N3108">
        <v>397908.06900000002</v>
      </c>
      <c r="O3108">
        <v>318957.505</v>
      </c>
      <c r="P3108">
        <v>8971.5720000000019</v>
      </c>
      <c r="T3108">
        <v>379513.41999999993</v>
      </c>
      <c r="U3108">
        <v>37555.077000000005</v>
      </c>
      <c r="V3108">
        <v>0</v>
      </c>
      <c r="W3108" t="str">
        <f>IFERROR(VLOOKUP(CONCATENATE(A3108,"-",B3108),'Schedule C1'!AE:AE,1,FALSE),"Other")</f>
        <v>Other</v>
      </c>
    </row>
    <row r="3109" spans="1:23" x14ac:dyDescent="0.25">
      <c r="A3109" t="str">
        <f t="shared" si="48"/>
        <v>180</v>
      </c>
      <c r="B3109" t="str">
        <f t="shared" si="48"/>
        <v>UIPLR2018</v>
      </c>
      <c r="C3109" s="77" t="s">
        <v>3887</v>
      </c>
      <c r="D3109" t="s">
        <v>3204</v>
      </c>
      <c r="E3109">
        <v>0</v>
      </c>
      <c r="F3109">
        <v>0</v>
      </c>
      <c r="K3109">
        <v>23743.03999999999</v>
      </c>
      <c r="L3109">
        <v>0</v>
      </c>
      <c r="O3109"/>
      <c r="Q3109">
        <v>0</v>
      </c>
      <c r="R3109">
        <v>15.429</v>
      </c>
      <c r="U3109"/>
      <c r="W3109" t="str">
        <f>IFERROR(VLOOKUP(CONCATENATE(A3109,"-",B3109),'Schedule C1'!AE:AE,1,FALSE),"Other")</f>
        <v>Other</v>
      </c>
    </row>
    <row r="3110" spans="1:23" x14ac:dyDescent="0.25">
      <c r="A3110" t="str">
        <f t="shared" si="48"/>
        <v>180</v>
      </c>
      <c r="B3110" t="str">
        <f t="shared" si="48"/>
        <v>WSNANDA</v>
      </c>
      <c r="C3110" s="77" t="s">
        <v>3887</v>
      </c>
      <c r="D3110" t="s">
        <v>3206</v>
      </c>
      <c r="E3110">
        <v>0</v>
      </c>
      <c r="F3110">
        <v>0</v>
      </c>
      <c r="J3110">
        <v>0</v>
      </c>
      <c r="K3110">
        <v>10.052</v>
      </c>
      <c r="L3110">
        <v>-3.3389999999999982</v>
      </c>
      <c r="O3110"/>
      <c r="P3110">
        <v>4.924000000000003</v>
      </c>
      <c r="Q3110">
        <v>10.138999999999999</v>
      </c>
      <c r="R3110">
        <v>-3.3379999999999987</v>
      </c>
      <c r="U3110"/>
      <c r="V3110">
        <v>0</v>
      </c>
      <c r="W3110" t="str">
        <f>IFERROR(VLOOKUP(CONCATENATE(A3110,"-",B3110),'Schedule C1'!AE:AE,1,FALSE),"Other")</f>
        <v>Other</v>
      </c>
    </row>
    <row r="3111" spans="1:23" x14ac:dyDescent="0.25">
      <c r="A3111" t="str">
        <f t="shared" si="48"/>
        <v>180</v>
      </c>
      <c r="B3111" t="str">
        <f t="shared" si="48"/>
        <v>X00000306</v>
      </c>
      <c r="C3111" s="77" t="s">
        <v>3887</v>
      </c>
      <c r="D3111" t="s">
        <v>3208</v>
      </c>
      <c r="E3111">
        <v>-31528439.439999998</v>
      </c>
      <c r="F3111">
        <v>-49731455.409999996</v>
      </c>
      <c r="G3111">
        <v>-56502198.849999987</v>
      </c>
      <c r="H3111">
        <v>-36979298</v>
      </c>
      <c r="I3111">
        <v>-46539971.019999988</v>
      </c>
      <c r="J3111">
        <v>-14056035.6</v>
      </c>
      <c r="K3111">
        <v>0</v>
      </c>
      <c r="L3111">
        <v>0</v>
      </c>
      <c r="M3111">
        <v>0</v>
      </c>
      <c r="N3111">
        <v>0</v>
      </c>
      <c r="O3111">
        <v>0</v>
      </c>
      <c r="P3111">
        <v>0</v>
      </c>
      <c r="Q3111">
        <v>0</v>
      </c>
      <c r="R3111">
        <v>0</v>
      </c>
      <c r="S3111">
        <v>0</v>
      </c>
      <c r="T3111">
        <v>0</v>
      </c>
      <c r="U3111">
        <v>0</v>
      </c>
      <c r="V3111">
        <v>0</v>
      </c>
      <c r="W3111" t="str">
        <f>IFERROR(VLOOKUP(CONCATENATE(A3111,"-",B3111),'Schedule C1'!AE:AE,1,FALSE),"Other")</f>
        <v>Other</v>
      </c>
    </row>
    <row r="3112" spans="1:23" x14ac:dyDescent="0.25">
      <c r="A3112" t="str">
        <f t="shared" si="48"/>
        <v>180</v>
      </c>
      <c r="B3112" t="str">
        <f t="shared" si="48"/>
        <v>X00116805</v>
      </c>
      <c r="C3112" s="77" t="s">
        <v>3887</v>
      </c>
      <c r="D3112" t="s">
        <v>3210</v>
      </c>
      <c r="J3112">
        <v>0</v>
      </c>
      <c r="O3112"/>
      <c r="P3112">
        <v>35.844000000000023</v>
      </c>
      <c r="U3112"/>
      <c r="V3112">
        <v>0</v>
      </c>
      <c r="W3112" t="str">
        <f>IFERROR(VLOOKUP(CONCATENATE(A3112,"-",B3112),'Schedule C1'!AE:AE,1,FALSE),"Other")</f>
        <v>Other</v>
      </c>
    </row>
    <row r="3113" spans="1:23" x14ac:dyDescent="0.25">
      <c r="A3113" t="str">
        <f t="shared" si="48"/>
        <v>180</v>
      </c>
      <c r="B3113" t="str">
        <f t="shared" si="48"/>
        <v>XCELLENCE</v>
      </c>
      <c r="C3113" s="78" t="s">
        <v>3887</v>
      </c>
      <c r="D3113" t="s">
        <v>3211</v>
      </c>
      <c r="G3113">
        <v>0</v>
      </c>
      <c r="M3113">
        <v>0</v>
      </c>
      <c r="O3113"/>
      <c r="S3113">
        <v>0</v>
      </c>
      <c r="U3113"/>
      <c r="W3113" t="str">
        <f>IFERROR(VLOOKUP(CONCATENATE(A3113,"-",B3113),'Schedule C1'!AE:AE,1,FALSE),"Other")</f>
        <v>Other</v>
      </c>
    </row>
    <row r="3114" spans="1:23" x14ac:dyDescent="0.25">
      <c r="A3114" t="str">
        <f t="shared" si="48"/>
        <v>110</v>
      </c>
      <c r="B3114" t="str">
        <f t="shared" si="48"/>
        <v>000001585</v>
      </c>
      <c r="C3114" s="77" t="s">
        <v>2063</v>
      </c>
      <c r="D3114" t="s">
        <v>2064</v>
      </c>
      <c r="F3114">
        <v>0</v>
      </c>
      <c r="H3114">
        <v>0</v>
      </c>
      <c r="I3114">
        <v>0</v>
      </c>
      <c r="J3114">
        <v>0</v>
      </c>
      <c r="L3114">
        <v>0</v>
      </c>
      <c r="N3114">
        <v>0</v>
      </c>
      <c r="O3114" s="3">
        <v>0</v>
      </c>
      <c r="P3114">
        <v>0</v>
      </c>
      <c r="R3114">
        <v>0</v>
      </c>
      <c r="T3114">
        <v>0</v>
      </c>
      <c r="U3114">
        <v>0</v>
      </c>
      <c r="V3114">
        <v>0</v>
      </c>
      <c r="W3114" t="str">
        <f>IFERROR(VLOOKUP(CONCATENATE(A3114,"-",B3114),'Schedule C1'!AE:AE,1,FALSE),"Other")</f>
        <v>Other</v>
      </c>
    </row>
    <row r="3115" spans="1:23" x14ac:dyDescent="0.25">
      <c r="A3115" t="str">
        <f t="shared" si="48"/>
        <v>110</v>
      </c>
      <c r="B3115" t="str">
        <f t="shared" si="48"/>
        <v>000001586</v>
      </c>
      <c r="C3115" s="77" t="s">
        <v>2063</v>
      </c>
      <c r="D3115" t="s">
        <v>2065</v>
      </c>
      <c r="F3115">
        <v>0</v>
      </c>
      <c r="I3115">
        <v>0</v>
      </c>
      <c r="J3115">
        <v>0</v>
      </c>
      <c r="L3115">
        <v>-271.774</v>
      </c>
      <c r="O3115" s="3">
        <v>-703.98</v>
      </c>
      <c r="P3115">
        <v>-27411.158000000003</v>
      </c>
      <c r="R3115">
        <v>-271.613</v>
      </c>
      <c r="U3115">
        <v>-767.45799999999997</v>
      </c>
      <c r="V3115">
        <v>0</v>
      </c>
      <c r="W3115" t="str">
        <f>IFERROR(VLOOKUP(CONCATENATE(A3115,"-",B3115),'Schedule C1'!AE:AE,1,FALSE),"Other")</f>
        <v>Other</v>
      </c>
    </row>
    <row r="3116" spans="1:23" x14ac:dyDescent="0.25">
      <c r="A3116" t="str">
        <f t="shared" si="48"/>
        <v>110</v>
      </c>
      <c r="B3116" t="str">
        <f t="shared" si="48"/>
        <v>000001745</v>
      </c>
      <c r="C3116" s="77" t="s">
        <v>2063</v>
      </c>
      <c r="D3116" t="s">
        <v>2066</v>
      </c>
      <c r="E3116">
        <v>0</v>
      </c>
      <c r="G3116">
        <v>0</v>
      </c>
      <c r="H3116">
        <v>0</v>
      </c>
      <c r="I3116">
        <v>0</v>
      </c>
      <c r="K3116">
        <v>95828.050999999992</v>
      </c>
      <c r="M3116">
        <v>41620.858</v>
      </c>
      <c r="N3116">
        <v>44836.406999999999</v>
      </c>
      <c r="O3116" s="3">
        <v>0</v>
      </c>
      <c r="Q3116">
        <v>98088.226999999999</v>
      </c>
      <c r="S3116">
        <v>42369.406999999999</v>
      </c>
      <c r="T3116">
        <v>43674.800999999999</v>
      </c>
      <c r="U3116">
        <v>49.743000000000002</v>
      </c>
      <c r="W3116" t="str">
        <f>IFERROR(VLOOKUP(CONCATENATE(A3116,"-",B3116),'Schedule C1'!AE:AE,1,FALSE),"Other")</f>
        <v>Other</v>
      </c>
    </row>
    <row r="3117" spans="1:23" x14ac:dyDescent="0.25">
      <c r="A3117" t="str">
        <f t="shared" si="48"/>
        <v>110</v>
      </c>
      <c r="B3117" t="str">
        <f t="shared" si="48"/>
        <v>000001817</v>
      </c>
      <c r="C3117" s="77" t="s">
        <v>2063</v>
      </c>
      <c r="D3117" t="s">
        <v>2067</v>
      </c>
      <c r="F3117">
        <v>-5.589999999999999</v>
      </c>
      <c r="G3117">
        <v>-2.3200000000000003</v>
      </c>
      <c r="H3117">
        <v>2.67</v>
      </c>
      <c r="I3117">
        <v>-52.32</v>
      </c>
      <c r="L3117">
        <v>0</v>
      </c>
      <c r="M3117">
        <v>0</v>
      </c>
      <c r="N3117">
        <v>0</v>
      </c>
      <c r="O3117" s="3">
        <v>0</v>
      </c>
      <c r="R3117">
        <v>0</v>
      </c>
      <c r="S3117">
        <v>0</v>
      </c>
      <c r="T3117">
        <v>0</v>
      </c>
      <c r="U3117">
        <v>0</v>
      </c>
      <c r="W3117" t="str">
        <f>IFERROR(VLOOKUP(CONCATENATE(A3117,"-",B3117),'Schedule C1'!AE:AE,1,FALSE),"Other")</f>
        <v>Other</v>
      </c>
    </row>
    <row r="3118" spans="1:23" x14ac:dyDescent="0.25">
      <c r="A3118" t="str">
        <f t="shared" si="48"/>
        <v>110</v>
      </c>
      <c r="B3118" t="str">
        <f t="shared" si="48"/>
        <v>000001818</v>
      </c>
      <c r="C3118" s="77" t="s">
        <v>2063</v>
      </c>
      <c r="D3118" t="s">
        <v>2068</v>
      </c>
      <c r="E3118">
        <v>357002.80999999994</v>
      </c>
      <c r="F3118">
        <v>274064.01000000013</v>
      </c>
      <c r="G3118">
        <v>398157.70999999967</v>
      </c>
      <c r="H3118">
        <v>340420.70000000036</v>
      </c>
      <c r="I3118">
        <v>491174.73</v>
      </c>
      <c r="J3118">
        <v>170957.9599999999</v>
      </c>
      <c r="K3118">
        <v>229969.83899999998</v>
      </c>
      <c r="L3118">
        <v>195466.25599999999</v>
      </c>
      <c r="M3118">
        <v>200186.28700000007</v>
      </c>
      <c r="N3118">
        <v>314102.62599999993</v>
      </c>
      <c r="O3118" s="3">
        <v>372330.14099999995</v>
      </c>
      <c r="P3118">
        <v>649474.19299999997</v>
      </c>
      <c r="Q3118">
        <v>230225.07799999998</v>
      </c>
      <c r="R3118">
        <v>211236.492</v>
      </c>
      <c r="S3118">
        <v>225157.01600000003</v>
      </c>
      <c r="T3118">
        <v>316123.89899999986</v>
      </c>
      <c r="U3118">
        <v>110659.81899999997</v>
      </c>
      <c r="V3118">
        <v>0</v>
      </c>
      <c r="W3118" t="str">
        <f>IFERROR(VLOOKUP(CONCATENATE(A3118,"-",B3118),'Schedule C1'!AE:AE,1,FALSE),"Other")</f>
        <v>Other</v>
      </c>
    </row>
    <row r="3119" spans="1:23" x14ac:dyDescent="0.25">
      <c r="A3119" t="str">
        <f t="shared" si="48"/>
        <v>110</v>
      </c>
      <c r="B3119" t="str">
        <f t="shared" si="48"/>
        <v>000001819</v>
      </c>
      <c r="C3119" s="77" t="s">
        <v>2063</v>
      </c>
      <c r="D3119" t="s">
        <v>2069</v>
      </c>
      <c r="H3119">
        <v>-0.68</v>
      </c>
      <c r="N3119">
        <v>0</v>
      </c>
      <c r="T3119">
        <v>0</v>
      </c>
      <c r="U3119"/>
      <c r="W3119" t="str">
        <f>IFERROR(VLOOKUP(CONCATENATE(A3119,"-",B3119),'Schedule C1'!AE:AE,1,FALSE),"Other")</f>
        <v>Other</v>
      </c>
    </row>
    <row r="3120" spans="1:23" x14ac:dyDescent="0.25">
      <c r="A3120" t="str">
        <f t="shared" si="48"/>
        <v>110</v>
      </c>
      <c r="B3120" t="str">
        <f t="shared" si="48"/>
        <v>000001821</v>
      </c>
      <c r="C3120" s="77" t="s">
        <v>2063</v>
      </c>
      <c r="D3120" t="s">
        <v>2070</v>
      </c>
      <c r="E3120">
        <v>20.229999999999997</v>
      </c>
      <c r="F3120">
        <v>10.270000000000001</v>
      </c>
      <c r="G3120">
        <v>0.58999999999999941</v>
      </c>
      <c r="H3120">
        <v>2.6599999999999997</v>
      </c>
      <c r="I3120">
        <v>-9.08</v>
      </c>
      <c r="K3120">
        <v>0</v>
      </c>
      <c r="L3120">
        <v>0</v>
      </c>
      <c r="M3120">
        <v>0</v>
      </c>
      <c r="N3120">
        <v>0</v>
      </c>
      <c r="O3120" s="3">
        <v>0</v>
      </c>
      <c r="Q3120">
        <v>0</v>
      </c>
      <c r="R3120">
        <v>0</v>
      </c>
      <c r="S3120">
        <v>0</v>
      </c>
      <c r="T3120">
        <v>0</v>
      </c>
      <c r="U3120">
        <v>0</v>
      </c>
      <c r="W3120" t="str">
        <f>IFERROR(VLOOKUP(CONCATENATE(A3120,"-",B3120),'Schedule C1'!AE:AE,1,FALSE),"Other")</f>
        <v>Other</v>
      </c>
    </row>
    <row r="3121" spans="1:23" x14ac:dyDescent="0.25">
      <c r="A3121" t="str">
        <f t="shared" si="48"/>
        <v>110</v>
      </c>
      <c r="B3121" t="str">
        <f t="shared" si="48"/>
        <v>000002241</v>
      </c>
      <c r="C3121" s="77" t="s">
        <v>2063</v>
      </c>
      <c r="D3121" t="s">
        <v>2071</v>
      </c>
      <c r="E3121">
        <v>24857.070000000011</v>
      </c>
      <c r="F3121">
        <v>24675.89000000001</v>
      </c>
      <c r="G3121">
        <v>29575.170000000002</v>
      </c>
      <c r="H3121">
        <v>19277.050000000007</v>
      </c>
      <c r="I3121">
        <v>28758.610000000022</v>
      </c>
      <c r="J3121">
        <v>8899.0000000000018</v>
      </c>
      <c r="K3121">
        <v>-2701.1290000000008</v>
      </c>
      <c r="L3121">
        <v>10753.404</v>
      </c>
      <c r="M3121">
        <v>15979.490999999993</v>
      </c>
      <c r="N3121">
        <v>-4309.4839999999995</v>
      </c>
      <c r="O3121" s="3">
        <v>34733.418999999994</v>
      </c>
      <c r="P3121">
        <v>35857.561000000002</v>
      </c>
      <c r="Q3121">
        <v>-2634.1190000000006</v>
      </c>
      <c r="R3121">
        <v>10661.974000000004</v>
      </c>
      <c r="S3121">
        <v>16028.560999999994</v>
      </c>
      <c r="T3121">
        <v>-4328.396999999999</v>
      </c>
      <c r="U3121">
        <v>13098.526</v>
      </c>
      <c r="V3121">
        <v>0</v>
      </c>
      <c r="W3121" t="str">
        <f>IFERROR(VLOOKUP(CONCATENATE(A3121,"-",B3121),'Schedule C1'!AE:AE,1,FALSE),"Other")</f>
        <v>Other</v>
      </c>
    </row>
    <row r="3122" spans="1:23" x14ac:dyDescent="0.25">
      <c r="A3122" t="str">
        <f t="shared" si="48"/>
        <v>110</v>
      </c>
      <c r="B3122" t="str">
        <f t="shared" si="48"/>
        <v>000004737</v>
      </c>
      <c r="C3122" s="77" t="s">
        <v>2063</v>
      </c>
      <c r="D3122" t="s">
        <v>2073</v>
      </c>
      <c r="E3122">
        <v>70417.290000000023</v>
      </c>
      <c r="F3122">
        <v>59505.72000000003</v>
      </c>
      <c r="G3122">
        <v>35373.089999999982</v>
      </c>
      <c r="H3122">
        <v>11647.14</v>
      </c>
      <c r="I3122">
        <v>13889.399999999998</v>
      </c>
      <c r="J3122">
        <v>37206.419999999984</v>
      </c>
      <c r="K3122">
        <v>51669.004000000001</v>
      </c>
      <c r="L3122">
        <v>42224.044999999998</v>
      </c>
      <c r="M3122">
        <v>33346.413</v>
      </c>
      <c r="N3122">
        <v>0</v>
      </c>
      <c r="O3122" s="3">
        <v>27899.016999999996</v>
      </c>
      <c r="P3122">
        <v>51532.897000000004</v>
      </c>
      <c r="Q3122">
        <v>0</v>
      </c>
      <c r="R3122">
        <v>43827.935999999994</v>
      </c>
      <c r="S3122">
        <v>34148.272999999994</v>
      </c>
      <c r="T3122">
        <v>1.4510000000000001</v>
      </c>
      <c r="U3122">
        <v>4791.257999999998</v>
      </c>
      <c r="V3122">
        <v>0</v>
      </c>
      <c r="W3122" t="str">
        <f>IFERROR(VLOOKUP(CONCATENATE(A3122,"-",B3122),'Schedule C1'!AE:AE,1,FALSE),"Other")</f>
        <v>Other</v>
      </c>
    </row>
    <row r="3123" spans="1:23" x14ac:dyDescent="0.25">
      <c r="A3123" t="str">
        <f t="shared" si="48"/>
        <v>110</v>
      </c>
      <c r="B3123" t="str">
        <f t="shared" si="48"/>
        <v>000005234</v>
      </c>
      <c r="C3123" s="77" t="s">
        <v>2063</v>
      </c>
      <c r="D3123" t="s">
        <v>2074</v>
      </c>
      <c r="E3123">
        <v>225531.97</v>
      </c>
      <c r="F3123">
        <v>541535.06000000006</v>
      </c>
      <c r="G3123">
        <v>1105.5399999999997</v>
      </c>
      <c r="H3123">
        <v>287370.05</v>
      </c>
      <c r="I3123">
        <v>1194706.3500000001</v>
      </c>
      <c r="J3123">
        <v>225536.22000000003</v>
      </c>
      <c r="K3123">
        <v>0</v>
      </c>
      <c r="L3123">
        <v>0</v>
      </c>
      <c r="M3123">
        <v>0</v>
      </c>
      <c r="N3123">
        <v>13120.994000000001</v>
      </c>
      <c r="O3123" s="3">
        <v>23982.074000000001</v>
      </c>
      <c r="P3123">
        <v>79135.248999999996</v>
      </c>
      <c r="Q3123">
        <v>0</v>
      </c>
      <c r="R3123">
        <v>0</v>
      </c>
      <c r="S3123">
        <v>0</v>
      </c>
      <c r="T3123">
        <v>13787.116</v>
      </c>
      <c r="U3123">
        <v>3760.569</v>
      </c>
      <c r="V3123">
        <v>0</v>
      </c>
      <c r="W3123" t="str">
        <f>IFERROR(VLOOKUP(CONCATENATE(A3123,"-",B3123),'Schedule C1'!AE:AE,1,FALSE),"Other")</f>
        <v>Other</v>
      </c>
    </row>
    <row r="3124" spans="1:23" x14ac:dyDescent="0.25">
      <c r="A3124" t="str">
        <f t="shared" si="48"/>
        <v>110</v>
      </c>
      <c r="B3124" t="str">
        <f t="shared" si="48"/>
        <v>000005607</v>
      </c>
      <c r="C3124" s="77" t="s">
        <v>2063</v>
      </c>
      <c r="D3124" t="s">
        <v>2075</v>
      </c>
      <c r="I3124">
        <v>-1899.9</v>
      </c>
      <c r="O3124" s="3">
        <v>0</v>
      </c>
      <c r="U3124">
        <v>0</v>
      </c>
      <c r="W3124" t="str">
        <f>IFERROR(VLOOKUP(CONCATENATE(A3124,"-",B3124),'Schedule C1'!AE:AE,1,FALSE),"Other")</f>
        <v>Other</v>
      </c>
    </row>
    <row r="3125" spans="1:23" x14ac:dyDescent="0.25">
      <c r="A3125" t="str">
        <f t="shared" si="48"/>
        <v>110</v>
      </c>
      <c r="B3125" t="str">
        <f t="shared" si="48"/>
        <v>000005620</v>
      </c>
      <c r="C3125" s="77" t="s">
        <v>2063</v>
      </c>
      <c r="D3125" t="s">
        <v>2076</v>
      </c>
      <c r="I3125">
        <v>0</v>
      </c>
      <c r="O3125" s="3">
        <v>0</v>
      </c>
      <c r="U3125">
        <v>0</v>
      </c>
      <c r="W3125" t="str">
        <f>IFERROR(VLOOKUP(CONCATENATE(A3125,"-",B3125),'Schedule C1'!AE:AE,1,FALSE),"Other")</f>
        <v>Other</v>
      </c>
    </row>
    <row r="3126" spans="1:23" x14ac:dyDescent="0.25">
      <c r="A3126" t="str">
        <f t="shared" si="48"/>
        <v>110</v>
      </c>
      <c r="B3126" t="str">
        <f t="shared" si="48"/>
        <v>000005678</v>
      </c>
      <c r="C3126" s="77" t="s">
        <v>2063</v>
      </c>
      <c r="D3126" t="s">
        <v>2077</v>
      </c>
      <c r="E3126">
        <v>0.08</v>
      </c>
      <c r="K3126">
        <v>0</v>
      </c>
      <c r="Q3126">
        <v>0</v>
      </c>
      <c r="U3126"/>
      <c r="W3126" t="str">
        <f>IFERROR(VLOOKUP(CONCATENATE(A3126,"-",B3126),'Schedule C1'!AE:AE,1,FALSE),"Other")</f>
        <v>Other</v>
      </c>
    </row>
    <row r="3127" spans="1:23" x14ac:dyDescent="0.25">
      <c r="A3127" t="str">
        <f t="shared" si="48"/>
        <v>110</v>
      </c>
      <c r="B3127" t="str">
        <f t="shared" si="48"/>
        <v>000005706</v>
      </c>
      <c r="C3127" s="77" t="s">
        <v>2063</v>
      </c>
      <c r="D3127" t="s">
        <v>2078</v>
      </c>
      <c r="H3127">
        <v>0</v>
      </c>
      <c r="I3127">
        <v>0</v>
      </c>
      <c r="J3127">
        <v>0</v>
      </c>
      <c r="N3127">
        <v>8.2579999999999991</v>
      </c>
      <c r="O3127" s="3">
        <v>-33.807000000000002</v>
      </c>
      <c r="P3127">
        <v>2.5920000000000001</v>
      </c>
      <c r="T3127">
        <v>0</v>
      </c>
      <c r="U3127">
        <v>-26.419</v>
      </c>
      <c r="V3127">
        <v>0</v>
      </c>
      <c r="W3127" t="str">
        <f>IFERROR(VLOOKUP(CONCATENATE(A3127,"-",B3127),'Schedule C1'!AE:AE,1,FALSE),"Other")</f>
        <v>Other</v>
      </c>
    </row>
    <row r="3128" spans="1:23" x14ac:dyDescent="0.25">
      <c r="A3128" t="str">
        <f t="shared" si="48"/>
        <v>110</v>
      </c>
      <c r="B3128" t="str">
        <f t="shared" si="48"/>
        <v>000005707</v>
      </c>
      <c r="C3128" s="77" t="s">
        <v>2063</v>
      </c>
      <c r="D3128" t="s">
        <v>2079</v>
      </c>
      <c r="H3128">
        <v>0</v>
      </c>
      <c r="I3128">
        <v>0</v>
      </c>
      <c r="J3128">
        <v>0</v>
      </c>
      <c r="N3128">
        <v>191.41300000000001</v>
      </c>
      <c r="O3128" s="3">
        <v>-590.87199999999996</v>
      </c>
      <c r="P3128">
        <v>-7565.5529999999999</v>
      </c>
      <c r="T3128">
        <v>0</v>
      </c>
      <c r="U3128">
        <v>7.0000000000000001E-3</v>
      </c>
      <c r="V3128">
        <v>0</v>
      </c>
      <c r="W3128" t="str">
        <f>IFERROR(VLOOKUP(CONCATENATE(A3128,"-",B3128),'Schedule C1'!AE:AE,1,FALSE),"Other")</f>
        <v>Other</v>
      </c>
    </row>
    <row r="3129" spans="1:23" x14ac:dyDescent="0.25">
      <c r="A3129" t="str">
        <f t="shared" si="48"/>
        <v>110</v>
      </c>
      <c r="B3129" t="str">
        <f t="shared" si="48"/>
        <v>000005708</v>
      </c>
      <c r="C3129" s="77" t="s">
        <v>2063</v>
      </c>
      <c r="D3129" t="s">
        <v>2080</v>
      </c>
      <c r="H3129">
        <v>0</v>
      </c>
      <c r="J3129">
        <v>0</v>
      </c>
      <c r="N3129">
        <v>-121.34800000000001</v>
      </c>
      <c r="P3129">
        <v>814.85400000000004</v>
      </c>
      <c r="T3129">
        <v>0</v>
      </c>
      <c r="U3129"/>
      <c r="V3129">
        <v>0</v>
      </c>
      <c r="W3129" t="str">
        <f>IFERROR(VLOOKUP(CONCATENATE(A3129,"-",B3129),'Schedule C1'!AE:AE,1,FALSE),"Other")</f>
        <v>Other</v>
      </c>
    </row>
    <row r="3130" spans="1:23" x14ac:dyDescent="0.25">
      <c r="A3130" t="str">
        <f t="shared" si="48"/>
        <v>110</v>
      </c>
      <c r="B3130" t="str">
        <f t="shared" si="48"/>
        <v>000005709</v>
      </c>
      <c r="C3130" s="77" t="s">
        <v>2063</v>
      </c>
      <c r="D3130" t="s">
        <v>2081</v>
      </c>
      <c r="E3130">
        <v>-41.83</v>
      </c>
      <c r="F3130">
        <v>319.20999999999992</v>
      </c>
      <c r="G3130">
        <v>-144.89000000000001</v>
      </c>
      <c r="H3130">
        <v>440.71000000000004</v>
      </c>
      <c r="I3130">
        <v>5.8699999999999903</v>
      </c>
      <c r="J3130">
        <v>76.78</v>
      </c>
      <c r="K3130">
        <v>0</v>
      </c>
      <c r="L3130">
        <v>0</v>
      </c>
      <c r="M3130">
        <v>0</v>
      </c>
      <c r="N3130">
        <v>0</v>
      </c>
      <c r="O3130" s="3">
        <v>0</v>
      </c>
      <c r="P3130">
        <v>0</v>
      </c>
      <c r="Q3130">
        <v>0</v>
      </c>
      <c r="R3130">
        <v>0</v>
      </c>
      <c r="S3130">
        <v>0</v>
      </c>
      <c r="T3130">
        <v>0</v>
      </c>
      <c r="U3130">
        <v>0</v>
      </c>
      <c r="V3130">
        <v>0</v>
      </c>
      <c r="W3130" t="str">
        <f>IFERROR(VLOOKUP(CONCATENATE(A3130,"-",B3130),'Schedule C1'!AE:AE,1,FALSE),"Other")</f>
        <v>Other</v>
      </c>
    </row>
    <row r="3131" spans="1:23" x14ac:dyDescent="0.25">
      <c r="A3131" t="str">
        <f t="shared" si="48"/>
        <v>110</v>
      </c>
      <c r="B3131" t="str">
        <f t="shared" si="48"/>
        <v>000005710</v>
      </c>
      <c r="C3131" s="77" t="s">
        <v>2063</v>
      </c>
      <c r="D3131" t="s">
        <v>2082</v>
      </c>
      <c r="J3131">
        <v>1.1599999999999999</v>
      </c>
      <c r="P3131">
        <v>0</v>
      </c>
      <c r="U3131"/>
      <c r="V3131">
        <v>0</v>
      </c>
      <c r="W3131" t="str">
        <f>IFERROR(VLOOKUP(CONCATENATE(A3131,"-",B3131),'Schedule C1'!AE:AE,1,FALSE),"Other")</f>
        <v>Other</v>
      </c>
    </row>
    <row r="3132" spans="1:23" x14ac:dyDescent="0.25">
      <c r="A3132" t="str">
        <f t="shared" si="48"/>
        <v>110</v>
      </c>
      <c r="B3132" t="str">
        <f t="shared" si="48"/>
        <v>000005713</v>
      </c>
      <c r="C3132" s="77" t="s">
        <v>2063</v>
      </c>
      <c r="D3132" t="s">
        <v>2083</v>
      </c>
      <c r="H3132">
        <v>-0.88</v>
      </c>
      <c r="N3132">
        <v>0</v>
      </c>
      <c r="T3132">
        <v>0</v>
      </c>
      <c r="U3132"/>
      <c r="W3132" t="str">
        <f>IFERROR(VLOOKUP(CONCATENATE(A3132,"-",B3132),'Schedule C1'!AE:AE,1,FALSE),"Other")</f>
        <v>Other</v>
      </c>
    </row>
    <row r="3133" spans="1:23" x14ac:dyDescent="0.25">
      <c r="A3133" t="str">
        <f t="shared" si="48"/>
        <v>110</v>
      </c>
      <c r="B3133" t="str">
        <f t="shared" si="48"/>
        <v>000005721</v>
      </c>
      <c r="C3133" s="77" t="s">
        <v>2063</v>
      </c>
      <c r="D3133" t="s">
        <v>2084</v>
      </c>
      <c r="E3133">
        <v>-611.47</v>
      </c>
      <c r="K3133">
        <v>0</v>
      </c>
      <c r="Q3133">
        <v>0</v>
      </c>
      <c r="U3133"/>
      <c r="W3133" t="str">
        <f>IFERROR(VLOOKUP(CONCATENATE(A3133,"-",B3133),'Schedule C1'!AE:AE,1,FALSE),"Other")</f>
        <v>Other</v>
      </c>
    </row>
    <row r="3134" spans="1:23" x14ac:dyDescent="0.25">
      <c r="A3134" t="str">
        <f t="shared" si="48"/>
        <v>110</v>
      </c>
      <c r="B3134" t="str">
        <f t="shared" si="48"/>
        <v>000007558</v>
      </c>
      <c r="C3134" s="77" t="s">
        <v>2063</v>
      </c>
      <c r="D3134" t="s">
        <v>2085</v>
      </c>
      <c r="E3134">
        <v>5965.26</v>
      </c>
      <c r="F3134">
        <v>1431.77</v>
      </c>
      <c r="G3134">
        <v>193.61</v>
      </c>
      <c r="H3134">
        <v>1036.75</v>
      </c>
      <c r="I3134">
        <v>7.34</v>
      </c>
      <c r="J3134">
        <v>39.299999999999997</v>
      </c>
      <c r="K3134">
        <v>94579.935000000012</v>
      </c>
      <c r="L3134">
        <v>54575.316000000006</v>
      </c>
      <c r="M3134">
        <v>6895.380000000001</v>
      </c>
      <c r="N3134">
        <v>136872.13899999997</v>
      </c>
      <c r="O3134" s="3">
        <v>82216.198000000019</v>
      </c>
      <c r="P3134">
        <v>2128.0870000000004</v>
      </c>
      <c r="Q3134">
        <v>96276.587000000014</v>
      </c>
      <c r="R3134">
        <v>58232.349999999977</v>
      </c>
      <c r="S3134">
        <v>7617.0009999999993</v>
      </c>
      <c r="T3134">
        <v>84469.124000000011</v>
      </c>
      <c r="U3134">
        <v>34896.686999999984</v>
      </c>
      <c r="V3134">
        <v>0</v>
      </c>
      <c r="W3134" t="str">
        <f>IFERROR(VLOOKUP(CONCATENATE(A3134,"-",B3134),'Schedule C1'!AE:AE,1,FALSE),"Other")</f>
        <v>Other</v>
      </c>
    </row>
    <row r="3135" spans="1:23" x14ac:dyDescent="0.25">
      <c r="A3135" t="str">
        <f t="shared" si="48"/>
        <v>110</v>
      </c>
      <c r="B3135" t="str">
        <f t="shared" si="48"/>
        <v>000007577</v>
      </c>
      <c r="C3135" s="77" t="s">
        <v>2063</v>
      </c>
      <c r="D3135" t="s">
        <v>2087</v>
      </c>
      <c r="E3135">
        <v>970.53000000000009</v>
      </c>
      <c r="F3135">
        <v>2867.51</v>
      </c>
      <c r="G3135">
        <v>0</v>
      </c>
      <c r="K3135">
        <v>0</v>
      </c>
      <c r="L3135">
        <v>5425.3329999999996</v>
      </c>
      <c r="M3135">
        <v>0</v>
      </c>
      <c r="Q3135">
        <v>0</v>
      </c>
      <c r="R3135">
        <v>5434.7659999999996</v>
      </c>
      <c r="S3135">
        <v>1.264</v>
      </c>
      <c r="U3135"/>
      <c r="W3135" t="str">
        <f>IFERROR(VLOOKUP(CONCATENATE(A3135,"-",B3135),'Schedule C1'!AE:AE,1,FALSE),"Other")</f>
        <v>Other</v>
      </c>
    </row>
    <row r="3136" spans="1:23" x14ac:dyDescent="0.25">
      <c r="A3136" t="str">
        <f t="shared" si="48"/>
        <v>110</v>
      </c>
      <c r="B3136" t="str">
        <f t="shared" si="48"/>
        <v>000007595</v>
      </c>
      <c r="C3136" s="77" t="s">
        <v>2063</v>
      </c>
      <c r="D3136" t="s">
        <v>2088</v>
      </c>
      <c r="E3136">
        <v>-0.8</v>
      </c>
      <c r="G3136">
        <v>2.1</v>
      </c>
      <c r="K3136">
        <v>0</v>
      </c>
      <c r="M3136">
        <v>0</v>
      </c>
      <c r="Q3136">
        <v>0</v>
      </c>
      <c r="S3136">
        <v>0</v>
      </c>
      <c r="U3136"/>
      <c r="W3136" t="str">
        <f>IFERROR(VLOOKUP(CONCATENATE(A3136,"-",B3136),'Schedule C1'!AE:AE,1,FALSE),"Other")</f>
        <v>Other</v>
      </c>
    </row>
    <row r="3137" spans="1:23" x14ac:dyDescent="0.25">
      <c r="A3137" t="str">
        <f t="shared" si="48"/>
        <v>110</v>
      </c>
      <c r="B3137" t="str">
        <f t="shared" si="48"/>
        <v>000007596</v>
      </c>
      <c r="C3137" s="77" t="s">
        <v>2063</v>
      </c>
      <c r="D3137" t="s">
        <v>2089</v>
      </c>
      <c r="I3137">
        <v>-3.01</v>
      </c>
      <c r="O3137" s="3">
        <v>0</v>
      </c>
      <c r="U3137">
        <v>0</v>
      </c>
      <c r="W3137" t="str">
        <f>IFERROR(VLOOKUP(CONCATENATE(A3137,"-",B3137),'Schedule C1'!AE:AE,1,FALSE),"Other")</f>
        <v>Other</v>
      </c>
    </row>
    <row r="3138" spans="1:23" x14ac:dyDescent="0.25">
      <c r="A3138" t="str">
        <f t="shared" si="48"/>
        <v>110</v>
      </c>
      <c r="B3138" t="str">
        <f t="shared" si="48"/>
        <v>000007598</v>
      </c>
      <c r="C3138" s="77" t="s">
        <v>2063</v>
      </c>
      <c r="D3138" t="s">
        <v>2090</v>
      </c>
      <c r="G3138">
        <v>-3.65</v>
      </c>
      <c r="I3138">
        <v>1.53</v>
      </c>
      <c r="M3138">
        <v>0</v>
      </c>
      <c r="O3138" s="3">
        <v>0</v>
      </c>
      <c r="S3138">
        <v>0</v>
      </c>
      <c r="U3138">
        <v>0</v>
      </c>
      <c r="W3138" t="str">
        <f>IFERROR(VLOOKUP(CONCATENATE(A3138,"-",B3138),'Schedule C1'!AE:AE,1,FALSE),"Other")</f>
        <v>Other</v>
      </c>
    </row>
    <row r="3139" spans="1:23" x14ac:dyDescent="0.25">
      <c r="A3139" t="str">
        <f t="shared" si="48"/>
        <v>110</v>
      </c>
      <c r="B3139" t="str">
        <f t="shared" si="48"/>
        <v>000007599</v>
      </c>
      <c r="C3139" s="77" t="s">
        <v>2063</v>
      </c>
      <c r="D3139" t="s">
        <v>2091</v>
      </c>
      <c r="E3139">
        <v>188554.3600000001</v>
      </c>
      <c r="F3139">
        <v>181411.47000000032</v>
      </c>
      <c r="G3139">
        <v>277604.37000000023</v>
      </c>
      <c r="H3139">
        <v>230419.4000000002</v>
      </c>
      <c r="I3139">
        <v>345656.12999999995</v>
      </c>
      <c r="J3139">
        <v>137055.87999999998</v>
      </c>
      <c r="K3139">
        <v>107355.01800000004</v>
      </c>
      <c r="L3139">
        <v>329161.42599999998</v>
      </c>
      <c r="M3139">
        <v>226835.30399999995</v>
      </c>
      <c r="N3139">
        <v>191516.37599999999</v>
      </c>
      <c r="O3139" s="3">
        <v>236941.82800000004</v>
      </c>
      <c r="P3139">
        <v>164274.01200000005</v>
      </c>
      <c r="Q3139">
        <v>107373.79600000002</v>
      </c>
      <c r="R3139">
        <v>332462.511</v>
      </c>
      <c r="S3139">
        <v>231654.59799999994</v>
      </c>
      <c r="T3139">
        <v>146084.46100000001</v>
      </c>
      <c r="U3139">
        <v>128823.985</v>
      </c>
      <c r="V3139">
        <v>0</v>
      </c>
      <c r="W3139" t="str">
        <f>IFERROR(VLOOKUP(CONCATENATE(A3139,"-",B3139),'Schedule C1'!AE:AE,1,FALSE),"Other")</f>
        <v>Other</v>
      </c>
    </row>
    <row r="3140" spans="1:23" x14ac:dyDescent="0.25">
      <c r="A3140" t="str">
        <f t="shared" si="48"/>
        <v>110</v>
      </c>
      <c r="B3140" t="str">
        <f t="shared" si="48"/>
        <v>000007607</v>
      </c>
      <c r="C3140" s="77" t="s">
        <v>2063</v>
      </c>
      <c r="D3140" t="s">
        <v>2093</v>
      </c>
      <c r="G3140">
        <v>-9.73</v>
      </c>
      <c r="I3140">
        <v>-9.08</v>
      </c>
      <c r="J3140">
        <v>0.83</v>
      </c>
      <c r="M3140">
        <v>0</v>
      </c>
      <c r="O3140" s="3">
        <v>0</v>
      </c>
      <c r="P3140">
        <v>0</v>
      </c>
      <c r="S3140">
        <v>0</v>
      </c>
      <c r="U3140">
        <v>0</v>
      </c>
      <c r="V3140">
        <v>0</v>
      </c>
      <c r="W3140" t="str">
        <f>IFERROR(VLOOKUP(CONCATENATE(A3140,"-",B3140),'Schedule C1'!AE:AE,1,FALSE),"Other")</f>
        <v>Other</v>
      </c>
    </row>
    <row r="3141" spans="1:23" x14ac:dyDescent="0.25">
      <c r="A3141" t="str">
        <f t="shared" ref="A3141:B3204" si="49">LEFT(C3141,FIND(" ",C3141,1)-1)</f>
        <v>110</v>
      </c>
      <c r="B3141" t="str">
        <f t="shared" si="49"/>
        <v>000007612</v>
      </c>
      <c r="C3141" s="77" t="s">
        <v>2063</v>
      </c>
      <c r="D3141" t="s">
        <v>2094</v>
      </c>
      <c r="E3141">
        <v>-2346.2400000000002</v>
      </c>
      <c r="K3141">
        <v>0</v>
      </c>
      <c r="Q3141">
        <v>0</v>
      </c>
      <c r="U3141"/>
      <c r="W3141" t="str">
        <f>IFERROR(VLOOKUP(CONCATENATE(A3141,"-",B3141),'Schedule C1'!AE:AE,1,FALSE),"Other")</f>
        <v>Other</v>
      </c>
    </row>
    <row r="3142" spans="1:23" x14ac:dyDescent="0.25">
      <c r="A3142" t="str">
        <f t="shared" si="49"/>
        <v>110</v>
      </c>
      <c r="B3142" t="str">
        <f t="shared" si="49"/>
        <v>000007615</v>
      </c>
      <c r="C3142" s="77" t="s">
        <v>2063</v>
      </c>
      <c r="D3142" t="s">
        <v>2095</v>
      </c>
      <c r="E3142">
        <v>-3987.0399999999991</v>
      </c>
      <c r="F3142">
        <v>13656.930000000002</v>
      </c>
      <c r="G3142">
        <v>9716.1799999999985</v>
      </c>
      <c r="H3142">
        <v>-9962.1800000000076</v>
      </c>
      <c r="I3142">
        <v>21007.470000000008</v>
      </c>
      <c r="J3142">
        <v>-15411.230000000001</v>
      </c>
      <c r="K3142">
        <v>11572.553000000004</v>
      </c>
      <c r="L3142">
        <v>21450.223999999995</v>
      </c>
      <c r="M3142">
        <v>18668.510000000002</v>
      </c>
      <c r="N3142">
        <v>9523.7990000000009</v>
      </c>
      <c r="O3142" s="3">
        <v>20768.170000000002</v>
      </c>
      <c r="P3142">
        <v>25507.171000000002</v>
      </c>
      <c r="Q3142">
        <v>11731.751000000004</v>
      </c>
      <c r="R3142">
        <v>22289.413999999997</v>
      </c>
      <c r="S3142">
        <v>18835.495000000003</v>
      </c>
      <c r="T3142">
        <v>9722.1839999999993</v>
      </c>
      <c r="U3142">
        <v>8375.9379999999983</v>
      </c>
      <c r="V3142">
        <v>0</v>
      </c>
      <c r="W3142" t="str">
        <f>IFERROR(VLOOKUP(CONCATENATE(A3142,"-",B3142),'Schedule C1'!AE:AE,1,FALSE),"Other")</f>
        <v>Other</v>
      </c>
    </row>
    <row r="3143" spans="1:23" x14ac:dyDescent="0.25">
      <c r="A3143" t="str">
        <f t="shared" si="49"/>
        <v>110</v>
      </c>
      <c r="B3143" t="str">
        <f t="shared" si="49"/>
        <v>000007652</v>
      </c>
      <c r="C3143" s="77" t="s">
        <v>2063</v>
      </c>
      <c r="D3143" t="s">
        <v>2096</v>
      </c>
      <c r="E3143">
        <v>0</v>
      </c>
      <c r="G3143">
        <v>0</v>
      </c>
      <c r="H3143">
        <v>0</v>
      </c>
      <c r="I3143">
        <v>0</v>
      </c>
      <c r="J3143">
        <v>0</v>
      </c>
      <c r="K3143">
        <v>-879.40899999999999</v>
      </c>
      <c r="M3143">
        <v>0</v>
      </c>
      <c r="N3143">
        <v>2238.154</v>
      </c>
      <c r="O3143" s="3">
        <v>0</v>
      </c>
      <c r="P3143">
        <v>305.13</v>
      </c>
      <c r="Q3143">
        <v>150.404</v>
      </c>
      <c r="S3143">
        <v>11.557</v>
      </c>
      <c r="T3143">
        <v>2241.6849999999999</v>
      </c>
      <c r="U3143">
        <v>1.976</v>
      </c>
      <c r="V3143">
        <v>0</v>
      </c>
      <c r="W3143" t="str">
        <f>IFERROR(VLOOKUP(CONCATENATE(A3143,"-",B3143),'Schedule C1'!AE:AE,1,FALSE),"Other")</f>
        <v>Other</v>
      </c>
    </row>
    <row r="3144" spans="1:23" x14ac:dyDescent="0.25">
      <c r="A3144" t="str">
        <f t="shared" si="49"/>
        <v>110</v>
      </c>
      <c r="B3144" t="str">
        <f t="shared" si="49"/>
        <v>000007818</v>
      </c>
      <c r="C3144" s="77" t="s">
        <v>2063</v>
      </c>
      <c r="D3144" t="s">
        <v>2098</v>
      </c>
      <c r="E3144">
        <v>193352.46000000014</v>
      </c>
      <c r="F3144">
        <v>827051.3</v>
      </c>
      <c r="G3144">
        <v>364785.2199999998</v>
      </c>
      <c r="H3144">
        <v>219632.46999999997</v>
      </c>
      <c r="I3144">
        <v>198851.54000000027</v>
      </c>
      <c r="J3144">
        <v>147109.28999999995</v>
      </c>
      <c r="K3144">
        <v>387989.9329999999</v>
      </c>
      <c r="L3144">
        <v>173959.15399999998</v>
      </c>
      <c r="M3144">
        <v>173959.74200000003</v>
      </c>
      <c r="N3144">
        <v>289229.97499999998</v>
      </c>
      <c r="O3144" s="3">
        <v>291516.13299999991</v>
      </c>
      <c r="P3144">
        <v>184957.88199999995</v>
      </c>
      <c r="Q3144">
        <v>390450.49499999988</v>
      </c>
      <c r="R3144">
        <v>176268.58299999998</v>
      </c>
      <c r="S3144">
        <v>183913.09</v>
      </c>
      <c r="T3144">
        <v>256733.633</v>
      </c>
      <c r="U3144">
        <v>142066.49299999999</v>
      </c>
      <c r="V3144">
        <v>0</v>
      </c>
      <c r="W3144" t="str">
        <f>IFERROR(VLOOKUP(CONCATENATE(A3144,"-",B3144),'Schedule C1'!AE:AE,1,FALSE),"Other")</f>
        <v>Other</v>
      </c>
    </row>
    <row r="3145" spans="1:23" x14ac:dyDescent="0.25">
      <c r="A3145" t="str">
        <f t="shared" si="49"/>
        <v>110</v>
      </c>
      <c r="B3145" t="str">
        <f t="shared" si="49"/>
        <v>000008154</v>
      </c>
      <c r="C3145" s="77" t="s">
        <v>2063</v>
      </c>
      <c r="D3145" t="s">
        <v>2099</v>
      </c>
      <c r="E3145">
        <v>0</v>
      </c>
      <c r="F3145">
        <v>0</v>
      </c>
      <c r="G3145">
        <v>0</v>
      </c>
      <c r="H3145">
        <v>0</v>
      </c>
      <c r="I3145">
        <v>0</v>
      </c>
      <c r="J3145">
        <v>0</v>
      </c>
      <c r="K3145">
        <v>198623.0339999999</v>
      </c>
      <c r="L3145">
        <v>214316.81500000003</v>
      </c>
      <c r="M3145">
        <v>51356.309999999976</v>
      </c>
      <c r="N3145">
        <v>263404.99599999993</v>
      </c>
      <c r="O3145" s="3">
        <v>-19083.633000000002</v>
      </c>
      <c r="P3145">
        <v>0</v>
      </c>
      <c r="Q3145">
        <v>200198.31699999998</v>
      </c>
      <c r="R3145">
        <v>218155.11300000004</v>
      </c>
      <c r="S3145">
        <v>51967.116000000002</v>
      </c>
      <c r="T3145">
        <v>264629.55999999988</v>
      </c>
      <c r="U3145">
        <v>-2197.3760000000002</v>
      </c>
      <c r="V3145">
        <v>0</v>
      </c>
      <c r="W3145" t="str">
        <f>IFERROR(VLOOKUP(CONCATENATE(A3145,"-",B3145),'Schedule C1'!AE:AE,1,FALSE),"Other")</f>
        <v>Other</v>
      </c>
    </row>
    <row r="3146" spans="1:23" x14ac:dyDescent="0.25">
      <c r="A3146" t="str">
        <f t="shared" si="49"/>
        <v>110</v>
      </c>
      <c r="B3146" t="str">
        <f t="shared" si="49"/>
        <v>000008169</v>
      </c>
      <c r="C3146" s="77" t="s">
        <v>2063</v>
      </c>
      <c r="D3146" t="s">
        <v>2100</v>
      </c>
      <c r="E3146">
        <v>0</v>
      </c>
      <c r="F3146">
        <v>0</v>
      </c>
      <c r="G3146">
        <v>0</v>
      </c>
      <c r="H3146">
        <v>0</v>
      </c>
      <c r="I3146">
        <v>0</v>
      </c>
      <c r="J3146">
        <v>0</v>
      </c>
      <c r="K3146">
        <v>71382.954000000027</v>
      </c>
      <c r="L3146">
        <v>72944.267000000022</v>
      </c>
      <c r="M3146">
        <v>98248.169999999984</v>
      </c>
      <c r="N3146">
        <v>113816.11899999999</v>
      </c>
      <c r="O3146" s="3">
        <v>91671.84199999999</v>
      </c>
      <c r="P3146">
        <v>84488.12</v>
      </c>
      <c r="Q3146">
        <v>73129.31700000001</v>
      </c>
      <c r="R3146">
        <v>73961.818000000014</v>
      </c>
      <c r="S3146">
        <v>100059.65000000001</v>
      </c>
      <c r="T3146">
        <v>115387.54199999997</v>
      </c>
      <c r="U3146">
        <v>48435.201000000008</v>
      </c>
      <c r="V3146">
        <v>0</v>
      </c>
      <c r="W3146" t="str">
        <f>IFERROR(VLOOKUP(CONCATENATE(A3146,"-",B3146),'Schedule C1'!AE:AE,1,FALSE),"Other")</f>
        <v>Other</v>
      </c>
    </row>
    <row r="3147" spans="1:23" x14ac:dyDescent="0.25">
      <c r="A3147" t="str">
        <f t="shared" si="49"/>
        <v>110</v>
      </c>
      <c r="B3147" t="str">
        <f t="shared" si="49"/>
        <v>000008184</v>
      </c>
      <c r="C3147" s="77" t="s">
        <v>2063</v>
      </c>
      <c r="D3147" t="s">
        <v>2101</v>
      </c>
      <c r="E3147">
        <v>0</v>
      </c>
      <c r="F3147">
        <v>0</v>
      </c>
      <c r="G3147">
        <v>0</v>
      </c>
      <c r="H3147">
        <v>0</v>
      </c>
      <c r="I3147">
        <v>0</v>
      </c>
      <c r="J3147">
        <v>0</v>
      </c>
      <c r="K3147">
        <v>7899.3369999999986</v>
      </c>
      <c r="L3147">
        <v>9508.3849999999984</v>
      </c>
      <c r="M3147">
        <v>12828.206999999999</v>
      </c>
      <c r="N3147">
        <v>21250.223999999995</v>
      </c>
      <c r="O3147" s="3">
        <v>14864.507000000001</v>
      </c>
      <c r="P3147">
        <v>29971.466999999997</v>
      </c>
      <c r="Q3147">
        <v>8073.8789999999999</v>
      </c>
      <c r="R3147">
        <v>9800.24</v>
      </c>
      <c r="S3147">
        <v>13061.204000000003</v>
      </c>
      <c r="T3147">
        <v>21243.508999999998</v>
      </c>
      <c r="U3147">
        <v>164.32</v>
      </c>
      <c r="V3147">
        <v>0</v>
      </c>
      <c r="W3147" t="str">
        <f>IFERROR(VLOOKUP(CONCATENATE(A3147,"-",B3147),'Schedule C1'!AE:AE,1,FALSE),"Other")</f>
        <v>Other</v>
      </c>
    </row>
    <row r="3148" spans="1:23" x14ac:dyDescent="0.25">
      <c r="A3148" t="str">
        <f t="shared" si="49"/>
        <v>110</v>
      </c>
      <c r="B3148" t="str">
        <f t="shared" si="49"/>
        <v>000008206</v>
      </c>
      <c r="C3148" s="77" t="s">
        <v>2063</v>
      </c>
      <c r="D3148" t="s">
        <v>2102</v>
      </c>
      <c r="E3148">
        <v>0</v>
      </c>
      <c r="F3148">
        <v>0</v>
      </c>
      <c r="H3148">
        <v>0</v>
      </c>
      <c r="I3148">
        <v>0</v>
      </c>
      <c r="J3148">
        <v>0</v>
      </c>
      <c r="K3148">
        <v>707.88800000000015</v>
      </c>
      <c r="L3148">
        <v>500.714</v>
      </c>
      <c r="N3148">
        <v>401.59300000000002</v>
      </c>
      <c r="O3148" s="3">
        <v>126.605</v>
      </c>
      <c r="P3148">
        <v>300.53900000000004</v>
      </c>
      <c r="Q3148">
        <v>739.23599999999999</v>
      </c>
      <c r="R3148">
        <v>506.08199999999999</v>
      </c>
      <c r="T3148">
        <v>400.28199999999998</v>
      </c>
      <c r="U3148">
        <v>50.274000000000001</v>
      </c>
      <c r="V3148">
        <v>0</v>
      </c>
      <c r="W3148" t="str">
        <f>IFERROR(VLOOKUP(CONCATENATE(A3148,"-",B3148),'Schedule C1'!AE:AE,1,FALSE),"Other")</f>
        <v>Other</v>
      </c>
    </row>
    <row r="3149" spans="1:23" x14ac:dyDescent="0.25">
      <c r="A3149" t="str">
        <f t="shared" si="49"/>
        <v>110</v>
      </c>
      <c r="B3149" t="str">
        <f t="shared" si="49"/>
        <v>000009160</v>
      </c>
      <c r="C3149" s="77" t="s">
        <v>2063</v>
      </c>
      <c r="D3149" t="s">
        <v>2103</v>
      </c>
      <c r="E3149">
        <v>147241.11999999994</v>
      </c>
      <c r="F3149">
        <v>441.9</v>
      </c>
      <c r="H3149">
        <v>0</v>
      </c>
      <c r="K3149">
        <v>-96560.823999999993</v>
      </c>
      <c r="L3149">
        <v>4443.4430000000002</v>
      </c>
      <c r="N3149">
        <v>0</v>
      </c>
      <c r="Q3149">
        <v>128423.02499999998</v>
      </c>
      <c r="R3149">
        <v>4476.6559999999999</v>
      </c>
      <c r="T3149">
        <v>0</v>
      </c>
      <c r="U3149"/>
      <c r="W3149" t="str">
        <f>IFERROR(VLOOKUP(CONCATENATE(A3149,"-",B3149),'Schedule C1'!AE:AE,1,FALSE),"Other")</f>
        <v>Other</v>
      </c>
    </row>
    <row r="3150" spans="1:23" x14ac:dyDescent="0.25">
      <c r="A3150" t="str">
        <f t="shared" si="49"/>
        <v>110</v>
      </c>
      <c r="B3150" t="str">
        <f t="shared" si="49"/>
        <v>000009172</v>
      </c>
      <c r="C3150" s="77" t="s">
        <v>2063</v>
      </c>
      <c r="D3150" t="s">
        <v>2104</v>
      </c>
      <c r="I3150">
        <v>-200000</v>
      </c>
      <c r="O3150" s="3">
        <v>0</v>
      </c>
      <c r="U3150">
        <v>0</v>
      </c>
      <c r="W3150" t="str">
        <f>IFERROR(VLOOKUP(CONCATENATE(A3150,"-",B3150),'Schedule C1'!AE:AE,1,FALSE),"Other")</f>
        <v>Other</v>
      </c>
    </row>
    <row r="3151" spans="1:23" x14ac:dyDescent="0.25">
      <c r="A3151" t="str">
        <f t="shared" si="49"/>
        <v>110</v>
      </c>
      <c r="B3151" t="str">
        <f t="shared" si="49"/>
        <v>000010377</v>
      </c>
      <c r="C3151" s="77" t="s">
        <v>2063</v>
      </c>
      <c r="D3151" t="s">
        <v>2106</v>
      </c>
      <c r="F3151">
        <v>77168.079999999987</v>
      </c>
      <c r="G3151">
        <v>231729.77</v>
      </c>
      <c r="H3151">
        <v>-20.8</v>
      </c>
      <c r="L3151">
        <v>0</v>
      </c>
      <c r="M3151">
        <v>0</v>
      </c>
      <c r="N3151">
        <v>0</v>
      </c>
      <c r="R3151">
        <v>0</v>
      </c>
      <c r="S3151">
        <v>0</v>
      </c>
      <c r="T3151">
        <v>0</v>
      </c>
      <c r="U3151"/>
      <c r="W3151" t="str">
        <f>IFERROR(VLOOKUP(CONCATENATE(A3151,"-",B3151),'Schedule C1'!AE:AE,1,FALSE),"Other")</f>
        <v>Other</v>
      </c>
    </row>
    <row r="3152" spans="1:23" x14ac:dyDescent="0.25">
      <c r="A3152" t="str">
        <f t="shared" si="49"/>
        <v>110</v>
      </c>
      <c r="B3152" t="str">
        <f t="shared" si="49"/>
        <v>000012305</v>
      </c>
      <c r="C3152" s="77" t="s">
        <v>2063</v>
      </c>
      <c r="D3152" t="s">
        <v>2109</v>
      </c>
      <c r="H3152">
        <v>0</v>
      </c>
      <c r="I3152">
        <v>0</v>
      </c>
      <c r="J3152">
        <v>0</v>
      </c>
      <c r="N3152">
        <v>1012.2220000000002</v>
      </c>
      <c r="O3152" s="3">
        <v>-4072.4850000000001</v>
      </c>
      <c r="P3152">
        <v>0</v>
      </c>
      <c r="T3152">
        <v>0</v>
      </c>
      <c r="U3152">
        <v>-922.91699999999992</v>
      </c>
      <c r="V3152">
        <v>0</v>
      </c>
      <c r="W3152" t="str">
        <f>IFERROR(VLOOKUP(CONCATENATE(A3152,"-",B3152),'Schedule C1'!AE:AE,1,FALSE),"Other")</f>
        <v>Other</v>
      </c>
    </row>
    <row r="3153" spans="1:23" x14ac:dyDescent="0.25">
      <c r="A3153" t="str">
        <f t="shared" si="49"/>
        <v>110</v>
      </c>
      <c r="B3153" t="str">
        <f t="shared" si="49"/>
        <v>000012320</v>
      </c>
      <c r="C3153" s="77" t="s">
        <v>2063</v>
      </c>
      <c r="D3153" t="s">
        <v>2110</v>
      </c>
      <c r="E3153">
        <v>0</v>
      </c>
      <c r="G3153">
        <v>0</v>
      </c>
      <c r="H3153">
        <v>0</v>
      </c>
      <c r="K3153">
        <v>16059</v>
      </c>
      <c r="M3153">
        <v>40363.050000000003</v>
      </c>
      <c r="N3153">
        <v>0</v>
      </c>
      <c r="Q3153">
        <v>119321.73999999999</v>
      </c>
      <c r="S3153">
        <v>40807.804000000004</v>
      </c>
      <c r="T3153">
        <v>370.74599999999998</v>
      </c>
      <c r="U3153"/>
      <c r="W3153" t="str">
        <f>IFERROR(VLOOKUP(CONCATENATE(A3153,"-",B3153),'Schedule C1'!AE:AE,1,FALSE),"Other")</f>
        <v>Other</v>
      </c>
    </row>
    <row r="3154" spans="1:23" x14ac:dyDescent="0.25">
      <c r="A3154" t="str">
        <f t="shared" si="49"/>
        <v>110</v>
      </c>
      <c r="B3154" t="str">
        <f t="shared" si="49"/>
        <v>000012894</v>
      </c>
      <c r="C3154" s="77" t="s">
        <v>2063</v>
      </c>
      <c r="D3154" t="s">
        <v>2112</v>
      </c>
      <c r="G3154">
        <v>50000</v>
      </c>
      <c r="M3154">
        <v>0</v>
      </c>
      <c r="S3154">
        <v>0</v>
      </c>
      <c r="U3154"/>
      <c r="W3154" t="str">
        <f>IFERROR(VLOOKUP(CONCATENATE(A3154,"-",B3154),'Schedule C1'!AE:AE,1,FALSE),"Other")</f>
        <v>Other</v>
      </c>
    </row>
    <row r="3155" spans="1:23" x14ac:dyDescent="0.25">
      <c r="A3155" t="str">
        <f t="shared" si="49"/>
        <v>110</v>
      </c>
      <c r="B3155" t="str">
        <f t="shared" si="49"/>
        <v>000012895</v>
      </c>
      <c r="C3155" s="77" t="s">
        <v>2063</v>
      </c>
      <c r="D3155" t="s">
        <v>2113</v>
      </c>
      <c r="H3155">
        <v>22.4</v>
      </c>
      <c r="N3155">
        <v>0</v>
      </c>
      <c r="T3155">
        <v>0</v>
      </c>
      <c r="U3155"/>
      <c r="W3155" t="str">
        <f>IFERROR(VLOOKUP(CONCATENATE(A3155,"-",B3155),'Schedule C1'!AE:AE,1,FALSE),"Other")</f>
        <v>Other</v>
      </c>
    </row>
    <row r="3156" spans="1:23" x14ac:dyDescent="0.25">
      <c r="A3156" t="str">
        <f t="shared" si="49"/>
        <v>110</v>
      </c>
      <c r="B3156" t="str">
        <f t="shared" si="49"/>
        <v>000012898</v>
      </c>
      <c r="C3156" s="77" t="s">
        <v>2063</v>
      </c>
      <c r="D3156" t="s">
        <v>2114</v>
      </c>
      <c r="E3156">
        <v>-39396.909999999996</v>
      </c>
      <c r="F3156">
        <v>-19805.560000000001</v>
      </c>
      <c r="G3156">
        <v>731791.91999999981</v>
      </c>
      <c r="H3156">
        <v>1147.7500000000002</v>
      </c>
      <c r="K3156">
        <v>0</v>
      </c>
      <c r="L3156">
        <v>0</v>
      </c>
      <c r="M3156">
        <v>0</v>
      </c>
      <c r="N3156">
        <v>0</v>
      </c>
      <c r="Q3156">
        <v>0</v>
      </c>
      <c r="R3156">
        <v>0</v>
      </c>
      <c r="S3156">
        <v>0</v>
      </c>
      <c r="T3156">
        <v>0</v>
      </c>
      <c r="U3156"/>
      <c r="W3156" t="str">
        <f>IFERROR(VLOOKUP(CONCATENATE(A3156,"-",B3156),'Schedule C1'!AE:AE,1,FALSE),"Other")</f>
        <v>Other</v>
      </c>
    </row>
    <row r="3157" spans="1:23" x14ac:dyDescent="0.25">
      <c r="A3157" t="str">
        <f t="shared" si="49"/>
        <v>110</v>
      </c>
      <c r="B3157" t="str">
        <f t="shared" si="49"/>
        <v>000014351</v>
      </c>
      <c r="C3157" s="77" t="s">
        <v>2063</v>
      </c>
      <c r="D3157" t="s">
        <v>2115</v>
      </c>
      <c r="J3157">
        <v>0</v>
      </c>
      <c r="P3157">
        <v>38696.507000000027</v>
      </c>
      <c r="U3157"/>
      <c r="V3157">
        <v>0</v>
      </c>
      <c r="W3157" t="str">
        <f>IFERROR(VLOOKUP(CONCATENATE(A3157,"-",B3157),'Schedule C1'!AE:AE,1,FALSE),"Other")</f>
        <v>Other</v>
      </c>
    </row>
    <row r="3158" spans="1:23" x14ac:dyDescent="0.25">
      <c r="A3158" t="str">
        <f t="shared" si="49"/>
        <v>110</v>
      </c>
      <c r="B3158" t="str">
        <f t="shared" si="49"/>
        <v>000014717</v>
      </c>
      <c r="C3158" s="77" t="s">
        <v>2063</v>
      </c>
      <c r="D3158" t="s">
        <v>2116</v>
      </c>
      <c r="E3158">
        <v>235.55</v>
      </c>
      <c r="F3158">
        <v>1817.65</v>
      </c>
      <c r="G3158">
        <v>15445.919999999996</v>
      </c>
      <c r="H3158">
        <v>497.30000000000007</v>
      </c>
      <c r="I3158">
        <v>9.11</v>
      </c>
      <c r="J3158">
        <v>0</v>
      </c>
      <c r="K3158">
        <v>7436.8510000000006</v>
      </c>
      <c r="L3158">
        <v>22284.564999999999</v>
      </c>
      <c r="M3158">
        <v>3633.2410000000004</v>
      </c>
      <c r="N3158">
        <v>10074.113999999998</v>
      </c>
      <c r="O3158" s="3">
        <v>17820.517</v>
      </c>
      <c r="P3158">
        <v>4628.1789999999992</v>
      </c>
      <c r="Q3158">
        <v>7427.7349999999997</v>
      </c>
      <c r="R3158">
        <v>23331.166000000001</v>
      </c>
      <c r="S3158">
        <v>3733.5490000000004</v>
      </c>
      <c r="T3158">
        <v>10161.566999999997</v>
      </c>
      <c r="U3158">
        <v>7117.3430000000008</v>
      </c>
      <c r="V3158">
        <v>0</v>
      </c>
      <c r="W3158" t="str">
        <f>IFERROR(VLOOKUP(CONCATENATE(A3158,"-",B3158),'Schedule C1'!AE:AE,1,FALSE),"Other")</f>
        <v>Other</v>
      </c>
    </row>
    <row r="3159" spans="1:23" x14ac:dyDescent="0.25">
      <c r="A3159" t="str">
        <f t="shared" si="49"/>
        <v>110</v>
      </c>
      <c r="B3159" t="str">
        <f t="shared" si="49"/>
        <v>000016528</v>
      </c>
      <c r="C3159" s="77" t="s">
        <v>2063</v>
      </c>
      <c r="D3159" t="s">
        <v>2117</v>
      </c>
      <c r="E3159">
        <v>96421.280000000042</v>
      </c>
      <c r="F3159">
        <v>157360.35000000012</v>
      </c>
      <c r="G3159">
        <v>58868.240000000005</v>
      </c>
      <c r="H3159">
        <v>30262.159999999993</v>
      </c>
      <c r="I3159">
        <v>25961.359999999986</v>
      </c>
      <c r="J3159">
        <v>20979.479999999996</v>
      </c>
      <c r="K3159">
        <v>165223.76200000002</v>
      </c>
      <c r="L3159">
        <v>69858.848000000013</v>
      </c>
      <c r="M3159">
        <v>47979.774000000012</v>
      </c>
      <c r="N3159">
        <v>62466.837999999989</v>
      </c>
      <c r="O3159" s="3">
        <v>9597.7309999999998</v>
      </c>
      <c r="P3159">
        <v>11396.492000000004</v>
      </c>
      <c r="Q3159">
        <v>84499.781999999992</v>
      </c>
      <c r="R3159">
        <v>71945.514999999999</v>
      </c>
      <c r="S3159">
        <v>49413.546000000017</v>
      </c>
      <c r="T3159">
        <v>63197.008999999998</v>
      </c>
      <c r="U3159">
        <v>5773.5859999999993</v>
      </c>
      <c r="V3159">
        <v>0</v>
      </c>
      <c r="W3159" t="str">
        <f>IFERROR(VLOOKUP(CONCATENATE(A3159,"-",B3159),'Schedule C1'!AE:AE,1,FALSE),"Other")</f>
        <v>Other</v>
      </c>
    </row>
    <row r="3160" spans="1:23" x14ac:dyDescent="0.25">
      <c r="A3160" t="str">
        <f t="shared" si="49"/>
        <v>110</v>
      </c>
      <c r="B3160" t="str">
        <f t="shared" si="49"/>
        <v>000016691</v>
      </c>
      <c r="C3160" s="77" t="s">
        <v>2063</v>
      </c>
      <c r="D3160" t="s">
        <v>2119</v>
      </c>
      <c r="F3160">
        <v>0</v>
      </c>
      <c r="L3160">
        <v>0</v>
      </c>
      <c r="R3160">
        <v>0</v>
      </c>
      <c r="U3160"/>
      <c r="W3160" t="str">
        <f>IFERROR(VLOOKUP(CONCATENATE(A3160,"-",B3160),'Schedule C1'!AE:AE,1,FALSE),"Other")</f>
        <v>Other</v>
      </c>
    </row>
    <row r="3161" spans="1:23" x14ac:dyDescent="0.25">
      <c r="A3161" t="str">
        <f t="shared" si="49"/>
        <v>110</v>
      </c>
      <c r="B3161" t="str">
        <f t="shared" si="49"/>
        <v>000018432</v>
      </c>
      <c r="C3161" s="77" t="s">
        <v>2063</v>
      </c>
      <c r="D3161" t="s">
        <v>2120</v>
      </c>
      <c r="E3161">
        <v>0</v>
      </c>
      <c r="F3161">
        <v>0</v>
      </c>
      <c r="G3161">
        <v>0</v>
      </c>
      <c r="H3161">
        <v>0</v>
      </c>
      <c r="I3161">
        <v>0</v>
      </c>
      <c r="J3161">
        <v>0</v>
      </c>
      <c r="K3161">
        <v>84287.597000000009</v>
      </c>
      <c r="L3161">
        <v>67938.629000000001</v>
      </c>
      <c r="M3161">
        <v>0</v>
      </c>
      <c r="N3161">
        <v>0</v>
      </c>
      <c r="O3161" s="3">
        <v>113395.37700000001</v>
      </c>
      <c r="P3161">
        <v>0</v>
      </c>
      <c r="Q3161">
        <v>84549.510999999999</v>
      </c>
      <c r="R3161">
        <v>67404.839000000007</v>
      </c>
      <c r="S3161">
        <v>449.21799999999996</v>
      </c>
      <c r="T3161">
        <v>38.341000000000001</v>
      </c>
      <c r="U3161">
        <v>20810.875</v>
      </c>
      <c r="V3161">
        <v>0</v>
      </c>
      <c r="W3161" t="str">
        <f>IFERROR(VLOOKUP(CONCATENATE(A3161,"-",B3161),'Schedule C1'!AE:AE,1,FALSE),"Other")</f>
        <v>Other</v>
      </c>
    </row>
    <row r="3162" spans="1:23" x14ac:dyDescent="0.25">
      <c r="A3162" t="str">
        <f t="shared" si="49"/>
        <v>110</v>
      </c>
      <c r="B3162" t="str">
        <f t="shared" si="49"/>
        <v>000020310</v>
      </c>
      <c r="C3162" s="77" t="s">
        <v>2063</v>
      </c>
      <c r="D3162" t="s">
        <v>2122</v>
      </c>
      <c r="H3162">
        <v>1647.0000000000002</v>
      </c>
      <c r="N3162">
        <v>0</v>
      </c>
      <c r="T3162">
        <v>0</v>
      </c>
      <c r="U3162"/>
      <c r="W3162" t="str">
        <f>IFERROR(VLOOKUP(CONCATENATE(A3162,"-",B3162),'Schedule C1'!AE:AE,1,FALSE),"Other")</f>
        <v>Other</v>
      </c>
    </row>
    <row r="3163" spans="1:23" x14ac:dyDescent="0.25">
      <c r="A3163" t="str">
        <f t="shared" si="49"/>
        <v>110</v>
      </c>
      <c r="B3163" t="str">
        <f t="shared" si="49"/>
        <v>000021168</v>
      </c>
      <c r="C3163" s="77" t="s">
        <v>2063</v>
      </c>
      <c r="D3163" t="s">
        <v>2123</v>
      </c>
      <c r="E3163">
        <v>0</v>
      </c>
      <c r="F3163">
        <v>0</v>
      </c>
      <c r="G3163">
        <v>0</v>
      </c>
      <c r="H3163">
        <v>0</v>
      </c>
      <c r="I3163">
        <v>0</v>
      </c>
      <c r="J3163">
        <v>0</v>
      </c>
      <c r="K3163">
        <v>11915.5</v>
      </c>
      <c r="L3163">
        <v>7833.6659999999993</v>
      </c>
      <c r="M3163">
        <v>232794.283</v>
      </c>
      <c r="N3163">
        <v>9695.3850000000002</v>
      </c>
      <c r="O3163" s="3">
        <v>0</v>
      </c>
      <c r="P3163">
        <v>621101.429</v>
      </c>
      <c r="Q3163">
        <v>396407.76</v>
      </c>
      <c r="R3163">
        <v>224024.74300000002</v>
      </c>
      <c r="S3163">
        <v>385791.13199999998</v>
      </c>
      <c r="T3163">
        <v>10470</v>
      </c>
      <c r="U3163">
        <v>-36781.959000000003</v>
      </c>
      <c r="V3163">
        <v>0</v>
      </c>
      <c r="W3163" t="str">
        <f>IFERROR(VLOOKUP(CONCATENATE(A3163,"-",B3163),'Schedule C1'!AE:AE,1,FALSE),"Other")</f>
        <v>Other</v>
      </c>
    </row>
    <row r="3164" spans="1:23" x14ac:dyDescent="0.25">
      <c r="A3164" t="str">
        <f t="shared" si="49"/>
        <v>110</v>
      </c>
      <c r="B3164" t="str">
        <f t="shared" si="49"/>
        <v>000023702</v>
      </c>
      <c r="C3164" s="77" t="s">
        <v>2063</v>
      </c>
      <c r="D3164" t="s">
        <v>2125</v>
      </c>
      <c r="E3164">
        <v>0</v>
      </c>
      <c r="F3164">
        <v>0</v>
      </c>
      <c r="K3164">
        <v>-2988.527</v>
      </c>
      <c r="L3164">
        <v>0</v>
      </c>
      <c r="Q3164">
        <v>0</v>
      </c>
      <c r="R3164">
        <v>-55.103000000000002</v>
      </c>
      <c r="U3164"/>
      <c r="W3164" t="str">
        <f>IFERROR(VLOOKUP(CONCATENATE(A3164,"-",B3164),'Schedule C1'!AE:AE,1,FALSE),"Other")</f>
        <v>Other</v>
      </c>
    </row>
    <row r="3165" spans="1:23" x14ac:dyDescent="0.25">
      <c r="A3165" t="str">
        <f t="shared" si="49"/>
        <v>110</v>
      </c>
      <c r="B3165" t="str">
        <f t="shared" si="49"/>
        <v>000024101</v>
      </c>
      <c r="C3165" s="77" t="s">
        <v>2063</v>
      </c>
      <c r="D3165" t="s">
        <v>2127</v>
      </c>
      <c r="E3165">
        <v>0</v>
      </c>
      <c r="K3165">
        <v>0</v>
      </c>
      <c r="Q3165">
        <v>-18.920000000000002</v>
      </c>
      <c r="U3165"/>
      <c r="W3165" t="str">
        <f>IFERROR(VLOOKUP(CONCATENATE(A3165,"-",B3165),'Schedule C1'!AE:AE,1,FALSE),"Other")</f>
        <v>Other</v>
      </c>
    </row>
    <row r="3166" spans="1:23" x14ac:dyDescent="0.25">
      <c r="A3166" t="str">
        <f t="shared" si="49"/>
        <v>110</v>
      </c>
      <c r="B3166" t="str">
        <f t="shared" si="49"/>
        <v>000024641</v>
      </c>
      <c r="C3166" s="77" t="s">
        <v>2063</v>
      </c>
      <c r="D3166" t="s">
        <v>2128</v>
      </c>
      <c r="E3166">
        <v>0</v>
      </c>
      <c r="K3166">
        <v>-656.0440000000001</v>
      </c>
      <c r="Q3166">
        <v>0</v>
      </c>
      <c r="U3166"/>
      <c r="W3166" t="str">
        <f>IFERROR(VLOOKUP(CONCATENATE(A3166,"-",B3166),'Schedule C1'!AE:AE,1,FALSE),"Other")</f>
        <v>Other</v>
      </c>
    </row>
    <row r="3167" spans="1:23" x14ac:dyDescent="0.25">
      <c r="A3167" t="str">
        <f t="shared" si="49"/>
        <v>110</v>
      </c>
      <c r="B3167" t="str">
        <f t="shared" si="49"/>
        <v>000024642</v>
      </c>
      <c r="C3167" s="77" t="s">
        <v>2063</v>
      </c>
      <c r="D3167" t="s">
        <v>2129</v>
      </c>
      <c r="F3167">
        <v>-683.2399999999999</v>
      </c>
      <c r="L3167">
        <v>0</v>
      </c>
      <c r="R3167">
        <v>0</v>
      </c>
      <c r="U3167"/>
      <c r="W3167" t="str">
        <f>IFERROR(VLOOKUP(CONCATENATE(A3167,"-",B3167),'Schedule C1'!AE:AE,1,FALSE),"Other")</f>
        <v>Other</v>
      </c>
    </row>
    <row r="3168" spans="1:23" x14ac:dyDescent="0.25">
      <c r="A3168" t="str">
        <f t="shared" si="49"/>
        <v>110</v>
      </c>
      <c r="B3168" t="str">
        <f t="shared" si="49"/>
        <v>000024645</v>
      </c>
      <c r="C3168" s="77" t="s">
        <v>2063</v>
      </c>
      <c r="D3168" t="s">
        <v>2130</v>
      </c>
      <c r="E3168">
        <v>-2463.3700000000003</v>
      </c>
      <c r="F3168">
        <v>0</v>
      </c>
      <c r="G3168">
        <v>3139.54</v>
      </c>
      <c r="I3168">
        <v>-1.35</v>
      </c>
      <c r="K3168">
        <v>1905.616</v>
      </c>
      <c r="L3168">
        <v>-260.07499999999999</v>
      </c>
      <c r="M3168">
        <v>3333.34</v>
      </c>
      <c r="O3168" s="3">
        <v>0</v>
      </c>
      <c r="Q3168">
        <v>1904.4180000000001</v>
      </c>
      <c r="R3168">
        <v>199.38000000000002</v>
      </c>
      <c r="S3168">
        <v>3345.57</v>
      </c>
      <c r="U3168">
        <v>0</v>
      </c>
      <c r="W3168" t="str">
        <f>IFERROR(VLOOKUP(CONCATENATE(A3168,"-",B3168),'Schedule C1'!AE:AE,1,FALSE),"Other")</f>
        <v>Other</v>
      </c>
    </row>
    <row r="3169" spans="1:23" x14ac:dyDescent="0.25">
      <c r="A3169" t="str">
        <f t="shared" si="49"/>
        <v>110</v>
      </c>
      <c r="B3169" t="str">
        <f t="shared" si="49"/>
        <v>000025076</v>
      </c>
      <c r="C3169" s="77" t="s">
        <v>2063</v>
      </c>
      <c r="D3169" t="s">
        <v>2132</v>
      </c>
      <c r="E3169">
        <v>45.97</v>
      </c>
      <c r="K3169">
        <v>0</v>
      </c>
      <c r="Q3169">
        <v>0</v>
      </c>
      <c r="U3169"/>
      <c r="W3169" t="str">
        <f>IFERROR(VLOOKUP(CONCATENATE(A3169,"-",B3169),'Schedule C1'!AE:AE,1,FALSE),"Other")</f>
        <v>Other</v>
      </c>
    </row>
    <row r="3170" spans="1:23" x14ac:dyDescent="0.25">
      <c r="A3170" t="str">
        <f t="shared" si="49"/>
        <v>110</v>
      </c>
      <c r="B3170" t="str">
        <f t="shared" si="49"/>
        <v>000025223</v>
      </c>
      <c r="C3170" s="77" t="s">
        <v>2063</v>
      </c>
      <c r="D3170" t="s">
        <v>2133</v>
      </c>
      <c r="E3170">
        <v>0</v>
      </c>
      <c r="F3170">
        <v>0</v>
      </c>
      <c r="H3170">
        <v>0</v>
      </c>
      <c r="I3170">
        <v>0</v>
      </c>
      <c r="K3170">
        <v>4194.2430000000004</v>
      </c>
      <c r="L3170">
        <v>313.43400000000003</v>
      </c>
      <c r="N3170">
        <v>17992.861000000001</v>
      </c>
      <c r="O3170" s="3">
        <v>8499.9969999999994</v>
      </c>
      <c r="Q3170">
        <v>0</v>
      </c>
      <c r="R3170">
        <v>296.91800000000001</v>
      </c>
      <c r="T3170">
        <v>18121.438000000002</v>
      </c>
      <c r="U3170">
        <v>55.995999999999995</v>
      </c>
      <c r="W3170" t="str">
        <f>IFERROR(VLOOKUP(CONCATENATE(A3170,"-",B3170),'Schedule C1'!AE:AE,1,FALSE),"Other")</f>
        <v>Other</v>
      </c>
    </row>
    <row r="3171" spans="1:23" x14ac:dyDescent="0.25">
      <c r="A3171" t="str">
        <f t="shared" si="49"/>
        <v>110</v>
      </c>
      <c r="B3171" t="str">
        <f t="shared" si="49"/>
        <v>000025226</v>
      </c>
      <c r="C3171" s="77" t="s">
        <v>2063</v>
      </c>
      <c r="D3171" t="s">
        <v>2134</v>
      </c>
      <c r="E3171">
        <v>3.25</v>
      </c>
      <c r="F3171">
        <v>-872.06</v>
      </c>
      <c r="G3171">
        <v>15.199999999999996</v>
      </c>
      <c r="K3171">
        <v>0</v>
      </c>
      <c r="L3171">
        <v>30000</v>
      </c>
      <c r="M3171">
        <v>0</v>
      </c>
      <c r="Q3171">
        <v>0</v>
      </c>
      <c r="R3171">
        <v>0</v>
      </c>
      <c r="S3171">
        <v>0</v>
      </c>
      <c r="U3171"/>
      <c r="W3171" t="str">
        <f>IFERROR(VLOOKUP(CONCATENATE(A3171,"-",B3171),'Schedule C1'!AE:AE,1,FALSE),"Other")</f>
        <v>Other</v>
      </c>
    </row>
    <row r="3172" spans="1:23" x14ac:dyDescent="0.25">
      <c r="A3172" t="str">
        <f t="shared" si="49"/>
        <v>110</v>
      </c>
      <c r="B3172" t="str">
        <f t="shared" si="49"/>
        <v>000025229</v>
      </c>
      <c r="C3172" s="77" t="s">
        <v>2063</v>
      </c>
      <c r="D3172" t="s">
        <v>2135</v>
      </c>
      <c r="E3172">
        <v>316100.51000000007</v>
      </c>
      <c r="F3172">
        <v>214551.46999999997</v>
      </c>
      <c r="G3172">
        <v>63508.480000000003</v>
      </c>
      <c r="H3172">
        <v>1712.4599999999998</v>
      </c>
      <c r="I3172">
        <v>69682.650000000009</v>
      </c>
      <c r="J3172">
        <v>6391.3899999999994</v>
      </c>
      <c r="K3172">
        <v>0</v>
      </c>
      <c r="L3172">
        <v>60776.434000000001</v>
      </c>
      <c r="M3172">
        <v>2065.4340000000002</v>
      </c>
      <c r="N3172">
        <v>33022.644</v>
      </c>
      <c r="O3172" s="3">
        <v>21814.080000000002</v>
      </c>
      <c r="P3172">
        <v>8768</v>
      </c>
      <c r="Q3172">
        <v>0</v>
      </c>
      <c r="R3172">
        <v>4983.3340000000007</v>
      </c>
      <c r="S3172">
        <v>2293.1659999999997</v>
      </c>
      <c r="T3172">
        <v>33445.332999999999</v>
      </c>
      <c r="U3172">
        <v>28.364000000000001</v>
      </c>
      <c r="V3172">
        <v>0</v>
      </c>
      <c r="W3172" t="str">
        <f>IFERROR(VLOOKUP(CONCATENATE(A3172,"-",B3172),'Schedule C1'!AE:AE,1,FALSE),"Other")</f>
        <v>Other</v>
      </c>
    </row>
    <row r="3173" spans="1:23" x14ac:dyDescent="0.25">
      <c r="A3173" t="str">
        <f t="shared" si="49"/>
        <v>110</v>
      </c>
      <c r="B3173" t="str">
        <f t="shared" si="49"/>
        <v>000025230</v>
      </c>
      <c r="C3173" s="77" t="s">
        <v>2063</v>
      </c>
      <c r="D3173" t="s">
        <v>2136</v>
      </c>
      <c r="F3173">
        <v>143.16999999999999</v>
      </c>
      <c r="L3173">
        <v>0</v>
      </c>
      <c r="R3173">
        <v>0</v>
      </c>
      <c r="U3173"/>
      <c r="W3173" t="str">
        <f>IFERROR(VLOOKUP(CONCATENATE(A3173,"-",B3173),'Schedule C1'!AE:AE,1,FALSE),"Other")</f>
        <v>Other</v>
      </c>
    </row>
    <row r="3174" spans="1:23" x14ac:dyDescent="0.25">
      <c r="A3174" t="str">
        <f t="shared" si="49"/>
        <v>110</v>
      </c>
      <c r="B3174" t="str">
        <f t="shared" si="49"/>
        <v>000025384</v>
      </c>
      <c r="C3174" s="77" t="s">
        <v>2063</v>
      </c>
      <c r="D3174" t="s">
        <v>2138</v>
      </c>
      <c r="E3174">
        <v>0</v>
      </c>
      <c r="F3174">
        <v>0</v>
      </c>
      <c r="K3174">
        <v>405.29700000000003</v>
      </c>
      <c r="L3174">
        <v>4076.5309999999999</v>
      </c>
      <c r="Q3174">
        <v>0</v>
      </c>
      <c r="R3174">
        <v>4074.694</v>
      </c>
      <c r="U3174"/>
      <c r="W3174" t="str">
        <f>IFERROR(VLOOKUP(CONCATENATE(A3174,"-",B3174),'Schedule C1'!AE:AE,1,FALSE),"Other")</f>
        <v>Other</v>
      </c>
    </row>
    <row r="3175" spans="1:23" x14ac:dyDescent="0.25">
      <c r="A3175" t="str">
        <f t="shared" si="49"/>
        <v>110</v>
      </c>
      <c r="B3175" t="str">
        <f t="shared" si="49"/>
        <v>000025467</v>
      </c>
      <c r="C3175" s="77" t="s">
        <v>2063</v>
      </c>
      <c r="D3175" t="s">
        <v>2141</v>
      </c>
      <c r="F3175">
        <v>0</v>
      </c>
      <c r="L3175">
        <v>0</v>
      </c>
      <c r="R3175">
        <v>805.73199999999997</v>
      </c>
      <c r="U3175"/>
      <c r="W3175" t="str">
        <f>IFERROR(VLOOKUP(CONCATENATE(A3175,"-",B3175),'Schedule C1'!AE:AE,1,FALSE),"Other")</f>
        <v>Other</v>
      </c>
    </row>
    <row r="3176" spans="1:23" x14ac:dyDescent="0.25">
      <c r="A3176" t="str">
        <f t="shared" si="49"/>
        <v>110</v>
      </c>
      <c r="B3176" t="str">
        <f t="shared" si="49"/>
        <v>000025473</v>
      </c>
      <c r="C3176" s="77" t="s">
        <v>2063</v>
      </c>
      <c r="D3176" t="s">
        <v>2142</v>
      </c>
      <c r="E3176">
        <v>2193.81</v>
      </c>
      <c r="K3176">
        <v>0</v>
      </c>
      <c r="Q3176">
        <v>0</v>
      </c>
      <c r="U3176"/>
      <c r="W3176" t="str">
        <f>IFERROR(VLOOKUP(CONCATENATE(A3176,"-",B3176),'Schedule C1'!AE:AE,1,FALSE),"Other")</f>
        <v>Other</v>
      </c>
    </row>
    <row r="3177" spans="1:23" x14ac:dyDescent="0.25">
      <c r="A3177" t="str">
        <f t="shared" si="49"/>
        <v>110</v>
      </c>
      <c r="B3177" t="str">
        <f t="shared" si="49"/>
        <v>000025514</v>
      </c>
      <c r="C3177" s="77" t="s">
        <v>2063</v>
      </c>
      <c r="D3177" t="s">
        <v>2143</v>
      </c>
      <c r="E3177">
        <v>13459.29</v>
      </c>
      <c r="K3177">
        <v>0</v>
      </c>
      <c r="Q3177">
        <v>0</v>
      </c>
      <c r="U3177"/>
      <c r="W3177" t="str">
        <f>IFERROR(VLOOKUP(CONCATENATE(A3177,"-",B3177),'Schedule C1'!AE:AE,1,FALSE),"Other")</f>
        <v>Other</v>
      </c>
    </row>
    <row r="3178" spans="1:23" x14ac:dyDescent="0.25">
      <c r="A3178" t="str">
        <f t="shared" si="49"/>
        <v>110</v>
      </c>
      <c r="B3178" t="str">
        <f t="shared" si="49"/>
        <v>000025515</v>
      </c>
      <c r="C3178" s="77" t="s">
        <v>2063</v>
      </c>
      <c r="D3178" t="s">
        <v>2144</v>
      </c>
      <c r="F3178">
        <v>302.17</v>
      </c>
      <c r="L3178">
        <v>0</v>
      </c>
      <c r="R3178">
        <v>0</v>
      </c>
      <c r="U3178"/>
      <c r="W3178" t="str">
        <f>IFERROR(VLOOKUP(CONCATENATE(A3178,"-",B3178),'Schedule C1'!AE:AE,1,FALSE),"Other")</f>
        <v>Other</v>
      </c>
    </row>
    <row r="3179" spans="1:23" x14ac:dyDescent="0.25">
      <c r="A3179" t="str">
        <f t="shared" si="49"/>
        <v>110</v>
      </c>
      <c r="B3179" t="str">
        <f t="shared" si="49"/>
        <v>000025516</v>
      </c>
      <c r="C3179" s="77" t="s">
        <v>2063</v>
      </c>
      <c r="D3179" t="s">
        <v>2145</v>
      </c>
      <c r="E3179">
        <v>3079.09</v>
      </c>
      <c r="K3179">
        <v>0</v>
      </c>
      <c r="Q3179">
        <v>0</v>
      </c>
      <c r="U3179"/>
      <c r="W3179" t="str">
        <f>IFERROR(VLOOKUP(CONCATENATE(A3179,"-",B3179),'Schedule C1'!AE:AE,1,FALSE),"Other")</f>
        <v>Other</v>
      </c>
    </row>
    <row r="3180" spans="1:23" x14ac:dyDescent="0.25">
      <c r="A3180" t="str">
        <f t="shared" si="49"/>
        <v>110</v>
      </c>
      <c r="B3180" t="str">
        <f t="shared" si="49"/>
        <v>000025521</v>
      </c>
      <c r="C3180" s="77" t="s">
        <v>2063</v>
      </c>
      <c r="D3180" t="s">
        <v>2146</v>
      </c>
      <c r="E3180">
        <v>170.78</v>
      </c>
      <c r="K3180">
        <v>0</v>
      </c>
      <c r="Q3180">
        <v>0</v>
      </c>
      <c r="U3180"/>
      <c r="W3180" t="str">
        <f>IFERROR(VLOOKUP(CONCATENATE(A3180,"-",B3180),'Schedule C1'!AE:AE,1,FALSE),"Other")</f>
        <v>Other</v>
      </c>
    </row>
    <row r="3181" spans="1:23" x14ac:dyDescent="0.25">
      <c r="A3181" t="str">
        <f t="shared" si="49"/>
        <v>110</v>
      </c>
      <c r="B3181" t="str">
        <f t="shared" si="49"/>
        <v>000025522</v>
      </c>
      <c r="C3181" s="77" t="s">
        <v>2063</v>
      </c>
      <c r="D3181" t="s">
        <v>2147</v>
      </c>
      <c r="E3181">
        <v>5295.5300000000007</v>
      </c>
      <c r="F3181">
        <v>-11937.480000000001</v>
      </c>
      <c r="K3181">
        <v>0</v>
      </c>
      <c r="L3181">
        <v>0</v>
      </c>
      <c r="Q3181">
        <v>0</v>
      </c>
      <c r="R3181">
        <v>0</v>
      </c>
      <c r="U3181"/>
      <c r="W3181" t="str">
        <f>IFERROR(VLOOKUP(CONCATENATE(A3181,"-",B3181),'Schedule C1'!AE:AE,1,FALSE),"Other")</f>
        <v>Other</v>
      </c>
    </row>
    <row r="3182" spans="1:23" x14ac:dyDescent="0.25">
      <c r="A3182" t="str">
        <f t="shared" si="49"/>
        <v>110</v>
      </c>
      <c r="B3182" t="str">
        <f t="shared" si="49"/>
        <v>000025524</v>
      </c>
      <c r="C3182" s="77" t="s">
        <v>2063</v>
      </c>
      <c r="D3182" t="s">
        <v>2148</v>
      </c>
      <c r="E3182">
        <v>400.62</v>
      </c>
      <c r="F3182">
        <v>-900.68000000000006</v>
      </c>
      <c r="K3182">
        <v>0</v>
      </c>
      <c r="L3182">
        <v>0</v>
      </c>
      <c r="Q3182">
        <v>0</v>
      </c>
      <c r="R3182">
        <v>0</v>
      </c>
      <c r="U3182"/>
      <c r="W3182" t="str">
        <f>IFERROR(VLOOKUP(CONCATENATE(A3182,"-",B3182),'Schedule C1'!AE:AE,1,FALSE),"Other")</f>
        <v>Other</v>
      </c>
    </row>
    <row r="3183" spans="1:23" x14ac:dyDescent="0.25">
      <c r="A3183" t="str">
        <f t="shared" si="49"/>
        <v>110</v>
      </c>
      <c r="B3183" t="str">
        <f t="shared" si="49"/>
        <v>000025570</v>
      </c>
      <c r="C3183" s="77" t="s">
        <v>2063</v>
      </c>
      <c r="D3183" t="s">
        <v>2149</v>
      </c>
      <c r="E3183">
        <v>21431.47</v>
      </c>
      <c r="K3183">
        <v>0</v>
      </c>
      <c r="Q3183">
        <v>0</v>
      </c>
      <c r="U3183"/>
      <c r="W3183" t="str">
        <f>IFERROR(VLOOKUP(CONCATENATE(A3183,"-",B3183),'Schedule C1'!AE:AE,1,FALSE),"Other")</f>
        <v>Other</v>
      </c>
    </row>
    <row r="3184" spans="1:23" x14ac:dyDescent="0.25">
      <c r="A3184" t="str">
        <f t="shared" si="49"/>
        <v>110</v>
      </c>
      <c r="B3184" t="str">
        <f t="shared" si="49"/>
        <v>000025595</v>
      </c>
      <c r="C3184" s="77" t="s">
        <v>2063</v>
      </c>
      <c r="D3184" t="s">
        <v>2150</v>
      </c>
      <c r="E3184">
        <v>-7992.1199999999981</v>
      </c>
      <c r="F3184">
        <v>1.43</v>
      </c>
      <c r="K3184">
        <v>0</v>
      </c>
      <c r="L3184">
        <v>0</v>
      </c>
      <c r="Q3184">
        <v>0</v>
      </c>
      <c r="R3184">
        <v>0</v>
      </c>
      <c r="U3184"/>
      <c r="W3184" t="str">
        <f>IFERROR(VLOOKUP(CONCATENATE(A3184,"-",B3184),'Schedule C1'!AE:AE,1,FALSE),"Other")</f>
        <v>Other</v>
      </c>
    </row>
    <row r="3185" spans="1:23" x14ac:dyDescent="0.25">
      <c r="A3185" t="str">
        <f t="shared" si="49"/>
        <v>110</v>
      </c>
      <c r="B3185" t="str">
        <f t="shared" si="49"/>
        <v>000025639</v>
      </c>
      <c r="C3185" s="77" t="s">
        <v>2063</v>
      </c>
      <c r="D3185" t="s">
        <v>2151</v>
      </c>
      <c r="F3185">
        <v>36.65</v>
      </c>
      <c r="G3185">
        <v>563.71</v>
      </c>
      <c r="H3185">
        <v>-3323.41</v>
      </c>
      <c r="L3185">
        <v>0</v>
      </c>
      <c r="M3185">
        <v>0</v>
      </c>
      <c r="N3185">
        <v>0</v>
      </c>
      <c r="R3185">
        <v>0</v>
      </c>
      <c r="S3185">
        <v>0</v>
      </c>
      <c r="T3185">
        <v>0</v>
      </c>
      <c r="U3185"/>
      <c r="W3185" t="str">
        <f>IFERROR(VLOOKUP(CONCATENATE(A3185,"-",B3185),'Schedule C1'!AE:AE,1,FALSE),"Other")</f>
        <v>Other</v>
      </c>
    </row>
    <row r="3186" spans="1:23" x14ac:dyDescent="0.25">
      <c r="A3186" t="str">
        <f t="shared" si="49"/>
        <v>110</v>
      </c>
      <c r="B3186" t="str">
        <f t="shared" si="49"/>
        <v>000025820</v>
      </c>
      <c r="C3186" s="77" t="s">
        <v>2063</v>
      </c>
      <c r="D3186" t="s">
        <v>2153</v>
      </c>
      <c r="E3186">
        <v>1.62</v>
      </c>
      <c r="F3186">
        <v>27251.200000000004</v>
      </c>
      <c r="G3186">
        <v>12645.25</v>
      </c>
      <c r="K3186">
        <v>-654618</v>
      </c>
      <c r="L3186">
        <v>41833.163</v>
      </c>
      <c r="M3186">
        <v>0</v>
      </c>
      <c r="Q3186">
        <v>0</v>
      </c>
      <c r="R3186">
        <v>0</v>
      </c>
      <c r="S3186">
        <v>0</v>
      </c>
      <c r="U3186"/>
      <c r="W3186" t="str">
        <f>IFERROR(VLOOKUP(CONCATENATE(A3186,"-",B3186),'Schedule C1'!AE:AE,1,FALSE),"Other")</f>
        <v>Other</v>
      </c>
    </row>
    <row r="3187" spans="1:23" x14ac:dyDescent="0.25">
      <c r="A3187" t="str">
        <f t="shared" si="49"/>
        <v>110</v>
      </c>
      <c r="B3187" t="str">
        <f t="shared" si="49"/>
        <v>110KYLSBO</v>
      </c>
      <c r="C3187" s="77" t="s">
        <v>2063</v>
      </c>
      <c r="D3187" t="s">
        <v>2154</v>
      </c>
      <c r="I3187">
        <v>569805.03999999992</v>
      </c>
      <c r="J3187">
        <v>11490.11</v>
      </c>
      <c r="O3187" s="3">
        <v>0</v>
      </c>
      <c r="P3187">
        <v>0</v>
      </c>
      <c r="U3187">
        <v>0</v>
      </c>
      <c r="V3187">
        <v>0</v>
      </c>
      <c r="W3187" t="str">
        <f>IFERROR(VLOOKUP(CONCATENATE(A3187,"-",B3187),'Schedule C1'!AE:AE,1,FALSE),"Other")</f>
        <v>Other</v>
      </c>
    </row>
    <row r="3188" spans="1:23" x14ac:dyDescent="0.25">
      <c r="A3188" t="str">
        <f t="shared" si="49"/>
        <v>110</v>
      </c>
      <c r="B3188" t="str">
        <f t="shared" si="49"/>
        <v>A13002013</v>
      </c>
      <c r="C3188" s="77" t="s">
        <v>2063</v>
      </c>
      <c r="D3188" t="s">
        <v>2158</v>
      </c>
      <c r="E3188">
        <v>16486.079999999998</v>
      </c>
      <c r="F3188">
        <v>-6247.5300000000007</v>
      </c>
      <c r="K3188">
        <v>0</v>
      </c>
      <c r="L3188">
        <v>0</v>
      </c>
      <c r="Q3188">
        <v>0</v>
      </c>
      <c r="R3188">
        <v>0</v>
      </c>
      <c r="U3188"/>
      <c r="W3188" t="str">
        <f>IFERROR(VLOOKUP(CONCATENATE(A3188,"-",B3188),'Schedule C1'!AE:AE,1,FALSE),"Other")</f>
        <v>Other</v>
      </c>
    </row>
    <row r="3189" spans="1:23" x14ac:dyDescent="0.25">
      <c r="A3189" t="str">
        <f t="shared" si="49"/>
        <v>110</v>
      </c>
      <c r="B3189" t="str">
        <f t="shared" si="49"/>
        <v>A13002014</v>
      </c>
      <c r="C3189" s="77" t="s">
        <v>2063</v>
      </c>
      <c r="D3189" t="s">
        <v>2159</v>
      </c>
      <c r="E3189">
        <v>1512.11</v>
      </c>
      <c r="F3189">
        <v>2775.7</v>
      </c>
      <c r="K3189">
        <v>0</v>
      </c>
      <c r="L3189">
        <v>0</v>
      </c>
      <c r="Q3189">
        <v>9.14</v>
      </c>
      <c r="R3189">
        <v>0</v>
      </c>
      <c r="U3189"/>
      <c r="W3189" t="str">
        <f>IFERROR(VLOOKUP(CONCATENATE(A3189,"-",B3189),'Schedule C1'!AE:AE,1,FALSE),"Other")</f>
        <v>Other</v>
      </c>
    </row>
    <row r="3190" spans="1:23" x14ac:dyDescent="0.25">
      <c r="A3190" t="str">
        <f t="shared" si="49"/>
        <v>110</v>
      </c>
      <c r="B3190" t="str">
        <f t="shared" si="49"/>
        <v>A13002025</v>
      </c>
      <c r="C3190" s="77" t="s">
        <v>2063</v>
      </c>
      <c r="D3190" t="s">
        <v>2160</v>
      </c>
      <c r="E3190">
        <v>17.010000000000002</v>
      </c>
      <c r="K3190">
        <v>0</v>
      </c>
      <c r="Q3190">
        <v>0</v>
      </c>
      <c r="U3190"/>
      <c r="W3190" t="str">
        <f>IFERROR(VLOOKUP(CONCATENATE(A3190,"-",B3190),'Schedule C1'!AE:AE,1,FALSE),"Other")</f>
        <v>Other</v>
      </c>
    </row>
    <row r="3191" spans="1:23" x14ac:dyDescent="0.25">
      <c r="A3191" t="str">
        <f t="shared" si="49"/>
        <v>110</v>
      </c>
      <c r="B3191" t="str">
        <f t="shared" si="49"/>
        <v>A13002031</v>
      </c>
      <c r="C3191" s="77" t="s">
        <v>2063</v>
      </c>
      <c r="D3191" t="s">
        <v>2161</v>
      </c>
      <c r="E3191">
        <v>-13868.73</v>
      </c>
      <c r="K3191">
        <v>0</v>
      </c>
      <c r="Q3191">
        <v>0</v>
      </c>
      <c r="U3191"/>
      <c r="W3191" t="str">
        <f>IFERROR(VLOOKUP(CONCATENATE(A3191,"-",B3191),'Schedule C1'!AE:AE,1,FALSE),"Other")</f>
        <v>Other</v>
      </c>
    </row>
    <row r="3192" spans="1:23" x14ac:dyDescent="0.25">
      <c r="A3192" t="str">
        <f t="shared" si="49"/>
        <v>110</v>
      </c>
      <c r="B3192" t="str">
        <f t="shared" si="49"/>
        <v>A13002034</v>
      </c>
      <c r="C3192" s="77" t="s">
        <v>2063</v>
      </c>
      <c r="D3192" t="s">
        <v>2162</v>
      </c>
      <c r="G3192">
        <v>0</v>
      </c>
      <c r="M3192">
        <v>93695.24</v>
      </c>
      <c r="S3192">
        <v>95385.539000000019</v>
      </c>
      <c r="U3192"/>
      <c r="W3192" t="str">
        <f>IFERROR(VLOOKUP(CONCATENATE(A3192,"-",B3192),'Schedule C1'!AE:AE,1,FALSE),"Other")</f>
        <v>Other</v>
      </c>
    </row>
    <row r="3193" spans="1:23" x14ac:dyDescent="0.25">
      <c r="A3193" t="str">
        <f t="shared" si="49"/>
        <v>110</v>
      </c>
      <c r="B3193" t="str">
        <f t="shared" si="49"/>
        <v>A13205008</v>
      </c>
      <c r="C3193" s="77" t="s">
        <v>2063</v>
      </c>
      <c r="D3193" t="s">
        <v>2163</v>
      </c>
      <c r="E3193">
        <v>368.59999999999997</v>
      </c>
      <c r="K3193">
        <v>0</v>
      </c>
      <c r="Q3193">
        <v>0</v>
      </c>
      <c r="U3193"/>
      <c r="W3193" t="str">
        <f>IFERROR(VLOOKUP(CONCATENATE(A3193,"-",B3193),'Schedule C1'!AE:AE,1,FALSE),"Other")</f>
        <v>Other</v>
      </c>
    </row>
    <row r="3194" spans="1:23" x14ac:dyDescent="0.25">
      <c r="A3194" t="str">
        <f t="shared" si="49"/>
        <v>110</v>
      </c>
      <c r="B3194" t="str">
        <f t="shared" si="49"/>
        <v>A13205024</v>
      </c>
      <c r="C3194" s="77" t="s">
        <v>2063</v>
      </c>
      <c r="D3194" t="s">
        <v>2164</v>
      </c>
      <c r="G3194">
        <v>66.039999999999992</v>
      </c>
      <c r="M3194">
        <v>0</v>
      </c>
      <c r="S3194">
        <v>0</v>
      </c>
      <c r="U3194"/>
      <c r="W3194" t="str">
        <f>IFERROR(VLOOKUP(CONCATENATE(A3194,"-",B3194),'Schedule C1'!AE:AE,1,FALSE),"Other")</f>
        <v>Other</v>
      </c>
    </row>
    <row r="3195" spans="1:23" x14ac:dyDescent="0.25">
      <c r="A3195" t="str">
        <f t="shared" si="49"/>
        <v>110</v>
      </c>
      <c r="B3195" t="str">
        <f t="shared" si="49"/>
        <v>A13212004</v>
      </c>
      <c r="C3195" s="77" t="s">
        <v>2063</v>
      </c>
      <c r="D3195" t="s">
        <v>2165</v>
      </c>
      <c r="E3195">
        <v>4.24</v>
      </c>
      <c r="K3195">
        <v>0</v>
      </c>
      <c r="Q3195">
        <v>0</v>
      </c>
      <c r="U3195"/>
      <c r="W3195" t="str">
        <f>IFERROR(VLOOKUP(CONCATENATE(A3195,"-",B3195),'Schedule C1'!AE:AE,1,FALSE),"Other")</f>
        <v>Other</v>
      </c>
    </row>
    <row r="3196" spans="1:23" x14ac:dyDescent="0.25">
      <c r="A3196" t="str">
        <f t="shared" si="49"/>
        <v>110</v>
      </c>
      <c r="B3196" t="str">
        <f t="shared" si="49"/>
        <v>A13212029</v>
      </c>
      <c r="C3196" s="77" t="s">
        <v>2063</v>
      </c>
      <c r="D3196" t="s">
        <v>2167</v>
      </c>
      <c r="E3196">
        <v>2241.0300000000002</v>
      </c>
      <c r="K3196">
        <v>0</v>
      </c>
      <c r="Q3196">
        <v>0</v>
      </c>
      <c r="U3196"/>
      <c r="W3196" t="str">
        <f>IFERROR(VLOOKUP(CONCATENATE(A3196,"-",B3196),'Schedule C1'!AE:AE,1,FALSE),"Other")</f>
        <v>Other</v>
      </c>
    </row>
    <row r="3197" spans="1:23" x14ac:dyDescent="0.25">
      <c r="A3197" t="str">
        <f t="shared" si="49"/>
        <v>110</v>
      </c>
      <c r="B3197" t="str">
        <f t="shared" si="49"/>
        <v>A13212035</v>
      </c>
      <c r="C3197" s="77" t="s">
        <v>2063</v>
      </c>
      <c r="D3197" t="s">
        <v>2169</v>
      </c>
      <c r="E3197">
        <v>223.83</v>
      </c>
      <c r="K3197">
        <v>0</v>
      </c>
      <c r="Q3197">
        <v>0</v>
      </c>
      <c r="U3197"/>
      <c r="W3197" t="str">
        <f>IFERROR(VLOOKUP(CONCATENATE(A3197,"-",B3197),'Schedule C1'!AE:AE,1,FALSE),"Other")</f>
        <v>Other</v>
      </c>
    </row>
    <row r="3198" spans="1:23" x14ac:dyDescent="0.25">
      <c r="A3198" t="str">
        <f t="shared" si="49"/>
        <v>110</v>
      </c>
      <c r="B3198" t="str">
        <f t="shared" si="49"/>
        <v>A13212036</v>
      </c>
      <c r="C3198" s="77" t="s">
        <v>2063</v>
      </c>
      <c r="D3198" t="s">
        <v>2170</v>
      </c>
      <c r="E3198">
        <v>7778.1500000000005</v>
      </c>
      <c r="F3198">
        <v>377</v>
      </c>
      <c r="K3198">
        <v>0</v>
      </c>
      <c r="L3198">
        <v>0</v>
      </c>
      <c r="Q3198">
        <v>0</v>
      </c>
      <c r="R3198">
        <v>0</v>
      </c>
      <c r="U3198"/>
      <c r="W3198" t="str">
        <f>IFERROR(VLOOKUP(CONCATENATE(A3198,"-",B3198),'Schedule C1'!AE:AE,1,FALSE),"Other")</f>
        <v>Other</v>
      </c>
    </row>
    <row r="3199" spans="1:23" x14ac:dyDescent="0.25">
      <c r="A3199" t="str">
        <f t="shared" si="49"/>
        <v>110</v>
      </c>
      <c r="B3199" t="str">
        <f t="shared" si="49"/>
        <v>A13215136</v>
      </c>
      <c r="C3199" s="77" t="s">
        <v>2063</v>
      </c>
      <c r="D3199" t="s">
        <v>2173</v>
      </c>
      <c r="E3199">
        <v>-146.86999999999998</v>
      </c>
      <c r="K3199">
        <v>0</v>
      </c>
      <c r="Q3199">
        <v>0</v>
      </c>
      <c r="U3199"/>
      <c r="W3199" t="str">
        <f>IFERROR(VLOOKUP(CONCATENATE(A3199,"-",B3199),'Schedule C1'!AE:AE,1,FALSE),"Other")</f>
        <v>Other</v>
      </c>
    </row>
    <row r="3200" spans="1:23" x14ac:dyDescent="0.25">
      <c r="A3200" t="str">
        <f t="shared" si="49"/>
        <v>110</v>
      </c>
      <c r="B3200" t="str">
        <f t="shared" si="49"/>
        <v>A13215230</v>
      </c>
      <c r="C3200" s="77" t="s">
        <v>2063</v>
      </c>
      <c r="D3200" t="s">
        <v>2174</v>
      </c>
      <c r="E3200">
        <v>-90.51</v>
      </c>
      <c r="F3200">
        <v>1303.3000000000002</v>
      </c>
      <c r="K3200">
        <v>0</v>
      </c>
      <c r="L3200">
        <v>0</v>
      </c>
      <c r="Q3200">
        <v>0</v>
      </c>
      <c r="R3200">
        <v>0</v>
      </c>
      <c r="U3200"/>
      <c r="W3200" t="str">
        <f>IFERROR(VLOOKUP(CONCATENATE(A3200,"-",B3200),'Schedule C1'!AE:AE,1,FALSE),"Other")</f>
        <v>Other</v>
      </c>
    </row>
    <row r="3201" spans="1:23" x14ac:dyDescent="0.25">
      <c r="A3201" t="str">
        <f t="shared" si="49"/>
        <v>110</v>
      </c>
      <c r="B3201" t="str">
        <f t="shared" si="49"/>
        <v>A14067026</v>
      </c>
      <c r="C3201" s="77" t="s">
        <v>2063</v>
      </c>
      <c r="D3201" t="s">
        <v>2175</v>
      </c>
      <c r="G3201">
        <v>-2855.51</v>
      </c>
      <c r="M3201">
        <v>0</v>
      </c>
      <c r="S3201">
        <v>0</v>
      </c>
      <c r="U3201"/>
      <c r="W3201" t="str">
        <f>IFERROR(VLOOKUP(CONCATENATE(A3201,"-",B3201),'Schedule C1'!AE:AE,1,FALSE),"Other")</f>
        <v>Other</v>
      </c>
    </row>
    <row r="3202" spans="1:23" x14ac:dyDescent="0.25">
      <c r="A3202" t="str">
        <f t="shared" si="49"/>
        <v>110</v>
      </c>
      <c r="B3202" t="str">
        <f t="shared" si="49"/>
        <v>A14068001</v>
      </c>
      <c r="C3202" s="77" t="s">
        <v>2063</v>
      </c>
      <c r="D3202" t="s">
        <v>2176</v>
      </c>
      <c r="E3202">
        <v>-256.27</v>
      </c>
      <c r="F3202">
        <v>162.23999999999998</v>
      </c>
      <c r="G3202">
        <v>5910.9299999999994</v>
      </c>
      <c r="H3202">
        <v>60.310000000000016</v>
      </c>
      <c r="K3202">
        <v>0</v>
      </c>
      <c r="L3202">
        <v>0</v>
      </c>
      <c r="M3202">
        <v>0</v>
      </c>
      <c r="N3202">
        <v>0</v>
      </c>
      <c r="Q3202">
        <v>0</v>
      </c>
      <c r="R3202">
        <v>0</v>
      </c>
      <c r="S3202">
        <v>0</v>
      </c>
      <c r="T3202">
        <v>0</v>
      </c>
      <c r="U3202"/>
      <c r="W3202" t="str">
        <f>IFERROR(VLOOKUP(CONCATENATE(A3202,"-",B3202),'Schedule C1'!AE:AE,1,FALSE),"Other")</f>
        <v>Other</v>
      </c>
    </row>
    <row r="3203" spans="1:23" x14ac:dyDescent="0.25">
      <c r="A3203" t="str">
        <f t="shared" si="49"/>
        <v>110</v>
      </c>
      <c r="B3203" t="str">
        <f t="shared" si="49"/>
        <v>A14068003</v>
      </c>
      <c r="C3203" s="77" t="s">
        <v>2063</v>
      </c>
      <c r="D3203" t="s">
        <v>2177</v>
      </c>
      <c r="E3203">
        <v>-13.029999999999998</v>
      </c>
      <c r="K3203">
        <v>0</v>
      </c>
      <c r="Q3203">
        <v>0</v>
      </c>
      <c r="U3203"/>
      <c r="W3203" t="str">
        <f>IFERROR(VLOOKUP(CONCATENATE(A3203,"-",B3203),'Schedule C1'!AE:AE,1,FALSE),"Other")</f>
        <v>Other</v>
      </c>
    </row>
    <row r="3204" spans="1:23" x14ac:dyDescent="0.25">
      <c r="A3204" t="str">
        <f t="shared" si="49"/>
        <v>110</v>
      </c>
      <c r="B3204" t="str">
        <f t="shared" si="49"/>
        <v>A14068005</v>
      </c>
      <c r="C3204" s="77" t="s">
        <v>2063</v>
      </c>
      <c r="D3204" t="s">
        <v>2178</v>
      </c>
      <c r="E3204">
        <v>619.80999999999995</v>
      </c>
      <c r="F3204">
        <v>556.2600000000001</v>
      </c>
      <c r="H3204">
        <v>-118.62</v>
      </c>
      <c r="K3204">
        <v>0</v>
      </c>
      <c r="L3204">
        <v>0</v>
      </c>
      <c r="N3204">
        <v>0</v>
      </c>
      <c r="Q3204">
        <v>0</v>
      </c>
      <c r="R3204">
        <v>0</v>
      </c>
      <c r="T3204">
        <v>0</v>
      </c>
      <c r="U3204"/>
      <c r="W3204" t="str">
        <f>IFERROR(VLOOKUP(CONCATENATE(A3204,"-",B3204),'Schedule C1'!AE:AE,1,FALSE),"Other")</f>
        <v>Other</v>
      </c>
    </row>
    <row r="3205" spans="1:23" x14ac:dyDescent="0.25">
      <c r="A3205" t="str">
        <f t="shared" ref="A3205:B3268" si="50">LEFT(C3205,FIND(" ",C3205,1)-1)</f>
        <v>110</v>
      </c>
      <c r="B3205" t="str">
        <f t="shared" si="50"/>
        <v>A15012031</v>
      </c>
      <c r="C3205" s="77" t="s">
        <v>2063</v>
      </c>
      <c r="D3205" t="s">
        <v>2181</v>
      </c>
      <c r="E3205">
        <v>-30.730000000000004</v>
      </c>
      <c r="K3205">
        <v>0</v>
      </c>
      <c r="Q3205">
        <v>0</v>
      </c>
      <c r="U3205"/>
      <c r="W3205" t="str">
        <f>IFERROR(VLOOKUP(CONCATENATE(A3205,"-",B3205),'Schedule C1'!AE:AE,1,FALSE),"Other")</f>
        <v>Other</v>
      </c>
    </row>
    <row r="3206" spans="1:23" x14ac:dyDescent="0.25">
      <c r="A3206" t="str">
        <f t="shared" si="50"/>
        <v>110</v>
      </c>
      <c r="B3206" t="str">
        <f t="shared" si="50"/>
        <v>A15042005</v>
      </c>
      <c r="C3206" s="77" t="s">
        <v>2063</v>
      </c>
      <c r="D3206" t="s">
        <v>2182</v>
      </c>
      <c r="E3206">
        <v>1553.2199999999998</v>
      </c>
      <c r="F3206">
        <v>1464.6</v>
      </c>
      <c r="K3206">
        <v>0</v>
      </c>
      <c r="L3206">
        <v>0</v>
      </c>
      <c r="Q3206">
        <v>0</v>
      </c>
      <c r="R3206">
        <v>0</v>
      </c>
      <c r="U3206"/>
      <c r="W3206" t="str">
        <f>IFERROR(VLOOKUP(CONCATENATE(A3206,"-",B3206),'Schedule C1'!AE:AE,1,FALSE),"Other")</f>
        <v>Other</v>
      </c>
    </row>
    <row r="3207" spans="1:23" x14ac:dyDescent="0.25">
      <c r="A3207" t="str">
        <f t="shared" si="50"/>
        <v>110</v>
      </c>
      <c r="B3207" t="str">
        <f t="shared" si="50"/>
        <v>A15042007</v>
      </c>
      <c r="C3207" s="77" t="s">
        <v>2063</v>
      </c>
      <c r="D3207" t="s">
        <v>2183</v>
      </c>
      <c r="E3207">
        <v>712.54</v>
      </c>
      <c r="F3207">
        <v>-359.6100000000003</v>
      </c>
      <c r="K3207">
        <v>0</v>
      </c>
      <c r="L3207">
        <v>0</v>
      </c>
      <c r="Q3207">
        <v>0</v>
      </c>
      <c r="R3207">
        <v>0</v>
      </c>
      <c r="U3207"/>
      <c r="W3207" t="str">
        <f>IFERROR(VLOOKUP(CONCATENATE(A3207,"-",B3207),'Schedule C1'!AE:AE,1,FALSE),"Other")</f>
        <v>Other</v>
      </c>
    </row>
    <row r="3208" spans="1:23" x14ac:dyDescent="0.25">
      <c r="A3208" t="str">
        <f t="shared" si="50"/>
        <v>110</v>
      </c>
      <c r="B3208" t="str">
        <f t="shared" si="50"/>
        <v>A15045033</v>
      </c>
      <c r="C3208" s="77" t="s">
        <v>2063</v>
      </c>
      <c r="D3208" t="s">
        <v>2184</v>
      </c>
      <c r="F3208">
        <v>-131.21</v>
      </c>
      <c r="H3208">
        <v>-3.83</v>
      </c>
      <c r="L3208">
        <v>0</v>
      </c>
      <c r="N3208">
        <v>0</v>
      </c>
      <c r="R3208">
        <v>0</v>
      </c>
      <c r="T3208">
        <v>0</v>
      </c>
      <c r="U3208"/>
      <c r="W3208" t="str">
        <f>IFERROR(VLOOKUP(CONCATENATE(A3208,"-",B3208),'Schedule C1'!AE:AE,1,FALSE),"Other")</f>
        <v>Other</v>
      </c>
    </row>
    <row r="3209" spans="1:23" x14ac:dyDescent="0.25">
      <c r="A3209" t="str">
        <f t="shared" si="50"/>
        <v>110</v>
      </c>
      <c r="B3209" t="str">
        <f t="shared" si="50"/>
        <v>A15045050</v>
      </c>
      <c r="C3209" s="77" t="s">
        <v>2063</v>
      </c>
      <c r="D3209" t="s">
        <v>2186</v>
      </c>
      <c r="G3209">
        <v>-256.90000000000003</v>
      </c>
      <c r="H3209">
        <v>4163.82</v>
      </c>
      <c r="M3209">
        <v>0</v>
      </c>
      <c r="N3209">
        <v>0</v>
      </c>
      <c r="S3209">
        <v>0</v>
      </c>
      <c r="T3209">
        <v>0</v>
      </c>
      <c r="U3209"/>
      <c r="W3209" t="str">
        <f>IFERROR(VLOOKUP(CONCATENATE(A3209,"-",B3209),'Schedule C1'!AE:AE,1,FALSE),"Other")</f>
        <v>Other</v>
      </c>
    </row>
    <row r="3210" spans="1:23" x14ac:dyDescent="0.25">
      <c r="A3210" t="str">
        <f t="shared" si="50"/>
        <v>110</v>
      </c>
      <c r="B3210" t="str">
        <f t="shared" si="50"/>
        <v>A15702002</v>
      </c>
      <c r="C3210" s="77" t="s">
        <v>2063</v>
      </c>
      <c r="D3210" t="s">
        <v>2187</v>
      </c>
      <c r="E3210">
        <v>-436.46</v>
      </c>
      <c r="K3210">
        <v>0</v>
      </c>
      <c r="Q3210">
        <v>0</v>
      </c>
      <c r="U3210"/>
      <c r="W3210" t="str">
        <f>IFERROR(VLOOKUP(CONCATENATE(A3210,"-",B3210),'Schedule C1'!AE:AE,1,FALSE),"Other")</f>
        <v>Other</v>
      </c>
    </row>
    <row r="3211" spans="1:23" x14ac:dyDescent="0.25">
      <c r="A3211" t="str">
        <f t="shared" si="50"/>
        <v>110</v>
      </c>
      <c r="B3211" t="str">
        <f t="shared" si="50"/>
        <v>A15702007</v>
      </c>
      <c r="C3211" s="77" t="s">
        <v>2063</v>
      </c>
      <c r="D3211" t="s">
        <v>2188</v>
      </c>
      <c r="E3211">
        <v>236.78999999999996</v>
      </c>
      <c r="K3211">
        <v>0</v>
      </c>
      <c r="Q3211">
        <v>0</v>
      </c>
      <c r="U3211"/>
      <c r="W3211" t="str">
        <f>IFERROR(VLOOKUP(CONCATENATE(A3211,"-",B3211),'Schedule C1'!AE:AE,1,FALSE),"Other")</f>
        <v>Other</v>
      </c>
    </row>
    <row r="3212" spans="1:23" x14ac:dyDescent="0.25">
      <c r="A3212" t="str">
        <f t="shared" si="50"/>
        <v>110</v>
      </c>
      <c r="B3212" t="str">
        <f t="shared" si="50"/>
        <v>A15702008</v>
      </c>
      <c r="C3212" s="77" t="s">
        <v>2063</v>
      </c>
      <c r="D3212" t="s">
        <v>2189</v>
      </c>
      <c r="E3212">
        <v>954.49</v>
      </c>
      <c r="K3212">
        <v>0</v>
      </c>
      <c r="Q3212">
        <v>0</v>
      </c>
      <c r="U3212"/>
      <c r="W3212" t="str">
        <f>IFERROR(VLOOKUP(CONCATENATE(A3212,"-",B3212),'Schedule C1'!AE:AE,1,FALSE),"Other")</f>
        <v>Other</v>
      </c>
    </row>
    <row r="3213" spans="1:23" x14ac:dyDescent="0.25">
      <c r="A3213" t="str">
        <f t="shared" si="50"/>
        <v>110</v>
      </c>
      <c r="B3213" t="str">
        <f t="shared" si="50"/>
        <v>A15702009</v>
      </c>
      <c r="C3213" s="77" t="s">
        <v>2063</v>
      </c>
      <c r="D3213" t="s">
        <v>2190</v>
      </c>
      <c r="E3213">
        <v>882.53</v>
      </c>
      <c r="K3213">
        <v>0</v>
      </c>
      <c r="Q3213">
        <v>0</v>
      </c>
      <c r="U3213"/>
      <c r="W3213" t="str">
        <f>IFERROR(VLOOKUP(CONCATENATE(A3213,"-",B3213),'Schedule C1'!AE:AE,1,FALSE),"Other")</f>
        <v>Other</v>
      </c>
    </row>
    <row r="3214" spans="1:23" x14ac:dyDescent="0.25">
      <c r="A3214" t="str">
        <f t="shared" si="50"/>
        <v>110</v>
      </c>
      <c r="B3214" t="str">
        <f t="shared" si="50"/>
        <v>A15702024</v>
      </c>
      <c r="C3214" s="77" t="s">
        <v>2063</v>
      </c>
      <c r="D3214" t="s">
        <v>2192</v>
      </c>
      <c r="E3214">
        <v>138.13999999999999</v>
      </c>
      <c r="F3214">
        <v>-255.98999999999995</v>
      </c>
      <c r="K3214">
        <v>0</v>
      </c>
      <c r="L3214">
        <v>0</v>
      </c>
      <c r="Q3214">
        <v>0</v>
      </c>
      <c r="R3214">
        <v>0</v>
      </c>
      <c r="U3214"/>
      <c r="W3214" t="str">
        <f>IFERROR(VLOOKUP(CONCATENATE(A3214,"-",B3214),'Schedule C1'!AE:AE,1,FALSE),"Other")</f>
        <v>Other</v>
      </c>
    </row>
    <row r="3215" spans="1:23" x14ac:dyDescent="0.25">
      <c r="A3215" t="str">
        <f t="shared" si="50"/>
        <v>110</v>
      </c>
      <c r="B3215" t="str">
        <f t="shared" si="50"/>
        <v>A15702027</v>
      </c>
      <c r="C3215" s="77" t="s">
        <v>2063</v>
      </c>
      <c r="D3215" t="s">
        <v>2193</v>
      </c>
      <c r="G3215">
        <v>118.63999999999999</v>
      </c>
      <c r="M3215">
        <v>0</v>
      </c>
      <c r="S3215">
        <v>0</v>
      </c>
      <c r="U3215"/>
      <c r="W3215" t="str">
        <f>IFERROR(VLOOKUP(CONCATENATE(A3215,"-",B3215),'Schedule C1'!AE:AE,1,FALSE),"Other")</f>
        <v>Other</v>
      </c>
    </row>
    <row r="3216" spans="1:23" x14ac:dyDescent="0.25">
      <c r="A3216" t="str">
        <f t="shared" si="50"/>
        <v>110</v>
      </c>
      <c r="B3216" t="str">
        <f t="shared" si="50"/>
        <v>A15702029</v>
      </c>
      <c r="C3216" s="77" t="s">
        <v>2063</v>
      </c>
      <c r="D3216" t="s">
        <v>2194</v>
      </c>
      <c r="E3216">
        <v>-112.32</v>
      </c>
      <c r="F3216">
        <v>-8.85</v>
      </c>
      <c r="K3216">
        <v>0</v>
      </c>
      <c r="L3216">
        <v>0</v>
      </c>
      <c r="Q3216">
        <v>0</v>
      </c>
      <c r="R3216">
        <v>0</v>
      </c>
      <c r="U3216"/>
      <c r="W3216" t="str">
        <f>IFERROR(VLOOKUP(CONCATENATE(A3216,"-",B3216),'Schedule C1'!AE:AE,1,FALSE),"Other")</f>
        <v>Other</v>
      </c>
    </row>
    <row r="3217" spans="1:23" x14ac:dyDescent="0.25">
      <c r="A3217" t="str">
        <f t="shared" si="50"/>
        <v>110</v>
      </c>
      <c r="B3217" t="str">
        <f t="shared" si="50"/>
        <v>A15702030</v>
      </c>
      <c r="C3217" s="77" t="s">
        <v>2063</v>
      </c>
      <c r="D3217" t="s">
        <v>2195</v>
      </c>
      <c r="G3217">
        <v>16.2</v>
      </c>
      <c r="I3217">
        <v>-46.720000000000006</v>
      </c>
      <c r="M3217">
        <v>0</v>
      </c>
      <c r="O3217" s="3">
        <v>0</v>
      </c>
      <c r="S3217">
        <v>0</v>
      </c>
      <c r="U3217">
        <v>0</v>
      </c>
      <c r="W3217" t="str">
        <f>IFERROR(VLOOKUP(CONCATENATE(A3217,"-",B3217),'Schedule C1'!AE:AE,1,FALSE),"Other")</f>
        <v>Other</v>
      </c>
    </row>
    <row r="3218" spans="1:23" x14ac:dyDescent="0.25">
      <c r="A3218" t="str">
        <f t="shared" si="50"/>
        <v>110</v>
      </c>
      <c r="B3218" t="str">
        <f t="shared" si="50"/>
        <v>A15702034</v>
      </c>
      <c r="C3218" s="77" t="s">
        <v>2063</v>
      </c>
      <c r="D3218" t="s">
        <v>2197</v>
      </c>
      <c r="F3218">
        <v>-0.80000000000000171</v>
      </c>
      <c r="G3218">
        <v>3218.23</v>
      </c>
      <c r="L3218">
        <v>0</v>
      </c>
      <c r="M3218">
        <v>0</v>
      </c>
      <c r="R3218">
        <v>0</v>
      </c>
      <c r="S3218">
        <v>0</v>
      </c>
      <c r="U3218"/>
      <c r="W3218" t="str">
        <f>IFERROR(VLOOKUP(CONCATENATE(A3218,"-",B3218),'Schedule C1'!AE:AE,1,FALSE),"Other")</f>
        <v>Other</v>
      </c>
    </row>
    <row r="3219" spans="1:23" x14ac:dyDescent="0.25">
      <c r="A3219" t="str">
        <f t="shared" si="50"/>
        <v>110</v>
      </c>
      <c r="B3219" t="str">
        <f t="shared" si="50"/>
        <v>A15702041</v>
      </c>
      <c r="C3219" s="77" t="s">
        <v>2063</v>
      </c>
      <c r="D3219" t="s">
        <v>2198</v>
      </c>
      <c r="E3219">
        <v>-57.02</v>
      </c>
      <c r="G3219">
        <v>-182.66000000000003</v>
      </c>
      <c r="H3219">
        <v>-8.0499999999999972</v>
      </c>
      <c r="K3219">
        <v>0</v>
      </c>
      <c r="M3219">
        <v>0</v>
      </c>
      <c r="N3219">
        <v>0</v>
      </c>
      <c r="Q3219">
        <v>0</v>
      </c>
      <c r="S3219">
        <v>0</v>
      </c>
      <c r="T3219">
        <v>0</v>
      </c>
      <c r="U3219"/>
      <c r="W3219" t="str">
        <f>IFERROR(VLOOKUP(CONCATENATE(A3219,"-",B3219),'Schedule C1'!AE:AE,1,FALSE),"Other")</f>
        <v>Other</v>
      </c>
    </row>
    <row r="3220" spans="1:23" x14ac:dyDescent="0.25">
      <c r="A3220" t="str">
        <f t="shared" si="50"/>
        <v>110</v>
      </c>
      <c r="B3220" t="str">
        <f t="shared" si="50"/>
        <v>A15702047</v>
      </c>
      <c r="C3220" s="77" t="s">
        <v>2063</v>
      </c>
      <c r="D3220" t="s">
        <v>2199</v>
      </c>
      <c r="F3220">
        <v>-125.13</v>
      </c>
      <c r="G3220">
        <v>218.9</v>
      </c>
      <c r="L3220">
        <v>0</v>
      </c>
      <c r="M3220">
        <v>0</v>
      </c>
      <c r="R3220">
        <v>0</v>
      </c>
      <c r="S3220">
        <v>0</v>
      </c>
      <c r="U3220"/>
      <c r="W3220" t="str">
        <f>IFERROR(VLOOKUP(CONCATENATE(A3220,"-",B3220),'Schedule C1'!AE:AE,1,FALSE),"Other")</f>
        <v>Other</v>
      </c>
    </row>
    <row r="3221" spans="1:23" x14ac:dyDescent="0.25">
      <c r="A3221" t="str">
        <f t="shared" si="50"/>
        <v>110</v>
      </c>
      <c r="B3221" t="str">
        <f t="shared" si="50"/>
        <v>A15702050</v>
      </c>
      <c r="C3221" s="77" t="s">
        <v>2063</v>
      </c>
      <c r="D3221" t="s">
        <v>2201</v>
      </c>
      <c r="E3221">
        <v>1029.58</v>
      </c>
      <c r="K3221">
        <v>0</v>
      </c>
      <c r="Q3221">
        <v>0</v>
      </c>
      <c r="U3221"/>
      <c r="W3221" t="str">
        <f>IFERROR(VLOOKUP(CONCATENATE(A3221,"-",B3221),'Schedule C1'!AE:AE,1,FALSE),"Other")</f>
        <v>Other</v>
      </c>
    </row>
    <row r="3222" spans="1:23" x14ac:dyDescent="0.25">
      <c r="A3222" t="str">
        <f t="shared" si="50"/>
        <v>110</v>
      </c>
      <c r="B3222" t="str">
        <f t="shared" si="50"/>
        <v>A15702051</v>
      </c>
      <c r="C3222" s="77" t="s">
        <v>2063</v>
      </c>
      <c r="D3222" t="s">
        <v>2202</v>
      </c>
      <c r="E3222">
        <v>-53377.91</v>
      </c>
      <c r="F3222">
        <v>121492.58000000002</v>
      </c>
      <c r="G3222">
        <v>70.75</v>
      </c>
      <c r="K3222">
        <v>0</v>
      </c>
      <c r="L3222">
        <v>0</v>
      </c>
      <c r="M3222">
        <v>0</v>
      </c>
      <c r="Q3222">
        <v>0</v>
      </c>
      <c r="R3222">
        <v>210.37799999999999</v>
      </c>
      <c r="S3222">
        <v>0</v>
      </c>
      <c r="U3222"/>
      <c r="W3222" t="str">
        <f>IFERROR(VLOOKUP(CONCATENATE(A3222,"-",B3222),'Schedule C1'!AE:AE,1,FALSE),"Other")</f>
        <v>Other</v>
      </c>
    </row>
    <row r="3223" spans="1:23" x14ac:dyDescent="0.25">
      <c r="A3223" t="str">
        <f t="shared" si="50"/>
        <v>110</v>
      </c>
      <c r="B3223" t="str">
        <f t="shared" si="50"/>
        <v>A15705017</v>
      </c>
      <c r="C3223" s="77" t="s">
        <v>2063</v>
      </c>
      <c r="D3223" t="s">
        <v>2203</v>
      </c>
      <c r="E3223">
        <v>-298.72999999999996</v>
      </c>
      <c r="K3223">
        <v>0</v>
      </c>
      <c r="Q3223">
        <v>0</v>
      </c>
      <c r="U3223"/>
      <c r="W3223" t="str">
        <f>IFERROR(VLOOKUP(CONCATENATE(A3223,"-",B3223),'Schedule C1'!AE:AE,1,FALSE),"Other")</f>
        <v>Other</v>
      </c>
    </row>
    <row r="3224" spans="1:23" x14ac:dyDescent="0.25">
      <c r="A3224" t="str">
        <f t="shared" si="50"/>
        <v>110</v>
      </c>
      <c r="B3224" t="str">
        <f t="shared" si="50"/>
        <v>A15705072</v>
      </c>
      <c r="C3224" s="77" t="s">
        <v>2063</v>
      </c>
      <c r="D3224" t="s">
        <v>2204</v>
      </c>
      <c r="E3224">
        <v>588.03</v>
      </c>
      <c r="F3224">
        <v>-21.48</v>
      </c>
      <c r="K3224">
        <v>0</v>
      </c>
      <c r="L3224">
        <v>0</v>
      </c>
      <c r="Q3224">
        <v>0</v>
      </c>
      <c r="R3224">
        <v>0</v>
      </c>
      <c r="U3224"/>
      <c r="W3224" t="str">
        <f>IFERROR(VLOOKUP(CONCATENATE(A3224,"-",B3224),'Schedule C1'!AE:AE,1,FALSE),"Other")</f>
        <v>Other</v>
      </c>
    </row>
    <row r="3225" spans="1:23" x14ac:dyDescent="0.25">
      <c r="A3225" t="str">
        <f t="shared" si="50"/>
        <v>110</v>
      </c>
      <c r="B3225" t="str">
        <f t="shared" si="50"/>
        <v>A15705076</v>
      </c>
      <c r="C3225" s="77" t="s">
        <v>2063</v>
      </c>
      <c r="D3225" t="s">
        <v>2205</v>
      </c>
      <c r="E3225">
        <v>-8.7800000000000011</v>
      </c>
      <c r="K3225">
        <v>0</v>
      </c>
      <c r="Q3225">
        <v>0</v>
      </c>
      <c r="U3225"/>
      <c r="W3225" t="str">
        <f>IFERROR(VLOOKUP(CONCATENATE(A3225,"-",B3225),'Schedule C1'!AE:AE,1,FALSE),"Other")</f>
        <v>Other</v>
      </c>
    </row>
    <row r="3226" spans="1:23" x14ac:dyDescent="0.25">
      <c r="A3226" t="str">
        <f t="shared" si="50"/>
        <v>110</v>
      </c>
      <c r="B3226" t="str">
        <f t="shared" si="50"/>
        <v>A15705275</v>
      </c>
      <c r="C3226" s="77" t="s">
        <v>2063</v>
      </c>
      <c r="D3226" t="s">
        <v>2207</v>
      </c>
      <c r="E3226">
        <v>6.9200000000000017</v>
      </c>
      <c r="K3226">
        <v>0</v>
      </c>
      <c r="Q3226">
        <v>0</v>
      </c>
      <c r="U3226"/>
      <c r="W3226" t="str">
        <f>IFERROR(VLOOKUP(CONCATENATE(A3226,"-",B3226),'Schedule C1'!AE:AE,1,FALSE),"Other")</f>
        <v>Other</v>
      </c>
    </row>
    <row r="3227" spans="1:23" x14ac:dyDescent="0.25">
      <c r="A3227" t="str">
        <f t="shared" si="50"/>
        <v>110</v>
      </c>
      <c r="B3227" t="str">
        <f t="shared" si="50"/>
        <v>A15705280</v>
      </c>
      <c r="C3227" s="77" t="s">
        <v>2063</v>
      </c>
      <c r="D3227" t="s">
        <v>2208</v>
      </c>
      <c r="G3227">
        <v>-1351.4400000000003</v>
      </c>
      <c r="H3227">
        <v>-28.019999999999996</v>
      </c>
      <c r="M3227">
        <v>0</v>
      </c>
      <c r="N3227">
        <v>0</v>
      </c>
      <c r="S3227">
        <v>0</v>
      </c>
      <c r="T3227">
        <v>0</v>
      </c>
      <c r="U3227"/>
      <c r="W3227" t="str">
        <f>IFERROR(VLOOKUP(CONCATENATE(A3227,"-",B3227),'Schedule C1'!AE:AE,1,FALSE),"Other")</f>
        <v>Other</v>
      </c>
    </row>
    <row r="3228" spans="1:23" x14ac:dyDescent="0.25">
      <c r="A3228" t="str">
        <f t="shared" si="50"/>
        <v>110</v>
      </c>
      <c r="B3228" t="str">
        <f t="shared" si="50"/>
        <v>A15710001</v>
      </c>
      <c r="C3228" s="77" t="s">
        <v>2063</v>
      </c>
      <c r="D3228" t="s">
        <v>2209</v>
      </c>
      <c r="E3228">
        <v>-280.37</v>
      </c>
      <c r="K3228">
        <v>0</v>
      </c>
      <c r="Q3228">
        <v>0</v>
      </c>
      <c r="U3228"/>
      <c r="W3228" t="str">
        <f>IFERROR(VLOOKUP(CONCATENATE(A3228,"-",B3228),'Schedule C1'!AE:AE,1,FALSE),"Other")</f>
        <v>Other</v>
      </c>
    </row>
    <row r="3229" spans="1:23" x14ac:dyDescent="0.25">
      <c r="A3229" t="str">
        <f t="shared" si="50"/>
        <v>110</v>
      </c>
      <c r="B3229" t="str">
        <f t="shared" si="50"/>
        <v>A15710002</v>
      </c>
      <c r="C3229" s="77" t="s">
        <v>2063</v>
      </c>
      <c r="D3229" t="s">
        <v>2210</v>
      </c>
      <c r="E3229">
        <v>316.87</v>
      </c>
      <c r="F3229">
        <v>0</v>
      </c>
      <c r="K3229">
        <v>0</v>
      </c>
      <c r="L3229">
        <v>0</v>
      </c>
      <c r="Q3229">
        <v>41.03</v>
      </c>
      <c r="R3229">
        <v>2.67</v>
      </c>
      <c r="U3229"/>
      <c r="W3229" t="str">
        <f>IFERROR(VLOOKUP(CONCATENATE(A3229,"-",B3229),'Schedule C1'!AE:AE,1,FALSE),"Other")</f>
        <v>Other</v>
      </c>
    </row>
    <row r="3230" spans="1:23" x14ac:dyDescent="0.25">
      <c r="A3230" t="str">
        <f t="shared" si="50"/>
        <v>110</v>
      </c>
      <c r="B3230" t="str">
        <f t="shared" si="50"/>
        <v>A15710004</v>
      </c>
      <c r="C3230" s="77" t="s">
        <v>2063</v>
      </c>
      <c r="D3230" t="s">
        <v>2212</v>
      </c>
      <c r="E3230">
        <v>26.05</v>
      </c>
      <c r="K3230">
        <v>0</v>
      </c>
      <c r="Q3230">
        <v>1687.66</v>
      </c>
      <c r="U3230"/>
      <c r="W3230" t="str">
        <f>IFERROR(VLOOKUP(CONCATENATE(A3230,"-",B3230),'Schedule C1'!AE:AE,1,FALSE),"Other")</f>
        <v>Other</v>
      </c>
    </row>
    <row r="3231" spans="1:23" x14ac:dyDescent="0.25">
      <c r="A3231" t="str">
        <f t="shared" si="50"/>
        <v>110</v>
      </c>
      <c r="B3231" t="str">
        <f t="shared" si="50"/>
        <v>A15710005</v>
      </c>
      <c r="C3231" s="77" t="s">
        <v>2063</v>
      </c>
      <c r="D3231" t="s">
        <v>2213</v>
      </c>
      <c r="E3231">
        <v>511.11000000000007</v>
      </c>
      <c r="F3231">
        <v>1871.7299999999998</v>
      </c>
      <c r="K3231">
        <v>0</v>
      </c>
      <c r="L3231">
        <v>0</v>
      </c>
      <c r="Q3231">
        <v>443.76</v>
      </c>
      <c r="R3231">
        <v>733.80799999999999</v>
      </c>
      <c r="U3231"/>
      <c r="W3231" t="str">
        <f>IFERROR(VLOOKUP(CONCATENATE(A3231,"-",B3231),'Schedule C1'!AE:AE,1,FALSE),"Other")</f>
        <v>Other</v>
      </c>
    </row>
    <row r="3232" spans="1:23" x14ac:dyDescent="0.25">
      <c r="A3232" t="str">
        <f t="shared" si="50"/>
        <v>110</v>
      </c>
      <c r="B3232" t="str">
        <f t="shared" si="50"/>
        <v>A15710006</v>
      </c>
      <c r="C3232" s="77" t="s">
        <v>2063</v>
      </c>
      <c r="D3232" t="s">
        <v>2214</v>
      </c>
      <c r="E3232">
        <v>0</v>
      </c>
      <c r="K3232">
        <v>0</v>
      </c>
      <c r="Q3232">
        <v>37</v>
      </c>
      <c r="U3232"/>
      <c r="W3232" t="str">
        <f>IFERROR(VLOOKUP(CONCATENATE(A3232,"-",B3232),'Schedule C1'!AE:AE,1,FALSE),"Other")</f>
        <v>Other</v>
      </c>
    </row>
    <row r="3233" spans="1:23" x14ac:dyDescent="0.25">
      <c r="A3233" t="str">
        <f t="shared" si="50"/>
        <v>110</v>
      </c>
      <c r="B3233" t="str">
        <f t="shared" si="50"/>
        <v>A15710008</v>
      </c>
      <c r="C3233" s="77" t="s">
        <v>2063</v>
      </c>
      <c r="D3233" t="s">
        <v>2215</v>
      </c>
      <c r="E3233">
        <v>399.11999999999995</v>
      </c>
      <c r="F3233">
        <v>1360.19</v>
      </c>
      <c r="G3233">
        <v>-119.67</v>
      </c>
      <c r="K3233">
        <v>0</v>
      </c>
      <c r="L3233">
        <v>0</v>
      </c>
      <c r="M3233">
        <v>0</v>
      </c>
      <c r="Q3233">
        <v>0</v>
      </c>
      <c r="R3233">
        <v>0</v>
      </c>
      <c r="S3233">
        <v>0</v>
      </c>
      <c r="U3233"/>
      <c r="W3233" t="str">
        <f>IFERROR(VLOOKUP(CONCATENATE(A3233,"-",B3233),'Schedule C1'!AE:AE,1,FALSE),"Other")</f>
        <v>Other</v>
      </c>
    </row>
    <row r="3234" spans="1:23" x14ac:dyDescent="0.25">
      <c r="A3234" t="str">
        <f t="shared" si="50"/>
        <v>110</v>
      </c>
      <c r="B3234" t="str">
        <f t="shared" si="50"/>
        <v>A15710010</v>
      </c>
      <c r="C3234" s="77" t="s">
        <v>2063</v>
      </c>
      <c r="D3234" t="s">
        <v>2216</v>
      </c>
      <c r="E3234">
        <v>4028.57</v>
      </c>
      <c r="K3234">
        <v>0</v>
      </c>
      <c r="Q3234">
        <v>1173.6399999999999</v>
      </c>
      <c r="U3234"/>
      <c r="W3234" t="str">
        <f>IFERROR(VLOOKUP(CONCATENATE(A3234,"-",B3234),'Schedule C1'!AE:AE,1,FALSE),"Other")</f>
        <v>Other</v>
      </c>
    </row>
    <row r="3235" spans="1:23" x14ac:dyDescent="0.25">
      <c r="A3235" t="str">
        <f t="shared" si="50"/>
        <v>110</v>
      </c>
      <c r="B3235" t="str">
        <f t="shared" si="50"/>
        <v>A15710011</v>
      </c>
      <c r="C3235" s="77" t="s">
        <v>2063</v>
      </c>
      <c r="D3235" t="s">
        <v>2217</v>
      </c>
      <c r="E3235">
        <v>4675.53</v>
      </c>
      <c r="F3235">
        <v>268.64</v>
      </c>
      <c r="K3235">
        <v>0</v>
      </c>
      <c r="L3235">
        <v>0</v>
      </c>
      <c r="Q3235">
        <v>81.22</v>
      </c>
      <c r="R3235">
        <v>173.48</v>
      </c>
      <c r="U3235"/>
      <c r="W3235" t="str">
        <f>IFERROR(VLOOKUP(CONCATENATE(A3235,"-",B3235),'Schedule C1'!AE:AE,1,FALSE),"Other")</f>
        <v>Other</v>
      </c>
    </row>
    <row r="3236" spans="1:23" x14ac:dyDescent="0.25">
      <c r="A3236" t="str">
        <f t="shared" si="50"/>
        <v>110</v>
      </c>
      <c r="B3236" t="str">
        <f t="shared" si="50"/>
        <v>A15710012</v>
      </c>
      <c r="C3236" s="77" t="s">
        <v>2063</v>
      </c>
      <c r="D3236" t="s">
        <v>2218</v>
      </c>
      <c r="E3236">
        <v>1244.72</v>
      </c>
      <c r="F3236">
        <v>23.31</v>
      </c>
      <c r="K3236">
        <v>0</v>
      </c>
      <c r="L3236">
        <v>0</v>
      </c>
      <c r="Q3236">
        <v>0</v>
      </c>
      <c r="R3236">
        <v>0</v>
      </c>
      <c r="U3236"/>
      <c r="W3236" t="str">
        <f>IFERROR(VLOOKUP(CONCATENATE(A3236,"-",B3236),'Schedule C1'!AE:AE,1,FALSE),"Other")</f>
        <v>Other</v>
      </c>
    </row>
    <row r="3237" spans="1:23" x14ac:dyDescent="0.25">
      <c r="A3237" t="str">
        <f t="shared" si="50"/>
        <v>110</v>
      </c>
      <c r="B3237" t="str">
        <f t="shared" si="50"/>
        <v>A15710013</v>
      </c>
      <c r="C3237" s="77" t="s">
        <v>2063</v>
      </c>
      <c r="D3237" t="s">
        <v>2219</v>
      </c>
      <c r="E3237">
        <v>6054.88</v>
      </c>
      <c r="F3237">
        <v>355.01</v>
      </c>
      <c r="K3237">
        <v>0</v>
      </c>
      <c r="L3237">
        <v>0</v>
      </c>
      <c r="Q3237">
        <v>0</v>
      </c>
      <c r="R3237">
        <v>0</v>
      </c>
      <c r="U3237"/>
      <c r="W3237" t="str">
        <f>IFERROR(VLOOKUP(CONCATENATE(A3237,"-",B3237),'Schedule C1'!AE:AE,1,FALSE),"Other")</f>
        <v>Other</v>
      </c>
    </row>
    <row r="3238" spans="1:23" x14ac:dyDescent="0.25">
      <c r="A3238" t="str">
        <f t="shared" si="50"/>
        <v>110</v>
      </c>
      <c r="B3238" t="str">
        <f t="shared" si="50"/>
        <v>A15710016</v>
      </c>
      <c r="C3238" s="77" t="s">
        <v>2063</v>
      </c>
      <c r="D3238" t="s">
        <v>2220</v>
      </c>
      <c r="E3238">
        <v>6495.72</v>
      </c>
      <c r="F3238">
        <v>49.04</v>
      </c>
      <c r="K3238">
        <v>0</v>
      </c>
      <c r="L3238">
        <v>0</v>
      </c>
      <c r="Q3238">
        <v>0</v>
      </c>
      <c r="R3238">
        <v>0</v>
      </c>
      <c r="U3238"/>
      <c r="W3238" t="str">
        <f>IFERROR(VLOOKUP(CONCATENATE(A3238,"-",B3238),'Schedule C1'!AE:AE,1,FALSE),"Other")</f>
        <v>Other</v>
      </c>
    </row>
    <row r="3239" spans="1:23" x14ac:dyDescent="0.25">
      <c r="A3239" t="str">
        <f t="shared" si="50"/>
        <v>110</v>
      </c>
      <c r="B3239" t="str">
        <f t="shared" si="50"/>
        <v>A15710017</v>
      </c>
      <c r="C3239" s="77" t="s">
        <v>2063</v>
      </c>
      <c r="D3239" t="s">
        <v>2221</v>
      </c>
      <c r="E3239">
        <v>1935.4499999999998</v>
      </c>
      <c r="F3239">
        <v>2073.75</v>
      </c>
      <c r="G3239">
        <v>4811.1400000000003</v>
      </c>
      <c r="K3239">
        <v>0</v>
      </c>
      <c r="L3239">
        <v>0</v>
      </c>
      <c r="M3239">
        <v>0</v>
      </c>
      <c r="Q3239">
        <v>0</v>
      </c>
      <c r="R3239">
        <v>0</v>
      </c>
      <c r="S3239">
        <v>0</v>
      </c>
      <c r="U3239"/>
      <c r="W3239" t="str">
        <f>IFERROR(VLOOKUP(CONCATENATE(A3239,"-",B3239),'Schedule C1'!AE:AE,1,FALSE),"Other")</f>
        <v>Other</v>
      </c>
    </row>
    <row r="3240" spans="1:23" x14ac:dyDescent="0.25">
      <c r="A3240" t="str">
        <f t="shared" si="50"/>
        <v>110</v>
      </c>
      <c r="B3240" t="str">
        <f t="shared" si="50"/>
        <v>A15710018</v>
      </c>
      <c r="C3240" s="77" t="s">
        <v>2063</v>
      </c>
      <c r="D3240" t="s">
        <v>2222</v>
      </c>
      <c r="E3240">
        <v>-64.61</v>
      </c>
      <c r="F3240">
        <v>76.949999999999989</v>
      </c>
      <c r="K3240">
        <v>0</v>
      </c>
      <c r="L3240">
        <v>0</v>
      </c>
      <c r="Q3240">
        <v>0</v>
      </c>
      <c r="R3240">
        <v>0</v>
      </c>
      <c r="U3240"/>
      <c r="W3240" t="str">
        <f>IFERROR(VLOOKUP(CONCATENATE(A3240,"-",B3240),'Schedule C1'!AE:AE,1,FALSE),"Other")</f>
        <v>Other</v>
      </c>
    </row>
    <row r="3241" spans="1:23" x14ac:dyDescent="0.25">
      <c r="A3241" t="str">
        <f t="shared" si="50"/>
        <v>110</v>
      </c>
      <c r="B3241" t="str">
        <f t="shared" si="50"/>
        <v>A15710019</v>
      </c>
      <c r="C3241" s="77" t="s">
        <v>2063</v>
      </c>
      <c r="D3241" t="s">
        <v>2223</v>
      </c>
      <c r="E3241">
        <v>143.99</v>
      </c>
      <c r="F3241">
        <v>1660.57</v>
      </c>
      <c r="K3241">
        <v>0</v>
      </c>
      <c r="L3241">
        <v>0</v>
      </c>
      <c r="Q3241">
        <v>0</v>
      </c>
      <c r="R3241">
        <v>0</v>
      </c>
      <c r="U3241"/>
      <c r="W3241" t="str">
        <f>IFERROR(VLOOKUP(CONCATENATE(A3241,"-",B3241),'Schedule C1'!AE:AE,1,FALSE),"Other")</f>
        <v>Other</v>
      </c>
    </row>
    <row r="3242" spans="1:23" x14ac:dyDescent="0.25">
      <c r="A3242" t="str">
        <f t="shared" si="50"/>
        <v>110</v>
      </c>
      <c r="B3242" t="str">
        <f t="shared" si="50"/>
        <v>A15710020</v>
      </c>
      <c r="C3242" s="77" t="s">
        <v>2063</v>
      </c>
      <c r="D3242" t="s">
        <v>2224</v>
      </c>
      <c r="E3242">
        <v>372.15999999999997</v>
      </c>
      <c r="F3242">
        <v>868.98</v>
      </c>
      <c r="G3242">
        <v>125.03</v>
      </c>
      <c r="K3242">
        <v>0</v>
      </c>
      <c r="L3242">
        <v>0</v>
      </c>
      <c r="M3242">
        <v>0</v>
      </c>
      <c r="Q3242">
        <v>27.92</v>
      </c>
      <c r="R3242">
        <v>0</v>
      </c>
      <c r="S3242">
        <v>0</v>
      </c>
      <c r="U3242"/>
      <c r="W3242" t="str">
        <f>IFERROR(VLOOKUP(CONCATENATE(A3242,"-",B3242),'Schedule C1'!AE:AE,1,FALSE),"Other")</f>
        <v>Other</v>
      </c>
    </row>
    <row r="3243" spans="1:23" x14ac:dyDescent="0.25">
      <c r="A3243" t="str">
        <f t="shared" si="50"/>
        <v>110</v>
      </c>
      <c r="B3243" t="str">
        <f t="shared" si="50"/>
        <v>A15710021</v>
      </c>
      <c r="C3243" s="77" t="s">
        <v>2063</v>
      </c>
      <c r="D3243" t="s">
        <v>2225</v>
      </c>
      <c r="E3243">
        <v>622.96</v>
      </c>
      <c r="F3243">
        <v>21.939999999999998</v>
      </c>
      <c r="G3243">
        <v>590.16</v>
      </c>
      <c r="K3243">
        <v>0</v>
      </c>
      <c r="L3243">
        <v>0</v>
      </c>
      <c r="M3243">
        <v>0</v>
      </c>
      <c r="Q3243">
        <v>0</v>
      </c>
      <c r="R3243">
        <v>0</v>
      </c>
      <c r="S3243">
        <v>0</v>
      </c>
      <c r="U3243"/>
      <c r="W3243" t="str">
        <f>IFERROR(VLOOKUP(CONCATENATE(A3243,"-",B3243),'Schedule C1'!AE:AE,1,FALSE),"Other")</f>
        <v>Other</v>
      </c>
    </row>
    <row r="3244" spans="1:23" x14ac:dyDescent="0.25">
      <c r="A3244" t="str">
        <f t="shared" si="50"/>
        <v>110</v>
      </c>
      <c r="B3244" t="str">
        <f t="shared" si="50"/>
        <v>A15710022</v>
      </c>
      <c r="C3244" s="77" t="s">
        <v>2063</v>
      </c>
      <c r="D3244" t="s">
        <v>2226</v>
      </c>
      <c r="F3244">
        <v>43.39</v>
      </c>
      <c r="G3244">
        <v>365.61999999999995</v>
      </c>
      <c r="L3244">
        <v>0</v>
      </c>
      <c r="M3244">
        <v>0</v>
      </c>
      <c r="R3244">
        <v>0</v>
      </c>
      <c r="S3244">
        <v>0</v>
      </c>
      <c r="U3244"/>
      <c r="W3244" t="str">
        <f>IFERROR(VLOOKUP(CONCATENATE(A3244,"-",B3244),'Schedule C1'!AE:AE,1,FALSE),"Other")</f>
        <v>Other</v>
      </c>
    </row>
    <row r="3245" spans="1:23" x14ac:dyDescent="0.25">
      <c r="A3245" t="str">
        <f t="shared" si="50"/>
        <v>110</v>
      </c>
      <c r="B3245" t="str">
        <f t="shared" si="50"/>
        <v>A15710024</v>
      </c>
      <c r="C3245" s="77" t="s">
        <v>2063</v>
      </c>
      <c r="D3245" t="s">
        <v>2227</v>
      </c>
      <c r="E3245">
        <v>116.16000000000001</v>
      </c>
      <c r="F3245">
        <v>-237.95999999999998</v>
      </c>
      <c r="G3245">
        <v>-123.16</v>
      </c>
      <c r="K3245">
        <v>0</v>
      </c>
      <c r="L3245">
        <v>0</v>
      </c>
      <c r="M3245">
        <v>0</v>
      </c>
      <c r="Q3245">
        <v>0</v>
      </c>
      <c r="R3245">
        <v>0</v>
      </c>
      <c r="S3245">
        <v>0</v>
      </c>
      <c r="U3245"/>
      <c r="W3245" t="str">
        <f>IFERROR(VLOOKUP(CONCATENATE(A3245,"-",B3245),'Schedule C1'!AE:AE,1,FALSE),"Other")</f>
        <v>Other</v>
      </c>
    </row>
    <row r="3246" spans="1:23" x14ac:dyDescent="0.25">
      <c r="A3246" t="str">
        <f t="shared" si="50"/>
        <v>110</v>
      </c>
      <c r="B3246" t="str">
        <f t="shared" si="50"/>
        <v>A15710026</v>
      </c>
      <c r="C3246" s="77" t="s">
        <v>2063</v>
      </c>
      <c r="D3246" t="s">
        <v>2228</v>
      </c>
      <c r="E3246">
        <v>283.7</v>
      </c>
      <c r="F3246">
        <v>70.570000000000007</v>
      </c>
      <c r="G3246">
        <v>19.52</v>
      </c>
      <c r="K3246">
        <v>689.11</v>
      </c>
      <c r="L3246">
        <v>0</v>
      </c>
      <c r="M3246">
        <v>0</v>
      </c>
      <c r="Q3246">
        <v>689.11300000000006</v>
      </c>
      <c r="R3246">
        <v>0</v>
      </c>
      <c r="S3246">
        <v>0</v>
      </c>
      <c r="U3246"/>
      <c r="W3246" t="str">
        <f>IFERROR(VLOOKUP(CONCATENATE(A3246,"-",B3246),'Schedule C1'!AE:AE,1,FALSE),"Other")</f>
        <v>Other</v>
      </c>
    </row>
    <row r="3247" spans="1:23" x14ac:dyDescent="0.25">
      <c r="A3247" t="str">
        <f t="shared" si="50"/>
        <v>110</v>
      </c>
      <c r="B3247" t="str">
        <f t="shared" si="50"/>
        <v>A15710027</v>
      </c>
      <c r="C3247" s="77" t="s">
        <v>2063</v>
      </c>
      <c r="D3247" t="s">
        <v>2229</v>
      </c>
      <c r="E3247">
        <v>78.17</v>
      </c>
      <c r="K3247">
        <v>0</v>
      </c>
      <c r="Q3247">
        <v>0</v>
      </c>
      <c r="U3247"/>
      <c r="W3247" t="str">
        <f>IFERROR(VLOOKUP(CONCATENATE(A3247,"-",B3247),'Schedule C1'!AE:AE,1,FALSE),"Other")</f>
        <v>Other</v>
      </c>
    </row>
    <row r="3248" spans="1:23" x14ac:dyDescent="0.25">
      <c r="A3248" t="str">
        <f t="shared" si="50"/>
        <v>110</v>
      </c>
      <c r="B3248" t="str">
        <f t="shared" si="50"/>
        <v>A15710028</v>
      </c>
      <c r="C3248" s="77" t="s">
        <v>2063</v>
      </c>
      <c r="D3248" t="s">
        <v>2230</v>
      </c>
      <c r="E3248">
        <v>-40.000000000000028</v>
      </c>
      <c r="F3248">
        <v>101.58999999999985</v>
      </c>
      <c r="G3248">
        <v>251.28</v>
      </c>
      <c r="K3248">
        <v>0</v>
      </c>
      <c r="L3248">
        <v>0</v>
      </c>
      <c r="M3248">
        <v>0</v>
      </c>
      <c r="Q3248">
        <v>0</v>
      </c>
      <c r="R3248">
        <v>0</v>
      </c>
      <c r="S3248">
        <v>0</v>
      </c>
      <c r="U3248"/>
      <c r="W3248" t="str">
        <f>IFERROR(VLOOKUP(CONCATENATE(A3248,"-",B3248),'Schedule C1'!AE:AE,1,FALSE),"Other")</f>
        <v>Other</v>
      </c>
    </row>
    <row r="3249" spans="1:23" x14ac:dyDescent="0.25">
      <c r="A3249" t="str">
        <f t="shared" si="50"/>
        <v>110</v>
      </c>
      <c r="B3249" t="str">
        <f t="shared" si="50"/>
        <v>A15710029</v>
      </c>
      <c r="C3249" s="77" t="s">
        <v>2063</v>
      </c>
      <c r="D3249" t="s">
        <v>2231</v>
      </c>
      <c r="E3249">
        <v>1888.1299999999999</v>
      </c>
      <c r="F3249">
        <v>-17937.619999999992</v>
      </c>
      <c r="G3249">
        <v>-3.9</v>
      </c>
      <c r="K3249">
        <v>0</v>
      </c>
      <c r="L3249">
        <v>0</v>
      </c>
      <c r="M3249">
        <v>0</v>
      </c>
      <c r="Q3249">
        <v>0</v>
      </c>
      <c r="R3249">
        <v>0</v>
      </c>
      <c r="S3249">
        <v>0</v>
      </c>
      <c r="U3249"/>
      <c r="W3249" t="str">
        <f>IFERROR(VLOOKUP(CONCATENATE(A3249,"-",B3249),'Schedule C1'!AE:AE,1,FALSE),"Other")</f>
        <v>Other</v>
      </c>
    </row>
    <row r="3250" spans="1:23" x14ac:dyDescent="0.25">
      <c r="A3250" t="str">
        <f t="shared" si="50"/>
        <v>110</v>
      </c>
      <c r="B3250" t="str">
        <f t="shared" si="50"/>
        <v>A15710030</v>
      </c>
      <c r="C3250" s="77" t="s">
        <v>2063</v>
      </c>
      <c r="D3250" t="s">
        <v>2232</v>
      </c>
      <c r="E3250">
        <v>27261.67</v>
      </c>
      <c r="F3250">
        <v>4176.4400000000005</v>
      </c>
      <c r="G3250">
        <v>87.98</v>
      </c>
      <c r="K3250">
        <v>0</v>
      </c>
      <c r="L3250">
        <v>0</v>
      </c>
      <c r="M3250">
        <v>0</v>
      </c>
      <c r="Q3250">
        <v>0</v>
      </c>
      <c r="R3250">
        <v>0</v>
      </c>
      <c r="S3250">
        <v>0</v>
      </c>
      <c r="U3250"/>
      <c r="W3250" t="str">
        <f>IFERROR(VLOOKUP(CONCATENATE(A3250,"-",B3250),'Schedule C1'!AE:AE,1,FALSE),"Other")</f>
        <v>Other</v>
      </c>
    </row>
    <row r="3251" spans="1:23" x14ac:dyDescent="0.25">
      <c r="A3251" t="str">
        <f t="shared" si="50"/>
        <v>110</v>
      </c>
      <c r="B3251" t="str">
        <f t="shared" si="50"/>
        <v>A15710033</v>
      </c>
      <c r="C3251" s="77" t="s">
        <v>2063</v>
      </c>
      <c r="D3251" t="s">
        <v>2233</v>
      </c>
      <c r="E3251">
        <v>-1.47</v>
      </c>
      <c r="F3251">
        <v>-122.52000000000001</v>
      </c>
      <c r="K3251">
        <v>0</v>
      </c>
      <c r="L3251">
        <v>0</v>
      </c>
      <c r="Q3251">
        <v>0</v>
      </c>
      <c r="R3251">
        <v>0</v>
      </c>
      <c r="U3251"/>
      <c r="W3251" t="str">
        <f>IFERROR(VLOOKUP(CONCATENATE(A3251,"-",B3251),'Schedule C1'!AE:AE,1,FALSE),"Other")</f>
        <v>Other</v>
      </c>
    </row>
    <row r="3252" spans="1:23" x14ac:dyDescent="0.25">
      <c r="A3252" t="str">
        <f t="shared" si="50"/>
        <v>110</v>
      </c>
      <c r="B3252" t="str">
        <f t="shared" si="50"/>
        <v>A15710034</v>
      </c>
      <c r="C3252" s="77" t="s">
        <v>2063</v>
      </c>
      <c r="D3252" t="s">
        <v>2234</v>
      </c>
      <c r="E3252">
        <v>-171.57</v>
      </c>
      <c r="F3252">
        <v>-470.23000000000008</v>
      </c>
      <c r="G3252">
        <v>-46.31</v>
      </c>
      <c r="K3252">
        <v>0</v>
      </c>
      <c r="L3252">
        <v>0</v>
      </c>
      <c r="M3252">
        <v>0</v>
      </c>
      <c r="Q3252">
        <v>0</v>
      </c>
      <c r="R3252">
        <v>0</v>
      </c>
      <c r="S3252">
        <v>0</v>
      </c>
      <c r="U3252"/>
      <c r="W3252" t="str">
        <f>IFERROR(VLOOKUP(CONCATENATE(A3252,"-",B3252),'Schedule C1'!AE:AE,1,FALSE),"Other")</f>
        <v>Other</v>
      </c>
    </row>
    <row r="3253" spans="1:23" x14ac:dyDescent="0.25">
      <c r="A3253" t="str">
        <f t="shared" si="50"/>
        <v>110</v>
      </c>
      <c r="B3253" t="str">
        <f t="shared" si="50"/>
        <v>A15710035</v>
      </c>
      <c r="C3253" s="77" t="s">
        <v>2063</v>
      </c>
      <c r="D3253" t="s">
        <v>2235</v>
      </c>
      <c r="F3253">
        <v>96.309999999999988</v>
      </c>
      <c r="G3253">
        <v>1715.74</v>
      </c>
      <c r="L3253">
        <v>0</v>
      </c>
      <c r="M3253">
        <v>0</v>
      </c>
      <c r="R3253">
        <v>0</v>
      </c>
      <c r="S3253">
        <v>0</v>
      </c>
      <c r="U3253"/>
      <c r="W3253" t="str">
        <f>IFERROR(VLOOKUP(CONCATENATE(A3253,"-",B3253),'Schedule C1'!AE:AE,1,FALSE),"Other")</f>
        <v>Other</v>
      </c>
    </row>
    <row r="3254" spans="1:23" x14ac:dyDescent="0.25">
      <c r="A3254" t="str">
        <f t="shared" si="50"/>
        <v>110</v>
      </c>
      <c r="B3254" t="str">
        <f t="shared" si="50"/>
        <v>A15710036</v>
      </c>
      <c r="C3254" s="77" t="s">
        <v>2063</v>
      </c>
      <c r="D3254" t="s">
        <v>2236</v>
      </c>
      <c r="E3254">
        <v>7.0000000000000062E-2</v>
      </c>
      <c r="F3254">
        <v>-6.5100000000000051</v>
      </c>
      <c r="G3254">
        <v>-163.68</v>
      </c>
      <c r="K3254">
        <v>0</v>
      </c>
      <c r="L3254">
        <v>0</v>
      </c>
      <c r="M3254">
        <v>0</v>
      </c>
      <c r="Q3254">
        <v>0</v>
      </c>
      <c r="R3254">
        <v>0</v>
      </c>
      <c r="S3254">
        <v>0</v>
      </c>
      <c r="U3254"/>
      <c r="W3254" t="str">
        <f>IFERROR(VLOOKUP(CONCATENATE(A3254,"-",B3254),'Schedule C1'!AE:AE,1,FALSE),"Other")</f>
        <v>Other</v>
      </c>
    </row>
    <row r="3255" spans="1:23" x14ac:dyDescent="0.25">
      <c r="A3255" t="str">
        <f t="shared" si="50"/>
        <v>110</v>
      </c>
      <c r="B3255" t="str">
        <f t="shared" si="50"/>
        <v>A15710037</v>
      </c>
      <c r="C3255" s="77" t="s">
        <v>2063</v>
      </c>
      <c r="D3255" t="s">
        <v>2237</v>
      </c>
      <c r="F3255">
        <v>-15.120000000000005</v>
      </c>
      <c r="L3255">
        <v>0</v>
      </c>
      <c r="R3255">
        <v>0</v>
      </c>
      <c r="U3255"/>
      <c r="W3255" t="str">
        <f>IFERROR(VLOOKUP(CONCATENATE(A3255,"-",B3255),'Schedule C1'!AE:AE,1,FALSE),"Other")</f>
        <v>Other</v>
      </c>
    </row>
    <row r="3256" spans="1:23" x14ac:dyDescent="0.25">
      <c r="A3256" t="str">
        <f t="shared" si="50"/>
        <v>110</v>
      </c>
      <c r="B3256" t="str">
        <f t="shared" si="50"/>
        <v>A15710038</v>
      </c>
      <c r="C3256" s="77" t="s">
        <v>2063</v>
      </c>
      <c r="D3256" t="s">
        <v>2238</v>
      </c>
      <c r="E3256">
        <v>358.81</v>
      </c>
      <c r="F3256">
        <v>907.5</v>
      </c>
      <c r="G3256">
        <v>0.71</v>
      </c>
      <c r="K3256">
        <v>0</v>
      </c>
      <c r="L3256">
        <v>289.21500000000003</v>
      </c>
      <c r="M3256">
        <v>0</v>
      </c>
      <c r="Q3256">
        <v>0</v>
      </c>
      <c r="R3256">
        <v>401.90099999999995</v>
      </c>
      <c r="S3256">
        <v>0</v>
      </c>
      <c r="U3256"/>
      <c r="W3256" t="str">
        <f>IFERROR(VLOOKUP(CONCATENATE(A3256,"-",B3256),'Schedule C1'!AE:AE,1,FALSE),"Other")</f>
        <v>Other</v>
      </c>
    </row>
    <row r="3257" spans="1:23" x14ac:dyDescent="0.25">
      <c r="A3257" t="str">
        <f t="shared" si="50"/>
        <v>110</v>
      </c>
      <c r="B3257" t="str">
        <f t="shared" si="50"/>
        <v>A15710039</v>
      </c>
      <c r="C3257" s="77" t="s">
        <v>2063</v>
      </c>
      <c r="D3257" t="s">
        <v>2239</v>
      </c>
      <c r="E3257">
        <v>-5682.25</v>
      </c>
      <c r="F3257">
        <v>7873.4900000000007</v>
      </c>
      <c r="G3257">
        <v>1585.19</v>
      </c>
      <c r="H3257">
        <v>16.18</v>
      </c>
      <c r="K3257">
        <v>0</v>
      </c>
      <c r="L3257">
        <v>3990</v>
      </c>
      <c r="M3257">
        <v>0</v>
      </c>
      <c r="N3257">
        <v>0</v>
      </c>
      <c r="Q3257">
        <v>0</v>
      </c>
      <c r="R3257">
        <v>4089.2269999999999</v>
      </c>
      <c r="S3257">
        <v>0</v>
      </c>
      <c r="T3257">
        <v>0</v>
      </c>
      <c r="U3257"/>
      <c r="W3257" t="str">
        <f>IFERROR(VLOOKUP(CONCATENATE(A3257,"-",B3257),'Schedule C1'!AE:AE,1,FALSE),"Other")</f>
        <v>Other</v>
      </c>
    </row>
    <row r="3258" spans="1:23" x14ac:dyDescent="0.25">
      <c r="A3258" t="str">
        <f t="shared" si="50"/>
        <v>110</v>
      </c>
      <c r="B3258" t="str">
        <f t="shared" si="50"/>
        <v>A15710040</v>
      </c>
      <c r="C3258" s="77" t="s">
        <v>2063</v>
      </c>
      <c r="D3258" t="s">
        <v>2240</v>
      </c>
      <c r="E3258">
        <v>2061.7999999999997</v>
      </c>
      <c r="F3258">
        <v>5904.24</v>
      </c>
      <c r="K3258">
        <v>0</v>
      </c>
      <c r="L3258">
        <v>2850</v>
      </c>
      <c r="Q3258">
        <v>0</v>
      </c>
      <c r="R3258">
        <v>2940.797</v>
      </c>
      <c r="U3258"/>
      <c r="W3258" t="str">
        <f>IFERROR(VLOOKUP(CONCATENATE(A3258,"-",B3258),'Schedule C1'!AE:AE,1,FALSE),"Other")</f>
        <v>Other</v>
      </c>
    </row>
    <row r="3259" spans="1:23" x14ac:dyDescent="0.25">
      <c r="A3259" t="str">
        <f t="shared" si="50"/>
        <v>110</v>
      </c>
      <c r="B3259" t="str">
        <f t="shared" si="50"/>
        <v>A15710041</v>
      </c>
      <c r="C3259" s="77" t="s">
        <v>2063</v>
      </c>
      <c r="D3259" t="s">
        <v>2241</v>
      </c>
      <c r="E3259">
        <v>112</v>
      </c>
      <c r="F3259">
        <v>1294.72</v>
      </c>
      <c r="K3259">
        <v>0</v>
      </c>
      <c r="L3259">
        <v>0</v>
      </c>
      <c r="Q3259">
        <v>0</v>
      </c>
      <c r="R3259">
        <v>0</v>
      </c>
      <c r="U3259"/>
      <c r="W3259" t="str">
        <f>IFERROR(VLOOKUP(CONCATENATE(A3259,"-",B3259),'Schedule C1'!AE:AE,1,FALSE),"Other")</f>
        <v>Other</v>
      </c>
    </row>
    <row r="3260" spans="1:23" x14ac:dyDescent="0.25">
      <c r="A3260" t="str">
        <f t="shared" si="50"/>
        <v>110</v>
      </c>
      <c r="B3260" t="str">
        <f t="shared" si="50"/>
        <v>A15710046</v>
      </c>
      <c r="C3260" s="77" t="s">
        <v>2063</v>
      </c>
      <c r="D3260" t="s">
        <v>2242</v>
      </c>
      <c r="F3260">
        <v>-178.88000000000002</v>
      </c>
      <c r="G3260">
        <v>-39.08</v>
      </c>
      <c r="L3260">
        <v>0</v>
      </c>
      <c r="M3260">
        <v>0</v>
      </c>
      <c r="R3260">
        <v>0</v>
      </c>
      <c r="S3260">
        <v>0</v>
      </c>
      <c r="U3260"/>
      <c r="W3260" t="str">
        <f>IFERROR(VLOOKUP(CONCATENATE(A3260,"-",B3260),'Schedule C1'!AE:AE,1,FALSE),"Other")</f>
        <v>Other</v>
      </c>
    </row>
    <row r="3261" spans="1:23" x14ac:dyDescent="0.25">
      <c r="A3261" t="str">
        <f t="shared" si="50"/>
        <v>110</v>
      </c>
      <c r="B3261" t="str">
        <f t="shared" si="50"/>
        <v>A15710050</v>
      </c>
      <c r="C3261" s="77" t="s">
        <v>2063</v>
      </c>
      <c r="D3261" t="s">
        <v>2243</v>
      </c>
      <c r="G3261">
        <v>-99.43</v>
      </c>
      <c r="M3261">
        <v>0</v>
      </c>
      <c r="S3261">
        <v>0</v>
      </c>
      <c r="U3261"/>
      <c r="W3261" t="str">
        <f>IFERROR(VLOOKUP(CONCATENATE(A3261,"-",B3261),'Schedule C1'!AE:AE,1,FALSE),"Other")</f>
        <v>Other</v>
      </c>
    </row>
    <row r="3262" spans="1:23" x14ac:dyDescent="0.25">
      <c r="A3262" t="str">
        <f t="shared" si="50"/>
        <v>110</v>
      </c>
      <c r="B3262" t="str">
        <f t="shared" si="50"/>
        <v>A15710053</v>
      </c>
      <c r="C3262" s="77" t="s">
        <v>2063</v>
      </c>
      <c r="D3262" t="s">
        <v>2244</v>
      </c>
      <c r="G3262">
        <v>17077.560000000001</v>
      </c>
      <c r="H3262">
        <v>196.65</v>
      </c>
      <c r="M3262">
        <v>2792.5360000000001</v>
      </c>
      <c r="N3262">
        <v>0</v>
      </c>
      <c r="S3262">
        <v>2872.0800000000004</v>
      </c>
      <c r="T3262">
        <v>0</v>
      </c>
      <c r="U3262"/>
      <c r="W3262" t="str">
        <f>IFERROR(VLOOKUP(CONCATENATE(A3262,"-",B3262),'Schedule C1'!AE:AE,1,FALSE),"Other")</f>
        <v>Other</v>
      </c>
    </row>
    <row r="3263" spans="1:23" x14ac:dyDescent="0.25">
      <c r="A3263" t="str">
        <f t="shared" si="50"/>
        <v>110</v>
      </c>
      <c r="B3263" t="str">
        <f t="shared" si="50"/>
        <v>A15710054</v>
      </c>
      <c r="C3263" s="77" t="s">
        <v>2063</v>
      </c>
      <c r="D3263" t="s">
        <v>2245</v>
      </c>
      <c r="G3263">
        <v>87.890000000000015</v>
      </c>
      <c r="M3263">
        <v>355.952</v>
      </c>
      <c r="S3263">
        <v>387.18900000000002</v>
      </c>
      <c r="U3263"/>
      <c r="W3263" t="str">
        <f>IFERROR(VLOOKUP(CONCATENATE(A3263,"-",B3263),'Schedule C1'!AE:AE,1,FALSE),"Other")</f>
        <v>Other</v>
      </c>
    </row>
    <row r="3264" spans="1:23" x14ac:dyDescent="0.25">
      <c r="A3264" t="str">
        <f t="shared" si="50"/>
        <v>110</v>
      </c>
      <c r="B3264" t="str">
        <f t="shared" si="50"/>
        <v>A15710055</v>
      </c>
      <c r="C3264" s="77" t="s">
        <v>2063</v>
      </c>
      <c r="D3264" t="s">
        <v>2246</v>
      </c>
      <c r="G3264">
        <v>498.76</v>
      </c>
      <c r="M3264">
        <v>2110.0560000000005</v>
      </c>
      <c r="S3264">
        <v>2110.0560000000005</v>
      </c>
      <c r="U3264"/>
      <c r="W3264" t="str">
        <f>IFERROR(VLOOKUP(CONCATENATE(A3264,"-",B3264),'Schedule C1'!AE:AE,1,FALSE),"Other")</f>
        <v>Other</v>
      </c>
    </row>
    <row r="3265" spans="1:23" x14ac:dyDescent="0.25">
      <c r="A3265" t="str">
        <f t="shared" si="50"/>
        <v>110</v>
      </c>
      <c r="B3265" t="str">
        <f t="shared" si="50"/>
        <v>A15710056</v>
      </c>
      <c r="C3265" s="77" t="s">
        <v>2063</v>
      </c>
      <c r="D3265" t="s">
        <v>2247</v>
      </c>
      <c r="G3265">
        <v>2296.06</v>
      </c>
      <c r="H3265">
        <v>1.94</v>
      </c>
      <c r="M3265">
        <v>1581.5020000000002</v>
      </c>
      <c r="N3265">
        <v>0</v>
      </c>
      <c r="S3265">
        <v>1670.0430000000001</v>
      </c>
      <c r="T3265">
        <v>0</v>
      </c>
      <c r="U3265"/>
      <c r="W3265" t="str">
        <f>IFERROR(VLOOKUP(CONCATENATE(A3265,"-",B3265),'Schedule C1'!AE:AE,1,FALSE),"Other")</f>
        <v>Other</v>
      </c>
    </row>
    <row r="3266" spans="1:23" x14ac:dyDescent="0.25">
      <c r="A3266" t="str">
        <f t="shared" si="50"/>
        <v>110</v>
      </c>
      <c r="B3266" t="str">
        <f t="shared" si="50"/>
        <v>A15710057</v>
      </c>
      <c r="C3266" s="77" t="s">
        <v>2063</v>
      </c>
      <c r="D3266" t="s">
        <v>2248</v>
      </c>
      <c r="G3266">
        <v>4919.21</v>
      </c>
      <c r="H3266">
        <v>165.71</v>
      </c>
      <c r="M3266">
        <v>1557.5</v>
      </c>
      <c r="N3266">
        <v>0</v>
      </c>
      <c r="S3266">
        <v>1566.566</v>
      </c>
      <c r="T3266">
        <v>21.942</v>
      </c>
      <c r="U3266"/>
      <c r="W3266" t="str">
        <f>IFERROR(VLOOKUP(CONCATENATE(A3266,"-",B3266),'Schedule C1'!AE:AE,1,FALSE),"Other")</f>
        <v>Other</v>
      </c>
    </row>
    <row r="3267" spans="1:23" x14ac:dyDescent="0.25">
      <c r="A3267" t="str">
        <f t="shared" si="50"/>
        <v>110</v>
      </c>
      <c r="B3267" t="str">
        <f t="shared" si="50"/>
        <v>A15710058</v>
      </c>
      <c r="C3267" s="77" t="s">
        <v>2063</v>
      </c>
      <c r="D3267" t="s">
        <v>2249</v>
      </c>
      <c r="H3267">
        <v>-84.57</v>
      </c>
      <c r="N3267">
        <v>0</v>
      </c>
      <c r="T3267">
        <v>0</v>
      </c>
      <c r="U3267"/>
      <c r="W3267" t="str">
        <f>IFERROR(VLOOKUP(CONCATENATE(A3267,"-",B3267),'Schedule C1'!AE:AE,1,FALSE),"Other")</f>
        <v>Other</v>
      </c>
    </row>
    <row r="3268" spans="1:23" x14ac:dyDescent="0.25">
      <c r="A3268" t="str">
        <f t="shared" si="50"/>
        <v>110</v>
      </c>
      <c r="B3268" t="str">
        <f t="shared" si="50"/>
        <v>A15710059</v>
      </c>
      <c r="C3268" s="77" t="s">
        <v>2063</v>
      </c>
      <c r="D3268" t="s">
        <v>2250</v>
      </c>
      <c r="G3268">
        <v>517.59999999999991</v>
      </c>
      <c r="H3268">
        <v>181.59</v>
      </c>
      <c r="M3268">
        <v>424.64400000000001</v>
      </c>
      <c r="N3268">
        <v>0</v>
      </c>
      <c r="S3268">
        <v>457.20700000000005</v>
      </c>
      <c r="T3268">
        <v>0</v>
      </c>
      <c r="U3268"/>
      <c r="W3268" t="str">
        <f>IFERROR(VLOOKUP(CONCATENATE(A3268,"-",B3268),'Schedule C1'!AE:AE,1,FALSE),"Other")</f>
        <v>Other</v>
      </c>
    </row>
    <row r="3269" spans="1:23" x14ac:dyDescent="0.25">
      <c r="A3269" t="str">
        <f t="shared" ref="A3269:B3332" si="51">LEFT(C3269,FIND(" ",C3269,1)-1)</f>
        <v>110</v>
      </c>
      <c r="B3269" t="str">
        <f t="shared" si="51"/>
        <v>A15710060</v>
      </c>
      <c r="C3269" s="77" t="s">
        <v>2063</v>
      </c>
      <c r="D3269" t="s">
        <v>2251</v>
      </c>
      <c r="G3269">
        <v>-283.07</v>
      </c>
      <c r="M3269">
        <v>1177.789</v>
      </c>
      <c r="S3269">
        <v>1312.4799999999998</v>
      </c>
      <c r="U3269"/>
      <c r="W3269" t="str">
        <f>IFERROR(VLOOKUP(CONCATENATE(A3269,"-",B3269),'Schedule C1'!AE:AE,1,FALSE),"Other")</f>
        <v>Other</v>
      </c>
    </row>
    <row r="3270" spans="1:23" x14ac:dyDescent="0.25">
      <c r="A3270" t="str">
        <f t="shared" si="51"/>
        <v>110</v>
      </c>
      <c r="B3270" t="str">
        <f t="shared" si="51"/>
        <v>A15710061</v>
      </c>
      <c r="C3270" s="77" t="s">
        <v>2063</v>
      </c>
      <c r="D3270" t="s">
        <v>2252</v>
      </c>
      <c r="G3270">
        <v>-5.46</v>
      </c>
      <c r="H3270">
        <v>148.09</v>
      </c>
      <c r="M3270">
        <v>0</v>
      </c>
      <c r="N3270">
        <v>0</v>
      </c>
      <c r="S3270">
        <v>0</v>
      </c>
      <c r="T3270">
        <v>0</v>
      </c>
      <c r="U3270"/>
      <c r="W3270" t="str">
        <f>IFERROR(VLOOKUP(CONCATENATE(A3270,"-",B3270),'Schedule C1'!AE:AE,1,FALSE),"Other")</f>
        <v>Other</v>
      </c>
    </row>
    <row r="3271" spans="1:23" x14ac:dyDescent="0.25">
      <c r="A3271" t="str">
        <f t="shared" si="51"/>
        <v>110</v>
      </c>
      <c r="B3271" t="str">
        <f t="shared" si="51"/>
        <v>A15710062</v>
      </c>
      <c r="C3271" s="77" t="s">
        <v>2063</v>
      </c>
      <c r="D3271" t="s">
        <v>2253</v>
      </c>
      <c r="G3271">
        <v>868.56999999999994</v>
      </c>
      <c r="H3271">
        <v>390.1800000000012</v>
      </c>
      <c r="M3271">
        <v>-56.143999999999998</v>
      </c>
      <c r="N3271">
        <v>0</v>
      </c>
      <c r="S3271">
        <v>-21.139999999999997</v>
      </c>
      <c r="T3271">
        <v>0</v>
      </c>
      <c r="U3271"/>
      <c r="W3271" t="str">
        <f>IFERROR(VLOOKUP(CONCATENATE(A3271,"-",B3271),'Schedule C1'!AE:AE,1,FALSE),"Other")</f>
        <v>Other</v>
      </c>
    </row>
    <row r="3272" spans="1:23" x14ac:dyDescent="0.25">
      <c r="A3272" t="str">
        <f t="shared" si="51"/>
        <v>110</v>
      </c>
      <c r="B3272" t="str">
        <f t="shared" si="51"/>
        <v>A15710063</v>
      </c>
      <c r="C3272" s="77" t="s">
        <v>2063</v>
      </c>
      <c r="D3272" t="s">
        <v>2254</v>
      </c>
      <c r="G3272">
        <v>9435.89</v>
      </c>
      <c r="H3272">
        <v>427.28</v>
      </c>
      <c r="M3272">
        <v>-176.505</v>
      </c>
      <c r="N3272">
        <v>0</v>
      </c>
      <c r="S3272">
        <v>-7.1779999999999973</v>
      </c>
      <c r="T3272">
        <v>0</v>
      </c>
      <c r="U3272"/>
      <c r="W3272" t="str">
        <f>IFERROR(VLOOKUP(CONCATENATE(A3272,"-",B3272),'Schedule C1'!AE:AE,1,FALSE),"Other")</f>
        <v>Other</v>
      </c>
    </row>
    <row r="3273" spans="1:23" x14ac:dyDescent="0.25">
      <c r="A3273" t="str">
        <f t="shared" si="51"/>
        <v>110</v>
      </c>
      <c r="B3273" t="str">
        <f t="shared" si="51"/>
        <v>A15710066</v>
      </c>
      <c r="C3273" s="77" t="s">
        <v>2063</v>
      </c>
      <c r="D3273" t="s">
        <v>2255</v>
      </c>
      <c r="G3273">
        <v>48.970000000000006</v>
      </c>
      <c r="H3273">
        <v>-505.04999999999995</v>
      </c>
      <c r="M3273">
        <v>0</v>
      </c>
      <c r="N3273">
        <v>0</v>
      </c>
      <c r="S3273">
        <v>0</v>
      </c>
      <c r="T3273">
        <v>0</v>
      </c>
      <c r="U3273"/>
      <c r="W3273" t="str">
        <f>IFERROR(VLOOKUP(CONCATENATE(A3273,"-",B3273),'Schedule C1'!AE:AE,1,FALSE),"Other")</f>
        <v>Other</v>
      </c>
    </row>
    <row r="3274" spans="1:23" x14ac:dyDescent="0.25">
      <c r="A3274" t="str">
        <f t="shared" si="51"/>
        <v>110</v>
      </c>
      <c r="B3274" t="str">
        <f t="shared" si="51"/>
        <v>A15710067</v>
      </c>
      <c r="C3274" s="77" t="s">
        <v>2063</v>
      </c>
      <c r="D3274" t="s">
        <v>2256</v>
      </c>
      <c r="H3274">
        <v>927.94</v>
      </c>
      <c r="N3274">
        <v>0</v>
      </c>
      <c r="T3274">
        <v>0</v>
      </c>
      <c r="U3274"/>
      <c r="W3274" t="str">
        <f>IFERROR(VLOOKUP(CONCATENATE(A3274,"-",B3274),'Schedule C1'!AE:AE,1,FALSE),"Other")</f>
        <v>Other</v>
      </c>
    </row>
    <row r="3275" spans="1:23" x14ac:dyDescent="0.25">
      <c r="A3275" t="str">
        <f t="shared" si="51"/>
        <v>110</v>
      </c>
      <c r="B3275" t="str">
        <f t="shared" si="51"/>
        <v>A15710068</v>
      </c>
      <c r="C3275" s="77" t="s">
        <v>2063</v>
      </c>
      <c r="D3275" t="s">
        <v>2257</v>
      </c>
      <c r="H3275">
        <v>-176.74000000000004</v>
      </c>
      <c r="I3275">
        <v>15894.64</v>
      </c>
      <c r="J3275">
        <v>-61.249999999999972</v>
      </c>
      <c r="N3275">
        <v>0</v>
      </c>
      <c r="O3275" s="3">
        <v>0</v>
      </c>
      <c r="P3275">
        <v>0</v>
      </c>
      <c r="T3275">
        <v>0</v>
      </c>
      <c r="U3275">
        <v>0</v>
      </c>
      <c r="V3275">
        <v>0</v>
      </c>
      <c r="W3275" t="str">
        <f>IFERROR(VLOOKUP(CONCATENATE(A3275,"-",B3275),'Schedule C1'!AE:AE,1,FALSE),"Other")</f>
        <v>Other</v>
      </c>
    </row>
    <row r="3276" spans="1:23" x14ac:dyDescent="0.25">
      <c r="A3276" t="str">
        <f t="shared" si="51"/>
        <v>110</v>
      </c>
      <c r="B3276" t="str">
        <f t="shared" si="51"/>
        <v>A15710072</v>
      </c>
      <c r="C3276" s="77" t="s">
        <v>2063</v>
      </c>
      <c r="D3276" t="s">
        <v>2260</v>
      </c>
      <c r="H3276">
        <v>1822.5800000000002</v>
      </c>
      <c r="I3276">
        <v>899.85</v>
      </c>
      <c r="N3276">
        <v>1072.364</v>
      </c>
      <c r="O3276" s="3">
        <v>0</v>
      </c>
      <c r="T3276">
        <v>1084.348</v>
      </c>
      <c r="U3276">
        <v>0</v>
      </c>
      <c r="W3276" t="str">
        <f>IFERROR(VLOOKUP(CONCATENATE(A3276,"-",B3276),'Schedule C1'!AE:AE,1,FALSE),"Other")</f>
        <v>Other</v>
      </c>
    </row>
    <row r="3277" spans="1:23" x14ac:dyDescent="0.25">
      <c r="A3277" t="str">
        <f t="shared" si="51"/>
        <v>110</v>
      </c>
      <c r="B3277" t="str">
        <f t="shared" si="51"/>
        <v>A15710073</v>
      </c>
      <c r="C3277" s="77" t="s">
        <v>2063</v>
      </c>
      <c r="D3277" t="s">
        <v>2261</v>
      </c>
      <c r="H3277">
        <v>-176.92000000000002</v>
      </c>
      <c r="I3277">
        <v>1.23</v>
      </c>
      <c r="N3277">
        <v>0</v>
      </c>
      <c r="O3277" s="3">
        <v>0</v>
      </c>
      <c r="T3277">
        <v>0</v>
      </c>
      <c r="U3277">
        <v>0</v>
      </c>
      <c r="W3277" t="str">
        <f>IFERROR(VLOOKUP(CONCATENATE(A3277,"-",B3277),'Schedule C1'!AE:AE,1,FALSE),"Other")</f>
        <v>Other</v>
      </c>
    </row>
    <row r="3278" spans="1:23" x14ac:dyDescent="0.25">
      <c r="A3278" t="str">
        <f t="shared" si="51"/>
        <v>110</v>
      </c>
      <c r="B3278" t="str">
        <f t="shared" si="51"/>
        <v>A15710075</v>
      </c>
      <c r="C3278" s="77" t="s">
        <v>2063</v>
      </c>
      <c r="D3278" t="s">
        <v>2263</v>
      </c>
      <c r="F3278">
        <v>-753.25999999999988</v>
      </c>
      <c r="G3278">
        <v>-1076.74</v>
      </c>
      <c r="H3278">
        <v>730.95999999999992</v>
      </c>
      <c r="I3278">
        <v>1380.73</v>
      </c>
      <c r="L3278">
        <v>0</v>
      </c>
      <c r="M3278">
        <v>2998.6749999999997</v>
      </c>
      <c r="N3278">
        <v>6101.6880000000001</v>
      </c>
      <c r="O3278" s="3">
        <v>553.37300000000005</v>
      </c>
      <c r="R3278">
        <v>0</v>
      </c>
      <c r="S3278">
        <v>3.3249999999999997</v>
      </c>
      <c r="T3278">
        <v>6542.8329999999996</v>
      </c>
      <c r="U3278">
        <v>591.33000000000004</v>
      </c>
      <c r="W3278" t="str">
        <f>IFERROR(VLOOKUP(CONCATENATE(A3278,"-",B3278),'Schedule C1'!AE:AE,1,FALSE),"Other")</f>
        <v>Other</v>
      </c>
    </row>
    <row r="3279" spans="1:23" x14ac:dyDescent="0.25">
      <c r="A3279" t="str">
        <f t="shared" si="51"/>
        <v>110</v>
      </c>
      <c r="B3279" t="str">
        <f t="shared" si="51"/>
        <v>A15710076</v>
      </c>
      <c r="C3279" s="77" t="s">
        <v>2063</v>
      </c>
      <c r="D3279" t="s">
        <v>2264</v>
      </c>
      <c r="F3279">
        <v>5.81</v>
      </c>
      <c r="G3279">
        <v>37.839999999999996</v>
      </c>
      <c r="H3279">
        <v>928.78</v>
      </c>
      <c r="I3279">
        <v>1989.5</v>
      </c>
      <c r="J3279">
        <v>0</v>
      </c>
      <c r="L3279">
        <v>0</v>
      </c>
      <c r="M3279">
        <v>0</v>
      </c>
      <c r="N3279">
        <v>19508</v>
      </c>
      <c r="O3279" s="3">
        <v>0</v>
      </c>
      <c r="P3279">
        <v>0</v>
      </c>
      <c r="R3279">
        <v>0</v>
      </c>
      <c r="S3279">
        <v>2.1970000000000001</v>
      </c>
      <c r="T3279">
        <v>19507.717000000001</v>
      </c>
      <c r="U3279">
        <v>0</v>
      </c>
      <c r="V3279">
        <v>0</v>
      </c>
      <c r="W3279" t="str">
        <f>IFERROR(VLOOKUP(CONCATENATE(A3279,"-",B3279),'Schedule C1'!AE:AE,1,FALSE),"Other")</f>
        <v>Other</v>
      </c>
    </row>
    <row r="3280" spans="1:23" x14ac:dyDescent="0.25">
      <c r="A3280" t="str">
        <f t="shared" si="51"/>
        <v>110</v>
      </c>
      <c r="B3280" t="str">
        <f t="shared" si="51"/>
        <v>A15710078</v>
      </c>
      <c r="C3280" s="77" t="s">
        <v>2063</v>
      </c>
      <c r="D3280" t="s">
        <v>2265</v>
      </c>
      <c r="H3280">
        <v>205.47</v>
      </c>
      <c r="N3280">
        <v>0</v>
      </c>
      <c r="T3280">
        <v>0</v>
      </c>
      <c r="U3280"/>
      <c r="W3280" t="str">
        <f>IFERROR(VLOOKUP(CONCATENATE(A3280,"-",B3280),'Schedule C1'!AE:AE,1,FALSE),"Other")</f>
        <v>Other</v>
      </c>
    </row>
    <row r="3281" spans="1:23" x14ac:dyDescent="0.25">
      <c r="A3281" t="str">
        <f t="shared" si="51"/>
        <v>110</v>
      </c>
      <c r="B3281" t="str">
        <f t="shared" si="51"/>
        <v>A15710079</v>
      </c>
      <c r="C3281" s="77" t="s">
        <v>2063</v>
      </c>
      <c r="D3281" t="s">
        <v>2266</v>
      </c>
      <c r="F3281">
        <v>322.94</v>
      </c>
      <c r="G3281">
        <v>34.74</v>
      </c>
      <c r="H3281">
        <v>299.53000000000003</v>
      </c>
      <c r="L3281">
        <v>0</v>
      </c>
      <c r="M3281">
        <v>0</v>
      </c>
      <c r="N3281">
        <v>0</v>
      </c>
      <c r="R3281">
        <v>0</v>
      </c>
      <c r="S3281">
        <v>2.4750000000000001</v>
      </c>
      <c r="T3281">
        <v>2.3409999999999997</v>
      </c>
      <c r="U3281"/>
      <c r="W3281" t="str">
        <f>IFERROR(VLOOKUP(CONCATENATE(A3281,"-",B3281),'Schedule C1'!AE:AE,1,FALSE),"Other")</f>
        <v>Other</v>
      </c>
    </row>
    <row r="3282" spans="1:23" x14ac:dyDescent="0.25">
      <c r="A3282" t="str">
        <f t="shared" si="51"/>
        <v>110</v>
      </c>
      <c r="B3282" t="str">
        <f t="shared" si="51"/>
        <v>A15710080</v>
      </c>
      <c r="C3282" s="77" t="s">
        <v>2063</v>
      </c>
      <c r="D3282" t="s">
        <v>2267</v>
      </c>
      <c r="F3282">
        <v>0.24</v>
      </c>
      <c r="H3282">
        <v>509.93999999999994</v>
      </c>
      <c r="I3282">
        <v>1976.8200000000002</v>
      </c>
      <c r="L3282">
        <v>0</v>
      </c>
      <c r="N3282">
        <v>15439.864</v>
      </c>
      <c r="O3282" s="3">
        <v>0</v>
      </c>
      <c r="R3282">
        <v>0</v>
      </c>
      <c r="T3282">
        <v>15953.591</v>
      </c>
      <c r="U3282">
        <v>0</v>
      </c>
      <c r="W3282" t="str">
        <f>IFERROR(VLOOKUP(CONCATENATE(A3282,"-",B3282),'Schedule C1'!AE:AE,1,FALSE),"Other")</f>
        <v>Other</v>
      </c>
    </row>
    <row r="3283" spans="1:23" x14ac:dyDescent="0.25">
      <c r="A3283" t="str">
        <f t="shared" si="51"/>
        <v>110</v>
      </c>
      <c r="B3283" t="str">
        <f t="shared" si="51"/>
        <v>A15710081</v>
      </c>
      <c r="C3283" s="77" t="s">
        <v>2063</v>
      </c>
      <c r="D3283" t="s">
        <v>2268</v>
      </c>
      <c r="H3283">
        <v>143.18</v>
      </c>
      <c r="N3283">
        <v>0</v>
      </c>
      <c r="T3283">
        <v>0</v>
      </c>
      <c r="U3283"/>
      <c r="W3283" t="str">
        <f>IFERROR(VLOOKUP(CONCATENATE(A3283,"-",B3283),'Schedule C1'!AE:AE,1,FALSE),"Other")</f>
        <v>Other</v>
      </c>
    </row>
    <row r="3284" spans="1:23" x14ac:dyDescent="0.25">
      <c r="A3284" t="str">
        <f t="shared" si="51"/>
        <v>110</v>
      </c>
      <c r="B3284" t="str">
        <f t="shared" si="51"/>
        <v>A15710085</v>
      </c>
      <c r="C3284" s="77" t="s">
        <v>2063</v>
      </c>
      <c r="D3284" t="s">
        <v>2269</v>
      </c>
      <c r="F3284">
        <v>0.69000000000000006</v>
      </c>
      <c r="G3284">
        <v>6.5</v>
      </c>
      <c r="H3284">
        <v>2097.52</v>
      </c>
      <c r="I3284">
        <v>1018.72</v>
      </c>
      <c r="L3284">
        <v>0</v>
      </c>
      <c r="M3284">
        <v>0</v>
      </c>
      <c r="N3284">
        <v>4844.8690000000006</v>
      </c>
      <c r="O3284" s="3">
        <v>0</v>
      </c>
      <c r="R3284">
        <v>0</v>
      </c>
      <c r="S3284">
        <v>0.96199999999999997</v>
      </c>
      <c r="T3284">
        <v>4904.7470000000003</v>
      </c>
      <c r="U3284">
        <v>0</v>
      </c>
      <c r="W3284" t="str">
        <f>IFERROR(VLOOKUP(CONCATENATE(A3284,"-",B3284),'Schedule C1'!AE:AE,1,FALSE),"Other")</f>
        <v>Other</v>
      </c>
    </row>
    <row r="3285" spans="1:23" x14ac:dyDescent="0.25">
      <c r="A3285" t="str">
        <f t="shared" si="51"/>
        <v>110</v>
      </c>
      <c r="B3285" t="str">
        <f t="shared" si="51"/>
        <v>A15710086</v>
      </c>
      <c r="C3285" s="77" t="s">
        <v>2063</v>
      </c>
      <c r="D3285" t="s">
        <v>2270</v>
      </c>
      <c r="F3285">
        <v>170.05</v>
      </c>
      <c r="G3285">
        <v>24.64</v>
      </c>
      <c r="H3285">
        <v>1693.2199999999998</v>
      </c>
      <c r="I3285">
        <v>518.35</v>
      </c>
      <c r="J3285">
        <v>184.79</v>
      </c>
      <c r="L3285">
        <v>0</v>
      </c>
      <c r="M3285">
        <v>0</v>
      </c>
      <c r="N3285">
        <v>923</v>
      </c>
      <c r="O3285" s="3">
        <v>0</v>
      </c>
      <c r="P3285">
        <v>0</v>
      </c>
      <c r="R3285">
        <v>0</v>
      </c>
      <c r="S3285">
        <v>2.4770000000000003</v>
      </c>
      <c r="T3285">
        <v>923.65200000000004</v>
      </c>
      <c r="U3285">
        <v>93.378999999999991</v>
      </c>
      <c r="V3285">
        <v>0</v>
      </c>
      <c r="W3285" t="str">
        <f>IFERROR(VLOOKUP(CONCATENATE(A3285,"-",B3285),'Schedule C1'!AE:AE,1,FALSE),"Other")</f>
        <v>Other</v>
      </c>
    </row>
    <row r="3286" spans="1:23" x14ac:dyDescent="0.25">
      <c r="A3286" t="str">
        <f t="shared" si="51"/>
        <v>110</v>
      </c>
      <c r="B3286" t="str">
        <f t="shared" si="51"/>
        <v>A15710087</v>
      </c>
      <c r="C3286" s="77" t="s">
        <v>2063</v>
      </c>
      <c r="D3286" t="s">
        <v>2271</v>
      </c>
      <c r="H3286">
        <v>703.46</v>
      </c>
      <c r="I3286">
        <v>5306.88</v>
      </c>
      <c r="N3286">
        <v>0</v>
      </c>
      <c r="O3286" s="3">
        <v>0</v>
      </c>
      <c r="T3286">
        <v>0</v>
      </c>
      <c r="U3286">
        <v>0</v>
      </c>
      <c r="W3286" t="str">
        <f>IFERROR(VLOOKUP(CONCATENATE(A3286,"-",B3286),'Schedule C1'!AE:AE,1,FALSE),"Other")</f>
        <v>Other</v>
      </c>
    </row>
    <row r="3287" spans="1:23" x14ac:dyDescent="0.25">
      <c r="A3287" t="str">
        <f t="shared" si="51"/>
        <v>110</v>
      </c>
      <c r="B3287" t="str">
        <f t="shared" si="51"/>
        <v>A15710088</v>
      </c>
      <c r="C3287" s="77" t="s">
        <v>2063</v>
      </c>
      <c r="D3287" t="s">
        <v>2272</v>
      </c>
      <c r="G3287">
        <v>-122.52999999999993</v>
      </c>
      <c r="M3287">
        <v>0</v>
      </c>
      <c r="S3287">
        <v>0</v>
      </c>
      <c r="U3287"/>
      <c r="W3287" t="str">
        <f>IFERROR(VLOOKUP(CONCATENATE(A3287,"-",B3287),'Schedule C1'!AE:AE,1,FALSE),"Other")</f>
        <v>Other</v>
      </c>
    </row>
    <row r="3288" spans="1:23" x14ac:dyDescent="0.25">
      <c r="A3288" t="str">
        <f t="shared" si="51"/>
        <v>110</v>
      </c>
      <c r="B3288" t="str">
        <f t="shared" si="51"/>
        <v>A15710089</v>
      </c>
      <c r="C3288" s="77" t="s">
        <v>2063</v>
      </c>
      <c r="D3288" t="s">
        <v>2273</v>
      </c>
      <c r="G3288">
        <v>308.32</v>
      </c>
      <c r="H3288">
        <v>-4.8</v>
      </c>
      <c r="M3288">
        <v>0</v>
      </c>
      <c r="N3288">
        <v>0</v>
      </c>
      <c r="S3288">
        <v>0</v>
      </c>
      <c r="T3288">
        <v>0</v>
      </c>
      <c r="U3288"/>
      <c r="W3288" t="str">
        <f>IFERROR(VLOOKUP(CONCATENATE(A3288,"-",B3288),'Schedule C1'!AE:AE,1,FALSE),"Other")</f>
        <v>Other</v>
      </c>
    </row>
    <row r="3289" spans="1:23" x14ac:dyDescent="0.25">
      <c r="A3289" t="str">
        <f t="shared" si="51"/>
        <v>110</v>
      </c>
      <c r="B3289" t="str">
        <f t="shared" si="51"/>
        <v>A15710090</v>
      </c>
      <c r="C3289" s="77" t="s">
        <v>2063</v>
      </c>
      <c r="D3289" t="s">
        <v>2274</v>
      </c>
      <c r="G3289">
        <v>236.1</v>
      </c>
      <c r="H3289">
        <v>52.350000000000009</v>
      </c>
      <c r="M3289">
        <v>0</v>
      </c>
      <c r="N3289">
        <v>0</v>
      </c>
      <c r="S3289">
        <v>0</v>
      </c>
      <c r="T3289">
        <v>0</v>
      </c>
      <c r="U3289"/>
      <c r="W3289" t="str">
        <f>IFERROR(VLOOKUP(CONCATENATE(A3289,"-",B3289),'Schedule C1'!AE:AE,1,FALSE),"Other")</f>
        <v>Other</v>
      </c>
    </row>
    <row r="3290" spans="1:23" x14ac:dyDescent="0.25">
      <c r="A3290" t="str">
        <f t="shared" si="51"/>
        <v>110</v>
      </c>
      <c r="B3290" t="str">
        <f t="shared" si="51"/>
        <v>A15710091</v>
      </c>
      <c r="C3290" s="77" t="s">
        <v>2063</v>
      </c>
      <c r="D3290" t="s">
        <v>2275</v>
      </c>
      <c r="G3290">
        <v>205.59</v>
      </c>
      <c r="H3290">
        <v>-686.87</v>
      </c>
      <c r="M3290">
        <v>0</v>
      </c>
      <c r="N3290">
        <v>0</v>
      </c>
      <c r="S3290">
        <v>0</v>
      </c>
      <c r="T3290">
        <v>0</v>
      </c>
      <c r="U3290"/>
      <c r="W3290" t="str">
        <f>IFERROR(VLOOKUP(CONCATENATE(A3290,"-",B3290),'Schedule C1'!AE:AE,1,FALSE),"Other")</f>
        <v>Other</v>
      </c>
    </row>
    <row r="3291" spans="1:23" x14ac:dyDescent="0.25">
      <c r="A3291" t="str">
        <f t="shared" si="51"/>
        <v>110</v>
      </c>
      <c r="B3291" t="str">
        <f t="shared" si="51"/>
        <v>A15710092</v>
      </c>
      <c r="C3291" s="77" t="s">
        <v>2063</v>
      </c>
      <c r="D3291" t="s">
        <v>2276</v>
      </c>
      <c r="G3291">
        <v>2033.3700000000008</v>
      </c>
      <c r="H3291">
        <v>-868.34</v>
      </c>
      <c r="M3291">
        <v>0</v>
      </c>
      <c r="N3291">
        <v>0</v>
      </c>
      <c r="S3291">
        <v>0</v>
      </c>
      <c r="T3291">
        <v>0</v>
      </c>
      <c r="U3291"/>
      <c r="W3291" t="str">
        <f>IFERROR(VLOOKUP(CONCATENATE(A3291,"-",B3291),'Schedule C1'!AE:AE,1,FALSE),"Other")</f>
        <v>Other</v>
      </c>
    </row>
    <row r="3292" spans="1:23" x14ac:dyDescent="0.25">
      <c r="A3292" t="str">
        <f t="shared" si="51"/>
        <v>110</v>
      </c>
      <c r="B3292" t="str">
        <f t="shared" si="51"/>
        <v>A15710093</v>
      </c>
      <c r="C3292" s="77" t="s">
        <v>2063</v>
      </c>
      <c r="D3292" t="s">
        <v>2277</v>
      </c>
      <c r="G3292">
        <v>-43.899999999999963</v>
      </c>
      <c r="H3292">
        <v>1512.58</v>
      </c>
      <c r="M3292">
        <v>0</v>
      </c>
      <c r="N3292">
        <v>0</v>
      </c>
      <c r="S3292">
        <v>0</v>
      </c>
      <c r="T3292">
        <v>0</v>
      </c>
      <c r="U3292"/>
      <c r="W3292" t="str">
        <f>IFERROR(VLOOKUP(CONCATENATE(A3292,"-",B3292),'Schedule C1'!AE:AE,1,FALSE),"Other")</f>
        <v>Other</v>
      </c>
    </row>
    <row r="3293" spans="1:23" x14ac:dyDescent="0.25">
      <c r="A3293" t="str">
        <f t="shared" si="51"/>
        <v>110</v>
      </c>
      <c r="B3293" t="str">
        <f t="shared" si="51"/>
        <v>A15710095</v>
      </c>
      <c r="C3293" s="77" t="s">
        <v>2063</v>
      </c>
      <c r="D3293" t="s">
        <v>2278</v>
      </c>
      <c r="G3293">
        <v>-64.94</v>
      </c>
      <c r="M3293">
        <v>0</v>
      </c>
      <c r="S3293">
        <v>0</v>
      </c>
      <c r="U3293"/>
      <c r="W3293" t="str">
        <f>IFERROR(VLOOKUP(CONCATENATE(A3293,"-",B3293),'Schedule C1'!AE:AE,1,FALSE),"Other")</f>
        <v>Other</v>
      </c>
    </row>
    <row r="3294" spans="1:23" x14ac:dyDescent="0.25">
      <c r="A3294" t="str">
        <f t="shared" si="51"/>
        <v>110</v>
      </c>
      <c r="B3294" t="str">
        <f t="shared" si="51"/>
        <v>A15710096</v>
      </c>
      <c r="C3294" s="77" t="s">
        <v>2063</v>
      </c>
      <c r="D3294" t="s">
        <v>2279</v>
      </c>
      <c r="G3294">
        <v>736.84999999999991</v>
      </c>
      <c r="H3294">
        <v>9.6</v>
      </c>
      <c r="M3294">
        <v>0</v>
      </c>
      <c r="N3294">
        <v>0</v>
      </c>
      <c r="S3294">
        <v>0</v>
      </c>
      <c r="T3294">
        <v>0</v>
      </c>
      <c r="U3294"/>
      <c r="W3294" t="str">
        <f>IFERROR(VLOOKUP(CONCATENATE(A3294,"-",B3294),'Schedule C1'!AE:AE,1,FALSE),"Other")</f>
        <v>Other</v>
      </c>
    </row>
    <row r="3295" spans="1:23" x14ac:dyDescent="0.25">
      <c r="A3295" t="str">
        <f t="shared" si="51"/>
        <v>110</v>
      </c>
      <c r="B3295" t="str">
        <f t="shared" si="51"/>
        <v>A15710097</v>
      </c>
      <c r="C3295" s="77" t="s">
        <v>2063</v>
      </c>
      <c r="D3295" t="s">
        <v>2280</v>
      </c>
      <c r="G3295">
        <v>867.40000000000009</v>
      </c>
      <c r="H3295">
        <v>1586.02</v>
      </c>
      <c r="M3295">
        <v>0</v>
      </c>
      <c r="N3295">
        <v>0</v>
      </c>
      <c r="S3295">
        <v>0</v>
      </c>
      <c r="T3295">
        <v>0</v>
      </c>
      <c r="U3295"/>
      <c r="W3295" t="str">
        <f>IFERROR(VLOOKUP(CONCATENATE(A3295,"-",B3295),'Schedule C1'!AE:AE,1,FALSE),"Other")</f>
        <v>Other</v>
      </c>
    </row>
    <row r="3296" spans="1:23" x14ac:dyDescent="0.25">
      <c r="A3296" t="str">
        <f t="shared" si="51"/>
        <v>110</v>
      </c>
      <c r="B3296" t="str">
        <f t="shared" si="51"/>
        <v>A15710098</v>
      </c>
      <c r="C3296" s="77" t="s">
        <v>2063</v>
      </c>
      <c r="D3296" t="s">
        <v>2281</v>
      </c>
      <c r="G3296">
        <v>-1084.33</v>
      </c>
      <c r="H3296">
        <v>26.95</v>
      </c>
      <c r="M3296">
        <v>0</v>
      </c>
      <c r="N3296">
        <v>0</v>
      </c>
      <c r="S3296">
        <v>0</v>
      </c>
      <c r="T3296">
        <v>0</v>
      </c>
      <c r="U3296"/>
      <c r="W3296" t="str">
        <f>IFERROR(VLOOKUP(CONCATENATE(A3296,"-",B3296),'Schedule C1'!AE:AE,1,FALSE),"Other")</f>
        <v>Other</v>
      </c>
    </row>
    <row r="3297" spans="1:23" x14ac:dyDescent="0.25">
      <c r="A3297" t="str">
        <f t="shared" si="51"/>
        <v>110</v>
      </c>
      <c r="B3297" t="str">
        <f t="shared" si="51"/>
        <v>A15710099</v>
      </c>
      <c r="C3297" s="77" t="s">
        <v>2063</v>
      </c>
      <c r="D3297" t="s">
        <v>2282</v>
      </c>
      <c r="G3297">
        <v>-3564.2600000000007</v>
      </c>
      <c r="H3297">
        <v>74.19</v>
      </c>
      <c r="M3297">
        <v>0</v>
      </c>
      <c r="N3297">
        <v>0</v>
      </c>
      <c r="S3297">
        <v>0</v>
      </c>
      <c r="T3297">
        <v>0</v>
      </c>
      <c r="U3297"/>
      <c r="W3297" t="str">
        <f>IFERROR(VLOOKUP(CONCATENATE(A3297,"-",B3297),'Schedule C1'!AE:AE,1,FALSE),"Other")</f>
        <v>Other</v>
      </c>
    </row>
    <row r="3298" spans="1:23" x14ac:dyDescent="0.25">
      <c r="A3298" t="str">
        <f t="shared" si="51"/>
        <v>110</v>
      </c>
      <c r="B3298" t="str">
        <f t="shared" si="51"/>
        <v>A15711110</v>
      </c>
      <c r="C3298" s="77" t="s">
        <v>2063</v>
      </c>
      <c r="D3298" t="s">
        <v>2284</v>
      </c>
      <c r="E3298">
        <v>148.92999999999998</v>
      </c>
      <c r="K3298">
        <v>0</v>
      </c>
      <c r="Q3298">
        <v>0</v>
      </c>
      <c r="U3298"/>
      <c r="W3298" t="str">
        <f>IFERROR(VLOOKUP(CONCATENATE(A3298,"-",B3298),'Schedule C1'!AE:AE,1,FALSE),"Other")</f>
        <v>Other</v>
      </c>
    </row>
    <row r="3299" spans="1:23" x14ac:dyDescent="0.25">
      <c r="A3299" t="str">
        <f t="shared" si="51"/>
        <v>110</v>
      </c>
      <c r="B3299" t="str">
        <f t="shared" si="51"/>
        <v>A15711125</v>
      </c>
      <c r="C3299" s="77" t="s">
        <v>2063</v>
      </c>
      <c r="D3299" t="s">
        <v>2285</v>
      </c>
      <c r="G3299">
        <v>23.35</v>
      </c>
      <c r="M3299">
        <v>0</v>
      </c>
      <c r="S3299">
        <v>0</v>
      </c>
      <c r="U3299"/>
      <c r="W3299" t="str">
        <f>IFERROR(VLOOKUP(CONCATENATE(A3299,"-",B3299),'Schedule C1'!AE:AE,1,FALSE),"Other")</f>
        <v>Other</v>
      </c>
    </row>
    <row r="3300" spans="1:23" x14ac:dyDescent="0.25">
      <c r="A3300" t="str">
        <f t="shared" si="51"/>
        <v>110</v>
      </c>
      <c r="B3300" t="str">
        <f t="shared" si="51"/>
        <v>A15711294</v>
      </c>
      <c r="C3300" s="77" t="s">
        <v>2063</v>
      </c>
      <c r="D3300" t="s">
        <v>2286</v>
      </c>
      <c r="G3300">
        <v>6.84</v>
      </c>
      <c r="M3300">
        <v>0</v>
      </c>
      <c r="S3300">
        <v>0</v>
      </c>
      <c r="U3300"/>
      <c r="W3300" t="str">
        <f>IFERROR(VLOOKUP(CONCATENATE(A3300,"-",B3300),'Schedule C1'!AE:AE,1,FALSE),"Other")</f>
        <v>Other</v>
      </c>
    </row>
    <row r="3301" spans="1:23" x14ac:dyDescent="0.25">
      <c r="A3301" t="str">
        <f t="shared" si="51"/>
        <v>110</v>
      </c>
      <c r="B3301" t="str">
        <f t="shared" si="51"/>
        <v>A15712007</v>
      </c>
      <c r="C3301" s="77" t="s">
        <v>2063</v>
      </c>
      <c r="D3301" t="s">
        <v>2288</v>
      </c>
      <c r="E3301">
        <v>470.3900000000001</v>
      </c>
      <c r="F3301">
        <v>-45.81</v>
      </c>
      <c r="K3301">
        <v>0</v>
      </c>
      <c r="L3301">
        <v>0</v>
      </c>
      <c r="Q3301">
        <v>0</v>
      </c>
      <c r="R3301">
        <v>0</v>
      </c>
      <c r="U3301"/>
      <c r="W3301" t="str">
        <f>IFERROR(VLOOKUP(CONCATENATE(A3301,"-",B3301),'Schedule C1'!AE:AE,1,FALSE),"Other")</f>
        <v>Other</v>
      </c>
    </row>
    <row r="3302" spans="1:23" x14ac:dyDescent="0.25">
      <c r="A3302" t="str">
        <f t="shared" si="51"/>
        <v>110</v>
      </c>
      <c r="B3302" t="str">
        <f t="shared" si="51"/>
        <v>A15712008</v>
      </c>
      <c r="C3302" s="77" t="s">
        <v>2063</v>
      </c>
      <c r="D3302" t="s">
        <v>2289</v>
      </c>
      <c r="E3302">
        <v>289.49</v>
      </c>
      <c r="K3302">
        <v>0</v>
      </c>
      <c r="Q3302">
        <v>0</v>
      </c>
      <c r="U3302"/>
      <c r="W3302" t="str">
        <f>IFERROR(VLOOKUP(CONCATENATE(A3302,"-",B3302),'Schedule C1'!AE:AE,1,FALSE),"Other")</f>
        <v>Other</v>
      </c>
    </row>
    <row r="3303" spans="1:23" x14ac:dyDescent="0.25">
      <c r="A3303" t="str">
        <f t="shared" si="51"/>
        <v>110</v>
      </c>
      <c r="B3303" t="str">
        <f t="shared" si="51"/>
        <v>A15712009</v>
      </c>
      <c r="C3303" s="77" t="s">
        <v>2063</v>
      </c>
      <c r="D3303" t="s">
        <v>2290</v>
      </c>
      <c r="E3303">
        <v>85.769999999999953</v>
      </c>
      <c r="K3303">
        <v>0</v>
      </c>
      <c r="Q3303">
        <v>0</v>
      </c>
      <c r="U3303"/>
      <c r="W3303" t="str">
        <f>IFERROR(VLOOKUP(CONCATENATE(A3303,"-",B3303),'Schedule C1'!AE:AE,1,FALSE),"Other")</f>
        <v>Other</v>
      </c>
    </row>
    <row r="3304" spans="1:23" x14ac:dyDescent="0.25">
      <c r="A3304" t="str">
        <f t="shared" si="51"/>
        <v>110</v>
      </c>
      <c r="B3304" t="str">
        <f t="shared" si="51"/>
        <v>A15712014</v>
      </c>
      <c r="C3304" s="77" t="s">
        <v>2063</v>
      </c>
      <c r="D3304" t="s">
        <v>2291</v>
      </c>
      <c r="E3304">
        <v>10.170000000000002</v>
      </c>
      <c r="K3304">
        <v>0</v>
      </c>
      <c r="Q3304">
        <v>0</v>
      </c>
      <c r="U3304"/>
      <c r="W3304" t="str">
        <f>IFERROR(VLOOKUP(CONCATENATE(A3304,"-",B3304),'Schedule C1'!AE:AE,1,FALSE),"Other")</f>
        <v>Other</v>
      </c>
    </row>
    <row r="3305" spans="1:23" x14ac:dyDescent="0.25">
      <c r="A3305" t="str">
        <f t="shared" si="51"/>
        <v>110</v>
      </c>
      <c r="B3305" t="str">
        <f t="shared" si="51"/>
        <v>A15712017</v>
      </c>
      <c r="C3305" s="77" t="s">
        <v>2063</v>
      </c>
      <c r="D3305" t="s">
        <v>2292</v>
      </c>
      <c r="F3305">
        <v>10.75</v>
      </c>
      <c r="L3305">
        <v>0</v>
      </c>
      <c r="R3305">
        <v>0</v>
      </c>
      <c r="U3305"/>
      <c r="W3305" t="str">
        <f>IFERROR(VLOOKUP(CONCATENATE(A3305,"-",B3305),'Schedule C1'!AE:AE,1,FALSE),"Other")</f>
        <v>Other</v>
      </c>
    </row>
    <row r="3306" spans="1:23" x14ac:dyDescent="0.25">
      <c r="A3306" t="str">
        <f t="shared" si="51"/>
        <v>110</v>
      </c>
      <c r="B3306" t="str">
        <f t="shared" si="51"/>
        <v>A15712020</v>
      </c>
      <c r="C3306" s="77" t="s">
        <v>2063</v>
      </c>
      <c r="D3306" t="s">
        <v>2293</v>
      </c>
      <c r="E3306">
        <v>-250.07000000000002</v>
      </c>
      <c r="K3306">
        <v>0</v>
      </c>
      <c r="Q3306">
        <v>0</v>
      </c>
      <c r="U3306"/>
      <c r="W3306" t="str">
        <f>IFERROR(VLOOKUP(CONCATENATE(A3306,"-",B3306),'Schedule C1'!AE:AE,1,FALSE),"Other")</f>
        <v>Other</v>
      </c>
    </row>
    <row r="3307" spans="1:23" x14ac:dyDescent="0.25">
      <c r="A3307" t="str">
        <f t="shared" si="51"/>
        <v>110</v>
      </c>
      <c r="B3307" t="str">
        <f t="shared" si="51"/>
        <v>A15712021</v>
      </c>
      <c r="C3307" s="77" t="s">
        <v>2063</v>
      </c>
      <c r="D3307" t="s">
        <v>2294</v>
      </c>
      <c r="E3307">
        <v>-9.3999999999999915</v>
      </c>
      <c r="K3307">
        <v>0</v>
      </c>
      <c r="Q3307">
        <v>0</v>
      </c>
      <c r="U3307"/>
      <c r="W3307" t="str">
        <f>IFERROR(VLOOKUP(CONCATENATE(A3307,"-",B3307),'Schedule C1'!AE:AE,1,FALSE),"Other")</f>
        <v>Other</v>
      </c>
    </row>
    <row r="3308" spans="1:23" x14ac:dyDescent="0.25">
      <c r="A3308" t="str">
        <f t="shared" si="51"/>
        <v>110</v>
      </c>
      <c r="B3308" t="str">
        <f t="shared" si="51"/>
        <v>A15712037</v>
      </c>
      <c r="C3308" s="77" t="s">
        <v>2063</v>
      </c>
      <c r="D3308" t="s">
        <v>2295</v>
      </c>
      <c r="E3308">
        <v>-2.63</v>
      </c>
      <c r="F3308">
        <v>222.47</v>
      </c>
      <c r="G3308">
        <v>16.829999999999998</v>
      </c>
      <c r="K3308">
        <v>0</v>
      </c>
      <c r="L3308">
        <v>0</v>
      </c>
      <c r="M3308">
        <v>0</v>
      </c>
      <c r="Q3308">
        <v>0</v>
      </c>
      <c r="R3308">
        <v>0</v>
      </c>
      <c r="S3308">
        <v>0</v>
      </c>
      <c r="U3308"/>
      <c r="W3308" t="str">
        <f>IFERROR(VLOOKUP(CONCATENATE(A3308,"-",B3308),'Schedule C1'!AE:AE,1,FALSE),"Other")</f>
        <v>Other</v>
      </c>
    </row>
    <row r="3309" spans="1:23" x14ac:dyDescent="0.25">
      <c r="A3309" t="str">
        <f t="shared" si="51"/>
        <v>110</v>
      </c>
      <c r="B3309" t="str">
        <f t="shared" si="51"/>
        <v>A15712045</v>
      </c>
      <c r="C3309" s="77" t="s">
        <v>2063</v>
      </c>
      <c r="D3309" t="s">
        <v>2297</v>
      </c>
      <c r="E3309">
        <v>89.739999999999966</v>
      </c>
      <c r="K3309">
        <v>0</v>
      </c>
      <c r="Q3309">
        <v>0</v>
      </c>
      <c r="U3309"/>
      <c r="W3309" t="str">
        <f>IFERROR(VLOOKUP(CONCATENATE(A3309,"-",B3309),'Schedule C1'!AE:AE,1,FALSE),"Other")</f>
        <v>Other</v>
      </c>
    </row>
    <row r="3310" spans="1:23" x14ac:dyDescent="0.25">
      <c r="A3310" t="str">
        <f t="shared" si="51"/>
        <v>110</v>
      </c>
      <c r="B3310" t="str">
        <f t="shared" si="51"/>
        <v>A15712053</v>
      </c>
      <c r="C3310" s="77" t="s">
        <v>2063</v>
      </c>
      <c r="D3310" t="s">
        <v>2298</v>
      </c>
      <c r="E3310">
        <v>-477.36</v>
      </c>
      <c r="K3310">
        <v>0</v>
      </c>
      <c r="Q3310">
        <v>0</v>
      </c>
      <c r="U3310"/>
      <c r="W3310" t="str">
        <f>IFERROR(VLOOKUP(CONCATENATE(A3310,"-",B3310),'Schedule C1'!AE:AE,1,FALSE),"Other")</f>
        <v>Other</v>
      </c>
    </row>
    <row r="3311" spans="1:23" x14ac:dyDescent="0.25">
      <c r="A3311" t="str">
        <f t="shared" si="51"/>
        <v>110</v>
      </c>
      <c r="B3311" t="str">
        <f t="shared" si="51"/>
        <v>A15712054</v>
      </c>
      <c r="C3311" s="77" t="s">
        <v>2063</v>
      </c>
      <c r="D3311" t="s">
        <v>2299</v>
      </c>
      <c r="E3311">
        <v>562.87000000000012</v>
      </c>
      <c r="K3311">
        <v>0</v>
      </c>
      <c r="Q3311">
        <v>0</v>
      </c>
      <c r="U3311"/>
      <c r="W3311" t="str">
        <f>IFERROR(VLOOKUP(CONCATENATE(A3311,"-",B3311),'Schedule C1'!AE:AE,1,FALSE),"Other")</f>
        <v>Other</v>
      </c>
    </row>
    <row r="3312" spans="1:23" x14ac:dyDescent="0.25">
      <c r="A3312" t="str">
        <f t="shared" si="51"/>
        <v>110</v>
      </c>
      <c r="B3312" t="str">
        <f t="shared" si="51"/>
        <v>A15712063</v>
      </c>
      <c r="C3312" s="77" t="s">
        <v>2063</v>
      </c>
      <c r="D3312" t="s">
        <v>2300</v>
      </c>
      <c r="E3312">
        <v>-17.370000000000008</v>
      </c>
      <c r="K3312">
        <v>0</v>
      </c>
      <c r="Q3312">
        <v>0</v>
      </c>
      <c r="U3312"/>
      <c r="W3312" t="str">
        <f>IFERROR(VLOOKUP(CONCATENATE(A3312,"-",B3312),'Schedule C1'!AE:AE,1,FALSE),"Other")</f>
        <v>Other</v>
      </c>
    </row>
    <row r="3313" spans="1:23" x14ac:dyDescent="0.25">
      <c r="A3313" t="str">
        <f t="shared" si="51"/>
        <v>110</v>
      </c>
      <c r="B3313" t="str">
        <f t="shared" si="51"/>
        <v>A15712072</v>
      </c>
      <c r="C3313" s="77" t="s">
        <v>2063</v>
      </c>
      <c r="D3313" t="s">
        <v>2301</v>
      </c>
      <c r="E3313">
        <v>444.09</v>
      </c>
      <c r="K3313">
        <v>0</v>
      </c>
      <c r="Q3313">
        <v>0</v>
      </c>
      <c r="U3313"/>
      <c r="W3313" t="str">
        <f>IFERROR(VLOOKUP(CONCATENATE(A3313,"-",B3313),'Schedule C1'!AE:AE,1,FALSE),"Other")</f>
        <v>Other</v>
      </c>
    </row>
    <row r="3314" spans="1:23" x14ac:dyDescent="0.25">
      <c r="A3314" t="str">
        <f t="shared" si="51"/>
        <v>110</v>
      </c>
      <c r="B3314" t="str">
        <f t="shared" si="51"/>
        <v>A15712077</v>
      </c>
      <c r="C3314" s="77" t="s">
        <v>2063</v>
      </c>
      <c r="D3314" t="s">
        <v>2302</v>
      </c>
      <c r="E3314">
        <v>-15.399999999999999</v>
      </c>
      <c r="K3314">
        <v>0</v>
      </c>
      <c r="Q3314">
        <v>0</v>
      </c>
      <c r="U3314"/>
      <c r="W3314" t="str">
        <f>IFERROR(VLOOKUP(CONCATENATE(A3314,"-",B3314),'Schedule C1'!AE:AE,1,FALSE),"Other")</f>
        <v>Other</v>
      </c>
    </row>
    <row r="3315" spans="1:23" x14ac:dyDescent="0.25">
      <c r="A3315" t="str">
        <f t="shared" si="51"/>
        <v>110</v>
      </c>
      <c r="B3315" t="str">
        <f t="shared" si="51"/>
        <v>A15712109</v>
      </c>
      <c r="C3315" s="77" t="s">
        <v>2063</v>
      </c>
      <c r="D3315" t="s">
        <v>2303</v>
      </c>
      <c r="F3315">
        <v>-147.94999999999999</v>
      </c>
      <c r="G3315">
        <v>403.95</v>
      </c>
      <c r="L3315">
        <v>0</v>
      </c>
      <c r="M3315">
        <v>0</v>
      </c>
      <c r="R3315">
        <v>0</v>
      </c>
      <c r="S3315">
        <v>0</v>
      </c>
      <c r="U3315"/>
      <c r="W3315" t="str">
        <f>IFERROR(VLOOKUP(CONCATENATE(A3315,"-",B3315),'Schedule C1'!AE:AE,1,FALSE),"Other")</f>
        <v>Other</v>
      </c>
    </row>
    <row r="3316" spans="1:23" x14ac:dyDescent="0.25">
      <c r="A3316" t="str">
        <f t="shared" si="51"/>
        <v>110</v>
      </c>
      <c r="B3316" t="str">
        <f t="shared" si="51"/>
        <v>A15712111</v>
      </c>
      <c r="C3316" s="77" t="s">
        <v>2063</v>
      </c>
      <c r="D3316" t="s">
        <v>2304</v>
      </c>
      <c r="G3316">
        <v>11.96</v>
      </c>
      <c r="M3316">
        <v>0</v>
      </c>
      <c r="S3316">
        <v>0</v>
      </c>
      <c r="U3316"/>
      <c r="W3316" t="str">
        <f>IFERROR(VLOOKUP(CONCATENATE(A3316,"-",B3316),'Schedule C1'!AE:AE,1,FALSE),"Other")</f>
        <v>Other</v>
      </c>
    </row>
    <row r="3317" spans="1:23" x14ac:dyDescent="0.25">
      <c r="A3317" t="str">
        <f t="shared" si="51"/>
        <v>110</v>
      </c>
      <c r="B3317" t="str">
        <f t="shared" si="51"/>
        <v>A15712127</v>
      </c>
      <c r="C3317" s="77" t="s">
        <v>2063</v>
      </c>
      <c r="D3317" t="s">
        <v>2305</v>
      </c>
      <c r="G3317">
        <v>23.41</v>
      </c>
      <c r="M3317">
        <v>0</v>
      </c>
      <c r="S3317">
        <v>0</v>
      </c>
      <c r="U3317"/>
      <c r="W3317" t="str">
        <f>IFERROR(VLOOKUP(CONCATENATE(A3317,"-",B3317),'Schedule C1'!AE:AE,1,FALSE),"Other")</f>
        <v>Other</v>
      </c>
    </row>
    <row r="3318" spans="1:23" x14ac:dyDescent="0.25">
      <c r="A3318" t="str">
        <f t="shared" si="51"/>
        <v>110</v>
      </c>
      <c r="B3318" t="str">
        <f t="shared" si="51"/>
        <v>A15712129</v>
      </c>
      <c r="C3318" s="77" t="s">
        <v>2063</v>
      </c>
      <c r="D3318" t="s">
        <v>2306</v>
      </c>
      <c r="G3318">
        <v>149.99</v>
      </c>
      <c r="M3318">
        <v>0</v>
      </c>
      <c r="S3318">
        <v>0</v>
      </c>
      <c r="U3318"/>
      <c r="W3318" t="str">
        <f>IFERROR(VLOOKUP(CONCATENATE(A3318,"-",B3318),'Schedule C1'!AE:AE,1,FALSE),"Other")</f>
        <v>Other</v>
      </c>
    </row>
    <row r="3319" spans="1:23" x14ac:dyDescent="0.25">
      <c r="A3319" t="str">
        <f t="shared" si="51"/>
        <v>110</v>
      </c>
      <c r="B3319" t="str">
        <f t="shared" si="51"/>
        <v>A15712130</v>
      </c>
      <c r="C3319" s="77" t="s">
        <v>2063</v>
      </c>
      <c r="D3319" t="s">
        <v>2307</v>
      </c>
      <c r="F3319">
        <v>-112.53</v>
      </c>
      <c r="G3319">
        <v>6.9599999999999991</v>
      </c>
      <c r="L3319">
        <v>0</v>
      </c>
      <c r="M3319">
        <v>0</v>
      </c>
      <c r="R3319">
        <v>0</v>
      </c>
      <c r="S3319">
        <v>0</v>
      </c>
      <c r="U3319"/>
      <c r="W3319" t="str">
        <f>IFERROR(VLOOKUP(CONCATENATE(A3319,"-",B3319),'Schedule C1'!AE:AE,1,FALSE),"Other")</f>
        <v>Other</v>
      </c>
    </row>
    <row r="3320" spans="1:23" x14ac:dyDescent="0.25">
      <c r="A3320" t="str">
        <f t="shared" si="51"/>
        <v>110</v>
      </c>
      <c r="B3320" t="str">
        <f t="shared" si="51"/>
        <v>A15712131</v>
      </c>
      <c r="C3320" s="77" t="s">
        <v>2063</v>
      </c>
      <c r="D3320" t="s">
        <v>2308</v>
      </c>
      <c r="G3320">
        <v>28.740000000000009</v>
      </c>
      <c r="M3320">
        <v>0</v>
      </c>
      <c r="S3320">
        <v>0</v>
      </c>
      <c r="U3320"/>
      <c r="W3320" t="str">
        <f>IFERROR(VLOOKUP(CONCATENATE(A3320,"-",B3320),'Schedule C1'!AE:AE,1,FALSE),"Other")</f>
        <v>Other</v>
      </c>
    </row>
    <row r="3321" spans="1:23" x14ac:dyDescent="0.25">
      <c r="A3321" t="str">
        <f t="shared" si="51"/>
        <v>110</v>
      </c>
      <c r="B3321" t="str">
        <f t="shared" si="51"/>
        <v>A15712164</v>
      </c>
      <c r="C3321" s="77" t="s">
        <v>2063</v>
      </c>
      <c r="D3321" t="s">
        <v>2309</v>
      </c>
      <c r="G3321">
        <v>-1544.01</v>
      </c>
      <c r="M3321">
        <v>0</v>
      </c>
      <c r="S3321">
        <v>0</v>
      </c>
      <c r="U3321"/>
      <c r="W3321" t="str">
        <f>IFERROR(VLOOKUP(CONCATENATE(A3321,"-",B3321),'Schedule C1'!AE:AE,1,FALSE),"Other")</f>
        <v>Other</v>
      </c>
    </row>
    <row r="3322" spans="1:23" x14ac:dyDescent="0.25">
      <c r="A3322" t="str">
        <f t="shared" si="51"/>
        <v>110</v>
      </c>
      <c r="B3322" t="str">
        <f t="shared" si="51"/>
        <v>A15712214</v>
      </c>
      <c r="C3322" s="77" t="s">
        <v>2063</v>
      </c>
      <c r="D3322" t="s">
        <v>2310</v>
      </c>
      <c r="H3322">
        <v>-2.4</v>
      </c>
      <c r="N3322">
        <v>0</v>
      </c>
      <c r="T3322">
        <v>0</v>
      </c>
      <c r="U3322"/>
      <c r="W3322" t="str">
        <f>IFERROR(VLOOKUP(CONCATENATE(A3322,"-",B3322),'Schedule C1'!AE:AE,1,FALSE),"Other")</f>
        <v>Other</v>
      </c>
    </row>
    <row r="3323" spans="1:23" x14ac:dyDescent="0.25">
      <c r="A3323" t="str">
        <f t="shared" si="51"/>
        <v>110</v>
      </c>
      <c r="B3323" t="str">
        <f t="shared" si="51"/>
        <v>A16803029</v>
      </c>
      <c r="C3323" s="77" t="s">
        <v>2063</v>
      </c>
      <c r="D3323" t="s">
        <v>2311</v>
      </c>
      <c r="F3323">
        <v>-16.579999999999998</v>
      </c>
      <c r="H3323">
        <v>-141.82</v>
      </c>
      <c r="L3323">
        <v>0</v>
      </c>
      <c r="N3323">
        <v>0</v>
      </c>
      <c r="R3323">
        <v>0</v>
      </c>
      <c r="T3323">
        <v>0</v>
      </c>
      <c r="U3323"/>
      <c r="W3323" t="str">
        <f>IFERROR(VLOOKUP(CONCATENATE(A3323,"-",B3323),'Schedule C1'!AE:AE,1,FALSE),"Other")</f>
        <v>Other</v>
      </c>
    </row>
    <row r="3324" spans="1:23" x14ac:dyDescent="0.25">
      <c r="A3324" t="str">
        <f t="shared" si="51"/>
        <v>110</v>
      </c>
      <c r="B3324" t="str">
        <f t="shared" si="51"/>
        <v>A16803040</v>
      </c>
      <c r="C3324" s="77" t="s">
        <v>2063</v>
      </c>
      <c r="D3324" t="s">
        <v>2312</v>
      </c>
      <c r="H3324">
        <v>-59.29</v>
      </c>
      <c r="N3324">
        <v>0</v>
      </c>
      <c r="T3324">
        <v>0</v>
      </c>
      <c r="U3324"/>
      <c r="W3324" t="str">
        <f>IFERROR(VLOOKUP(CONCATENATE(A3324,"-",B3324),'Schedule C1'!AE:AE,1,FALSE),"Other")</f>
        <v>Other</v>
      </c>
    </row>
    <row r="3325" spans="1:23" x14ac:dyDescent="0.25">
      <c r="A3325" t="str">
        <f t="shared" si="51"/>
        <v>110</v>
      </c>
      <c r="B3325" t="str">
        <f t="shared" si="51"/>
        <v>A16803046</v>
      </c>
      <c r="C3325" s="77" t="s">
        <v>2063</v>
      </c>
      <c r="D3325" t="s">
        <v>2313</v>
      </c>
      <c r="H3325">
        <v>-6.68</v>
      </c>
      <c r="N3325">
        <v>0</v>
      </c>
      <c r="T3325">
        <v>0</v>
      </c>
      <c r="U3325"/>
      <c r="W3325" t="str">
        <f>IFERROR(VLOOKUP(CONCATENATE(A3325,"-",B3325),'Schedule C1'!AE:AE,1,FALSE),"Other")</f>
        <v>Other</v>
      </c>
    </row>
    <row r="3326" spans="1:23" x14ac:dyDescent="0.25">
      <c r="A3326" t="str">
        <f t="shared" si="51"/>
        <v>110</v>
      </c>
      <c r="B3326" t="str">
        <f t="shared" si="51"/>
        <v>A16902001</v>
      </c>
      <c r="C3326" s="77" t="s">
        <v>2063</v>
      </c>
      <c r="D3326" t="s">
        <v>2314</v>
      </c>
      <c r="E3326">
        <v>394.71</v>
      </c>
      <c r="F3326">
        <v>0.92999999999999994</v>
      </c>
      <c r="K3326">
        <v>0</v>
      </c>
      <c r="L3326">
        <v>0</v>
      </c>
      <c r="Q3326">
        <v>0</v>
      </c>
      <c r="R3326">
        <v>0</v>
      </c>
      <c r="U3326"/>
      <c r="W3326" t="str">
        <f>IFERROR(VLOOKUP(CONCATENATE(A3326,"-",B3326),'Schedule C1'!AE:AE,1,FALSE),"Other")</f>
        <v>Other</v>
      </c>
    </row>
    <row r="3327" spans="1:23" x14ac:dyDescent="0.25">
      <c r="A3327" t="str">
        <f t="shared" si="51"/>
        <v>110</v>
      </c>
      <c r="B3327" t="str">
        <f t="shared" si="51"/>
        <v>A16905014</v>
      </c>
      <c r="C3327" s="77" t="s">
        <v>2063</v>
      </c>
      <c r="D3327" t="s">
        <v>2315</v>
      </c>
      <c r="E3327">
        <v>-61.64</v>
      </c>
      <c r="F3327">
        <v>-294.00000000000011</v>
      </c>
      <c r="G3327">
        <v>-168.8</v>
      </c>
      <c r="H3327">
        <v>297.09000000000003</v>
      </c>
      <c r="K3327">
        <v>0</v>
      </c>
      <c r="L3327">
        <v>0</v>
      </c>
      <c r="M3327">
        <v>0</v>
      </c>
      <c r="N3327">
        <v>0</v>
      </c>
      <c r="Q3327">
        <v>0</v>
      </c>
      <c r="R3327">
        <v>0</v>
      </c>
      <c r="S3327">
        <v>0</v>
      </c>
      <c r="T3327">
        <v>0</v>
      </c>
      <c r="U3327"/>
      <c r="W3327" t="str">
        <f>IFERROR(VLOOKUP(CONCATENATE(A3327,"-",B3327),'Schedule C1'!AE:AE,1,FALSE),"Other")</f>
        <v>Other</v>
      </c>
    </row>
    <row r="3328" spans="1:23" x14ac:dyDescent="0.25">
      <c r="A3328" t="str">
        <f t="shared" si="51"/>
        <v>110</v>
      </c>
      <c r="B3328" t="str">
        <f t="shared" si="51"/>
        <v>A16928010</v>
      </c>
      <c r="C3328" s="77" t="s">
        <v>2063</v>
      </c>
      <c r="D3328" t="s">
        <v>2317</v>
      </c>
      <c r="E3328">
        <v>24567.79</v>
      </c>
      <c r="K3328">
        <v>0</v>
      </c>
      <c r="Q3328">
        <v>0</v>
      </c>
      <c r="U3328"/>
      <c r="W3328" t="str">
        <f>IFERROR(VLOOKUP(CONCATENATE(A3328,"-",B3328),'Schedule C1'!AE:AE,1,FALSE),"Other")</f>
        <v>Other</v>
      </c>
    </row>
    <row r="3329" spans="1:23" x14ac:dyDescent="0.25">
      <c r="A3329" t="str">
        <f t="shared" si="51"/>
        <v>110</v>
      </c>
      <c r="B3329" t="str">
        <f t="shared" si="51"/>
        <v>A16928012</v>
      </c>
      <c r="C3329" s="77" t="s">
        <v>2063</v>
      </c>
      <c r="D3329" t="s">
        <v>2318</v>
      </c>
      <c r="E3329">
        <v>5602.5</v>
      </c>
      <c r="K3329">
        <v>-7428.5800000000017</v>
      </c>
      <c r="Q3329">
        <v>0</v>
      </c>
      <c r="U3329"/>
      <c r="W3329" t="str">
        <f>IFERROR(VLOOKUP(CONCATENATE(A3329,"-",B3329),'Schedule C1'!AE:AE,1,FALSE),"Other")</f>
        <v>Other</v>
      </c>
    </row>
    <row r="3330" spans="1:23" x14ac:dyDescent="0.25">
      <c r="A3330" t="str">
        <f t="shared" si="51"/>
        <v>110</v>
      </c>
      <c r="B3330" t="str">
        <f t="shared" si="51"/>
        <v>A16928013</v>
      </c>
      <c r="C3330" s="77" t="s">
        <v>2063</v>
      </c>
      <c r="D3330" t="s">
        <v>2319</v>
      </c>
      <c r="E3330">
        <v>25908.26</v>
      </c>
      <c r="F3330">
        <v>7625.29</v>
      </c>
      <c r="K3330">
        <v>0</v>
      </c>
      <c r="L3330">
        <v>0</v>
      </c>
      <c r="Q3330">
        <v>0</v>
      </c>
      <c r="R3330">
        <v>0</v>
      </c>
      <c r="U3330"/>
      <c r="W3330" t="str">
        <f>IFERROR(VLOOKUP(CONCATENATE(A3330,"-",B3330),'Schedule C1'!AE:AE,1,FALSE),"Other")</f>
        <v>Other</v>
      </c>
    </row>
    <row r="3331" spans="1:23" x14ac:dyDescent="0.25">
      <c r="A3331" t="str">
        <f t="shared" si="51"/>
        <v>110</v>
      </c>
      <c r="B3331" t="str">
        <f t="shared" si="51"/>
        <v>A16928014</v>
      </c>
      <c r="C3331" s="77" t="s">
        <v>2063</v>
      </c>
      <c r="D3331" t="s">
        <v>2320</v>
      </c>
      <c r="E3331">
        <v>13546.31</v>
      </c>
      <c r="F3331">
        <v>-186998.71000000002</v>
      </c>
      <c r="K3331">
        <v>0</v>
      </c>
      <c r="L3331">
        <v>0</v>
      </c>
      <c r="Q3331">
        <v>0</v>
      </c>
      <c r="R3331">
        <v>0</v>
      </c>
      <c r="U3331"/>
      <c r="W3331" t="str">
        <f>IFERROR(VLOOKUP(CONCATENATE(A3331,"-",B3331),'Schedule C1'!AE:AE,1,FALSE),"Other")</f>
        <v>Other</v>
      </c>
    </row>
    <row r="3332" spans="1:23" x14ac:dyDescent="0.25">
      <c r="A3332" t="str">
        <f t="shared" si="51"/>
        <v>110</v>
      </c>
      <c r="B3332" t="str">
        <f t="shared" si="51"/>
        <v>A16928017</v>
      </c>
      <c r="C3332" s="77" t="s">
        <v>2063</v>
      </c>
      <c r="D3332" t="s">
        <v>2321</v>
      </c>
      <c r="G3332">
        <v>34842.559999999998</v>
      </c>
      <c r="H3332">
        <v>1603.85</v>
      </c>
      <c r="M3332">
        <v>0</v>
      </c>
      <c r="N3332">
        <v>0</v>
      </c>
      <c r="S3332">
        <v>0</v>
      </c>
      <c r="T3332">
        <v>0</v>
      </c>
      <c r="U3332"/>
      <c r="W3332" t="str">
        <f>IFERROR(VLOOKUP(CONCATENATE(A3332,"-",B3332),'Schedule C1'!AE:AE,1,FALSE),"Other")</f>
        <v>Other</v>
      </c>
    </row>
    <row r="3333" spans="1:23" x14ac:dyDescent="0.25">
      <c r="A3333" t="str">
        <f t="shared" ref="A3333:B3396" si="52">LEFT(C3333,FIND(" ",C3333,1)-1)</f>
        <v>110</v>
      </c>
      <c r="B3333" t="str">
        <f t="shared" si="52"/>
        <v>A17212002</v>
      </c>
      <c r="C3333" s="77" t="s">
        <v>2063</v>
      </c>
      <c r="D3333" t="s">
        <v>2322</v>
      </c>
      <c r="E3333">
        <v>695.56</v>
      </c>
      <c r="F3333">
        <v>124025.22000000003</v>
      </c>
      <c r="G3333">
        <v>-24955.749999999996</v>
      </c>
      <c r="I3333">
        <v>2249.6999999999998</v>
      </c>
      <c r="K3333">
        <v>0</v>
      </c>
      <c r="L3333">
        <v>25074.074000000001</v>
      </c>
      <c r="M3333">
        <v>0</v>
      </c>
      <c r="O3333" s="3">
        <v>0</v>
      </c>
      <c r="Q3333">
        <v>0</v>
      </c>
      <c r="R3333">
        <v>24257.130999999998</v>
      </c>
      <c r="S3333">
        <v>0</v>
      </c>
      <c r="U3333">
        <v>0</v>
      </c>
      <c r="W3333" t="str">
        <f>IFERROR(VLOOKUP(CONCATENATE(A3333,"-",B3333),'Schedule C1'!AE:AE,1,FALSE),"Other")</f>
        <v>Other</v>
      </c>
    </row>
    <row r="3334" spans="1:23" x14ac:dyDescent="0.25">
      <c r="A3334" t="str">
        <f t="shared" si="52"/>
        <v>110</v>
      </c>
      <c r="B3334" t="str">
        <f t="shared" si="52"/>
        <v>A17215005</v>
      </c>
      <c r="C3334" s="77" t="s">
        <v>2063</v>
      </c>
      <c r="D3334" t="s">
        <v>2323</v>
      </c>
      <c r="F3334">
        <v>-807.21</v>
      </c>
      <c r="G3334">
        <v>33.58</v>
      </c>
      <c r="L3334">
        <v>0</v>
      </c>
      <c r="M3334">
        <v>0</v>
      </c>
      <c r="R3334">
        <v>0</v>
      </c>
      <c r="S3334">
        <v>0</v>
      </c>
      <c r="U3334"/>
      <c r="W3334" t="str">
        <f>IFERROR(VLOOKUP(CONCATENATE(A3334,"-",B3334),'Schedule C1'!AE:AE,1,FALSE),"Other")</f>
        <v>Other</v>
      </c>
    </row>
    <row r="3335" spans="1:23" x14ac:dyDescent="0.25">
      <c r="A3335" t="str">
        <f t="shared" si="52"/>
        <v>110</v>
      </c>
      <c r="B3335" t="str">
        <f t="shared" si="52"/>
        <v>A17215007</v>
      </c>
      <c r="C3335" s="77" t="s">
        <v>2063</v>
      </c>
      <c r="D3335" t="s">
        <v>2324</v>
      </c>
      <c r="F3335">
        <v>-6.8299999999999983</v>
      </c>
      <c r="L3335">
        <v>0</v>
      </c>
      <c r="R3335">
        <v>0</v>
      </c>
      <c r="U3335"/>
      <c r="W3335" t="str">
        <f>IFERROR(VLOOKUP(CONCATENATE(A3335,"-",B3335),'Schedule C1'!AE:AE,1,FALSE),"Other")</f>
        <v>Other</v>
      </c>
    </row>
    <row r="3336" spans="1:23" x14ac:dyDescent="0.25">
      <c r="A3336" t="str">
        <f t="shared" si="52"/>
        <v>110</v>
      </c>
      <c r="B3336" t="str">
        <f t="shared" si="52"/>
        <v>A17750003</v>
      </c>
      <c r="C3336" s="77" t="s">
        <v>2063</v>
      </c>
      <c r="D3336" t="s">
        <v>2325</v>
      </c>
      <c r="E3336">
        <v>0</v>
      </c>
      <c r="F3336">
        <v>0</v>
      </c>
      <c r="K3336">
        <v>234739.03</v>
      </c>
      <c r="L3336">
        <v>0</v>
      </c>
      <c r="Q3336">
        <v>0</v>
      </c>
      <c r="R3336">
        <v>85985.733999999997</v>
      </c>
      <c r="U3336"/>
      <c r="W3336" t="str">
        <f>IFERROR(VLOOKUP(CONCATENATE(A3336,"-",B3336),'Schedule C1'!AE:AE,1,FALSE),"Other")</f>
        <v>Other</v>
      </c>
    </row>
    <row r="3337" spans="1:23" x14ac:dyDescent="0.25">
      <c r="A3337" t="str">
        <f t="shared" si="52"/>
        <v>110</v>
      </c>
      <c r="B3337" t="str">
        <f t="shared" si="52"/>
        <v>A17750006</v>
      </c>
      <c r="C3337" s="77" t="s">
        <v>2063</v>
      </c>
      <c r="D3337" t="s">
        <v>2326</v>
      </c>
      <c r="E3337">
        <v>46.81</v>
      </c>
      <c r="F3337">
        <v>96.24</v>
      </c>
      <c r="K3337">
        <v>0</v>
      </c>
      <c r="L3337">
        <v>0</v>
      </c>
      <c r="Q3337">
        <v>0</v>
      </c>
      <c r="R3337">
        <v>0</v>
      </c>
      <c r="U3337"/>
      <c r="W3337" t="str">
        <f>IFERROR(VLOOKUP(CONCATENATE(A3337,"-",B3337),'Schedule C1'!AE:AE,1,FALSE),"Other")</f>
        <v>Other</v>
      </c>
    </row>
    <row r="3338" spans="1:23" x14ac:dyDescent="0.25">
      <c r="A3338" t="str">
        <f t="shared" si="52"/>
        <v>110</v>
      </c>
      <c r="B3338" t="str">
        <f t="shared" si="52"/>
        <v>A17750009</v>
      </c>
      <c r="C3338" s="77" t="s">
        <v>2063</v>
      </c>
      <c r="D3338" t="s">
        <v>2328</v>
      </c>
      <c r="F3338">
        <v>-121.52000000000001</v>
      </c>
      <c r="L3338">
        <v>0</v>
      </c>
      <c r="R3338">
        <v>0</v>
      </c>
      <c r="U3338"/>
      <c r="W3338" t="str">
        <f>IFERROR(VLOOKUP(CONCATENATE(A3338,"-",B3338),'Schedule C1'!AE:AE,1,FALSE),"Other")</f>
        <v>Other</v>
      </c>
    </row>
    <row r="3339" spans="1:23" x14ac:dyDescent="0.25">
      <c r="A3339" t="str">
        <f t="shared" si="52"/>
        <v>110</v>
      </c>
      <c r="B3339" t="str">
        <f t="shared" si="52"/>
        <v>A18045012</v>
      </c>
      <c r="C3339" s="77" t="s">
        <v>2063</v>
      </c>
      <c r="D3339" t="s">
        <v>2330</v>
      </c>
      <c r="F3339">
        <v>-1277.3500000000001</v>
      </c>
      <c r="L3339">
        <v>0</v>
      </c>
      <c r="R3339">
        <v>0</v>
      </c>
      <c r="U3339"/>
      <c r="W3339" t="str">
        <f>IFERROR(VLOOKUP(CONCATENATE(A3339,"-",B3339),'Schedule C1'!AE:AE,1,FALSE),"Other")</f>
        <v>Other</v>
      </c>
    </row>
    <row r="3340" spans="1:23" x14ac:dyDescent="0.25">
      <c r="A3340" t="str">
        <f t="shared" si="52"/>
        <v>110</v>
      </c>
      <c r="B3340" t="str">
        <f t="shared" si="52"/>
        <v>A18045021</v>
      </c>
      <c r="C3340" s="77" t="s">
        <v>2063</v>
      </c>
      <c r="D3340" t="s">
        <v>2331</v>
      </c>
      <c r="G3340">
        <v>1602.01</v>
      </c>
      <c r="M3340">
        <v>0</v>
      </c>
      <c r="S3340">
        <v>0</v>
      </c>
      <c r="U3340"/>
      <c r="W3340" t="str">
        <f>IFERROR(VLOOKUP(CONCATENATE(A3340,"-",B3340),'Schedule C1'!AE:AE,1,FALSE),"Other")</f>
        <v>Other</v>
      </c>
    </row>
    <row r="3341" spans="1:23" x14ac:dyDescent="0.25">
      <c r="A3341" t="str">
        <f t="shared" si="52"/>
        <v>110</v>
      </c>
      <c r="B3341" t="str">
        <f t="shared" si="52"/>
        <v>A18045022</v>
      </c>
      <c r="C3341" s="77" t="s">
        <v>2063</v>
      </c>
      <c r="D3341" t="s">
        <v>2332</v>
      </c>
      <c r="G3341">
        <v>-1059.3500000000004</v>
      </c>
      <c r="H3341">
        <v>-84.1</v>
      </c>
      <c r="M3341">
        <v>0</v>
      </c>
      <c r="N3341">
        <v>0</v>
      </c>
      <c r="S3341">
        <v>0</v>
      </c>
      <c r="T3341">
        <v>0</v>
      </c>
      <c r="U3341"/>
      <c r="W3341" t="str">
        <f>IFERROR(VLOOKUP(CONCATENATE(A3341,"-",B3341),'Schedule C1'!AE:AE,1,FALSE),"Other")</f>
        <v>Other</v>
      </c>
    </row>
    <row r="3342" spans="1:23" x14ac:dyDescent="0.25">
      <c r="A3342" t="str">
        <f t="shared" si="52"/>
        <v>110</v>
      </c>
      <c r="B3342" t="str">
        <f t="shared" si="52"/>
        <v>A18502002</v>
      </c>
      <c r="C3342" s="77" t="s">
        <v>2063</v>
      </c>
      <c r="D3342" t="s">
        <v>2333</v>
      </c>
      <c r="F3342">
        <v>-264.83</v>
      </c>
      <c r="L3342">
        <v>0</v>
      </c>
      <c r="R3342">
        <v>0</v>
      </c>
      <c r="U3342"/>
      <c r="W3342" t="str">
        <f>IFERROR(VLOOKUP(CONCATENATE(A3342,"-",B3342),'Schedule C1'!AE:AE,1,FALSE),"Other")</f>
        <v>Other</v>
      </c>
    </row>
    <row r="3343" spans="1:23" x14ac:dyDescent="0.25">
      <c r="A3343" t="str">
        <f t="shared" si="52"/>
        <v>110</v>
      </c>
      <c r="B3343" t="str">
        <f t="shared" si="52"/>
        <v>A18702002</v>
      </c>
      <c r="C3343" s="77" t="s">
        <v>2063</v>
      </c>
      <c r="D3343" t="s">
        <v>2334</v>
      </c>
      <c r="E3343">
        <v>69.930000000000007</v>
      </c>
      <c r="K3343">
        <v>0</v>
      </c>
      <c r="Q3343">
        <v>0</v>
      </c>
      <c r="U3343"/>
      <c r="W3343" t="str">
        <f>IFERROR(VLOOKUP(CONCATENATE(A3343,"-",B3343),'Schedule C1'!AE:AE,1,FALSE),"Other")</f>
        <v>Other</v>
      </c>
    </row>
    <row r="3344" spans="1:23" x14ac:dyDescent="0.25">
      <c r="A3344" t="str">
        <f t="shared" si="52"/>
        <v>110</v>
      </c>
      <c r="B3344" t="str">
        <f t="shared" si="52"/>
        <v>A18730009</v>
      </c>
      <c r="C3344" s="77" t="s">
        <v>2063</v>
      </c>
      <c r="D3344" t="s">
        <v>2335</v>
      </c>
      <c r="E3344">
        <v>-105.93</v>
      </c>
      <c r="K3344">
        <v>0</v>
      </c>
      <c r="Q3344">
        <v>0</v>
      </c>
      <c r="U3344"/>
      <c r="W3344" t="str">
        <f>IFERROR(VLOOKUP(CONCATENATE(A3344,"-",B3344),'Schedule C1'!AE:AE,1,FALSE),"Other")</f>
        <v>Other</v>
      </c>
    </row>
    <row r="3345" spans="1:23" x14ac:dyDescent="0.25">
      <c r="A3345" t="str">
        <f t="shared" si="52"/>
        <v>110</v>
      </c>
      <c r="B3345" t="str">
        <f t="shared" si="52"/>
        <v>A18730013</v>
      </c>
      <c r="C3345" s="77" t="s">
        <v>2063</v>
      </c>
      <c r="D3345" t="s">
        <v>2336</v>
      </c>
      <c r="G3345">
        <v>-7.0000000000000007E-2</v>
      </c>
      <c r="M3345">
        <v>0</v>
      </c>
      <c r="S3345">
        <v>0</v>
      </c>
      <c r="U3345"/>
      <c r="W3345" t="str">
        <f>IFERROR(VLOOKUP(CONCATENATE(A3345,"-",B3345),'Schedule C1'!AE:AE,1,FALSE),"Other")</f>
        <v>Other</v>
      </c>
    </row>
    <row r="3346" spans="1:23" x14ac:dyDescent="0.25">
      <c r="A3346" t="str">
        <f t="shared" si="52"/>
        <v>110</v>
      </c>
      <c r="B3346" t="str">
        <f t="shared" si="52"/>
        <v>A19224001</v>
      </c>
      <c r="C3346" s="77" t="s">
        <v>2063</v>
      </c>
      <c r="D3346" t="s">
        <v>2337</v>
      </c>
      <c r="G3346">
        <v>-258.02000000000004</v>
      </c>
      <c r="H3346">
        <v>-859.66</v>
      </c>
      <c r="M3346">
        <v>0</v>
      </c>
      <c r="N3346">
        <v>0</v>
      </c>
      <c r="S3346">
        <v>0</v>
      </c>
      <c r="T3346">
        <v>0</v>
      </c>
      <c r="U3346"/>
      <c r="W3346" t="str">
        <f>IFERROR(VLOOKUP(CONCATENATE(A3346,"-",B3346),'Schedule C1'!AE:AE,1,FALSE),"Other")</f>
        <v>Other</v>
      </c>
    </row>
    <row r="3347" spans="1:23" x14ac:dyDescent="0.25">
      <c r="A3347" t="str">
        <f t="shared" si="52"/>
        <v>110</v>
      </c>
      <c r="B3347" t="str">
        <f t="shared" si="52"/>
        <v>A19224002</v>
      </c>
      <c r="C3347" s="77" t="s">
        <v>2063</v>
      </c>
      <c r="D3347" t="s">
        <v>2338</v>
      </c>
      <c r="G3347">
        <v>-1081.74</v>
      </c>
      <c r="H3347">
        <v>499.83999999999992</v>
      </c>
      <c r="M3347">
        <v>0</v>
      </c>
      <c r="N3347">
        <v>0</v>
      </c>
      <c r="S3347">
        <v>0</v>
      </c>
      <c r="T3347">
        <v>0</v>
      </c>
      <c r="U3347"/>
      <c r="W3347" t="str">
        <f>IFERROR(VLOOKUP(CONCATENATE(A3347,"-",B3347),'Schedule C1'!AE:AE,1,FALSE),"Other")</f>
        <v>Other</v>
      </c>
    </row>
    <row r="3348" spans="1:23" x14ac:dyDescent="0.25">
      <c r="A3348" t="str">
        <f t="shared" si="52"/>
        <v>110</v>
      </c>
      <c r="B3348" t="str">
        <f t="shared" si="52"/>
        <v>A19224003</v>
      </c>
      <c r="C3348" s="77" t="s">
        <v>2063</v>
      </c>
      <c r="D3348" t="s">
        <v>2339</v>
      </c>
      <c r="F3348">
        <v>-1450.58</v>
      </c>
      <c r="G3348">
        <v>160.81</v>
      </c>
      <c r="H3348">
        <v>-125.92999999999998</v>
      </c>
      <c r="L3348">
        <v>0</v>
      </c>
      <c r="M3348">
        <v>0</v>
      </c>
      <c r="N3348">
        <v>0</v>
      </c>
      <c r="R3348">
        <v>0</v>
      </c>
      <c r="S3348">
        <v>0</v>
      </c>
      <c r="T3348">
        <v>0</v>
      </c>
      <c r="U3348"/>
      <c r="W3348" t="str">
        <f>IFERROR(VLOOKUP(CONCATENATE(A3348,"-",B3348),'Schedule C1'!AE:AE,1,FALSE),"Other")</f>
        <v>Other</v>
      </c>
    </row>
    <row r="3349" spans="1:23" x14ac:dyDescent="0.25">
      <c r="A3349" t="str">
        <f t="shared" si="52"/>
        <v>110</v>
      </c>
      <c r="B3349" t="str">
        <f t="shared" si="52"/>
        <v>A19224004</v>
      </c>
      <c r="C3349" s="77" t="s">
        <v>2063</v>
      </c>
      <c r="D3349" t="s">
        <v>2340</v>
      </c>
      <c r="G3349">
        <v>-1428.71</v>
      </c>
      <c r="M3349">
        <v>0</v>
      </c>
      <c r="S3349">
        <v>0</v>
      </c>
      <c r="U3349"/>
      <c r="W3349" t="str">
        <f>IFERROR(VLOOKUP(CONCATENATE(A3349,"-",B3349),'Schedule C1'!AE:AE,1,FALSE),"Other")</f>
        <v>Other</v>
      </c>
    </row>
    <row r="3350" spans="1:23" x14ac:dyDescent="0.25">
      <c r="A3350" t="str">
        <f t="shared" si="52"/>
        <v>110</v>
      </c>
      <c r="B3350" t="str">
        <f t="shared" si="52"/>
        <v>A19224036</v>
      </c>
      <c r="C3350" s="77" t="s">
        <v>2063</v>
      </c>
      <c r="D3350" t="s">
        <v>2341</v>
      </c>
      <c r="G3350">
        <v>75.649999999999991</v>
      </c>
      <c r="H3350">
        <v>-843.71</v>
      </c>
      <c r="M3350">
        <v>0</v>
      </c>
      <c r="N3350">
        <v>0</v>
      </c>
      <c r="S3350">
        <v>0</v>
      </c>
      <c r="T3350">
        <v>0</v>
      </c>
      <c r="U3350"/>
      <c r="W3350" t="str">
        <f>IFERROR(VLOOKUP(CONCATENATE(A3350,"-",B3350),'Schedule C1'!AE:AE,1,FALSE),"Other")</f>
        <v>Other</v>
      </c>
    </row>
    <row r="3351" spans="1:23" x14ac:dyDescent="0.25">
      <c r="A3351" t="str">
        <f t="shared" si="52"/>
        <v>110</v>
      </c>
      <c r="B3351" t="str">
        <f t="shared" si="52"/>
        <v>A19224037</v>
      </c>
      <c r="C3351" s="77" t="s">
        <v>2063</v>
      </c>
      <c r="D3351" t="s">
        <v>2342</v>
      </c>
      <c r="G3351">
        <v>-14.879999999999999</v>
      </c>
      <c r="H3351">
        <v>5.870000000000033</v>
      </c>
      <c r="M3351">
        <v>0</v>
      </c>
      <c r="N3351">
        <v>0</v>
      </c>
      <c r="S3351">
        <v>0</v>
      </c>
      <c r="T3351">
        <v>0</v>
      </c>
      <c r="U3351"/>
      <c r="W3351" t="str">
        <f>IFERROR(VLOOKUP(CONCATENATE(A3351,"-",B3351),'Schedule C1'!AE:AE,1,FALSE),"Other")</f>
        <v>Other</v>
      </c>
    </row>
    <row r="3352" spans="1:23" x14ac:dyDescent="0.25">
      <c r="A3352" t="str">
        <f t="shared" si="52"/>
        <v>110</v>
      </c>
      <c r="B3352" t="str">
        <f t="shared" si="52"/>
        <v>A19224038</v>
      </c>
      <c r="C3352" s="77" t="s">
        <v>2063</v>
      </c>
      <c r="D3352" t="s">
        <v>2343</v>
      </c>
      <c r="G3352">
        <v>1.64</v>
      </c>
      <c r="H3352">
        <v>-316.78000000000003</v>
      </c>
      <c r="M3352">
        <v>0</v>
      </c>
      <c r="N3352">
        <v>0</v>
      </c>
      <c r="S3352">
        <v>0</v>
      </c>
      <c r="T3352">
        <v>0</v>
      </c>
      <c r="U3352"/>
      <c r="W3352" t="str">
        <f>IFERROR(VLOOKUP(CONCATENATE(A3352,"-",B3352),'Schedule C1'!AE:AE,1,FALSE),"Other")</f>
        <v>Other</v>
      </c>
    </row>
    <row r="3353" spans="1:23" x14ac:dyDescent="0.25">
      <c r="A3353" t="str">
        <f t="shared" si="52"/>
        <v>110</v>
      </c>
      <c r="B3353" t="str">
        <f t="shared" si="52"/>
        <v>A19224041</v>
      </c>
      <c r="C3353" s="77" t="s">
        <v>2063</v>
      </c>
      <c r="D3353" t="s">
        <v>2344</v>
      </c>
      <c r="G3353">
        <v>-177.51</v>
      </c>
      <c r="M3353">
        <v>0</v>
      </c>
      <c r="S3353">
        <v>0</v>
      </c>
      <c r="U3353"/>
      <c r="W3353" t="str">
        <f>IFERROR(VLOOKUP(CONCATENATE(A3353,"-",B3353),'Schedule C1'!AE:AE,1,FALSE),"Other")</f>
        <v>Other</v>
      </c>
    </row>
    <row r="3354" spans="1:23" x14ac:dyDescent="0.25">
      <c r="A3354" t="str">
        <f t="shared" si="52"/>
        <v>110</v>
      </c>
      <c r="B3354" t="str">
        <f t="shared" si="52"/>
        <v>A19344014</v>
      </c>
      <c r="C3354" s="77" t="s">
        <v>2063</v>
      </c>
      <c r="D3354" t="s">
        <v>2345</v>
      </c>
      <c r="H3354">
        <v>-2.4</v>
      </c>
      <c r="N3354">
        <v>0</v>
      </c>
      <c r="T3354">
        <v>0</v>
      </c>
      <c r="U3354"/>
      <c r="W3354" t="str">
        <f>IFERROR(VLOOKUP(CONCATENATE(A3354,"-",B3354),'Schedule C1'!AE:AE,1,FALSE),"Other")</f>
        <v>Other</v>
      </c>
    </row>
    <row r="3355" spans="1:23" x14ac:dyDescent="0.25">
      <c r="A3355" t="str">
        <f t="shared" si="52"/>
        <v>110</v>
      </c>
      <c r="B3355" t="str">
        <f t="shared" si="52"/>
        <v>A19442001</v>
      </c>
      <c r="C3355" s="77" t="s">
        <v>2063</v>
      </c>
      <c r="D3355" t="s">
        <v>2346</v>
      </c>
      <c r="F3355">
        <v>3732.86</v>
      </c>
      <c r="G3355">
        <v>26728.46</v>
      </c>
      <c r="H3355">
        <v>9797.0499999999993</v>
      </c>
      <c r="L3355">
        <v>0</v>
      </c>
      <c r="M3355">
        <v>11815.221</v>
      </c>
      <c r="N3355">
        <v>0</v>
      </c>
      <c r="R3355">
        <v>0</v>
      </c>
      <c r="S3355">
        <v>11821.812</v>
      </c>
      <c r="T3355">
        <v>0</v>
      </c>
      <c r="U3355"/>
      <c r="W3355" t="str">
        <f>IFERROR(VLOOKUP(CONCATENATE(A3355,"-",B3355),'Schedule C1'!AE:AE,1,FALSE),"Other")</f>
        <v>Other</v>
      </c>
    </row>
    <row r="3356" spans="1:23" x14ac:dyDescent="0.25">
      <c r="A3356" t="str">
        <f t="shared" si="52"/>
        <v>110</v>
      </c>
      <c r="B3356" t="str">
        <f t="shared" si="52"/>
        <v>A19442002</v>
      </c>
      <c r="C3356" s="77" t="s">
        <v>2063</v>
      </c>
      <c r="D3356" t="s">
        <v>2347</v>
      </c>
      <c r="G3356">
        <v>0</v>
      </c>
      <c r="H3356">
        <v>0</v>
      </c>
      <c r="I3356">
        <v>0</v>
      </c>
      <c r="J3356">
        <v>0</v>
      </c>
      <c r="M3356">
        <v>1004.2719999999999</v>
      </c>
      <c r="N3356">
        <v>0</v>
      </c>
      <c r="O3356" s="3">
        <v>0</v>
      </c>
      <c r="P3356">
        <v>0</v>
      </c>
      <c r="S3356">
        <v>1017.672</v>
      </c>
      <c r="T3356">
        <v>28.346</v>
      </c>
      <c r="U3356">
        <v>2.1930000000000001</v>
      </c>
      <c r="V3356">
        <v>0</v>
      </c>
      <c r="W3356" t="str">
        <f>IFERROR(VLOOKUP(CONCATENATE(A3356,"-",B3356),'Schedule C1'!AE:AE,1,FALSE),"Other")</f>
        <v>Other</v>
      </c>
    </row>
    <row r="3357" spans="1:23" x14ac:dyDescent="0.25">
      <c r="A3357" t="str">
        <f t="shared" si="52"/>
        <v>110</v>
      </c>
      <c r="B3357" t="str">
        <f t="shared" si="52"/>
        <v>A19442003</v>
      </c>
      <c r="C3357" s="77" t="s">
        <v>2063</v>
      </c>
      <c r="D3357" t="s">
        <v>2348</v>
      </c>
      <c r="G3357">
        <v>0</v>
      </c>
      <c r="H3357">
        <v>0</v>
      </c>
      <c r="J3357">
        <v>0</v>
      </c>
      <c r="M3357">
        <v>1090.6289999999999</v>
      </c>
      <c r="N3357">
        <v>0</v>
      </c>
      <c r="P3357">
        <v>0</v>
      </c>
      <c r="S3357">
        <v>1091.1869999999999</v>
      </c>
      <c r="T3357">
        <v>103.26</v>
      </c>
      <c r="U3357"/>
      <c r="V3357">
        <v>0</v>
      </c>
      <c r="W3357" t="str">
        <f>IFERROR(VLOOKUP(CONCATENATE(A3357,"-",B3357),'Schedule C1'!AE:AE,1,FALSE),"Other")</f>
        <v>Other</v>
      </c>
    </row>
    <row r="3358" spans="1:23" x14ac:dyDescent="0.25">
      <c r="A3358" t="str">
        <f t="shared" si="52"/>
        <v>110</v>
      </c>
      <c r="B3358" t="str">
        <f t="shared" si="52"/>
        <v>A19442004</v>
      </c>
      <c r="C3358" s="77" t="s">
        <v>2063</v>
      </c>
      <c r="D3358" t="s">
        <v>2349</v>
      </c>
      <c r="G3358">
        <v>0</v>
      </c>
      <c r="H3358">
        <v>0</v>
      </c>
      <c r="I3358">
        <v>0</v>
      </c>
      <c r="J3358">
        <v>0</v>
      </c>
      <c r="M3358">
        <v>400.49499999999995</v>
      </c>
      <c r="N3358">
        <v>0</v>
      </c>
      <c r="O3358" s="3">
        <v>0</v>
      </c>
      <c r="P3358">
        <v>0</v>
      </c>
      <c r="S3358">
        <v>405.11699999999996</v>
      </c>
      <c r="T3358">
        <v>49.216000000000001</v>
      </c>
      <c r="U3358">
        <v>3.0779999999999998</v>
      </c>
      <c r="V3358">
        <v>0</v>
      </c>
      <c r="W3358" t="str">
        <f>IFERROR(VLOOKUP(CONCATENATE(A3358,"-",B3358),'Schedule C1'!AE:AE,1,FALSE),"Other")</f>
        <v>Other</v>
      </c>
    </row>
    <row r="3359" spans="1:23" x14ac:dyDescent="0.25">
      <c r="A3359" t="str">
        <f t="shared" si="52"/>
        <v>110</v>
      </c>
      <c r="B3359" t="str">
        <f t="shared" si="52"/>
        <v>A19442006</v>
      </c>
      <c r="C3359" s="77" t="s">
        <v>2063</v>
      </c>
      <c r="D3359" t="s">
        <v>2350</v>
      </c>
      <c r="G3359">
        <v>0</v>
      </c>
      <c r="H3359">
        <v>0</v>
      </c>
      <c r="I3359">
        <v>0</v>
      </c>
      <c r="J3359">
        <v>0</v>
      </c>
      <c r="M3359">
        <v>486.72600000000006</v>
      </c>
      <c r="N3359">
        <v>0</v>
      </c>
      <c r="O3359" s="3">
        <v>125.869</v>
      </c>
      <c r="P3359">
        <v>0</v>
      </c>
      <c r="S3359">
        <v>527.62799999999993</v>
      </c>
      <c r="T3359">
        <v>83.085000000000008</v>
      </c>
      <c r="U3359">
        <v>126.17700000000001</v>
      </c>
      <c r="V3359">
        <v>0</v>
      </c>
      <c r="W3359" t="str">
        <f>IFERROR(VLOOKUP(CONCATENATE(A3359,"-",B3359),'Schedule C1'!AE:AE,1,FALSE),"Other")</f>
        <v>Other</v>
      </c>
    </row>
    <row r="3360" spans="1:23" x14ac:dyDescent="0.25">
      <c r="A3360" t="str">
        <f t="shared" si="52"/>
        <v>110</v>
      </c>
      <c r="B3360" t="str">
        <f t="shared" si="52"/>
        <v>A19502006</v>
      </c>
      <c r="C3360" s="77" t="s">
        <v>2063</v>
      </c>
      <c r="D3360" t="s">
        <v>2351</v>
      </c>
      <c r="H3360">
        <v>0</v>
      </c>
      <c r="I3360">
        <v>0</v>
      </c>
      <c r="J3360">
        <v>0</v>
      </c>
      <c r="N3360">
        <v>4495</v>
      </c>
      <c r="O3360" s="3">
        <v>-2.7299999999999986</v>
      </c>
      <c r="P3360">
        <v>0</v>
      </c>
      <c r="T3360">
        <v>4510.6549999999997</v>
      </c>
      <c r="U3360">
        <v>3.5759999999999996</v>
      </c>
      <c r="V3360">
        <v>0</v>
      </c>
      <c r="W3360" t="str">
        <f>IFERROR(VLOOKUP(CONCATENATE(A3360,"-",B3360),'Schedule C1'!AE:AE,1,FALSE),"Other")</f>
        <v>Other</v>
      </c>
    </row>
    <row r="3361" spans="1:23" x14ac:dyDescent="0.25">
      <c r="A3361" t="str">
        <f t="shared" si="52"/>
        <v>110</v>
      </c>
      <c r="B3361" t="str">
        <f t="shared" si="52"/>
        <v>A19750112</v>
      </c>
      <c r="C3361" s="77" t="s">
        <v>2063</v>
      </c>
      <c r="D3361" t="s">
        <v>2356</v>
      </c>
      <c r="H3361">
        <v>-45515.09</v>
      </c>
      <c r="I3361">
        <v>7291.08</v>
      </c>
      <c r="N3361">
        <v>0</v>
      </c>
      <c r="O3361" s="3">
        <v>2E-3</v>
      </c>
      <c r="T3361">
        <v>0</v>
      </c>
      <c r="U3361">
        <v>2E-3</v>
      </c>
      <c r="W3361" t="str">
        <f>IFERROR(VLOOKUP(CONCATENATE(A3361,"-",B3361),'Schedule C1'!AE:AE,1,FALSE),"Other")</f>
        <v>Other</v>
      </c>
    </row>
    <row r="3362" spans="1:23" x14ac:dyDescent="0.25">
      <c r="A3362" t="str">
        <f t="shared" si="52"/>
        <v>110</v>
      </c>
      <c r="B3362" t="str">
        <f t="shared" si="52"/>
        <v>A19750115</v>
      </c>
      <c r="C3362" s="77" t="s">
        <v>2063</v>
      </c>
      <c r="D3362" t="s">
        <v>2357</v>
      </c>
      <c r="H3362">
        <v>12034.130000000001</v>
      </c>
      <c r="I3362">
        <v>12.91</v>
      </c>
      <c r="N3362">
        <v>0</v>
      </c>
      <c r="O3362" s="3">
        <v>0</v>
      </c>
      <c r="T3362">
        <v>0</v>
      </c>
      <c r="U3362">
        <v>0</v>
      </c>
      <c r="W3362" t="str">
        <f>IFERROR(VLOOKUP(CONCATENATE(A3362,"-",B3362),'Schedule C1'!AE:AE,1,FALSE),"Other")</f>
        <v>Other</v>
      </c>
    </row>
    <row r="3363" spans="1:23" x14ac:dyDescent="0.25">
      <c r="A3363" t="str">
        <f t="shared" si="52"/>
        <v>110</v>
      </c>
      <c r="B3363" t="str">
        <f t="shared" si="52"/>
        <v>A20014001</v>
      </c>
      <c r="C3363" s="77" t="s">
        <v>2063</v>
      </c>
      <c r="D3363" t="s">
        <v>2360</v>
      </c>
      <c r="G3363">
        <v>-5.88</v>
      </c>
      <c r="I3363">
        <v>-106.34</v>
      </c>
      <c r="J3363">
        <v>-294.82</v>
      </c>
      <c r="M3363">
        <v>0</v>
      </c>
      <c r="O3363" s="3">
        <v>0</v>
      </c>
      <c r="P3363">
        <v>0</v>
      </c>
      <c r="S3363">
        <v>0</v>
      </c>
      <c r="U3363">
        <v>0</v>
      </c>
      <c r="V3363">
        <v>0</v>
      </c>
      <c r="W3363" t="str">
        <f>IFERROR(VLOOKUP(CONCATENATE(A3363,"-",B3363),'Schedule C1'!AE:AE,1,FALSE),"Other")</f>
        <v>Other</v>
      </c>
    </row>
    <row r="3364" spans="1:23" x14ac:dyDescent="0.25">
      <c r="A3364" t="str">
        <f t="shared" si="52"/>
        <v>110</v>
      </c>
      <c r="B3364" t="str">
        <f t="shared" si="52"/>
        <v>A20014002</v>
      </c>
      <c r="C3364" s="77" t="s">
        <v>2063</v>
      </c>
      <c r="D3364" t="s">
        <v>2361</v>
      </c>
      <c r="J3364">
        <v>465.16000000000008</v>
      </c>
      <c r="P3364">
        <v>0</v>
      </c>
      <c r="U3364"/>
      <c r="V3364">
        <v>0</v>
      </c>
      <c r="W3364" t="str">
        <f>IFERROR(VLOOKUP(CONCATENATE(A3364,"-",B3364),'Schedule C1'!AE:AE,1,FALSE),"Other")</f>
        <v>Other</v>
      </c>
    </row>
    <row r="3365" spans="1:23" x14ac:dyDescent="0.25">
      <c r="A3365" t="str">
        <f t="shared" si="52"/>
        <v>110</v>
      </c>
      <c r="B3365" t="str">
        <f t="shared" si="52"/>
        <v>A20014007</v>
      </c>
      <c r="C3365" s="77" t="s">
        <v>2063</v>
      </c>
      <c r="D3365" t="s">
        <v>2362</v>
      </c>
      <c r="J3365">
        <v>186.67999999999998</v>
      </c>
      <c r="P3365">
        <v>0</v>
      </c>
      <c r="U3365"/>
      <c r="V3365">
        <v>0</v>
      </c>
      <c r="W3365" t="str">
        <f>IFERROR(VLOOKUP(CONCATENATE(A3365,"-",B3365),'Schedule C1'!AE:AE,1,FALSE),"Other")</f>
        <v>Other</v>
      </c>
    </row>
    <row r="3366" spans="1:23" x14ac:dyDescent="0.25">
      <c r="A3366" t="str">
        <f t="shared" si="52"/>
        <v>110</v>
      </c>
      <c r="B3366" t="str">
        <f t="shared" si="52"/>
        <v>A20014008</v>
      </c>
      <c r="C3366" s="77" t="s">
        <v>2063</v>
      </c>
      <c r="D3366" t="s">
        <v>2363</v>
      </c>
      <c r="G3366">
        <v>19.850000000000001</v>
      </c>
      <c r="M3366">
        <v>0</v>
      </c>
      <c r="S3366">
        <v>0</v>
      </c>
      <c r="U3366"/>
      <c r="W3366" t="str">
        <f>IFERROR(VLOOKUP(CONCATENATE(A3366,"-",B3366),'Schedule C1'!AE:AE,1,FALSE),"Other")</f>
        <v>Other</v>
      </c>
    </row>
    <row r="3367" spans="1:23" x14ac:dyDescent="0.25">
      <c r="A3367" t="str">
        <f t="shared" si="52"/>
        <v>110</v>
      </c>
      <c r="B3367" t="str">
        <f t="shared" si="52"/>
        <v>A20014009</v>
      </c>
      <c r="C3367" s="77" t="s">
        <v>2063</v>
      </c>
      <c r="D3367" t="s">
        <v>2364</v>
      </c>
      <c r="G3367">
        <v>-23.01</v>
      </c>
      <c r="J3367">
        <v>-30.74</v>
      </c>
      <c r="M3367">
        <v>0</v>
      </c>
      <c r="P3367">
        <v>0</v>
      </c>
      <c r="S3367">
        <v>0</v>
      </c>
      <c r="U3367"/>
      <c r="V3367">
        <v>0</v>
      </c>
      <c r="W3367" t="str">
        <f>IFERROR(VLOOKUP(CONCATENATE(A3367,"-",B3367),'Schedule C1'!AE:AE,1,FALSE),"Other")</f>
        <v>Other</v>
      </c>
    </row>
    <row r="3368" spans="1:23" x14ac:dyDescent="0.25">
      <c r="A3368" t="str">
        <f t="shared" si="52"/>
        <v>110</v>
      </c>
      <c r="B3368" t="str">
        <f t="shared" si="52"/>
        <v>A20014010</v>
      </c>
      <c r="C3368" s="77" t="s">
        <v>2063</v>
      </c>
      <c r="D3368" t="s">
        <v>2365</v>
      </c>
      <c r="G3368">
        <v>-301.57</v>
      </c>
      <c r="J3368">
        <v>33.039999999999992</v>
      </c>
      <c r="M3368">
        <v>0</v>
      </c>
      <c r="P3368">
        <v>0</v>
      </c>
      <c r="S3368">
        <v>0</v>
      </c>
      <c r="U3368"/>
      <c r="V3368">
        <v>0</v>
      </c>
      <c r="W3368" t="str">
        <f>IFERROR(VLOOKUP(CONCATENATE(A3368,"-",B3368),'Schedule C1'!AE:AE,1,FALSE),"Other")</f>
        <v>Other</v>
      </c>
    </row>
    <row r="3369" spans="1:23" x14ac:dyDescent="0.25">
      <c r="A3369" t="str">
        <f t="shared" si="52"/>
        <v>110</v>
      </c>
      <c r="B3369" t="str">
        <f t="shared" si="52"/>
        <v>A20014011</v>
      </c>
      <c r="C3369" s="77" t="s">
        <v>2063</v>
      </c>
      <c r="D3369" t="s">
        <v>2366</v>
      </c>
      <c r="G3369">
        <v>-46.14</v>
      </c>
      <c r="I3369">
        <v>24.189999999999998</v>
      </c>
      <c r="J3369">
        <v>-241.90999999999997</v>
      </c>
      <c r="M3369">
        <v>0</v>
      </c>
      <c r="O3369" s="3">
        <v>0</v>
      </c>
      <c r="P3369">
        <v>0</v>
      </c>
      <c r="S3369">
        <v>0</v>
      </c>
      <c r="U3369">
        <v>0</v>
      </c>
      <c r="V3369">
        <v>0</v>
      </c>
      <c r="W3369" t="str">
        <f>IFERROR(VLOOKUP(CONCATENATE(A3369,"-",B3369),'Schedule C1'!AE:AE,1,FALSE),"Other")</f>
        <v>Other</v>
      </c>
    </row>
    <row r="3370" spans="1:23" x14ac:dyDescent="0.25">
      <c r="A3370" t="str">
        <f t="shared" si="52"/>
        <v>110</v>
      </c>
      <c r="B3370" t="str">
        <f t="shared" si="52"/>
        <v>A20014012</v>
      </c>
      <c r="C3370" s="77" t="s">
        <v>2063</v>
      </c>
      <c r="D3370" t="s">
        <v>2367</v>
      </c>
      <c r="J3370">
        <v>50.220000000000006</v>
      </c>
      <c r="P3370">
        <v>0</v>
      </c>
      <c r="U3370"/>
      <c r="V3370">
        <v>0</v>
      </c>
      <c r="W3370" t="str">
        <f>IFERROR(VLOOKUP(CONCATENATE(A3370,"-",B3370),'Schedule C1'!AE:AE,1,FALSE),"Other")</f>
        <v>Other</v>
      </c>
    </row>
    <row r="3371" spans="1:23" x14ac:dyDescent="0.25">
      <c r="A3371" t="str">
        <f t="shared" si="52"/>
        <v>110</v>
      </c>
      <c r="B3371" t="str">
        <f t="shared" si="52"/>
        <v>A20014013</v>
      </c>
      <c r="C3371" s="77" t="s">
        <v>2063</v>
      </c>
      <c r="D3371" t="s">
        <v>2368</v>
      </c>
      <c r="G3371">
        <v>76.540000000000006</v>
      </c>
      <c r="J3371">
        <v>9.2200000000000006</v>
      </c>
      <c r="M3371">
        <v>0</v>
      </c>
      <c r="P3371">
        <v>0</v>
      </c>
      <c r="S3371">
        <v>0</v>
      </c>
      <c r="U3371"/>
      <c r="V3371">
        <v>0</v>
      </c>
      <c r="W3371" t="str">
        <f>IFERROR(VLOOKUP(CONCATENATE(A3371,"-",B3371),'Schedule C1'!AE:AE,1,FALSE),"Other")</f>
        <v>Other</v>
      </c>
    </row>
    <row r="3372" spans="1:23" x14ac:dyDescent="0.25">
      <c r="A3372" t="str">
        <f t="shared" si="52"/>
        <v>110</v>
      </c>
      <c r="B3372" t="str">
        <f t="shared" si="52"/>
        <v>A20014014</v>
      </c>
      <c r="C3372" s="77" t="s">
        <v>2063</v>
      </c>
      <c r="D3372" t="s">
        <v>2369</v>
      </c>
      <c r="G3372">
        <v>54.79</v>
      </c>
      <c r="M3372">
        <v>0</v>
      </c>
      <c r="S3372">
        <v>0</v>
      </c>
      <c r="U3372"/>
      <c r="W3372" t="str">
        <f>IFERROR(VLOOKUP(CONCATENATE(A3372,"-",B3372),'Schedule C1'!AE:AE,1,FALSE),"Other")</f>
        <v>Other</v>
      </c>
    </row>
    <row r="3373" spans="1:23" x14ac:dyDescent="0.25">
      <c r="A3373" t="str">
        <f t="shared" si="52"/>
        <v>110</v>
      </c>
      <c r="B3373" t="str">
        <f t="shared" si="52"/>
        <v>A20014015</v>
      </c>
      <c r="C3373" s="77" t="s">
        <v>2063</v>
      </c>
      <c r="D3373" t="s">
        <v>2370</v>
      </c>
      <c r="G3373">
        <v>76.61</v>
      </c>
      <c r="J3373">
        <v>198.56</v>
      </c>
      <c r="M3373">
        <v>0</v>
      </c>
      <c r="P3373">
        <v>0</v>
      </c>
      <c r="S3373">
        <v>0</v>
      </c>
      <c r="U3373"/>
      <c r="V3373">
        <v>0</v>
      </c>
      <c r="W3373" t="str">
        <f>IFERROR(VLOOKUP(CONCATENATE(A3373,"-",B3373),'Schedule C1'!AE:AE,1,FALSE),"Other")</f>
        <v>Other</v>
      </c>
    </row>
    <row r="3374" spans="1:23" x14ac:dyDescent="0.25">
      <c r="A3374" t="str">
        <f t="shared" si="52"/>
        <v>110</v>
      </c>
      <c r="B3374" t="str">
        <f t="shared" si="52"/>
        <v>A20014016</v>
      </c>
      <c r="C3374" s="77" t="s">
        <v>2063</v>
      </c>
      <c r="D3374" t="s">
        <v>2371</v>
      </c>
      <c r="G3374">
        <v>-41.110000000000007</v>
      </c>
      <c r="M3374">
        <v>0</v>
      </c>
      <c r="S3374">
        <v>0</v>
      </c>
      <c r="U3374"/>
      <c r="W3374" t="str">
        <f>IFERROR(VLOOKUP(CONCATENATE(A3374,"-",B3374),'Schedule C1'!AE:AE,1,FALSE),"Other")</f>
        <v>Other</v>
      </c>
    </row>
    <row r="3375" spans="1:23" x14ac:dyDescent="0.25">
      <c r="A3375" t="str">
        <f t="shared" si="52"/>
        <v>110</v>
      </c>
      <c r="B3375" t="str">
        <f t="shared" si="52"/>
        <v>A20018003</v>
      </c>
      <c r="C3375" s="77" t="s">
        <v>2063</v>
      </c>
      <c r="D3375" t="s">
        <v>2373</v>
      </c>
      <c r="J3375">
        <v>0</v>
      </c>
      <c r="P3375">
        <v>0</v>
      </c>
      <c r="U3375"/>
      <c r="V3375">
        <v>0</v>
      </c>
      <c r="W3375" t="str">
        <f>IFERROR(VLOOKUP(CONCATENATE(A3375,"-",B3375),'Schedule C1'!AE:AE,1,FALSE),"Other")</f>
        <v>Other</v>
      </c>
    </row>
    <row r="3376" spans="1:23" x14ac:dyDescent="0.25">
      <c r="A3376" t="str">
        <f t="shared" si="52"/>
        <v>110</v>
      </c>
      <c r="B3376" t="str">
        <f t="shared" si="52"/>
        <v>A20018004</v>
      </c>
      <c r="C3376" s="77" t="s">
        <v>2063</v>
      </c>
      <c r="D3376" t="s">
        <v>2374</v>
      </c>
      <c r="J3376">
        <v>0</v>
      </c>
      <c r="P3376">
        <v>0</v>
      </c>
      <c r="U3376"/>
      <c r="V3376">
        <v>0</v>
      </c>
      <c r="W3376" t="str">
        <f>IFERROR(VLOOKUP(CONCATENATE(A3376,"-",B3376),'Schedule C1'!AE:AE,1,FALSE),"Other")</f>
        <v>Other</v>
      </c>
    </row>
    <row r="3377" spans="1:23" x14ac:dyDescent="0.25">
      <c r="A3377" t="str">
        <f t="shared" si="52"/>
        <v>110</v>
      </c>
      <c r="B3377" t="str">
        <f t="shared" si="52"/>
        <v>A20018101</v>
      </c>
      <c r="C3377" s="77" t="s">
        <v>2063</v>
      </c>
      <c r="D3377" t="s">
        <v>2376</v>
      </c>
      <c r="H3377">
        <v>0</v>
      </c>
      <c r="I3377">
        <v>0</v>
      </c>
      <c r="N3377">
        <v>0</v>
      </c>
      <c r="O3377" s="3">
        <v>-20992.78</v>
      </c>
      <c r="T3377">
        <v>0</v>
      </c>
      <c r="U3377">
        <v>-20992.78</v>
      </c>
      <c r="W3377" t="str">
        <f>IFERROR(VLOOKUP(CONCATENATE(A3377,"-",B3377),'Schedule C1'!AE:AE,1,FALSE),"Other")</f>
        <v>Other</v>
      </c>
    </row>
    <row r="3378" spans="1:23" x14ac:dyDescent="0.25">
      <c r="A3378" t="str">
        <f t="shared" si="52"/>
        <v>110</v>
      </c>
      <c r="B3378" t="str">
        <f t="shared" si="52"/>
        <v>A20020001</v>
      </c>
      <c r="C3378" s="77" t="s">
        <v>2063</v>
      </c>
      <c r="D3378" t="s">
        <v>2377</v>
      </c>
      <c r="J3378">
        <v>-6819.77</v>
      </c>
      <c r="P3378">
        <v>0</v>
      </c>
      <c r="U3378"/>
      <c r="V3378">
        <v>0</v>
      </c>
      <c r="W3378" t="str">
        <f>IFERROR(VLOOKUP(CONCATENATE(A3378,"-",B3378),'Schedule C1'!AE:AE,1,FALSE),"Other")</f>
        <v>Other</v>
      </c>
    </row>
    <row r="3379" spans="1:23" x14ac:dyDescent="0.25">
      <c r="A3379" t="str">
        <f t="shared" si="52"/>
        <v>110</v>
      </c>
      <c r="B3379" t="str">
        <f t="shared" si="52"/>
        <v>A20045031</v>
      </c>
      <c r="C3379" s="77" t="s">
        <v>2063</v>
      </c>
      <c r="D3379" t="s">
        <v>2378</v>
      </c>
      <c r="G3379">
        <v>5.29</v>
      </c>
      <c r="H3379">
        <v>7.41</v>
      </c>
      <c r="I3379">
        <v>0.31</v>
      </c>
      <c r="J3379">
        <v>5.62</v>
      </c>
      <c r="M3379">
        <v>0</v>
      </c>
      <c r="N3379">
        <v>0</v>
      </c>
      <c r="O3379" s="3">
        <v>0</v>
      </c>
      <c r="P3379">
        <v>0</v>
      </c>
      <c r="S3379">
        <v>0</v>
      </c>
      <c r="T3379">
        <v>0</v>
      </c>
      <c r="U3379">
        <v>0</v>
      </c>
      <c r="V3379">
        <v>0</v>
      </c>
      <c r="W3379" t="str">
        <f>IFERROR(VLOOKUP(CONCATENATE(A3379,"-",B3379),'Schedule C1'!AE:AE,1,FALSE),"Other")</f>
        <v>Other</v>
      </c>
    </row>
    <row r="3380" spans="1:23" x14ac:dyDescent="0.25">
      <c r="A3380" t="str">
        <f t="shared" si="52"/>
        <v>110</v>
      </c>
      <c r="B3380" t="str">
        <f t="shared" si="52"/>
        <v>A20045075</v>
      </c>
      <c r="C3380" s="77" t="s">
        <v>2063</v>
      </c>
      <c r="D3380" t="s">
        <v>2379</v>
      </c>
      <c r="H3380">
        <v>70.849999999999994</v>
      </c>
      <c r="I3380">
        <v>18.810000000000002</v>
      </c>
      <c r="N3380">
        <v>0</v>
      </c>
      <c r="O3380" s="3">
        <v>0</v>
      </c>
      <c r="T3380">
        <v>0</v>
      </c>
      <c r="U3380">
        <v>0</v>
      </c>
      <c r="W3380" t="str">
        <f>IFERROR(VLOOKUP(CONCATENATE(A3380,"-",B3380),'Schedule C1'!AE:AE,1,FALSE),"Other")</f>
        <v>Other</v>
      </c>
    </row>
    <row r="3381" spans="1:23" x14ac:dyDescent="0.25">
      <c r="A3381" t="str">
        <f t="shared" si="52"/>
        <v>110</v>
      </c>
      <c r="B3381" t="str">
        <f t="shared" si="52"/>
        <v>A20045086</v>
      </c>
      <c r="C3381" s="77" t="s">
        <v>2063</v>
      </c>
      <c r="D3381" t="s">
        <v>2380</v>
      </c>
      <c r="G3381">
        <v>116.47</v>
      </c>
      <c r="H3381">
        <v>2.14</v>
      </c>
      <c r="J3381">
        <v>2.6</v>
      </c>
      <c r="M3381">
        <v>0</v>
      </c>
      <c r="N3381">
        <v>0</v>
      </c>
      <c r="P3381">
        <v>0</v>
      </c>
      <c r="S3381">
        <v>0</v>
      </c>
      <c r="T3381">
        <v>0</v>
      </c>
      <c r="U3381"/>
      <c r="V3381">
        <v>0</v>
      </c>
      <c r="W3381" t="str">
        <f>IFERROR(VLOOKUP(CONCATENATE(A3381,"-",B3381),'Schedule C1'!AE:AE,1,FALSE),"Other")</f>
        <v>Other</v>
      </c>
    </row>
    <row r="3382" spans="1:23" x14ac:dyDescent="0.25">
      <c r="A3382" t="str">
        <f t="shared" si="52"/>
        <v>110</v>
      </c>
      <c r="B3382" t="str">
        <f t="shared" si="52"/>
        <v>A20045087</v>
      </c>
      <c r="C3382" s="77" t="s">
        <v>2063</v>
      </c>
      <c r="D3382" t="s">
        <v>2381</v>
      </c>
      <c r="G3382">
        <v>7.24</v>
      </c>
      <c r="H3382">
        <v>55.569999999999993</v>
      </c>
      <c r="I3382">
        <v>18.440000000000001</v>
      </c>
      <c r="M3382">
        <v>0</v>
      </c>
      <c r="N3382">
        <v>0</v>
      </c>
      <c r="O3382" s="3">
        <v>0</v>
      </c>
      <c r="S3382">
        <v>0</v>
      </c>
      <c r="T3382">
        <v>0</v>
      </c>
      <c r="U3382">
        <v>0</v>
      </c>
      <c r="W3382" t="str">
        <f>IFERROR(VLOOKUP(CONCATENATE(A3382,"-",B3382),'Schedule C1'!AE:AE,1,FALSE),"Other")</f>
        <v>Other</v>
      </c>
    </row>
    <row r="3383" spans="1:23" x14ac:dyDescent="0.25">
      <c r="A3383" t="str">
        <f t="shared" si="52"/>
        <v>110</v>
      </c>
      <c r="B3383" t="str">
        <f t="shared" si="52"/>
        <v>A20072067</v>
      </c>
      <c r="C3383" s="77" t="s">
        <v>2063</v>
      </c>
      <c r="D3383" t="s">
        <v>2382</v>
      </c>
      <c r="H3383">
        <v>-1350</v>
      </c>
      <c r="I3383">
        <v>0</v>
      </c>
      <c r="N3383">
        <v>0</v>
      </c>
      <c r="O3383" s="3">
        <v>614.24800000000005</v>
      </c>
      <c r="T3383">
        <v>0</v>
      </c>
      <c r="U3383">
        <v>148.50900000000001</v>
      </c>
      <c r="W3383" t="str">
        <f>IFERROR(VLOOKUP(CONCATENATE(A3383,"-",B3383),'Schedule C1'!AE:AE,1,FALSE),"Other")</f>
        <v>Other</v>
      </c>
    </row>
    <row r="3384" spans="1:23" x14ac:dyDescent="0.25">
      <c r="A3384" t="str">
        <f t="shared" si="52"/>
        <v>110</v>
      </c>
      <c r="B3384" t="str">
        <f t="shared" si="52"/>
        <v>A20072072</v>
      </c>
      <c r="C3384" s="77" t="s">
        <v>2063</v>
      </c>
      <c r="D3384" t="s">
        <v>2383</v>
      </c>
      <c r="H3384">
        <v>1163.97</v>
      </c>
      <c r="I3384">
        <v>0</v>
      </c>
      <c r="N3384">
        <v>0</v>
      </c>
      <c r="O3384" s="3">
        <v>157.626</v>
      </c>
      <c r="T3384">
        <v>0</v>
      </c>
      <c r="U3384">
        <v>30.756999999999998</v>
      </c>
      <c r="W3384" t="str">
        <f>IFERROR(VLOOKUP(CONCATENATE(A3384,"-",B3384),'Schedule C1'!AE:AE,1,FALSE),"Other")</f>
        <v>Other</v>
      </c>
    </row>
    <row r="3385" spans="1:23" x14ac:dyDescent="0.25">
      <c r="A3385" t="str">
        <f t="shared" si="52"/>
        <v>110</v>
      </c>
      <c r="B3385" t="str">
        <f t="shared" si="52"/>
        <v>A20076036</v>
      </c>
      <c r="C3385" s="77" t="s">
        <v>2063</v>
      </c>
      <c r="D3385" t="s">
        <v>2384</v>
      </c>
      <c r="J3385">
        <v>-86.65</v>
      </c>
      <c r="P3385">
        <v>0</v>
      </c>
      <c r="U3385"/>
      <c r="V3385">
        <v>0</v>
      </c>
      <c r="W3385" t="str">
        <f>IFERROR(VLOOKUP(CONCATENATE(A3385,"-",B3385),'Schedule C1'!AE:AE,1,FALSE),"Other")</f>
        <v>Other</v>
      </c>
    </row>
    <row r="3386" spans="1:23" x14ac:dyDescent="0.25">
      <c r="A3386" t="str">
        <f t="shared" si="52"/>
        <v>110</v>
      </c>
      <c r="B3386" t="str">
        <f t="shared" si="52"/>
        <v>A20077007</v>
      </c>
      <c r="C3386" s="77" t="s">
        <v>2063</v>
      </c>
      <c r="D3386" t="s">
        <v>2385</v>
      </c>
      <c r="H3386">
        <v>0.58000000000000007</v>
      </c>
      <c r="I3386">
        <v>545.96</v>
      </c>
      <c r="J3386">
        <v>18.96</v>
      </c>
      <c r="N3386">
        <v>0</v>
      </c>
      <c r="O3386" s="3">
        <v>0</v>
      </c>
      <c r="P3386">
        <v>0</v>
      </c>
      <c r="T3386">
        <v>0</v>
      </c>
      <c r="U3386">
        <v>0</v>
      </c>
      <c r="V3386">
        <v>0</v>
      </c>
      <c r="W3386" t="str">
        <f>IFERROR(VLOOKUP(CONCATENATE(A3386,"-",B3386),'Schedule C1'!AE:AE,1,FALSE),"Other")</f>
        <v>Other</v>
      </c>
    </row>
    <row r="3387" spans="1:23" x14ac:dyDescent="0.25">
      <c r="A3387" t="str">
        <f t="shared" si="52"/>
        <v>110</v>
      </c>
      <c r="B3387" t="str">
        <f t="shared" si="52"/>
        <v>A20077008</v>
      </c>
      <c r="C3387" s="77" t="s">
        <v>2063</v>
      </c>
      <c r="D3387" t="s">
        <v>2386</v>
      </c>
      <c r="H3387">
        <v>180.33</v>
      </c>
      <c r="I3387">
        <v>99.71</v>
      </c>
      <c r="J3387">
        <v>0</v>
      </c>
      <c r="N3387">
        <v>0</v>
      </c>
      <c r="O3387" s="3">
        <v>0</v>
      </c>
      <c r="P3387">
        <v>0</v>
      </c>
      <c r="T3387">
        <v>0</v>
      </c>
      <c r="U3387">
        <v>8.5579999999999998</v>
      </c>
      <c r="V3387">
        <v>0</v>
      </c>
      <c r="W3387" t="str">
        <f>IFERROR(VLOOKUP(CONCATENATE(A3387,"-",B3387),'Schedule C1'!AE:AE,1,FALSE),"Other")</f>
        <v>Other</v>
      </c>
    </row>
    <row r="3388" spans="1:23" x14ac:dyDescent="0.25">
      <c r="A3388" t="str">
        <f t="shared" si="52"/>
        <v>110</v>
      </c>
      <c r="B3388" t="str">
        <f t="shared" si="52"/>
        <v>A20077010</v>
      </c>
      <c r="C3388" s="77" t="s">
        <v>2063</v>
      </c>
      <c r="D3388" t="s">
        <v>2387</v>
      </c>
      <c r="H3388">
        <v>10.42</v>
      </c>
      <c r="I3388">
        <v>32.409999999999997</v>
      </c>
      <c r="J3388">
        <v>1.85</v>
      </c>
      <c r="N3388">
        <v>0</v>
      </c>
      <c r="O3388" s="3">
        <v>0</v>
      </c>
      <c r="P3388">
        <v>0</v>
      </c>
      <c r="T3388">
        <v>0</v>
      </c>
      <c r="U3388">
        <v>0</v>
      </c>
      <c r="V3388">
        <v>0</v>
      </c>
      <c r="W3388" t="str">
        <f>IFERROR(VLOOKUP(CONCATENATE(A3388,"-",B3388),'Schedule C1'!AE:AE,1,FALSE),"Other")</f>
        <v>Other</v>
      </c>
    </row>
    <row r="3389" spans="1:23" x14ac:dyDescent="0.25">
      <c r="A3389" t="str">
        <f t="shared" si="52"/>
        <v>110</v>
      </c>
      <c r="B3389" t="str">
        <f t="shared" si="52"/>
        <v>A20077011</v>
      </c>
      <c r="C3389" s="77" t="s">
        <v>2063</v>
      </c>
      <c r="D3389" t="s">
        <v>2388</v>
      </c>
      <c r="I3389">
        <v>-504.06999999999988</v>
      </c>
      <c r="O3389" s="3">
        <v>0</v>
      </c>
      <c r="U3389">
        <v>1.4450000000000001</v>
      </c>
      <c r="W3389" t="str">
        <f>IFERROR(VLOOKUP(CONCATENATE(A3389,"-",B3389),'Schedule C1'!AE:AE,1,FALSE),"Other")</f>
        <v>Other</v>
      </c>
    </row>
    <row r="3390" spans="1:23" x14ac:dyDescent="0.25">
      <c r="A3390" t="str">
        <f t="shared" si="52"/>
        <v>110</v>
      </c>
      <c r="B3390" t="str">
        <f t="shared" si="52"/>
        <v>A20077013</v>
      </c>
      <c r="C3390" s="77" t="s">
        <v>2063</v>
      </c>
      <c r="D3390" t="s">
        <v>2389</v>
      </c>
      <c r="H3390">
        <v>4.21</v>
      </c>
      <c r="I3390">
        <v>5.8000000000000007</v>
      </c>
      <c r="J3390">
        <v>1.29</v>
      </c>
      <c r="N3390">
        <v>0</v>
      </c>
      <c r="O3390" s="3">
        <v>0</v>
      </c>
      <c r="P3390">
        <v>0</v>
      </c>
      <c r="T3390">
        <v>0</v>
      </c>
      <c r="U3390">
        <v>0</v>
      </c>
      <c r="V3390">
        <v>0</v>
      </c>
      <c r="W3390" t="str">
        <f>IFERROR(VLOOKUP(CONCATENATE(A3390,"-",B3390),'Schedule C1'!AE:AE,1,FALSE),"Other")</f>
        <v>Other</v>
      </c>
    </row>
    <row r="3391" spans="1:23" x14ac:dyDescent="0.25">
      <c r="A3391" t="str">
        <f t="shared" si="52"/>
        <v>110</v>
      </c>
      <c r="B3391" t="str">
        <f t="shared" si="52"/>
        <v>A20077017</v>
      </c>
      <c r="C3391" s="77" t="s">
        <v>2063</v>
      </c>
      <c r="D3391" t="s">
        <v>2390</v>
      </c>
      <c r="G3391">
        <v>143.53</v>
      </c>
      <c r="H3391">
        <v>2188.5300000000002</v>
      </c>
      <c r="I3391">
        <v>3.76</v>
      </c>
      <c r="J3391">
        <v>2.0499999999999998</v>
      </c>
      <c r="M3391">
        <v>0</v>
      </c>
      <c r="N3391">
        <v>0</v>
      </c>
      <c r="O3391" s="3">
        <v>0</v>
      </c>
      <c r="P3391">
        <v>0</v>
      </c>
      <c r="S3391">
        <v>0</v>
      </c>
      <c r="T3391">
        <v>0</v>
      </c>
      <c r="U3391">
        <v>9.8239999999999998</v>
      </c>
      <c r="V3391">
        <v>0</v>
      </c>
      <c r="W3391" t="str">
        <f>IFERROR(VLOOKUP(CONCATENATE(A3391,"-",B3391),'Schedule C1'!AE:AE,1,FALSE),"Other")</f>
        <v>Other</v>
      </c>
    </row>
    <row r="3392" spans="1:23" x14ac:dyDescent="0.25">
      <c r="A3392" t="str">
        <f t="shared" si="52"/>
        <v>110</v>
      </c>
      <c r="B3392" t="str">
        <f t="shared" si="52"/>
        <v>A20077018</v>
      </c>
      <c r="C3392" s="77" t="s">
        <v>2063</v>
      </c>
      <c r="D3392" t="s">
        <v>2391</v>
      </c>
      <c r="H3392">
        <v>5.8999999999999995</v>
      </c>
      <c r="I3392">
        <v>4.0300000000000056</v>
      </c>
      <c r="J3392">
        <v>18.580000000000002</v>
      </c>
      <c r="N3392">
        <v>0</v>
      </c>
      <c r="O3392" s="3">
        <v>0</v>
      </c>
      <c r="P3392">
        <v>0</v>
      </c>
      <c r="T3392">
        <v>0</v>
      </c>
      <c r="U3392">
        <v>0</v>
      </c>
      <c r="V3392">
        <v>0</v>
      </c>
      <c r="W3392" t="str">
        <f>IFERROR(VLOOKUP(CONCATENATE(A3392,"-",B3392),'Schedule C1'!AE:AE,1,FALSE),"Other")</f>
        <v>Other</v>
      </c>
    </row>
    <row r="3393" spans="1:23" x14ac:dyDescent="0.25">
      <c r="A3393" t="str">
        <f t="shared" si="52"/>
        <v>110</v>
      </c>
      <c r="B3393" t="str">
        <f t="shared" si="52"/>
        <v>A20077019</v>
      </c>
      <c r="C3393" s="77" t="s">
        <v>2063</v>
      </c>
      <c r="D3393" t="s">
        <v>2392</v>
      </c>
      <c r="G3393">
        <v>172.41</v>
      </c>
      <c r="H3393">
        <v>646.76</v>
      </c>
      <c r="I3393">
        <v>-95.85</v>
      </c>
      <c r="J3393">
        <v>0</v>
      </c>
      <c r="M3393">
        <v>0</v>
      </c>
      <c r="N3393">
        <v>0</v>
      </c>
      <c r="O3393" s="3">
        <v>1.4119999999999999</v>
      </c>
      <c r="P3393">
        <v>0</v>
      </c>
      <c r="S3393">
        <v>0</v>
      </c>
      <c r="T3393">
        <v>0</v>
      </c>
      <c r="U3393">
        <v>11.774999999999999</v>
      </c>
      <c r="V3393">
        <v>0</v>
      </c>
      <c r="W3393" t="str">
        <f>IFERROR(VLOOKUP(CONCATENATE(A3393,"-",B3393),'Schedule C1'!AE:AE,1,FALSE),"Other")</f>
        <v>Other</v>
      </c>
    </row>
    <row r="3394" spans="1:23" x14ac:dyDescent="0.25">
      <c r="A3394" t="str">
        <f t="shared" si="52"/>
        <v>110</v>
      </c>
      <c r="B3394" t="str">
        <f t="shared" si="52"/>
        <v>A20077022</v>
      </c>
      <c r="C3394" s="77" t="s">
        <v>2063</v>
      </c>
      <c r="D3394" t="s">
        <v>2393</v>
      </c>
      <c r="I3394">
        <v>257.17</v>
      </c>
      <c r="J3394">
        <v>14.12</v>
      </c>
      <c r="O3394" s="3">
        <v>6.9000000000000006E-2</v>
      </c>
      <c r="P3394">
        <v>0</v>
      </c>
      <c r="U3394">
        <v>1.2110000000000001</v>
      </c>
      <c r="V3394">
        <v>0</v>
      </c>
      <c r="W3394" t="str">
        <f>IFERROR(VLOOKUP(CONCATENATE(A3394,"-",B3394),'Schedule C1'!AE:AE,1,FALSE),"Other")</f>
        <v>Other</v>
      </c>
    </row>
    <row r="3395" spans="1:23" x14ac:dyDescent="0.25">
      <c r="A3395" t="str">
        <f t="shared" si="52"/>
        <v>110</v>
      </c>
      <c r="B3395" t="str">
        <f t="shared" si="52"/>
        <v>A20077023</v>
      </c>
      <c r="C3395" s="77" t="s">
        <v>2063</v>
      </c>
      <c r="D3395" t="s">
        <v>2394</v>
      </c>
      <c r="I3395">
        <v>123.88999999999999</v>
      </c>
      <c r="J3395">
        <v>0</v>
      </c>
      <c r="O3395" s="3">
        <v>3.5000000000000003E-2</v>
      </c>
      <c r="P3395">
        <v>0</v>
      </c>
      <c r="U3395">
        <v>3.9570000000000003</v>
      </c>
      <c r="V3395">
        <v>0</v>
      </c>
      <c r="W3395" t="str">
        <f>IFERROR(VLOOKUP(CONCATENATE(A3395,"-",B3395),'Schedule C1'!AE:AE,1,FALSE),"Other")</f>
        <v>Other</v>
      </c>
    </row>
    <row r="3396" spans="1:23" x14ac:dyDescent="0.25">
      <c r="A3396" t="str">
        <f t="shared" si="52"/>
        <v>110</v>
      </c>
      <c r="B3396" t="str">
        <f t="shared" si="52"/>
        <v>A20212001</v>
      </c>
      <c r="C3396" s="77" t="s">
        <v>2063</v>
      </c>
      <c r="D3396" t="s">
        <v>2395</v>
      </c>
      <c r="E3396">
        <v>24.71</v>
      </c>
      <c r="F3396">
        <v>1727.72</v>
      </c>
      <c r="G3396">
        <v>9983.19</v>
      </c>
      <c r="H3396">
        <v>0</v>
      </c>
      <c r="K3396">
        <v>0</v>
      </c>
      <c r="L3396">
        <v>0</v>
      </c>
      <c r="M3396">
        <v>38703.381999999998</v>
      </c>
      <c r="N3396">
        <v>0</v>
      </c>
      <c r="Q3396">
        <v>0</v>
      </c>
      <c r="R3396">
        <v>0</v>
      </c>
      <c r="S3396">
        <v>41606.144999999997</v>
      </c>
      <c r="T3396">
        <v>0</v>
      </c>
      <c r="U3396"/>
      <c r="W3396" t="str">
        <f>IFERROR(VLOOKUP(CONCATENATE(A3396,"-",B3396),'Schedule C1'!AE:AE,1,FALSE),"Other")</f>
        <v>Other</v>
      </c>
    </row>
    <row r="3397" spans="1:23" x14ac:dyDescent="0.25">
      <c r="A3397" t="str">
        <f t="shared" ref="A3397:B3460" si="53">LEFT(C3397,FIND(" ",C3397,1)-1)</f>
        <v>110</v>
      </c>
      <c r="B3397" t="str">
        <f t="shared" si="53"/>
        <v>A20705028</v>
      </c>
      <c r="C3397" s="77" t="s">
        <v>2063</v>
      </c>
      <c r="D3397" t="s">
        <v>2396</v>
      </c>
      <c r="F3397">
        <v>0</v>
      </c>
      <c r="L3397">
        <v>0</v>
      </c>
      <c r="R3397">
        <v>0</v>
      </c>
      <c r="U3397"/>
      <c r="W3397" t="str">
        <f>IFERROR(VLOOKUP(CONCATENATE(A3397,"-",B3397),'Schedule C1'!AE:AE,1,FALSE),"Other")</f>
        <v>Other</v>
      </c>
    </row>
    <row r="3398" spans="1:23" x14ac:dyDescent="0.25">
      <c r="A3398" t="str">
        <f t="shared" si="53"/>
        <v>110</v>
      </c>
      <c r="B3398" t="str">
        <f t="shared" si="53"/>
        <v>A20705033</v>
      </c>
      <c r="C3398" s="77" t="s">
        <v>2063</v>
      </c>
      <c r="D3398" t="s">
        <v>2398</v>
      </c>
      <c r="F3398">
        <v>293.66999999999996</v>
      </c>
      <c r="G3398">
        <v>89.89</v>
      </c>
      <c r="H3398">
        <v>32.880000000000003</v>
      </c>
      <c r="I3398">
        <v>0.62</v>
      </c>
      <c r="J3398">
        <v>0</v>
      </c>
      <c r="L3398">
        <v>0</v>
      </c>
      <c r="M3398">
        <v>0</v>
      </c>
      <c r="N3398">
        <v>0</v>
      </c>
      <c r="O3398" s="3">
        <v>0</v>
      </c>
      <c r="P3398">
        <v>0</v>
      </c>
      <c r="R3398">
        <v>0</v>
      </c>
      <c r="S3398">
        <v>0</v>
      </c>
      <c r="T3398">
        <v>0</v>
      </c>
      <c r="U3398">
        <v>0</v>
      </c>
      <c r="V3398">
        <v>0</v>
      </c>
      <c r="W3398" t="str">
        <f>IFERROR(VLOOKUP(CONCATENATE(A3398,"-",B3398),'Schedule C1'!AE:AE,1,FALSE),"Other")</f>
        <v>Other</v>
      </c>
    </row>
    <row r="3399" spans="1:23" x14ac:dyDescent="0.25">
      <c r="A3399" t="str">
        <f t="shared" si="53"/>
        <v>110</v>
      </c>
      <c r="B3399" t="str">
        <f t="shared" si="53"/>
        <v>A20705036</v>
      </c>
      <c r="C3399" s="77" t="s">
        <v>2063</v>
      </c>
      <c r="D3399" t="s">
        <v>2400</v>
      </c>
      <c r="F3399">
        <v>-1025.8400000000001</v>
      </c>
      <c r="H3399">
        <v>22.66</v>
      </c>
      <c r="L3399">
        <v>0</v>
      </c>
      <c r="N3399">
        <v>0</v>
      </c>
      <c r="R3399">
        <v>0</v>
      </c>
      <c r="T3399">
        <v>0</v>
      </c>
      <c r="U3399"/>
      <c r="W3399" t="str">
        <f>IFERROR(VLOOKUP(CONCATENATE(A3399,"-",B3399),'Schedule C1'!AE:AE,1,FALSE),"Other")</f>
        <v>Other</v>
      </c>
    </row>
    <row r="3400" spans="1:23" x14ac:dyDescent="0.25">
      <c r="A3400" t="str">
        <f t="shared" si="53"/>
        <v>110</v>
      </c>
      <c r="B3400" t="str">
        <f t="shared" si="53"/>
        <v>A20705058</v>
      </c>
      <c r="C3400" s="77" t="s">
        <v>2063</v>
      </c>
      <c r="D3400" t="s">
        <v>2402</v>
      </c>
      <c r="F3400">
        <v>2896.36</v>
      </c>
      <c r="G3400">
        <v>26.28</v>
      </c>
      <c r="H3400">
        <v>0</v>
      </c>
      <c r="L3400">
        <v>0</v>
      </c>
      <c r="M3400">
        <v>0</v>
      </c>
      <c r="N3400">
        <v>18634.061000000002</v>
      </c>
      <c r="R3400">
        <v>0</v>
      </c>
      <c r="S3400">
        <v>0</v>
      </c>
      <c r="T3400">
        <v>19498.642</v>
      </c>
      <c r="U3400"/>
      <c r="W3400" t="str">
        <f>IFERROR(VLOOKUP(CONCATENATE(A3400,"-",B3400),'Schedule C1'!AE:AE,1,FALSE),"Other")</f>
        <v>Other</v>
      </c>
    </row>
    <row r="3401" spans="1:23" x14ac:dyDescent="0.25">
      <c r="A3401" t="str">
        <f t="shared" si="53"/>
        <v>110</v>
      </c>
      <c r="B3401" t="str">
        <f t="shared" si="53"/>
        <v>A20705068</v>
      </c>
      <c r="C3401" s="77" t="s">
        <v>2063</v>
      </c>
      <c r="D3401" t="s">
        <v>2403</v>
      </c>
      <c r="F3401">
        <v>153.16999999999999</v>
      </c>
      <c r="G3401">
        <v>28.37</v>
      </c>
      <c r="I3401">
        <v>28.32</v>
      </c>
      <c r="J3401">
        <v>14.309999999999999</v>
      </c>
      <c r="L3401">
        <v>0</v>
      </c>
      <c r="M3401">
        <v>0</v>
      </c>
      <c r="O3401" s="3">
        <v>0</v>
      </c>
      <c r="P3401">
        <v>0</v>
      </c>
      <c r="R3401">
        <v>0</v>
      </c>
      <c r="S3401">
        <v>0</v>
      </c>
      <c r="U3401">
        <v>0</v>
      </c>
      <c r="V3401">
        <v>0</v>
      </c>
      <c r="W3401" t="str">
        <f>IFERROR(VLOOKUP(CONCATENATE(A3401,"-",B3401),'Schedule C1'!AE:AE,1,FALSE),"Other")</f>
        <v>Other</v>
      </c>
    </row>
    <row r="3402" spans="1:23" x14ac:dyDescent="0.25">
      <c r="A3402" t="str">
        <f t="shared" si="53"/>
        <v>110</v>
      </c>
      <c r="B3402" t="str">
        <f t="shared" si="53"/>
        <v>A20705084</v>
      </c>
      <c r="C3402" s="77" t="s">
        <v>2063</v>
      </c>
      <c r="D3402" t="s">
        <v>2404</v>
      </c>
      <c r="F3402">
        <v>2039.76</v>
      </c>
      <c r="G3402">
        <v>326.99</v>
      </c>
      <c r="H3402">
        <v>0</v>
      </c>
      <c r="L3402">
        <v>0</v>
      </c>
      <c r="M3402">
        <v>0</v>
      </c>
      <c r="N3402">
        <v>0</v>
      </c>
      <c r="R3402">
        <v>0</v>
      </c>
      <c r="S3402">
        <v>0</v>
      </c>
      <c r="T3402">
        <v>31.920999999999999</v>
      </c>
      <c r="U3402"/>
      <c r="W3402" t="str">
        <f>IFERROR(VLOOKUP(CONCATENATE(A3402,"-",B3402),'Schedule C1'!AE:AE,1,FALSE),"Other")</f>
        <v>Other</v>
      </c>
    </row>
    <row r="3403" spans="1:23" x14ac:dyDescent="0.25">
      <c r="A3403" t="str">
        <f t="shared" si="53"/>
        <v>110</v>
      </c>
      <c r="B3403" t="str">
        <f t="shared" si="53"/>
        <v>A20705085</v>
      </c>
      <c r="C3403" s="77" t="s">
        <v>2063</v>
      </c>
      <c r="D3403" t="s">
        <v>2405</v>
      </c>
      <c r="F3403">
        <v>5.67</v>
      </c>
      <c r="G3403">
        <v>366.21</v>
      </c>
      <c r="H3403">
        <v>36.25</v>
      </c>
      <c r="I3403">
        <v>4.9000000000000004</v>
      </c>
      <c r="J3403">
        <v>18.160000000000004</v>
      </c>
      <c r="L3403">
        <v>0</v>
      </c>
      <c r="M3403">
        <v>0</v>
      </c>
      <c r="N3403">
        <v>0</v>
      </c>
      <c r="O3403" s="3">
        <v>0</v>
      </c>
      <c r="P3403">
        <v>0</v>
      </c>
      <c r="R3403">
        <v>0</v>
      </c>
      <c r="S3403">
        <v>0</v>
      </c>
      <c r="T3403">
        <v>0</v>
      </c>
      <c r="U3403">
        <v>0</v>
      </c>
      <c r="V3403">
        <v>0</v>
      </c>
      <c r="W3403" t="str">
        <f>IFERROR(VLOOKUP(CONCATENATE(A3403,"-",B3403),'Schedule C1'!AE:AE,1,FALSE),"Other")</f>
        <v>Other</v>
      </c>
    </row>
    <row r="3404" spans="1:23" x14ac:dyDescent="0.25">
      <c r="A3404" t="str">
        <f t="shared" si="53"/>
        <v>110</v>
      </c>
      <c r="B3404" t="str">
        <f t="shared" si="53"/>
        <v>A20934001</v>
      </c>
      <c r="C3404" s="77" t="s">
        <v>2063</v>
      </c>
      <c r="D3404" t="s">
        <v>2406</v>
      </c>
      <c r="I3404">
        <v>-383.98</v>
      </c>
      <c r="J3404">
        <v>-22472.819999999996</v>
      </c>
      <c r="O3404" s="3">
        <v>23736.447999999997</v>
      </c>
      <c r="P3404">
        <v>0</v>
      </c>
      <c r="U3404">
        <v>4929.5669999999991</v>
      </c>
      <c r="V3404">
        <v>0</v>
      </c>
      <c r="W3404" t="str">
        <f>IFERROR(VLOOKUP(CONCATENATE(A3404,"-",B3404),'Schedule C1'!AE:AE,1,FALSE),"Other")</f>
        <v>Other</v>
      </c>
    </row>
    <row r="3405" spans="1:23" x14ac:dyDescent="0.25">
      <c r="A3405" t="str">
        <f t="shared" si="53"/>
        <v>110</v>
      </c>
      <c r="B3405" t="str">
        <f t="shared" si="53"/>
        <v>A21050053</v>
      </c>
      <c r="C3405" s="77" t="s">
        <v>2063</v>
      </c>
      <c r="D3405" t="s">
        <v>2407</v>
      </c>
      <c r="I3405">
        <v>180.09</v>
      </c>
      <c r="O3405" s="3">
        <v>660.80700000000002</v>
      </c>
      <c r="U3405">
        <v>0</v>
      </c>
      <c r="W3405" t="str">
        <f>IFERROR(VLOOKUP(CONCATENATE(A3405,"-",B3405),'Schedule C1'!AE:AE,1,FALSE),"Other")</f>
        <v>Other</v>
      </c>
    </row>
    <row r="3406" spans="1:23" x14ac:dyDescent="0.25">
      <c r="A3406" t="str">
        <f t="shared" si="53"/>
        <v>110</v>
      </c>
      <c r="B3406" t="str">
        <f t="shared" si="53"/>
        <v>A21050054</v>
      </c>
      <c r="C3406" s="77" t="s">
        <v>2063</v>
      </c>
      <c r="D3406" t="s">
        <v>2408</v>
      </c>
      <c r="I3406">
        <v>2461.59</v>
      </c>
      <c r="J3406">
        <v>-4195.4399999999996</v>
      </c>
      <c r="O3406" s="3">
        <v>0</v>
      </c>
      <c r="P3406">
        <v>0</v>
      </c>
      <c r="U3406">
        <v>0</v>
      </c>
      <c r="V3406">
        <v>0</v>
      </c>
      <c r="W3406" t="str">
        <f>IFERROR(VLOOKUP(CONCATENATE(A3406,"-",B3406),'Schedule C1'!AE:AE,1,FALSE),"Other")</f>
        <v>Other</v>
      </c>
    </row>
    <row r="3407" spans="1:23" x14ac:dyDescent="0.25">
      <c r="A3407" t="str">
        <f t="shared" si="53"/>
        <v>110</v>
      </c>
      <c r="B3407" t="str">
        <f t="shared" si="53"/>
        <v>A21222002</v>
      </c>
      <c r="C3407" s="77" t="s">
        <v>2063</v>
      </c>
      <c r="D3407" t="s">
        <v>2410</v>
      </c>
      <c r="G3407">
        <v>1.92</v>
      </c>
      <c r="H3407">
        <v>10.040000000000001</v>
      </c>
      <c r="M3407">
        <v>0</v>
      </c>
      <c r="N3407">
        <v>0</v>
      </c>
      <c r="S3407">
        <v>0</v>
      </c>
      <c r="T3407">
        <v>0</v>
      </c>
      <c r="U3407"/>
      <c r="W3407" t="str">
        <f>IFERROR(VLOOKUP(CONCATENATE(A3407,"-",B3407),'Schedule C1'!AE:AE,1,FALSE),"Other")</f>
        <v>Other</v>
      </c>
    </row>
    <row r="3408" spans="1:23" x14ac:dyDescent="0.25">
      <c r="A3408" t="str">
        <f t="shared" si="53"/>
        <v>110</v>
      </c>
      <c r="B3408" t="str">
        <f t="shared" si="53"/>
        <v>A21222003</v>
      </c>
      <c r="C3408" s="77" t="s">
        <v>2063</v>
      </c>
      <c r="D3408" t="s">
        <v>2411</v>
      </c>
      <c r="I3408">
        <v>-158.83999999999997</v>
      </c>
      <c r="O3408" s="3">
        <v>0</v>
      </c>
      <c r="U3408">
        <v>0</v>
      </c>
      <c r="W3408" t="str">
        <f>IFERROR(VLOOKUP(CONCATENATE(A3408,"-",B3408),'Schedule C1'!AE:AE,1,FALSE),"Other")</f>
        <v>Other</v>
      </c>
    </row>
    <row r="3409" spans="1:23" x14ac:dyDescent="0.25">
      <c r="A3409" t="str">
        <f t="shared" si="53"/>
        <v>110</v>
      </c>
      <c r="B3409" t="str">
        <f t="shared" si="53"/>
        <v>A21222005</v>
      </c>
      <c r="C3409" s="77" t="s">
        <v>2063</v>
      </c>
      <c r="D3409" t="s">
        <v>2412</v>
      </c>
      <c r="H3409">
        <v>-140.06</v>
      </c>
      <c r="N3409">
        <v>0</v>
      </c>
      <c r="T3409">
        <v>0</v>
      </c>
      <c r="U3409"/>
      <c r="W3409" t="str">
        <f>IFERROR(VLOOKUP(CONCATENATE(A3409,"-",B3409),'Schedule C1'!AE:AE,1,FALSE),"Other")</f>
        <v>Other</v>
      </c>
    </row>
    <row r="3410" spans="1:23" x14ac:dyDescent="0.25">
      <c r="A3410" t="str">
        <f t="shared" si="53"/>
        <v>110</v>
      </c>
      <c r="B3410" t="str">
        <f t="shared" si="53"/>
        <v>A21222008</v>
      </c>
      <c r="C3410" s="77" t="s">
        <v>2063</v>
      </c>
      <c r="D3410" t="s">
        <v>2413</v>
      </c>
      <c r="G3410">
        <v>25.939999999999998</v>
      </c>
      <c r="M3410">
        <v>0</v>
      </c>
      <c r="S3410">
        <v>0</v>
      </c>
      <c r="U3410"/>
      <c r="W3410" t="str">
        <f>IFERROR(VLOOKUP(CONCATENATE(A3410,"-",B3410),'Schedule C1'!AE:AE,1,FALSE),"Other")</f>
        <v>Other</v>
      </c>
    </row>
    <row r="3411" spans="1:23" x14ac:dyDescent="0.25">
      <c r="A3411" t="str">
        <f t="shared" si="53"/>
        <v>110</v>
      </c>
      <c r="B3411" t="str">
        <f t="shared" si="53"/>
        <v>A21222009</v>
      </c>
      <c r="C3411" s="77" t="s">
        <v>2063</v>
      </c>
      <c r="D3411" t="s">
        <v>2414</v>
      </c>
      <c r="G3411">
        <v>-71.159999999999968</v>
      </c>
      <c r="H3411">
        <v>705.99</v>
      </c>
      <c r="I3411">
        <v>847.24</v>
      </c>
      <c r="J3411">
        <v>0</v>
      </c>
      <c r="M3411">
        <v>0</v>
      </c>
      <c r="N3411">
        <v>0</v>
      </c>
      <c r="O3411" s="3">
        <v>244.71600000000001</v>
      </c>
      <c r="P3411">
        <v>0</v>
      </c>
      <c r="S3411">
        <v>0</v>
      </c>
      <c r="T3411">
        <v>0</v>
      </c>
      <c r="U3411">
        <v>-4.0000000000000001E-3</v>
      </c>
      <c r="V3411">
        <v>0</v>
      </c>
      <c r="W3411" t="str">
        <f>IFERROR(VLOOKUP(CONCATENATE(A3411,"-",B3411),'Schedule C1'!AE:AE,1,FALSE),"Other")</f>
        <v>Other</v>
      </c>
    </row>
    <row r="3412" spans="1:23" x14ac:dyDescent="0.25">
      <c r="A3412" t="str">
        <f t="shared" si="53"/>
        <v>110</v>
      </c>
      <c r="B3412" t="str">
        <f t="shared" si="53"/>
        <v>A21222010</v>
      </c>
      <c r="C3412" s="77" t="s">
        <v>2063</v>
      </c>
      <c r="D3412" t="s">
        <v>2415</v>
      </c>
      <c r="G3412">
        <v>102.6</v>
      </c>
      <c r="I3412">
        <v>953.48</v>
      </c>
      <c r="J3412">
        <v>0</v>
      </c>
      <c r="M3412">
        <v>0</v>
      </c>
      <c r="O3412" s="3">
        <v>191.74099999999999</v>
      </c>
      <c r="P3412">
        <v>0</v>
      </c>
      <c r="S3412">
        <v>0</v>
      </c>
      <c r="U3412">
        <v>154.33199999999999</v>
      </c>
      <c r="V3412">
        <v>0</v>
      </c>
      <c r="W3412" t="str">
        <f>IFERROR(VLOOKUP(CONCATENATE(A3412,"-",B3412),'Schedule C1'!AE:AE,1,FALSE),"Other")</f>
        <v>Other</v>
      </c>
    </row>
    <row r="3413" spans="1:23" x14ac:dyDescent="0.25">
      <c r="A3413" t="str">
        <f t="shared" si="53"/>
        <v>110</v>
      </c>
      <c r="B3413" t="str">
        <f t="shared" si="53"/>
        <v>A21222011</v>
      </c>
      <c r="C3413" s="77" t="s">
        <v>2063</v>
      </c>
      <c r="D3413" t="s">
        <v>2416</v>
      </c>
      <c r="H3413">
        <v>764.66</v>
      </c>
      <c r="I3413">
        <v>1093.95</v>
      </c>
      <c r="J3413">
        <v>0</v>
      </c>
      <c r="N3413">
        <v>0</v>
      </c>
      <c r="O3413" s="3">
        <v>594.98500000000001</v>
      </c>
      <c r="P3413">
        <v>0</v>
      </c>
      <c r="T3413">
        <v>7.2869999999999999</v>
      </c>
      <c r="U3413">
        <v>211.27600000000001</v>
      </c>
      <c r="V3413">
        <v>0</v>
      </c>
      <c r="W3413" t="str">
        <f>IFERROR(VLOOKUP(CONCATENATE(A3413,"-",B3413),'Schedule C1'!AE:AE,1,FALSE),"Other")</f>
        <v>Other</v>
      </c>
    </row>
    <row r="3414" spans="1:23" x14ac:dyDescent="0.25">
      <c r="A3414" t="str">
        <f t="shared" si="53"/>
        <v>110</v>
      </c>
      <c r="B3414" t="str">
        <f t="shared" si="53"/>
        <v>A21222012</v>
      </c>
      <c r="C3414" s="77" t="s">
        <v>2063</v>
      </c>
      <c r="D3414" t="s">
        <v>2417</v>
      </c>
      <c r="G3414">
        <v>-94.830000000000013</v>
      </c>
      <c r="M3414">
        <v>0</v>
      </c>
      <c r="S3414">
        <v>0</v>
      </c>
      <c r="U3414"/>
      <c r="W3414" t="str">
        <f>IFERROR(VLOOKUP(CONCATENATE(A3414,"-",B3414),'Schedule C1'!AE:AE,1,FALSE),"Other")</f>
        <v>Other</v>
      </c>
    </row>
    <row r="3415" spans="1:23" x14ac:dyDescent="0.25">
      <c r="A3415" t="str">
        <f t="shared" si="53"/>
        <v>110</v>
      </c>
      <c r="B3415" t="str">
        <f t="shared" si="53"/>
        <v>A21222015</v>
      </c>
      <c r="C3415" s="77" t="s">
        <v>2063</v>
      </c>
      <c r="D3415" t="s">
        <v>2418</v>
      </c>
      <c r="G3415">
        <v>73.05</v>
      </c>
      <c r="H3415">
        <v>156.5</v>
      </c>
      <c r="I3415">
        <v>294.14</v>
      </c>
      <c r="J3415">
        <v>60.99</v>
      </c>
      <c r="M3415">
        <v>0</v>
      </c>
      <c r="N3415">
        <v>0</v>
      </c>
      <c r="O3415" s="3">
        <v>567.197</v>
      </c>
      <c r="P3415">
        <v>0</v>
      </c>
      <c r="S3415">
        <v>0</v>
      </c>
      <c r="T3415">
        <v>4.3090000000000002</v>
      </c>
      <c r="U3415">
        <v>214.37700000000001</v>
      </c>
      <c r="V3415">
        <v>0</v>
      </c>
      <c r="W3415" t="str">
        <f>IFERROR(VLOOKUP(CONCATENATE(A3415,"-",B3415),'Schedule C1'!AE:AE,1,FALSE),"Other")</f>
        <v>Other</v>
      </c>
    </row>
    <row r="3416" spans="1:23" x14ac:dyDescent="0.25">
      <c r="A3416" t="str">
        <f t="shared" si="53"/>
        <v>110</v>
      </c>
      <c r="B3416" t="str">
        <f t="shared" si="53"/>
        <v>A21222016</v>
      </c>
      <c r="C3416" s="77" t="s">
        <v>2063</v>
      </c>
      <c r="D3416" t="s">
        <v>2419</v>
      </c>
      <c r="I3416">
        <v>180.65</v>
      </c>
      <c r="O3416" s="3">
        <v>1685.3290000000002</v>
      </c>
      <c r="U3416">
        <v>686.98599999999999</v>
      </c>
      <c r="W3416" t="str">
        <f>IFERROR(VLOOKUP(CONCATENATE(A3416,"-",B3416),'Schedule C1'!AE:AE,1,FALSE),"Other")</f>
        <v>Other</v>
      </c>
    </row>
    <row r="3417" spans="1:23" x14ac:dyDescent="0.25">
      <c r="A3417" t="str">
        <f t="shared" si="53"/>
        <v>110</v>
      </c>
      <c r="B3417" t="str">
        <f t="shared" si="53"/>
        <v>A21505006</v>
      </c>
      <c r="C3417" s="77" t="s">
        <v>2063</v>
      </c>
      <c r="D3417" t="s">
        <v>2422</v>
      </c>
      <c r="H3417">
        <v>597.19000000000005</v>
      </c>
      <c r="I3417">
        <v>13.15</v>
      </c>
      <c r="J3417">
        <v>61.84</v>
      </c>
      <c r="N3417">
        <v>0</v>
      </c>
      <c r="O3417" s="3">
        <v>0</v>
      </c>
      <c r="P3417">
        <v>0</v>
      </c>
      <c r="T3417">
        <v>0</v>
      </c>
      <c r="U3417">
        <v>0</v>
      </c>
      <c r="V3417">
        <v>0</v>
      </c>
      <c r="W3417" t="str">
        <f>IFERROR(VLOOKUP(CONCATENATE(A3417,"-",B3417),'Schedule C1'!AE:AE,1,FALSE),"Other")</f>
        <v>Other</v>
      </c>
    </row>
    <row r="3418" spans="1:23" x14ac:dyDescent="0.25">
      <c r="A3418" t="str">
        <f t="shared" si="53"/>
        <v>110</v>
      </c>
      <c r="B3418" t="str">
        <f t="shared" si="53"/>
        <v>A21505009</v>
      </c>
      <c r="C3418" s="77" t="s">
        <v>2063</v>
      </c>
      <c r="D3418" t="s">
        <v>2424</v>
      </c>
      <c r="H3418">
        <v>607.9</v>
      </c>
      <c r="I3418">
        <v>2.77</v>
      </c>
      <c r="J3418">
        <v>1.91</v>
      </c>
      <c r="N3418">
        <v>0</v>
      </c>
      <c r="O3418" s="3">
        <v>0</v>
      </c>
      <c r="P3418">
        <v>0</v>
      </c>
      <c r="T3418">
        <v>0</v>
      </c>
      <c r="U3418">
        <v>0</v>
      </c>
      <c r="V3418">
        <v>0</v>
      </c>
      <c r="W3418" t="str">
        <f>IFERROR(VLOOKUP(CONCATENATE(A3418,"-",B3418),'Schedule C1'!AE:AE,1,FALSE),"Other")</f>
        <v>Other</v>
      </c>
    </row>
    <row r="3419" spans="1:23" x14ac:dyDescent="0.25">
      <c r="A3419" t="str">
        <f t="shared" si="53"/>
        <v>110</v>
      </c>
      <c r="B3419" t="str">
        <f t="shared" si="53"/>
        <v>A21505010</v>
      </c>
      <c r="C3419" s="77" t="s">
        <v>2063</v>
      </c>
      <c r="D3419" t="s">
        <v>2425</v>
      </c>
      <c r="H3419">
        <v>2.5499999999999998</v>
      </c>
      <c r="J3419">
        <v>-26.05</v>
      </c>
      <c r="N3419">
        <v>0</v>
      </c>
      <c r="P3419">
        <v>0</v>
      </c>
      <c r="T3419">
        <v>0</v>
      </c>
      <c r="U3419"/>
      <c r="V3419">
        <v>0</v>
      </c>
      <c r="W3419" t="str">
        <f>IFERROR(VLOOKUP(CONCATENATE(A3419,"-",B3419),'Schedule C1'!AE:AE,1,FALSE),"Other")</f>
        <v>Other</v>
      </c>
    </row>
    <row r="3420" spans="1:23" x14ac:dyDescent="0.25">
      <c r="A3420" t="str">
        <f t="shared" si="53"/>
        <v>110</v>
      </c>
      <c r="B3420" t="str">
        <f t="shared" si="53"/>
        <v>A21750001</v>
      </c>
      <c r="C3420" s="77" t="s">
        <v>2063</v>
      </c>
      <c r="D3420" t="s">
        <v>2426</v>
      </c>
      <c r="I3420">
        <v>4.3</v>
      </c>
      <c r="O3420" s="3">
        <v>0</v>
      </c>
      <c r="U3420">
        <v>0</v>
      </c>
      <c r="W3420" t="str">
        <f>IFERROR(VLOOKUP(CONCATENATE(A3420,"-",B3420),'Schedule C1'!AE:AE,1,FALSE),"Other")</f>
        <v>Other</v>
      </c>
    </row>
    <row r="3421" spans="1:23" x14ac:dyDescent="0.25">
      <c r="A3421" t="str">
        <f t="shared" si="53"/>
        <v>110</v>
      </c>
      <c r="B3421" t="str">
        <f t="shared" si="53"/>
        <v>A21750003</v>
      </c>
      <c r="C3421" s="77" t="s">
        <v>2063</v>
      </c>
      <c r="D3421" t="s">
        <v>2427</v>
      </c>
      <c r="I3421">
        <v>789.65</v>
      </c>
      <c r="O3421" s="3">
        <v>0</v>
      </c>
      <c r="U3421">
        <v>0</v>
      </c>
      <c r="W3421" t="str">
        <f>IFERROR(VLOOKUP(CONCATENATE(A3421,"-",B3421),'Schedule C1'!AE:AE,1,FALSE),"Other")</f>
        <v>Other</v>
      </c>
    </row>
    <row r="3422" spans="1:23" x14ac:dyDescent="0.25">
      <c r="A3422" t="str">
        <f t="shared" si="53"/>
        <v>110</v>
      </c>
      <c r="B3422" t="str">
        <f t="shared" si="53"/>
        <v>A21750006</v>
      </c>
      <c r="C3422" s="77" t="s">
        <v>2063</v>
      </c>
      <c r="D3422" t="s">
        <v>2428</v>
      </c>
      <c r="J3422">
        <v>510.58</v>
      </c>
      <c r="P3422">
        <v>0</v>
      </c>
      <c r="U3422"/>
      <c r="V3422">
        <v>0</v>
      </c>
      <c r="W3422" t="str">
        <f>IFERROR(VLOOKUP(CONCATENATE(A3422,"-",B3422),'Schedule C1'!AE:AE,1,FALSE),"Other")</f>
        <v>Other</v>
      </c>
    </row>
    <row r="3423" spans="1:23" x14ac:dyDescent="0.25">
      <c r="A3423" t="str">
        <f t="shared" si="53"/>
        <v>110</v>
      </c>
      <c r="B3423" t="str">
        <f t="shared" si="53"/>
        <v>A24112002</v>
      </c>
      <c r="C3423" s="77" t="s">
        <v>2063</v>
      </c>
      <c r="D3423" t="s">
        <v>2430</v>
      </c>
      <c r="H3423">
        <v>1088.19</v>
      </c>
      <c r="I3423">
        <v>-129.97</v>
      </c>
      <c r="J3423">
        <v>0</v>
      </c>
      <c r="N3423">
        <v>0</v>
      </c>
      <c r="O3423" s="3">
        <v>0.39200000000000002</v>
      </c>
      <c r="P3423">
        <v>0</v>
      </c>
      <c r="T3423">
        <v>0</v>
      </c>
      <c r="U3423">
        <v>0.39200000000000002</v>
      </c>
      <c r="V3423">
        <v>0</v>
      </c>
      <c r="W3423" t="str">
        <f>IFERROR(VLOOKUP(CONCATENATE(A3423,"-",B3423),'Schedule C1'!AE:AE,1,FALSE),"Other")</f>
        <v>Other</v>
      </c>
    </row>
    <row r="3424" spans="1:23" x14ac:dyDescent="0.25">
      <c r="A3424" t="str">
        <f t="shared" si="53"/>
        <v>110</v>
      </c>
      <c r="B3424" t="str">
        <f t="shared" si="53"/>
        <v>A24112003</v>
      </c>
      <c r="C3424" s="77" t="s">
        <v>2063</v>
      </c>
      <c r="D3424" t="s">
        <v>2431</v>
      </c>
      <c r="H3424">
        <v>602.45000000000005</v>
      </c>
      <c r="N3424">
        <v>0</v>
      </c>
      <c r="T3424">
        <v>0</v>
      </c>
      <c r="U3424"/>
      <c r="W3424" t="str">
        <f>IFERROR(VLOOKUP(CONCATENATE(A3424,"-",B3424),'Schedule C1'!AE:AE,1,FALSE),"Other")</f>
        <v>Other</v>
      </c>
    </row>
    <row r="3425" spans="1:23" x14ac:dyDescent="0.25">
      <c r="A3425" t="str">
        <f t="shared" si="53"/>
        <v>110</v>
      </c>
      <c r="B3425" t="str">
        <f t="shared" si="53"/>
        <v>A24112004</v>
      </c>
      <c r="C3425" s="77" t="s">
        <v>2063</v>
      </c>
      <c r="D3425" t="s">
        <v>2432</v>
      </c>
      <c r="H3425">
        <v>-7.55</v>
      </c>
      <c r="N3425">
        <v>0</v>
      </c>
      <c r="T3425">
        <v>0</v>
      </c>
      <c r="U3425"/>
      <c r="W3425" t="str">
        <f>IFERROR(VLOOKUP(CONCATENATE(A3425,"-",B3425),'Schedule C1'!AE:AE,1,FALSE),"Other")</f>
        <v>Other</v>
      </c>
    </row>
    <row r="3426" spans="1:23" x14ac:dyDescent="0.25">
      <c r="A3426" t="str">
        <f t="shared" si="53"/>
        <v>110</v>
      </c>
      <c r="B3426" t="str">
        <f t="shared" si="53"/>
        <v>A24112006</v>
      </c>
      <c r="C3426" s="77" t="s">
        <v>2063</v>
      </c>
      <c r="D3426" t="s">
        <v>2433</v>
      </c>
      <c r="I3426">
        <v>0</v>
      </c>
      <c r="O3426" s="3">
        <v>0.38700000000000001</v>
      </c>
      <c r="U3426">
        <v>-4.0000000000000001E-3</v>
      </c>
      <c r="W3426" t="str">
        <f>IFERROR(VLOOKUP(CONCATENATE(A3426,"-",B3426),'Schedule C1'!AE:AE,1,FALSE),"Other")</f>
        <v>Other</v>
      </c>
    </row>
    <row r="3427" spans="1:23" x14ac:dyDescent="0.25">
      <c r="A3427" t="str">
        <f t="shared" si="53"/>
        <v>110</v>
      </c>
      <c r="B3427" t="str">
        <f t="shared" si="53"/>
        <v>A24112007</v>
      </c>
      <c r="C3427" s="77" t="s">
        <v>2063</v>
      </c>
      <c r="D3427" t="s">
        <v>2434</v>
      </c>
      <c r="I3427">
        <v>0</v>
      </c>
      <c r="O3427" s="3">
        <v>0.40799999999999997</v>
      </c>
      <c r="U3427">
        <v>0.14799999999999999</v>
      </c>
      <c r="W3427" t="str">
        <f>IFERROR(VLOOKUP(CONCATENATE(A3427,"-",B3427),'Schedule C1'!AE:AE,1,FALSE),"Other")</f>
        <v>Other</v>
      </c>
    </row>
    <row r="3428" spans="1:23" x14ac:dyDescent="0.25">
      <c r="A3428" t="str">
        <f t="shared" si="53"/>
        <v>110</v>
      </c>
      <c r="B3428" t="str">
        <f t="shared" si="53"/>
        <v>A24112008</v>
      </c>
      <c r="C3428" s="77" t="s">
        <v>2063</v>
      </c>
      <c r="D3428" t="s">
        <v>2435</v>
      </c>
      <c r="H3428">
        <v>-364.32</v>
      </c>
      <c r="N3428">
        <v>0</v>
      </c>
      <c r="T3428">
        <v>0</v>
      </c>
      <c r="U3428"/>
      <c r="W3428" t="str">
        <f>IFERROR(VLOOKUP(CONCATENATE(A3428,"-",B3428),'Schedule C1'!AE:AE,1,FALSE),"Other")</f>
        <v>Other</v>
      </c>
    </row>
    <row r="3429" spans="1:23" x14ac:dyDescent="0.25">
      <c r="A3429" t="str">
        <f t="shared" si="53"/>
        <v>110</v>
      </c>
      <c r="B3429" t="str">
        <f t="shared" si="53"/>
        <v>A24112010</v>
      </c>
      <c r="C3429" s="77" t="s">
        <v>2063</v>
      </c>
      <c r="D3429" t="s">
        <v>2436</v>
      </c>
      <c r="H3429">
        <v>555.68000000000006</v>
      </c>
      <c r="I3429">
        <v>3.22</v>
      </c>
      <c r="J3429">
        <v>1.37</v>
      </c>
      <c r="N3429">
        <v>0</v>
      </c>
      <c r="O3429" s="3">
        <v>0.61599999999999999</v>
      </c>
      <c r="P3429">
        <v>0</v>
      </c>
      <c r="T3429">
        <v>0</v>
      </c>
      <c r="U3429">
        <v>-4.0000000000000001E-3</v>
      </c>
      <c r="V3429">
        <v>0</v>
      </c>
      <c r="W3429" t="str">
        <f>IFERROR(VLOOKUP(CONCATENATE(A3429,"-",B3429),'Schedule C1'!AE:AE,1,FALSE),"Other")</f>
        <v>Other</v>
      </c>
    </row>
    <row r="3430" spans="1:23" x14ac:dyDescent="0.25">
      <c r="A3430" t="str">
        <f t="shared" si="53"/>
        <v>110</v>
      </c>
      <c r="B3430" t="str">
        <f t="shared" si="53"/>
        <v>A24112011</v>
      </c>
      <c r="C3430" s="77" t="s">
        <v>2063</v>
      </c>
      <c r="D3430" t="s">
        <v>2437</v>
      </c>
      <c r="H3430">
        <v>-17.02</v>
      </c>
      <c r="N3430">
        <v>0</v>
      </c>
      <c r="T3430">
        <v>0</v>
      </c>
      <c r="U3430"/>
      <c r="W3430" t="str">
        <f>IFERROR(VLOOKUP(CONCATENATE(A3430,"-",B3430),'Schedule C1'!AE:AE,1,FALSE),"Other")</f>
        <v>Other</v>
      </c>
    </row>
    <row r="3431" spans="1:23" x14ac:dyDescent="0.25">
      <c r="A3431" t="str">
        <f t="shared" si="53"/>
        <v>110</v>
      </c>
      <c r="B3431" t="str">
        <f t="shared" si="53"/>
        <v>A24112012</v>
      </c>
      <c r="C3431" s="77" t="s">
        <v>2063</v>
      </c>
      <c r="D3431" t="s">
        <v>2438</v>
      </c>
      <c r="H3431">
        <v>0.23</v>
      </c>
      <c r="I3431">
        <v>2.95</v>
      </c>
      <c r="N3431">
        <v>0</v>
      </c>
      <c r="O3431" s="3">
        <v>0.39200000000000002</v>
      </c>
      <c r="T3431">
        <v>0</v>
      </c>
      <c r="U3431">
        <v>1.0999999999999999E-2</v>
      </c>
      <c r="W3431" t="str">
        <f>IFERROR(VLOOKUP(CONCATENATE(A3431,"-",B3431),'Schedule C1'!AE:AE,1,FALSE),"Other")</f>
        <v>Other</v>
      </c>
    </row>
    <row r="3432" spans="1:23" x14ac:dyDescent="0.25">
      <c r="A3432" t="str">
        <f t="shared" si="53"/>
        <v>110</v>
      </c>
      <c r="B3432" t="str">
        <f t="shared" si="53"/>
        <v>A25101001</v>
      </c>
      <c r="C3432" s="77" t="s">
        <v>2063</v>
      </c>
      <c r="D3432" t="s">
        <v>2439</v>
      </c>
      <c r="I3432">
        <v>6.42</v>
      </c>
      <c r="J3432">
        <v>7.79</v>
      </c>
      <c r="O3432" s="3">
        <v>0</v>
      </c>
      <c r="P3432">
        <v>0</v>
      </c>
      <c r="U3432">
        <v>0</v>
      </c>
      <c r="V3432">
        <v>0</v>
      </c>
      <c r="W3432" t="str">
        <f>IFERROR(VLOOKUP(CONCATENATE(A3432,"-",B3432),'Schedule C1'!AE:AE,1,FALSE),"Other")</f>
        <v>Other</v>
      </c>
    </row>
    <row r="3433" spans="1:23" x14ac:dyDescent="0.25">
      <c r="A3433" t="str">
        <f t="shared" si="53"/>
        <v>110</v>
      </c>
      <c r="B3433" t="str">
        <f t="shared" si="53"/>
        <v>A25101002</v>
      </c>
      <c r="C3433" s="77" t="s">
        <v>2063</v>
      </c>
      <c r="D3433" t="s">
        <v>2440</v>
      </c>
      <c r="I3433">
        <v>-888.54</v>
      </c>
      <c r="J3433">
        <v>8.77</v>
      </c>
      <c r="O3433" s="3">
        <v>0</v>
      </c>
      <c r="P3433">
        <v>0</v>
      </c>
      <c r="U3433">
        <v>0</v>
      </c>
      <c r="V3433">
        <v>0</v>
      </c>
      <c r="W3433" t="str">
        <f>IFERROR(VLOOKUP(CONCATENATE(A3433,"-",B3433),'Schedule C1'!AE:AE,1,FALSE),"Other")</f>
        <v>Other</v>
      </c>
    </row>
    <row r="3434" spans="1:23" x14ac:dyDescent="0.25">
      <c r="A3434" t="str">
        <f t="shared" si="53"/>
        <v>110</v>
      </c>
      <c r="B3434" t="str">
        <f t="shared" si="53"/>
        <v>A25101003</v>
      </c>
      <c r="C3434" s="77" t="s">
        <v>2063</v>
      </c>
      <c r="D3434" t="s">
        <v>2441</v>
      </c>
      <c r="I3434">
        <v>-1615.5</v>
      </c>
      <c r="J3434">
        <v>0.96</v>
      </c>
      <c r="O3434" s="3">
        <v>0</v>
      </c>
      <c r="P3434">
        <v>0</v>
      </c>
      <c r="U3434">
        <v>0</v>
      </c>
      <c r="V3434">
        <v>0</v>
      </c>
      <c r="W3434" t="str">
        <f>IFERROR(VLOOKUP(CONCATENATE(A3434,"-",B3434),'Schedule C1'!AE:AE,1,FALSE),"Other")</f>
        <v>Other</v>
      </c>
    </row>
    <row r="3435" spans="1:23" x14ac:dyDescent="0.25">
      <c r="A3435" t="str">
        <f t="shared" si="53"/>
        <v>110</v>
      </c>
      <c r="B3435" t="str">
        <f t="shared" si="53"/>
        <v>A25101005</v>
      </c>
      <c r="C3435" s="77" t="s">
        <v>2063</v>
      </c>
      <c r="D3435" t="s">
        <v>2442</v>
      </c>
      <c r="J3435">
        <v>0.32</v>
      </c>
      <c r="P3435">
        <v>0</v>
      </c>
      <c r="U3435"/>
      <c r="V3435">
        <v>0</v>
      </c>
      <c r="W3435" t="str">
        <f>IFERROR(VLOOKUP(CONCATENATE(A3435,"-",B3435),'Schedule C1'!AE:AE,1,FALSE),"Other")</f>
        <v>Other</v>
      </c>
    </row>
    <row r="3436" spans="1:23" x14ac:dyDescent="0.25">
      <c r="A3436" t="str">
        <f t="shared" si="53"/>
        <v>110</v>
      </c>
      <c r="B3436" t="str">
        <f t="shared" si="53"/>
        <v>A25101006</v>
      </c>
      <c r="C3436" s="77" t="s">
        <v>2063</v>
      </c>
      <c r="D3436" t="s">
        <v>2443</v>
      </c>
      <c r="I3436">
        <v>0.04</v>
      </c>
      <c r="J3436">
        <v>15.43</v>
      </c>
      <c r="O3436" s="3">
        <v>0</v>
      </c>
      <c r="P3436">
        <v>0</v>
      </c>
      <c r="U3436">
        <v>0</v>
      </c>
      <c r="V3436">
        <v>0</v>
      </c>
      <c r="W3436" t="str">
        <f>IFERROR(VLOOKUP(CONCATENATE(A3436,"-",B3436),'Schedule C1'!AE:AE,1,FALSE),"Other")</f>
        <v>Other</v>
      </c>
    </row>
    <row r="3437" spans="1:23" x14ac:dyDescent="0.25">
      <c r="A3437" t="str">
        <f t="shared" si="53"/>
        <v>110</v>
      </c>
      <c r="B3437" t="str">
        <f t="shared" si="53"/>
        <v>ACCTTAX</v>
      </c>
      <c r="C3437" s="77" t="s">
        <v>2063</v>
      </c>
      <c r="D3437" t="s">
        <v>2444</v>
      </c>
      <c r="I3437">
        <v>0</v>
      </c>
      <c r="J3437">
        <v>0</v>
      </c>
      <c r="O3437" s="3">
        <v>378.529</v>
      </c>
      <c r="P3437">
        <v>-389.755</v>
      </c>
      <c r="U3437">
        <v>-3.0000000000000001E-3</v>
      </c>
      <c r="V3437">
        <v>0</v>
      </c>
      <c r="W3437" t="str">
        <f>IFERROR(VLOOKUP(CONCATENATE(A3437,"-",B3437),'Schedule C1'!AE:AE,1,FALSE),"Other")</f>
        <v>Other</v>
      </c>
    </row>
    <row r="3438" spans="1:23" x14ac:dyDescent="0.25">
      <c r="A3438" t="str">
        <f t="shared" si="53"/>
        <v>110</v>
      </c>
      <c r="B3438" t="str">
        <f t="shared" si="53"/>
        <v>AESAVINGS</v>
      </c>
      <c r="C3438" s="77" t="s">
        <v>2063</v>
      </c>
      <c r="D3438" t="s">
        <v>2445</v>
      </c>
      <c r="G3438">
        <v>0</v>
      </c>
      <c r="H3438">
        <v>0</v>
      </c>
      <c r="J3438">
        <v>0</v>
      </c>
      <c r="M3438">
        <v>399.363</v>
      </c>
      <c r="N3438">
        <v>3636.34</v>
      </c>
      <c r="P3438">
        <v>-1583.3510000000001</v>
      </c>
      <c r="S3438">
        <v>0</v>
      </c>
      <c r="T3438">
        <v>3636.3420000000001</v>
      </c>
      <c r="U3438"/>
      <c r="V3438">
        <v>0</v>
      </c>
      <c r="W3438" t="str">
        <f>IFERROR(VLOOKUP(CONCATENATE(A3438,"-",B3438),'Schedule C1'!AE:AE,1,FALSE),"Other")</f>
        <v>Other</v>
      </c>
    </row>
    <row r="3439" spans="1:23" x14ac:dyDescent="0.25">
      <c r="A3439" t="str">
        <f t="shared" si="53"/>
        <v>110</v>
      </c>
      <c r="B3439" t="str">
        <f t="shared" si="53"/>
        <v>AGENX</v>
      </c>
      <c r="C3439" s="77" t="s">
        <v>2063</v>
      </c>
      <c r="D3439" t="s">
        <v>2446</v>
      </c>
      <c r="H3439">
        <v>0</v>
      </c>
      <c r="N3439">
        <v>-6253.3549999999996</v>
      </c>
      <c r="T3439">
        <v>0</v>
      </c>
      <c r="U3439"/>
      <c r="W3439" t="str">
        <f>IFERROR(VLOOKUP(CONCATENATE(A3439,"-",B3439),'Schedule C1'!AE:AE,1,FALSE),"Other")</f>
        <v>Other</v>
      </c>
    </row>
    <row r="3440" spans="1:23" x14ac:dyDescent="0.25">
      <c r="A3440" t="str">
        <f t="shared" si="53"/>
        <v>110</v>
      </c>
      <c r="B3440" t="str">
        <f t="shared" si="53"/>
        <v>B110KYCSV</v>
      </c>
      <c r="C3440" s="77" t="s">
        <v>2063</v>
      </c>
      <c r="D3440" t="s">
        <v>2448</v>
      </c>
      <c r="E3440">
        <v>-255.74000000000004</v>
      </c>
      <c r="K3440">
        <v>0</v>
      </c>
      <c r="Q3440">
        <v>0</v>
      </c>
      <c r="U3440"/>
      <c r="W3440" t="str">
        <f>IFERROR(VLOOKUP(CONCATENATE(A3440,"-",B3440),'Schedule C1'!AE:AE,1,FALSE),"Other")</f>
        <v>Other</v>
      </c>
    </row>
    <row r="3441" spans="1:23" x14ac:dyDescent="0.25">
      <c r="A3441" t="str">
        <f t="shared" si="53"/>
        <v>110</v>
      </c>
      <c r="B3441" t="str">
        <f t="shared" si="53"/>
        <v>B110KYSRC</v>
      </c>
      <c r="C3441" s="77" t="s">
        <v>2063</v>
      </c>
      <c r="D3441" t="s">
        <v>2449</v>
      </c>
      <c r="E3441">
        <v>0</v>
      </c>
      <c r="F3441">
        <v>0</v>
      </c>
      <c r="K3441">
        <v>27625.045999999998</v>
      </c>
      <c r="L3441">
        <v>34738.773999999998</v>
      </c>
      <c r="Q3441">
        <v>27724.054</v>
      </c>
      <c r="R3441">
        <v>35441.976999999999</v>
      </c>
      <c r="U3441"/>
      <c r="W3441" t="str">
        <f>IFERROR(VLOOKUP(CONCATENATE(A3441,"-",B3441),'Schedule C1'!AE:AE,1,FALSE),"Other")</f>
        <v>Other</v>
      </c>
    </row>
    <row r="3442" spans="1:23" x14ac:dyDescent="0.25">
      <c r="A3442" t="str">
        <f t="shared" si="53"/>
        <v>110</v>
      </c>
      <c r="B3442" t="str">
        <f t="shared" si="53"/>
        <v>B110KYSRR</v>
      </c>
      <c r="C3442" s="77" t="s">
        <v>2063</v>
      </c>
      <c r="D3442" t="s">
        <v>2450</v>
      </c>
      <c r="E3442">
        <v>-44813.890000000007</v>
      </c>
      <c r="F3442">
        <v>83494.26999999999</v>
      </c>
      <c r="G3442">
        <v>169524.54999999996</v>
      </c>
      <c r="H3442">
        <v>-62659.280000000021</v>
      </c>
      <c r="I3442">
        <v>-48038.560000000005</v>
      </c>
      <c r="J3442">
        <v>24341.009999999991</v>
      </c>
      <c r="K3442">
        <v>159663.97499999998</v>
      </c>
      <c r="L3442">
        <v>1854.768</v>
      </c>
      <c r="M3442">
        <v>52819.751000000004</v>
      </c>
      <c r="N3442">
        <v>27288.553</v>
      </c>
      <c r="O3442" s="3">
        <v>62441.467999999993</v>
      </c>
      <c r="P3442">
        <v>-125000</v>
      </c>
      <c r="Q3442">
        <v>160205.149</v>
      </c>
      <c r="R3442">
        <v>2411.2330000000002</v>
      </c>
      <c r="S3442">
        <v>52862.02900000001</v>
      </c>
      <c r="T3442">
        <v>29000.462999999992</v>
      </c>
      <c r="U3442">
        <v>45813.452000000005</v>
      </c>
      <c r="V3442">
        <v>0</v>
      </c>
      <c r="W3442" t="str">
        <f>IFERROR(VLOOKUP(CONCATENATE(A3442,"-",B3442),'Schedule C1'!AE:AE,1,FALSE),"Other")</f>
        <v>Other</v>
      </c>
    </row>
    <row r="3443" spans="1:23" x14ac:dyDescent="0.25">
      <c r="A3443" t="str">
        <f t="shared" si="53"/>
        <v>110</v>
      </c>
      <c r="B3443" t="str">
        <f t="shared" si="53"/>
        <v>B140WVLRC</v>
      </c>
      <c r="C3443" s="77" t="s">
        <v>2063</v>
      </c>
      <c r="D3443" t="s">
        <v>2451</v>
      </c>
      <c r="I3443">
        <v>-17.760000000000002</v>
      </c>
      <c r="O3443" s="3">
        <v>0</v>
      </c>
      <c r="U3443">
        <v>0</v>
      </c>
      <c r="W3443" t="str">
        <f>IFERROR(VLOOKUP(CONCATENATE(A3443,"-",B3443),'Schedule C1'!AE:AE,1,FALSE),"Other")</f>
        <v>Other</v>
      </c>
    </row>
    <row r="3444" spans="1:23" x14ac:dyDescent="0.25">
      <c r="A3444" t="str">
        <f t="shared" si="53"/>
        <v>110</v>
      </c>
      <c r="B3444" t="str">
        <f t="shared" si="53"/>
        <v>B180KYLRC</v>
      </c>
      <c r="C3444" s="77" t="s">
        <v>2063</v>
      </c>
      <c r="D3444" t="s">
        <v>2453</v>
      </c>
      <c r="F3444">
        <v>0</v>
      </c>
      <c r="G3444">
        <v>-6340.920000000001</v>
      </c>
      <c r="H3444">
        <v>713.86999999999966</v>
      </c>
      <c r="I3444">
        <v>-334.36000000000018</v>
      </c>
      <c r="L3444">
        <v>0</v>
      </c>
      <c r="M3444">
        <v>0</v>
      </c>
      <c r="N3444">
        <v>0</v>
      </c>
      <c r="O3444" s="3">
        <v>0</v>
      </c>
      <c r="R3444">
        <v>0</v>
      </c>
      <c r="S3444">
        <v>0</v>
      </c>
      <c r="T3444">
        <v>0</v>
      </c>
      <c r="U3444">
        <v>0</v>
      </c>
      <c r="W3444" t="str">
        <f>IFERROR(VLOOKUP(CONCATENATE(A3444,"-",B3444),'Schedule C1'!AE:AE,1,FALSE),"Other")</f>
        <v>Other</v>
      </c>
    </row>
    <row r="3445" spans="1:23" x14ac:dyDescent="0.25">
      <c r="A3445" t="str">
        <f t="shared" si="53"/>
        <v>110</v>
      </c>
      <c r="B3445" t="str">
        <f t="shared" si="53"/>
        <v>B180KYSRR</v>
      </c>
      <c r="C3445" s="77" t="s">
        <v>2063</v>
      </c>
      <c r="D3445" t="s">
        <v>2455</v>
      </c>
      <c r="E3445">
        <v>95.97</v>
      </c>
      <c r="G3445">
        <v>86.38</v>
      </c>
      <c r="H3445">
        <v>-7.98</v>
      </c>
      <c r="K3445">
        <v>0</v>
      </c>
      <c r="M3445">
        <v>0</v>
      </c>
      <c r="N3445">
        <v>0</v>
      </c>
      <c r="Q3445">
        <v>0</v>
      </c>
      <c r="S3445">
        <v>0</v>
      </c>
      <c r="T3445">
        <v>0</v>
      </c>
      <c r="U3445"/>
      <c r="W3445" t="str">
        <f>IFERROR(VLOOKUP(CONCATENATE(A3445,"-",B3445),'Schedule C1'!AE:AE,1,FALSE),"Other")</f>
        <v>Other</v>
      </c>
    </row>
    <row r="3446" spans="1:23" x14ac:dyDescent="0.25">
      <c r="A3446" t="str">
        <f t="shared" si="53"/>
        <v>110</v>
      </c>
      <c r="B3446" t="str">
        <f t="shared" si="53"/>
        <v>B180KYTRE</v>
      </c>
      <c r="C3446" s="77" t="s">
        <v>2063</v>
      </c>
      <c r="D3446" t="s">
        <v>2456</v>
      </c>
      <c r="E3446">
        <v>-97.85</v>
      </c>
      <c r="K3446">
        <v>0</v>
      </c>
      <c r="Q3446">
        <v>0</v>
      </c>
      <c r="U3446"/>
      <c r="W3446" t="str">
        <f>IFERROR(VLOOKUP(CONCATENATE(A3446,"-",B3446),'Schedule C1'!AE:AE,1,FALSE),"Other")</f>
        <v>Other</v>
      </c>
    </row>
    <row r="3447" spans="1:23" x14ac:dyDescent="0.25">
      <c r="A3447" t="str">
        <f t="shared" si="53"/>
        <v>110</v>
      </c>
      <c r="B3447" t="str">
        <f t="shared" si="53"/>
        <v>B250OHSRC</v>
      </c>
      <c r="C3447" s="77" t="s">
        <v>2063</v>
      </c>
      <c r="D3447" t="s">
        <v>2457</v>
      </c>
      <c r="H3447">
        <v>-6001</v>
      </c>
      <c r="N3447">
        <v>0</v>
      </c>
      <c r="T3447">
        <v>0</v>
      </c>
      <c r="U3447"/>
      <c r="W3447" t="str">
        <f>IFERROR(VLOOKUP(CONCATENATE(A3447,"-",B3447),'Schedule C1'!AE:AE,1,FALSE),"Other")</f>
        <v>Other</v>
      </c>
    </row>
    <row r="3448" spans="1:23" x14ac:dyDescent="0.25">
      <c r="A3448" t="str">
        <f t="shared" si="53"/>
        <v>110</v>
      </c>
      <c r="B3448" t="str">
        <f t="shared" si="53"/>
        <v>B383WVTEL</v>
      </c>
      <c r="C3448" s="77" t="s">
        <v>2063</v>
      </c>
      <c r="D3448" t="s">
        <v>2458</v>
      </c>
      <c r="J3448">
        <v>-88.79</v>
      </c>
      <c r="P3448">
        <v>0</v>
      </c>
      <c r="U3448"/>
      <c r="V3448">
        <v>0</v>
      </c>
      <c r="W3448" t="str">
        <f>IFERROR(VLOOKUP(CONCATENATE(A3448,"-",B3448),'Schedule C1'!AE:AE,1,FALSE),"Other")</f>
        <v>Other</v>
      </c>
    </row>
    <row r="3449" spans="1:23" x14ac:dyDescent="0.25">
      <c r="A3449" t="str">
        <f t="shared" si="53"/>
        <v>110</v>
      </c>
      <c r="B3449" t="str">
        <f t="shared" si="53"/>
        <v>B384KYTEL</v>
      </c>
      <c r="C3449" s="77" t="s">
        <v>2063</v>
      </c>
      <c r="D3449" t="s">
        <v>2459</v>
      </c>
      <c r="J3449">
        <v>128.84</v>
      </c>
      <c r="P3449">
        <v>0</v>
      </c>
      <c r="U3449"/>
      <c r="V3449">
        <v>0</v>
      </c>
      <c r="W3449" t="str">
        <f>IFERROR(VLOOKUP(CONCATENATE(A3449,"-",B3449),'Schedule C1'!AE:AE,1,FALSE),"Other")</f>
        <v>Other</v>
      </c>
    </row>
    <row r="3450" spans="1:23" x14ac:dyDescent="0.25">
      <c r="A3450" t="str">
        <f t="shared" si="53"/>
        <v>110</v>
      </c>
      <c r="B3450" t="str">
        <f t="shared" si="53"/>
        <v>BCMPGMGOV</v>
      </c>
      <c r="C3450" s="77" t="s">
        <v>2063</v>
      </c>
      <c r="D3450" t="s">
        <v>2460</v>
      </c>
      <c r="E3450">
        <v>0</v>
      </c>
      <c r="K3450">
        <v>-122.282</v>
      </c>
      <c r="Q3450">
        <v>-122.282</v>
      </c>
      <c r="U3450"/>
      <c r="W3450" t="str">
        <f>IFERROR(VLOOKUP(CONCATENATE(A3450,"-",B3450),'Schedule C1'!AE:AE,1,FALSE),"Other")</f>
        <v>Other</v>
      </c>
    </row>
    <row r="3451" spans="1:23" x14ac:dyDescent="0.25">
      <c r="A3451" t="str">
        <f t="shared" si="53"/>
        <v>110</v>
      </c>
      <c r="B3451" t="str">
        <f t="shared" si="53"/>
        <v>BDLABSPRD</v>
      </c>
      <c r="C3451" s="77" t="s">
        <v>2063</v>
      </c>
      <c r="D3451" t="s">
        <v>2461</v>
      </c>
      <c r="E3451">
        <v>0</v>
      </c>
      <c r="F3451">
        <v>0</v>
      </c>
      <c r="G3451">
        <v>0</v>
      </c>
      <c r="I3451">
        <v>0</v>
      </c>
      <c r="J3451">
        <v>0</v>
      </c>
      <c r="K3451">
        <v>-1642.6100000000031</v>
      </c>
      <c r="L3451">
        <v>-262.71300000000014</v>
      </c>
      <c r="M3451">
        <v>184.28100000000001</v>
      </c>
      <c r="O3451" s="3">
        <v>-625.76900000000001</v>
      </c>
      <c r="P3451">
        <v>-520.79999999999995</v>
      </c>
      <c r="Q3451">
        <v>-1350.4830000000068</v>
      </c>
      <c r="R3451">
        <v>-268.56700000000006</v>
      </c>
      <c r="S3451">
        <v>281.45499999999998</v>
      </c>
      <c r="U3451">
        <v>9.0000000000000011E-3</v>
      </c>
      <c r="V3451">
        <v>0</v>
      </c>
      <c r="W3451" t="str">
        <f>IFERROR(VLOOKUP(CONCATENATE(A3451,"-",B3451),'Schedule C1'!AE:AE,1,FALSE),"Other")</f>
        <v>Other</v>
      </c>
    </row>
    <row r="3452" spans="1:23" x14ac:dyDescent="0.25">
      <c r="A3452" t="str">
        <f t="shared" si="53"/>
        <v>110</v>
      </c>
      <c r="B3452" t="str">
        <f t="shared" si="53"/>
        <v>BLDCS</v>
      </c>
      <c r="C3452" s="77" t="s">
        <v>2063</v>
      </c>
      <c r="D3452" t="s">
        <v>2462</v>
      </c>
      <c r="E3452">
        <v>0</v>
      </c>
      <c r="F3452">
        <v>0</v>
      </c>
      <c r="G3452">
        <v>0</v>
      </c>
      <c r="H3452">
        <v>0</v>
      </c>
      <c r="I3452">
        <v>0</v>
      </c>
      <c r="J3452">
        <v>0</v>
      </c>
      <c r="K3452">
        <v>-89.867999999999995</v>
      </c>
      <c r="L3452">
        <v>241.96700000000001</v>
      </c>
      <c r="M3452">
        <v>0</v>
      </c>
      <c r="N3452">
        <v>1969.7570000000001</v>
      </c>
      <c r="O3452" s="3">
        <v>4314.866</v>
      </c>
      <c r="P3452">
        <v>567.76599999999996</v>
      </c>
      <c r="Q3452">
        <v>0</v>
      </c>
      <c r="R3452">
        <v>267.60400000000004</v>
      </c>
      <c r="S3452">
        <v>18.969000000000001</v>
      </c>
      <c r="T3452">
        <v>2174.2830000000004</v>
      </c>
      <c r="U3452">
        <v>9.0000000000000011E-3</v>
      </c>
      <c r="V3452">
        <v>0</v>
      </c>
      <c r="W3452" t="str">
        <f>IFERROR(VLOOKUP(CONCATENATE(A3452,"-",B3452),'Schedule C1'!AE:AE,1,FALSE),"Other")</f>
        <v>Other</v>
      </c>
    </row>
    <row r="3453" spans="1:23" x14ac:dyDescent="0.25">
      <c r="A3453" t="str">
        <f t="shared" si="53"/>
        <v>110</v>
      </c>
      <c r="B3453" t="str">
        <f t="shared" si="53"/>
        <v>BS2DCOM20</v>
      </c>
      <c r="C3453" s="77" t="s">
        <v>2063</v>
      </c>
      <c r="D3453" t="s">
        <v>2464</v>
      </c>
      <c r="E3453">
        <v>612.34</v>
      </c>
      <c r="K3453">
        <v>0</v>
      </c>
      <c r="Q3453">
        <v>0</v>
      </c>
      <c r="U3453"/>
      <c r="W3453" t="str">
        <f>IFERROR(VLOOKUP(CONCATENATE(A3453,"-",B3453),'Schedule C1'!AE:AE,1,FALSE),"Other")</f>
        <v>Other</v>
      </c>
    </row>
    <row r="3454" spans="1:23" x14ac:dyDescent="0.25">
      <c r="A3454" t="str">
        <f t="shared" si="53"/>
        <v>110</v>
      </c>
      <c r="B3454" t="str">
        <f t="shared" si="53"/>
        <v>BUDGETADJ</v>
      </c>
      <c r="C3454" s="77" t="s">
        <v>2063</v>
      </c>
      <c r="D3454" t="s">
        <v>2465</v>
      </c>
      <c r="E3454">
        <v>0</v>
      </c>
      <c r="H3454">
        <v>0</v>
      </c>
      <c r="I3454">
        <v>0</v>
      </c>
      <c r="J3454">
        <v>0</v>
      </c>
      <c r="K3454">
        <v>0</v>
      </c>
      <c r="N3454">
        <v>4064.6</v>
      </c>
      <c r="O3454" s="3">
        <v>4381.4040000000005</v>
      </c>
      <c r="P3454">
        <v>0</v>
      </c>
      <c r="Q3454">
        <v>-14.48</v>
      </c>
      <c r="T3454">
        <v>0</v>
      </c>
      <c r="U3454">
        <v>4711.6699999999992</v>
      </c>
      <c r="V3454">
        <v>0</v>
      </c>
      <c r="W3454" t="str">
        <f>IFERROR(VLOOKUP(CONCATENATE(A3454,"-",B3454),'Schedule C1'!AE:AE,1,FALSE),"Other")</f>
        <v>Other</v>
      </c>
    </row>
    <row r="3455" spans="1:23" x14ac:dyDescent="0.25">
      <c r="A3455" t="str">
        <f t="shared" si="53"/>
        <v>110</v>
      </c>
      <c r="B3455" t="str">
        <f t="shared" si="53"/>
        <v>BUDOFFSET</v>
      </c>
      <c r="C3455" s="77" t="s">
        <v>2063</v>
      </c>
      <c r="D3455" t="s">
        <v>2466</v>
      </c>
      <c r="E3455">
        <v>0</v>
      </c>
      <c r="F3455">
        <v>0</v>
      </c>
      <c r="G3455">
        <v>0</v>
      </c>
      <c r="H3455">
        <v>0</v>
      </c>
      <c r="I3455">
        <v>0</v>
      </c>
      <c r="J3455">
        <v>0</v>
      </c>
      <c r="K3455">
        <v>389864.74</v>
      </c>
      <c r="L3455">
        <v>287.286</v>
      </c>
      <c r="M3455">
        <v>-31.701000000000001</v>
      </c>
      <c r="N3455">
        <v>0</v>
      </c>
      <c r="O3455" s="3">
        <v>0</v>
      </c>
      <c r="P3455">
        <v>0</v>
      </c>
      <c r="Q3455">
        <v>0</v>
      </c>
      <c r="R3455">
        <v>287.76800000000003</v>
      </c>
      <c r="S3455">
        <v>0</v>
      </c>
      <c r="T3455">
        <v>0</v>
      </c>
      <c r="U3455">
        <v>0</v>
      </c>
      <c r="V3455">
        <v>0</v>
      </c>
      <c r="W3455" t="str">
        <f>IFERROR(VLOOKUP(CONCATENATE(A3455,"-",B3455),'Schedule C1'!AE:AE,1,FALSE),"Other")</f>
        <v>Other</v>
      </c>
    </row>
    <row r="3456" spans="1:23" x14ac:dyDescent="0.25">
      <c r="A3456" t="str">
        <f t="shared" si="53"/>
        <v>110</v>
      </c>
      <c r="B3456" t="str">
        <f t="shared" si="53"/>
        <v>BUDTRKTBD</v>
      </c>
      <c r="C3456" s="77" t="s">
        <v>2063</v>
      </c>
      <c r="D3456" t="s">
        <v>2467</v>
      </c>
      <c r="E3456">
        <v>0</v>
      </c>
      <c r="F3456">
        <v>0</v>
      </c>
      <c r="G3456">
        <v>0</v>
      </c>
      <c r="H3456">
        <v>0</v>
      </c>
      <c r="I3456">
        <v>0</v>
      </c>
      <c r="J3456">
        <v>0</v>
      </c>
      <c r="K3456">
        <v>1129340.7079999999</v>
      </c>
      <c r="L3456">
        <v>36421.436999999998</v>
      </c>
      <c r="M3456">
        <v>5033.0729999999994</v>
      </c>
      <c r="N3456">
        <v>33311.509000000005</v>
      </c>
      <c r="O3456" s="3">
        <v>2328.0230000000001</v>
      </c>
      <c r="P3456">
        <v>40762.318000000007</v>
      </c>
      <c r="Q3456">
        <v>7356.0030000000006</v>
      </c>
      <c r="R3456">
        <v>2207.116</v>
      </c>
      <c r="S3456">
        <v>-19067.343000000001</v>
      </c>
      <c r="T3456">
        <v>98938.668000000005</v>
      </c>
      <c r="U3456">
        <v>3036.0059999999999</v>
      </c>
      <c r="V3456">
        <v>0</v>
      </c>
      <c r="W3456" t="str">
        <f>IFERROR(VLOOKUP(CONCATENATE(A3456,"-",B3456),'Schedule C1'!AE:AE,1,FALSE),"Other")</f>
        <v>Other</v>
      </c>
    </row>
    <row r="3457" spans="1:23" x14ac:dyDescent="0.25">
      <c r="A3457" t="str">
        <f t="shared" si="53"/>
        <v>110</v>
      </c>
      <c r="B3457" t="str">
        <f t="shared" si="53"/>
        <v>CDNANDA</v>
      </c>
      <c r="C3457" s="77" t="s">
        <v>2063</v>
      </c>
      <c r="D3457" t="s">
        <v>2468</v>
      </c>
      <c r="G3457">
        <v>0</v>
      </c>
      <c r="H3457">
        <v>0</v>
      </c>
      <c r="I3457">
        <v>0</v>
      </c>
      <c r="J3457">
        <v>0</v>
      </c>
      <c r="M3457">
        <v>-110.449</v>
      </c>
      <c r="N3457">
        <v>-8.7010000000000005</v>
      </c>
      <c r="O3457" s="3">
        <v>-6.5999999999998948E-2</v>
      </c>
      <c r="P3457">
        <v>-9.620000000000001</v>
      </c>
      <c r="S3457">
        <v>-17.416</v>
      </c>
      <c r="T3457">
        <v>-8.7010000000000005</v>
      </c>
      <c r="U3457">
        <v>0</v>
      </c>
      <c r="V3457">
        <v>0</v>
      </c>
      <c r="W3457" t="str">
        <f>IFERROR(VLOOKUP(CONCATENATE(A3457,"-",B3457),'Schedule C1'!AE:AE,1,FALSE),"Other")</f>
        <v>Other</v>
      </c>
    </row>
    <row r="3458" spans="1:23" x14ac:dyDescent="0.25">
      <c r="A3458" t="str">
        <f t="shared" si="53"/>
        <v>110</v>
      </c>
      <c r="B3458" t="str">
        <f t="shared" si="53"/>
        <v>CEP800MHZ</v>
      </c>
      <c r="C3458" s="77" t="s">
        <v>2063</v>
      </c>
      <c r="D3458" t="s">
        <v>2469</v>
      </c>
      <c r="H3458">
        <v>78.240000000000009</v>
      </c>
      <c r="N3458">
        <v>0</v>
      </c>
      <c r="T3458">
        <v>0</v>
      </c>
      <c r="U3458"/>
      <c r="W3458" t="str">
        <f>IFERROR(VLOOKUP(CONCATENATE(A3458,"-",B3458),'Schedule C1'!AE:AE,1,FALSE),"Other")</f>
        <v>Other</v>
      </c>
    </row>
    <row r="3459" spans="1:23" x14ac:dyDescent="0.25">
      <c r="A3459" t="str">
        <f t="shared" si="53"/>
        <v>110</v>
      </c>
      <c r="B3459" t="str">
        <f t="shared" si="53"/>
        <v>CFOCAPPRJ</v>
      </c>
      <c r="C3459" s="77" t="s">
        <v>2063</v>
      </c>
      <c r="D3459" t="s">
        <v>2470</v>
      </c>
      <c r="E3459">
        <v>0</v>
      </c>
      <c r="F3459">
        <v>0</v>
      </c>
      <c r="G3459">
        <v>0</v>
      </c>
      <c r="H3459">
        <v>0</v>
      </c>
      <c r="I3459">
        <v>0</v>
      </c>
      <c r="J3459">
        <v>0</v>
      </c>
      <c r="K3459">
        <v>8183.9080000000004</v>
      </c>
      <c r="L3459">
        <v>794.17399999999998</v>
      </c>
      <c r="M3459">
        <v>482.00900000000001</v>
      </c>
      <c r="N3459">
        <v>8378.3940000000002</v>
      </c>
      <c r="O3459" s="3">
        <v>365.20600000000002</v>
      </c>
      <c r="P3459">
        <v>-29951.365999999998</v>
      </c>
      <c r="Q3459">
        <v>8201.6280000000006</v>
      </c>
      <c r="R3459">
        <v>1493.8319999999999</v>
      </c>
      <c r="S3459">
        <v>561.84699999999998</v>
      </c>
      <c r="T3459">
        <v>8905.9759999999987</v>
      </c>
      <c r="U3459">
        <v>328.19499999999999</v>
      </c>
      <c r="V3459">
        <v>0</v>
      </c>
      <c r="W3459" t="str">
        <f>IFERROR(VLOOKUP(CONCATENATE(A3459,"-",B3459),'Schedule C1'!AE:AE,1,FALSE),"Other")</f>
        <v>Other</v>
      </c>
    </row>
    <row r="3460" spans="1:23" x14ac:dyDescent="0.25">
      <c r="A3460" t="str">
        <f t="shared" si="53"/>
        <v>110</v>
      </c>
      <c r="B3460" t="str">
        <f t="shared" si="53"/>
        <v>CHNANDA</v>
      </c>
      <c r="C3460" s="77" t="s">
        <v>2063</v>
      </c>
      <c r="D3460" t="s">
        <v>2471</v>
      </c>
      <c r="E3460">
        <v>0</v>
      </c>
      <c r="F3460">
        <v>0</v>
      </c>
      <c r="G3460">
        <v>0</v>
      </c>
      <c r="H3460">
        <v>0</v>
      </c>
      <c r="I3460">
        <v>0</v>
      </c>
      <c r="J3460">
        <v>0</v>
      </c>
      <c r="K3460">
        <v>-510.04500000000007</v>
      </c>
      <c r="L3460">
        <v>0</v>
      </c>
      <c r="M3460">
        <v>-23322.737000000001</v>
      </c>
      <c r="N3460">
        <v>-2581.6859999999997</v>
      </c>
      <c r="O3460" s="3">
        <v>-982.43299999999999</v>
      </c>
      <c r="P3460">
        <v>-2476.3670000000002</v>
      </c>
      <c r="Q3460">
        <v>-404.21199999999976</v>
      </c>
      <c r="R3460">
        <v>0.01</v>
      </c>
      <c r="S3460">
        <v>-2060.3919999999998</v>
      </c>
      <c r="T3460">
        <v>-1761.2170000000001</v>
      </c>
      <c r="U3460">
        <v>-824.35</v>
      </c>
      <c r="V3460">
        <v>0</v>
      </c>
      <c r="W3460" t="str">
        <f>IFERROR(VLOOKUP(CONCATENATE(A3460,"-",B3460),'Schedule C1'!AE:AE,1,FALSE),"Other")</f>
        <v>Other</v>
      </c>
    </row>
    <row r="3461" spans="1:23" x14ac:dyDescent="0.25">
      <c r="A3461" t="str">
        <f t="shared" ref="A3461:B3524" si="54">LEFT(C3461,FIND(" ",C3461,1)-1)</f>
        <v>110</v>
      </c>
      <c r="B3461" t="str">
        <f t="shared" si="54"/>
        <v>CORPR110C</v>
      </c>
      <c r="C3461" s="77" t="s">
        <v>2063</v>
      </c>
      <c r="D3461" t="s">
        <v>2472</v>
      </c>
      <c r="G3461">
        <v>0</v>
      </c>
      <c r="H3461">
        <v>0</v>
      </c>
      <c r="I3461">
        <v>0</v>
      </c>
      <c r="J3461">
        <v>0</v>
      </c>
      <c r="M3461">
        <v>0</v>
      </c>
      <c r="N3461">
        <v>0</v>
      </c>
      <c r="O3461" s="3">
        <v>0</v>
      </c>
      <c r="P3461">
        <v>0</v>
      </c>
      <c r="S3461">
        <v>0</v>
      </c>
      <c r="T3461">
        <v>3569896.73</v>
      </c>
      <c r="U3461">
        <v>0</v>
      </c>
      <c r="V3461">
        <v>0</v>
      </c>
      <c r="W3461" t="str">
        <f>IFERROR(VLOOKUP(CONCATENATE(A3461,"-",B3461),'Schedule C1'!AE:AE,1,FALSE),"Other")</f>
        <v>Other</v>
      </c>
    </row>
    <row r="3462" spans="1:23" x14ac:dyDescent="0.25">
      <c r="A3462" t="str">
        <f t="shared" si="54"/>
        <v>110</v>
      </c>
      <c r="B3462" t="str">
        <f t="shared" si="54"/>
        <v>CORPR110D</v>
      </c>
      <c r="C3462" s="77" t="s">
        <v>2063</v>
      </c>
      <c r="D3462" t="s">
        <v>2473</v>
      </c>
      <c r="H3462">
        <v>0</v>
      </c>
      <c r="I3462">
        <v>0</v>
      </c>
      <c r="J3462">
        <v>0</v>
      </c>
      <c r="N3462">
        <v>0</v>
      </c>
      <c r="O3462" s="3">
        <v>0</v>
      </c>
      <c r="P3462">
        <v>0</v>
      </c>
      <c r="T3462">
        <v>0</v>
      </c>
      <c r="U3462">
        <v>0</v>
      </c>
      <c r="V3462">
        <v>0</v>
      </c>
      <c r="W3462" t="str">
        <f>IFERROR(VLOOKUP(CONCATENATE(A3462,"-",B3462),'Schedule C1'!AE:AE,1,FALSE),"Other")</f>
        <v>Other</v>
      </c>
    </row>
    <row r="3463" spans="1:23" x14ac:dyDescent="0.25">
      <c r="A3463" t="str">
        <f t="shared" si="54"/>
        <v>110</v>
      </c>
      <c r="B3463" t="str">
        <f t="shared" si="54"/>
        <v>CRPTARGET</v>
      </c>
      <c r="C3463" s="77" t="s">
        <v>2063</v>
      </c>
      <c r="D3463" t="s">
        <v>2475</v>
      </c>
      <c r="F3463">
        <v>0</v>
      </c>
      <c r="G3463">
        <v>0</v>
      </c>
      <c r="I3463">
        <v>0</v>
      </c>
      <c r="J3463">
        <v>0</v>
      </c>
      <c r="L3463">
        <v>462.113</v>
      </c>
      <c r="M3463">
        <v>0</v>
      </c>
      <c r="O3463" s="3">
        <v>28362.797999999995</v>
      </c>
      <c r="P3463">
        <v>9767.7420000000002</v>
      </c>
      <c r="R3463">
        <v>462.113</v>
      </c>
      <c r="S3463">
        <v>0</v>
      </c>
      <c r="U3463">
        <v>-1.3000000000000001E-2</v>
      </c>
      <c r="V3463">
        <v>0</v>
      </c>
      <c r="W3463" t="str">
        <f>IFERROR(VLOOKUP(CONCATENATE(A3463,"-",B3463),'Schedule C1'!AE:AE,1,FALSE),"Other")</f>
        <v>Other</v>
      </c>
    </row>
    <row r="3464" spans="1:23" x14ac:dyDescent="0.25">
      <c r="A3464" t="str">
        <f t="shared" si="54"/>
        <v>110</v>
      </c>
      <c r="B3464" t="str">
        <f t="shared" si="54"/>
        <v>D19DS0943</v>
      </c>
      <c r="C3464" s="77" t="s">
        <v>2063</v>
      </c>
      <c r="D3464" t="s">
        <v>2476</v>
      </c>
      <c r="F3464">
        <v>553.82000000000005</v>
      </c>
      <c r="L3464">
        <v>0</v>
      </c>
      <c r="R3464">
        <v>0</v>
      </c>
      <c r="U3464"/>
      <c r="W3464" t="str">
        <f>IFERROR(VLOOKUP(CONCATENATE(A3464,"-",B3464),'Schedule C1'!AE:AE,1,FALSE),"Other")</f>
        <v>Other</v>
      </c>
    </row>
    <row r="3465" spans="1:23" x14ac:dyDescent="0.25">
      <c r="A3465" t="str">
        <f t="shared" si="54"/>
        <v>110</v>
      </c>
      <c r="B3465" t="str">
        <f t="shared" si="54"/>
        <v>DCTSUVLKY</v>
      </c>
      <c r="C3465" s="77" t="s">
        <v>2063</v>
      </c>
      <c r="D3465" t="s">
        <v>2478</v>
      </c>
      <c r="E3465">
        <v>-1573638.7799999998</v>
      </c>
      <c r="F3465">
        <v>-109101.31000000003</v>
      </c>
      <c r="G3465">
        <v>331895.19</v>
      </c>
      <c r="H3465">
        <v>-182887.81999999998</v>
      </c>
      <c r="I3465">
        <v>-324363.95999999996</v>
      </c>
      <c r="J3465">
        <v>96016.379999999976</v>
      </c>
      <c r="K3465">
        <v>0</v>
      </c>
      <c r="L3465">
        <v>0</v>
      </c>
      <c r="M3465">
        <v>0</v>
      </c>
      <c r="N3465">
        <v>0</v>
      </c>
      <c r="O3465" s="3">
        <v>0</v>
      </c>
      <c r="P3465">
        <v>0</v>
      </c>
      <c r="Q3465">
        <v>0</v>
      </c>
      <c r="R3465">
        <v>0</v>
      </c>
      <c r="S3465">
        <v>0</v>
      </c>
      <c r="T3465">
        <v>0</v>
      </c>
      <c r="U3465">
        <v>0</v>
      </c>
      <c r="V3465">
        <v>0</v>
      </c>
      <c r="W3465" t="str">
        <f>IFERROR(VLOOKUP(CONCATENATE(A3465,"-",B3465),'Schedule C1'!AE:AE,1,FALSE),"Other")</f>
        <v>Other</v>
      </c>
    </row>
    <row r="3466" spans="1:23" x14ac:dyDescent="0.25">
      <c r="A3466" t="str">
        <f t="shared" si="54"/>
        <v>110</v>
      </c>
      <c r="B3466" t="str">
        <f t="shared" si="54"/>
        <v>DEMERGING</v>
      </c>
      <c r="C3466" s="77" t="s">
        <v>2063</v>
      </c>
      <c r="D3466" t="s">
        <v>2479</v>
      </c>
      <c r="F3466">
        <v>0</v>
      </c>
      <c r="G3466">
        <v>0</v>
      </c>
      <c r="H3466">
        <v>0</v>
      </c>
      <c r="I3466">
        <v>0</v>
      </c>
      <c r="J3466">
        <v>0</v>
      </c>
      <c r="L3466">
        <v>-385.11</v>
      </c>
      <c r="M3466">
        <v>-377.839</v>
      </c>
      <c r="N3466">
        <v>-450.17500000000001</v>
      </c>
      <c r="O3466" s="3">
        <v>-454.63099999999997</v>
      </c>
      <c r="P3466">
        <v>-0.33599999999995589</v>
      </c>
      <c r="R3466">
        <v>-376.70099999999996</v>
      </c>
      <c r="S3466">
        <v>-388.32600000000002</v>
      </c>
      <c r="T3466">
        <v>-438.69299999999998</v>
      </c>
      <c r="U3466">
        <v>-373.49</v>
      </c>
      <c r="V3466">
        <v>0</v>
      </c>
      <c r="W3466" t="str">
        <f>IFERROR(VLOOKUP(CONCATENATE(A3466,"-",B3466),'Schedule C1'!AE:AE,1,FALSE),"Other")</f>
        <v>Other</v>
      </c>
    </row>
    <row r="3467" spans="1:23" x14ac:dyDescent="0.25">
      <c r="A3467" t="str">
        <f t="shared" si="54"/>
        <v>110</v>
      </c>
      <c r="B3467" t="str">
        <f t="shared" si="54"/>
        <v>DIGITAHUB</v>
      </c>
      <c r="C3467" s="77" t="s">
        <v>2063</v>
      </c>
      <c r="D3467" t="s">
        <v>2480</v>
      </c>
      <c r="E3467">
        <v>0</v>
      </c>
      <c r="F3467">
        <v>0</v>
      </c>
      <c r="G3467">
        <v>0</v>
      </c>
      <c r="H3467">
        <v>0</v>
      </c>
      <c r="I3467">
        <v>0</v>
      </c>
      <c r="J3467">
        <v>0</v>
      </c>
      <c r="K3467">
        <v>-2343.9449999999997</v>
      </c>
      <c r="L3467">
        <v>0</v>
      </c>
      <c r="M3467">
        <v>47500.224999999999</v>
      </c>
      <c r="N3467">
        <v>0</v>
      </c>
      <c r="O3467" s="3">
        <v>56878.449000000001</v>
      </c>
      <c r="P3467">
        <v>20337.883000000002</v>
      </c>
      <c r="Q3467">
        <v>0</v>
      </c>
      <c r="R3467">
        <v>169.61700000000002</v>
      </c>
      <c r="S3467">
        <v>49204.959000000003</v>
      </c>
      <c r="T3467">
        <v>51.036999999999999</v>
      </c>
      <c r="U3467">
        <v>29081.506000000001</v>
      </c>
      <c r="V3467">
        <v>0</v>
      </c>
      <c r="W3467" t="str">
        <f>IFERROR(VLOOKUP(CONCATENATE(A3467,"-",B3467),'Schedule C1'!AE:AE,1,FALSE),"Other")</f>
        <v>Other</v>
      </c>
    </row>
    <row r="3468" spans="1:23" x14ac:dyDescent="0.25">
      <c r="A3468" t="str">
        <f t="shared" si="54"/>
        <v>110</v>
      </c>
      <c r="B3468" t="str">
        <f t="shared" si="54"/>
        <v>DISTARGET</v>
      </c>
      <c r="C3468" s="77" t="s">
        <v>2063</v>
      </c>
      <c r="D3468" t="s">
        <v>2481</v>
      </c>
      <c r="H3468">
        <v>0</v>
      </c>
      <c r="I3468">
        <v>0</v>
      </c>
      <c r="J3468">
        <v>0</v>
      </c>
      <c r="N3468">
        <v>0</v>
      </c>
      <c r="O3468" s="3">
        <v>-44085.155999999959</v>
      </c>
      <c r="P3468">
        <v>14.335999999999999</v>
      </c>
      <c r="T3468">
        <v>0</v>
      </c>
      <c r="U3468">
        <v>443321.28800000012</v>
      </c>
      <c r="V3468">
        <v>0</v>
      </c>
      <c r="W3468" t="str">
        <f>IFERROR(VLOOKUP(CONCATENATE(A3468,"-",B3468),'Schedule C1'!AE:AE,1,FALSE),"Other")</f>
        <v>Other</v>
      </c>
    </row>
    <row r="3469" spans="1:23" x14ac:dyDescent="0.25">
      <c r="A3469" t="str">
        <f t="shared" si="54"/>
        <v>110</v>
      </c>
      <c r="B3469" t="str">
        <f t="shared" si="54"/>
        <v>DMS17KK03</v>
      </c>
      <c r="C3469" s="77" t="s">
        <v>2063</v>
      </c>
      <c r="D3469" t="s">
        <v>2482</v>
      </c>
      <c r="E3469">
        <v>-537</v>
      </c>
      <c r="K3469">
        <v>0</v>
      </c>
      <c r="Q3469">
        <v>0</v>
      </c>
      <c r="U3469"/>
      <c r="W3469" t="str">
        <f>IFERROR(VLOOKUP(CONCATENATE(A3469,"-",B3469),'Schedule C1'!AE:AE,1,FALSE),"Other")</f>
        <v>Other</v>
      </c>
    </row>
    <row r="3470" spans="1:23" x14ac:dyDescent="0.25">
      <c r="A3470" t="str">
        <f t="shared" si="54"/>
        <v>110</v>
      </c>
      <c r="B3470" t="str">
        <f t="shared" si="54"/>
        <v>DMS18AV01</v>
      </c>
      <c r="C3470" s="77" t="s">
        <v>2063</v>
      </c>
      <c r="D3470" t="s">
        <v>2484</v>
      </c>
      <c r="E3470">
        <v>-438.20000000000005</v>
      </c>
      <c r="K3470">
        <v>0</v>
      </c>
      <c r="Q3470">
        <v>0</v>
      </c>
      <c r="U3470"/>
      <c r="W3470" t="str">
        <f>IFERROR(VLOOKUP(CONCATENATE(A3470,"-",B3470),'Schedule C1'!AE:AE,1,FALSE),"Other")</f>
        <v>Other</v>
      </c>
    </row>
    <row r="3471" spans="1:23" x14ac:dyDescent="0.25">
      <c r="A3471" t="str">
        <f t="shared" si="54"/>
        <v>110</v>
      </c>
      <c r="B3471" t="str">
        <f t="shared" si="54"/>
        <v>DMS18AV03</v>
      </c>
      <c r="C3471" s="77" t="s">
        <v>2063</v>
      </c>
      <c r="D3471" t="s">
        <v>2485</v>
      </c>
      <c r="E3471">
        <v>-63.600000000000009</v>
      </c>
      <c r="K3471">
        <v>0</v>
      </c>
      <c r="Q3471">
        <v>0</v>
      </c>
      <c r="U3471"/>
      <c r="W3471" t="str">
        <f>IFERROR(VLOOKUP(CONCATENATE(A3471,"-",B3471),'Schedule C1'!AE:AE,1,FALSE),"Other")</f>
        <v>Other</v>
      </c>
    </row>
    <row r="3472" spans="1:23" x14ac:dyDescent="0.25">
      <c r="A3472" t="str">
        <f t="shared" si="54"/>
        <v>110</v>
      </c>
      <c r="B3472" t="str">
        <f t="shared" si="54"/>
        <v>DMS18AV04</v>
      </c>
      <c r="C3472" s="77" t="s">
        <v>2063</v>
      </c>
      <c r="D3472" t="s">
        <v>2486</v>
      </c>
      <c r="E3472">
        <v>262.61</v>
      </c>
      <c r="K3472">
        <v>0</v>
      </c>
      <c r="Q3472">
        <v>0</v>
      </c>
      <c r="U3472"/>
      <c r="W3472" t="str">
        <f>IFERROR(VLOOKUP(CONCATENATE(A3472,"-",B3472),'Schedule C1'!AE:AE,1,FALSE),"Other")</f>
        <v>Other</v>
      </c>
    </row>
    <row r="3473" spans="1:23" x14ac:dyDescent="0.25">
      <c r="A3473" t="str">
        <f t="shared" si="54"/>
        <v>110</v>
      </c>
      <c r="B3473" t="str">
        <f t="shared" si="54"/>
        <v>DMS18AV10</v>
      </c>
      <c r="C3473" s="77" t="s">
        <v>2063</v>
      </c>
      <c r="D3473" t="s">
        <v>2487</v>
      </c>
      <c r="E3473">
        <v>322.78999999999996</v>
      </c>
      <c r="F3473">
        <v>51.629999999999995</v>
      </c>
      <c r="K3473">
        <v>0</v>
      </c>
      <c r="L3473">
        <v>0</v>
      </c>
      <c r="Q3473">
        <v>0</v>
      </c>
      <c r="R3473">
        <v>0</v>
      </c>
      <c r="U3473"/>
      <c r="W3473" t="str">
        <f>IFERROR(VLOOKUP(CONCATENATE(A3473,"-",B3473),'Schedule C1'!AE:AE,1,FALSE),"Other")</f>
        <v>Other</v>
      </c>
    </row>
    <row r="3474" spans="1:23" x14ac:dyDescent="0.25">
      <c r="A3474" t="str">
        <f t="shared" si="54"/>
        <v>110</v>
      </c>
      <c r="B3474" t="str">
        <f t="shared" si="54"/>
        <v>DMS18AV11</v>
      </c>
      <c r="C3474" s="77" t="s">
        <v>2063</v>
      </c>
      <c r="D3474" t="s">
        <v>2488</v>
      </c>
      <c r="E3474">
        <v>-1690.8600000000001</v>
      </c>
      <c r="F3474">
        <v>-1.1000000000000001</v>
      </c>
      <c r="K3474">
        <v>0</v>
      </c>
      <c r="L3474">
        <v>0</v>
      </c>
      <c r="Q3474">
        <v>0</v>
      </c>
      <c r="R3474">
        <v>0</v>
      </c>
      <c r="U3474"/>
      <c r="W3474" t="str">
        <f>IFERROR(VLOOKUP(CONCATENATE(A3474,"-",B3474),'Schedule C1'!AE:AE,1,FALSE),"Other")</f>
        <v>Other</v>
      </c>
    </row>
    <row r="3475" spans="1:23" x14ac:dyDescent="0.25">
      <c r="A3475" t="str">
        <f t="shared" si="54"/>
        <v>110</v>
      </c>
      <c r="B3475" t="str">
        <f t="shared" si="54"/>
        <v>DMS18AW09</v>
      </c>
      <c r="C3475" s="77" t="s">
        <v>2063</v>
      </c>
      <c r="D3475" t="s">
        <v>2489</v>
      </c>
      <c r="E3475">
        <v>231.01000000000002</v>
      </c>
      <c r="K3475">
        <v>0</v>
      </c>
      <c r="Q3475">
        <v>0</v>
      </c>
      <c r="U3475"/>
      <c r="W3475" t="str">
        <f>IFERROR(VLOOKUP(CONCATENATE(A3475,"-",B3475),'Schedule C1'!AE:AE,1,FALSE),"Other")</f>
        <v>Other</v>
      </c>
    </row>
    <row r="3476" spans="1:23" x14ac:dyDescent="0.25">
      <c r="A3476" t="str">
        <f t="shared" si="54"/>
        <v>110</v>
      </c>
      <c r="B3476" t="str">
        <f t="shared" si="54"/>
        <v>DMS18KK01</v>
      </c>
      <c r="C3476" s="77" t="s">
        <v>2063</v>
      </c>
      <c r="D3476" t="s">
        <v>2490</v>
      </c>
      <c r="E3476">
        <v>5139.0900000000011</v>
      </c>
      <c r="K3476">
        <v>0</v>
      </c>
      <c r="Q3476">
        <v>0</v>
      </c>
      <c r="U3476"/>
      <c r="W3476" t="str">
        <f>IFERROR(VLOOKUP(CONCATENATE(A3476,"-",B3476),'Schedule C1'!AE:AE,1,FALSE),"Other")</f>
        <v>Other</v>
      </c>
    </row>
    <row r="3477" spans="1:23" x14ac:dyDescent="0.25">
      <c r="A3477" t="str">
        <f t="shared" si="54"/>
        <v>110</v>
      </c>
      <c r="B3477" t="str">
        <f t="shared" si="54"/>
        <v>DMS18KK02</v>
      </c>
      <c r="C3477" s="77" t="s">
        <v>2063</v>
      </c>
      <c r="D3477" t="s">
        <v>2491</v>
      </c>
      <c r="E3477">
        <v>56796.099999999984</v>
      </c>
      <c r="K3477">
        <v>0</v>
      </c>
      <c r="Q3477">
        <v>0</v>
      </c>
      <c r="U3477"/>
      <c r="W3477" t="str">
        <f>IFERROR(VLOOKUP(CONCATENATE(A3477,"-",B3477),'Schedule C1'!AE:AE,1,FALSE),"Other")</f>
        <v>Other</v>
      </c>
    </row>
    <row r="3478" spans="1:23" x14ac:dyDescent="0.25">
      <c r="A3478" t="str">
        <f t="shared" si="54"/>
        <v>110</v>
      </c>
      <c r="B3478" t="str">
        <f t="shared" si="54"/>
        <v>DMS18KK03</v>
      </c>
      <c r="C3478" s="77" t="s">
        <v>2063</v>
      </c>
      <c r="D3478" t="s">
        <v>2492</v>
      </c>
      <c r="E3478">
        <v>45975.950000000012</v>
      </c>
      <c r="F3478">
        <v>341.3300000000001</v>
      </c>
      <c r="K3478">
        <v>0</v>
      </c>
      <c r="L3478">
        <v>0</v>
      </c>
      <c r="Q3478">
        <v>0</v>
      </c>
      <c r="R3478">
        <v>0</v>
      </c>
      <c r="U3478"/>
      <c r="W3478" t="str">
        <f>IFERROR(VLOOKUP(CONCATENATE(A3478,"-",B3478),'Schedule C1'!AE:AE,1,FALSE),"Other")</f>
        <v>Other</v>
      </c>
    </row>
    <row r="3479" spans="1:23" x14ac:dyDescent="0.25">
      <c r="A3479" t="str">
        <f t="shared" si="54"/>
        <v>110</v>
      </c>
      <c r="B3479" t="str">
        <f t="shared" si="54"/>
        <v>DMS18KK04</v>
      </c>
      <c r="C3479" s="77" t="s">
        <v>2063</v>
      </c>
      <c r="D3479" t="s">
        <v>2493</v>
      </c>
      <c r="E3479">
        <v>1328.82</v>
      </c>
      <c r="K3479">
        <v>0</v>
      </c>
      <c r="Q3479">
        <v>0</v>
      </c>
      <c r="U3479"/>
      <c r="W3479" t="str">
        <f>IFERROR(VLOOKUP(CONCATENATE(A3479,"-",B3479),'Schedule C1'!AE:AE,1,FALSE),"Other")</f>
        <v>Other</v>
      </c>
    </row>
    <row r="3480" spans="1:23" x14ac:dyDescent="0.25">
      <c r="A3480" t="str">
        <f t="shared" si="54"/>
        <v>110</v>
      </c>
      <c r="B3480" t="str">
        <f t="shared" si="54"/>
        <v>DMS18KK05</v>
      </c>
      <c r="C3480" s="77" t="s">
        <v>2063</v>
      </c>
      <c r="D3480" t="s">
        <v>2494</v>
      </c>
      <c r="E3480">
        <v>-121733.56999999998</v>
      </c>
      <c r="F3480">
        <v>31.33</v>
      </c>
      <c r="K3480">
        <v>0</v>
      </c>
      <c r="L3480">
        <v>0</v>
      </c>
      <c r="Q3480">
        <v>0</v>
      </c>
      <c r="R3480">
        <v>0</v>
      </c>
      <c r="U3480"/>
      <c r="W3480" t="str">
        <f>IFERROR(VLOOKUP(CONCATENATE(A3480,"-",B3480),'Schedule C1'!AE:AE,1,FALSE),"Other")</f>
        <v>Other</v>
      </c>
    </row>
    <row r="3481" spans="1:23" x14ac:dyDescent="0.25">
      <c r="A3481" t="str">
        <f t="shared" si="54"/>
        <v>110</v>
      </c>
      <c r="B3481" t="str">
        <f t="shared" si="54"/>
        <v>DMS18KK06</v>
      </c>
      <c r="C3481" s="77" t="s">
        <v>2063</v>
      </c>
      <c r="D3481" t="s">
        <v>2495</v>
      </c>
      <c r="E3481">
        <v>12095.76</v>
      </c>
      <c r="F3481">
        <v>202.07</v>
      </c>
      <c r="K3481">
        <v>0</v>
      </c>
      <c r="L3481">
        <v>0</v>
      </c>
      <c r="Q3481">
        <v>0</v>
      </c>
      <c r="R3481">
        <v>0</v>
      </c>
      <c r="U3481"/>
      <c r="W3481" t="str">
        <f>IFERROR(VLOOKUP(CONCATENATE(A3481,"-",B3481),'Schedule C1'!AE:AE,1,FALSE),"Other")</f>
        <v>Other</v>
      </c>
    </row>
    <row r="3482" spans="1:23" x14ac:dyDescent="0.25">
      <c r="A3482" t="str">
        <f t="shared" si="54"/>
        <v>110</v>
      </c>
      <c r="B3482" t="str">
        <f t="shared" si="54"/>
        <v>DMS18KK07</v>
      </c>
      <c r="C3482" s="77" t="s">
        <v>2063</v>
      </c>
      <c r="D3482" t="s">
        <v>2496</v>
      </c>
      <c r="E3482">
        <v>-6.1000000000000005</v>
      </c>
      <c r="K3482">
        <v>0</v>
      </c>
      <c r="Q3482">
        <v>0</v>
      </c>
      <c r="U3482"/>
      <c r="W3482" t="str">
        <f>IFERROR(VLOOKUP(CONCATENATE(A3482,"-",B3482),'Schedule C1'!AE:AE,1,FALSE),"Other")</f>
        <v>Other</v>
      </c>
    </row>
    <row r="3483" spans="1:23" x14ac:dyDescent="0.25">
      <c r="A3483" t="str">
        <f t="shared" si="54"/>
        <v>110</v>
      </c>
      <c r="B3483" t="str">
        <f t="shared" si="54"/>
        <v>DMS18KK08</v>
      </c>
      <c r="C3483" s="77" t="s">
        <v>2063</v>
      </c>
      <c r="D3483" t="s">
        <v>2497</v>
      </c>
      <c r="E3483">
        <v>20789.250000000004</v>
      </c>
      <c r="F3483">
        <v>2407.7000000000003</v>
      </c>
      <c r="K3483">
        <v>0</v>
      </c>
      <c r="L3483">
        <v>0</v>
      </c>
      <c r="Q3483">
        <v>0</v>
      </c>
      <c r="R3483">
        <v>0</v>
      </c>
      <c r="U3483"/>
      <c r="W3483" t="str">
        <f>IFERROR(VLOOKUP(CONCATENATE(A3483,"-",B3483),'Schedule C1'!AE:AE,1,FALSE),"Other")</f>
        <v>Other</v>
      </c>
    </row>
    <row r="3484" spans="1:23" x14ac:dyDescent="0.25">
      <c r="A3484" t="str">
        <f t="shared" si="54"/>
        <v>110</v>
      </c>
      <c r="B3484" t="str">
        <f t="shared" si="54"/>
        <v>DMS18KK09</v>
      </c>
      <c r="C3484" s="77" t="s">
        <v>2063</v>
      </c>
      <c r="D3484" t="s">
        <v>2498</v>
      </c>
      <c r="E3484">
        <v>615.54000000000008</v>
      </c>
      <c r="F3484">
        <v>206.5</v>
      </c>
      <c r="K3484">
        <v>0</v>
      </c>
      <c r="L3484">
        <v>0</v>
      </c>
      <c r="Q3484">
        <v>0</v>
      </c>
      <c r="R3484">
        <v>0</v>
      </c>
      <c r="U3484"/>
      <c r="W3484" t="str">
        <f>IFERROR(VLOOKUP(CONCATENATE(A3484,"-",B3484),'Schedule C1'!AE:AE,1,FALSE),"Other")</f>
        <v>Other</v>
      </c>
    </row>
    <row r="3485" spans="1:23" x14ac:dyDescent="0.25">
      <c r="A3485" t="str">
        <f t="shared" si="54"/>
        <v>110</v>
      </c>
      <c r="B3485" t="str">
        <f t="shared" si="54"/>
        <v>DMS18KT05</v>
      </c>
      <c r="C3485" s="77" t="s">
        <v>2063</v>
      </c>
      <c r="D3485" t="s">
        <v>2499</v>
      </c>
      <c r="E3485">
        <v>-291.37</v>
      </c>
      <c r="F3485">
        <v>45.17</v>
      </c>
      <c r="K3485">
        <v>0</v>
      </c>
      <c r="L3485">
        <v>0</v>
      </c>
      <c r="Q3485">
        <v>0</v>
      </c>
      <c r="R3485">
        <v>0</v>
      </c>
      <c r="U3485"/>
      <c r="W3485" t="str">
        <f>IFERROR(VLOOKUP(CONCATENATE(A3485,"-",B3485),'Schedule C1'!AE:AE,1,FALSE),"Other")</f>
        <v>Other</v>
      </c>
    </row>
    <row r="3486" spans="1:23" x14ac:dyDescent="0.25">
      <c r="A3486" t="str">
        <f t="shared" si="54"/>
        <v>110</v>
      </c>
      <c r="B3486" t="str">
        <f t="shared" si="54"/>
        <v>DMS19AV01</v>
      </c>
      <c r="C3486" s="77" t="s">
        <v>2063</v>
      </c>
      <c r="D3486" t="s">
        <v>2500</v>
      </c>
      <c r="F3486">
        <v>584.31999999999994</v>
      </c>
      <c r="L3486">
        <v>0</v>
      </c>
      <c r="R3486">
        <v>0</v>
      </c>
      <c r="U3486"/>
      <c r="W3486" t="str">
        <f>IFERROR(VLOOKUP(CONCATENATE(A3486,"-",B3486),'Schedule C1'!AE:AE,1,FALSE),"Other")</f>
        <v>Other</v>
      </c>
    </row>
    <row r="3487" spans="1:23" x14ac:dyDescent="0.25">
      <c r="A3487" t="str">
        <f t="shared" si="54"/>
        <v>110</v>
      </c>
      <c r="B3487" t="str">
        <f t="shared" si="54"/>
        <v>DMS19AW02</v>
      </c>
      <c r="C3487" s="77" t="s">
        <v>2063</v>
      </c>
      <c r="D3487" t="s">
        <v>2501</v>
      </c>
      <c r="F3487">
        <v>8.06</v>
      </c>
      <c r="L3487">
        <v>0</v>
      </c>
      <c r="R3487">
        <v>0</v>
      </c>
      <c r="U3487"/>
      <c r="W3487" t="str">
        <f>IFERROR(VLOOKUP(CONCATENATE(A3487,"-",B3487),'Schedule C1'!AE:AE,1,FALSE),"Other")</f>
        <v>Other</v>
      </c>
    </row>
    <row r="3488" spans="1:23" x14ac:dyDescent="0.25">
      <c r="A3488" t="str">
        <f t="shared" si="54"/>
        <v>110</v>
      </c>
      <c r="B3488" t="str">
        <f t="shared" si="54"/>
        <v>DMS19KK01</v>
      </c>
      <c r="C3488" s="77" t="s">
        <v>2063</v>
      </c>
      <c r="D3488" t="s">
        <v>2502</v>
      </c>
      <c r="F3488">
        <v>6190.3</v>
      </c>
      <c r="L3488">
        <v>0</v>
      </c>
      <c r="R3488">
        <v>0</v>
      </c>
      <c r="U3488"/>
      <c r="W3488" t="str">
        <f>IFERROR(VLOOKUP(CONCATENATE(A3488,"-",B3488),'Schedule C1'!AE:AE,1,FALSE),"Other")</f>
        <v>Other</v>
      </c>
    </row>
    <row r="3489" spans="1:23" x14ac:dyDescent="0.25">
      <c r="A3489" t="str">
        <f t="shared" si="54"/>
        <v>110</v>
      </c>
      <c r="B3489" t="str">
        <f t="shared" si="54"/>
        <v>DMS19KK02</v>
      </c>
      <c r="C3489" s="77" t="s">
        <v>2063</v>
      </c>
      <c r="D3489" t="s">
        <v>2503</v>
      </c>
      <c r="F3489">
        <v>2444.5299999999997</v>
      </c>
      <c r="G3489">
        <v>67.25</v>
      </c>
      <c r="L3489">
        <v>0</v>
      </c>
      <c r="M3489">
        <v>0</v>
      </c>
      <c r="R3489">
        <v>0</v>
      </c>
      <c r="S3489">
        <v>0</v>
      </c>
      <c r="U3489"/>
      <c r="W3489" t="str">
        <f>IFERROR(VLOOKUP(CONCATENATE(A3489,"-",B3489),'Schedule C1'!AE:AE,1,FALSE),"Other")</f>
        <v>Other</v>
      </c>
    </row>
    <row r="3490" spans="1:23" x14ac:dyDescent="0.25">
      <c r="A3490" t="str">
        <f t="shared" si="54"/>
        <v>110</v>
      </c>
      <c r="B3490" t="str">
        <f t="shared" si="54"/>
        <v>DMS19KK03</v>
      </c>
      <c r="C3490" s="77" t="s">
        <v>2063</v>
      </c>
      <c r="D3490" t="s">
        <v>2504</v>
      </c>
      <c r="F3490">
        <v>281.49</v>
      </c>
      <c r="L3490">
        <v>0</v>
      </c>
      <c r="R3490">
        <v>0</v>
      </c>
      <c r="U3490"/>
      <c r="W3490" t="str">
        <f>IFERROR(VLOOKUP(CONCATENATE(A3490,"-",B3490),'Schedule C1'!AE:AE,1,FALSE),"Other")</f>
        <v>Other</v>
      </c>
    </row>
    <row r="3491" spans="1:23" x14ac:dyDescent="0.25">
      <c r="A3491" t="str">
        <f t="shared" si="54"/>
        <v>110</v>
      </c>
      <c r="B3491" t="str">
        <f t="shared" si="54"/>
        <v>DMS19KK04</v>
      </c>
      <c r="C3491" s="77" t="s">
        <v>2063</v>
      </c>
      <c r="D3491" t="s">
        <v>2505</v>
      </c>
      <c r="F3491">
        <v>1734.3999999999999</v>
      </c>
      <c r="L3491">
        <v>0</v>
      </c>
      <c r="R3491">
        <v>0</v>
      </c>
      <c r="U3491"/>
      <c r="W3491" t="str">
        <f>IFERROR(VLOOKUP(CONCATENATE(A3491,"-",B3491),'Schedule C1'!AE:AE,1,FALSE),"Other")</f>
        <v>Other</v>
      </c>
    </row>
    <row r="3492" spans="1:23" x14ac:dyDescent="0.25">
      <c r="A3492" t="str">
        <f t="shared" si="54"/>
        <v>110</v>
      </c>
      <c r="B3492" t="str">
        <f t="shared" si="54"/>
        <v>DMS19KK05</v>
      </c>
      <c r="C3492" s="77" t="s">
        <v>2063</v>
      </c>
      <c r="D3492" t="s">
        <v>2506</v>
      </c>
      <c r="F3492">
        <v>3816.5099999999998</v>
      </c>
      <c r="L3492">
        <v>0</v>
      </c>
      <c r="R3492">
        <v>0</v>
      </c>
      <c r="U3492"/>
      <c r="W3492" t="str">
        <f>IFERROR(VLOOKUP(CONCATENATE(A3492,"-",B3492),'Schedule C1'!AE:AE,1,FALSE),"Other")</f>
        <v>Other</v>
      </c>
    </row>
    <row r="3493" spans="1:23" x14ac:dyDescent="0.25">
      <c r="A3493" t="str">
        <f t="shared" si="54"/>
        <v>110</v>
      </c>
      <c r="B3493" t="str">
        <f t="shared" si="54"/>
        <v>DMS19KK06</v>
      </c>
      <c r="C3493" s="77" t="s">
        <v>2063</v>
      </c>
      <c r="D3493" t="s">
        <v>2507</v>
      </c>
      <c r="F3493">
        <v>3619.6799999999989</v>
      </c>
      <c r="G3493">
        <v>2584.59</v>
      </c>
      <c r="L3493">
        <v>0</v>
      </c>
      <c r="M3493">
        <v>0</v>
      </c>
      <c r="R3493">
        <v>0</v>
      </c>
      <c r="S3493">
        <v>0</v>
      </c>
      <c r="U3493"/>
      <c r="W3493" t="str">
        <f>IFERROR(VLOOKUP(CONCATENATE(A3493,"-",B3493),'Schedule C1'!AE:AE,1,FALSE),"Other")</f>
        <v>Other</v>
      </c>
    </row>
    <row r="3494" spans="1:23" x14ac:dyDescent="0.25">
      <c r="A3494" t="str">
        <f t="shared" si="54"/>
        <v>110</v>
      </c>
      <c r="B3494" t="str">
        <f t="shared" si="54"/>
        <v>DMS19WW03</v>
      </c>
      <c r="C3494" s="77" t="s">
        <v>2063</v>
      </c>
      <c r="D3494" t="s">
        <v>2508</v>
      </c>
      <c r="F3494">
        <v>387.43</v>
      </c>
      <c r="L3494">
        <v>0</v>
      </c>
      <c r="R3494">
        <v>0</v>
      </c>
      <c r="U3494"/>
      <c r="W3494" t="str">
        <f>IFERROR(VLOOKUP(CONCATENATE(A3494,"-",B3494),'Schedule C1'!AE:AE,1,FALSE),"Other")</f>
        <v>Other</v>
      </c>
    </row>
    <row r="3495" spans="1:23" x14ac:dyDescent="0.25">
      <c r="A3495" t="str">
        <f t="shared" si="54"/>
        <v>110</v>
      </c>
      <c r="B3495" t="str">
        <f t="shared" si="54"/>
        <v>DMS20AW01</v>
      </c>
      <c r="C3495" s="77" t="s">
        <v>2063</v>
      </c>
      <c r="D3495" t="s">
        <v>2509</v>
      </c>
      <c r="G3495">
        <v>-1.79</v>
      </c>
      <c r="M3495">
        <v>0</v>
      </c>
      <c r="S3495">
        <v>0</v>
      </c>
      <c r="U3495"/>
      <c r="W3495" t="str">
        <f>IFERROR(VLOOKUP(CONCATENATE(A3495,"-",B3495),'Schedule C1'!AE:AE,1,FALSE),"Other")</f>
        <v>Other</v>
      </c>
    </row>
    <row r="3496" spans="1:23" x14ac:dyDescent="0.25">
      <c r="A3496" t="str">
        <f t="shared" si="54"/>
        <v>110</v>
      </c>
      <c r="B3496" t="str">
        <f t="shared" si="54"/>
        <v>DMS20AW04</v>
      </c>
      <c r="C3496" s="77" t="s">
        <v>2063</v>
      </c>
      <c r="D3496" t="s">
        <v>2510</v>
      </c>
      <c r="G3496">
        <v>41.59</v>
      </c>
      <c r="M3496">
        <v>0</v>
      </c>
      <c r="S3496">
        <v>0</v>
      </c>
      <c r="U3496"/>
      <c r="W3496" t="str">
        <f>IFERROR(VLOOKUP(CONCATENATE(A3496,"-",B3496),'Schedule C1'!AE:AE,1,FALSE),"Other")</f>
        <v>Other</v>
      </c>
    </row>
    <row r="3497" spans="1:23" x14ac:dyDescent="0.25">
      <c r="A3497" t="str">
        <f t="shared" si="54"/>
        <v>110</v>
      </c>
      <c r="B3497" t="str">
        <f t="shared" si="54"/>
        <v>DMS20IM02</v>
      </c>
      <c r="C3497" s="77" t="s">
        <v>2063</v>
      </c>
      <c r="D3497" t="s">
        <v>2511</v>
      </c>
      <c r="G3497">
        <v>-12072.54</v>
      </c>
      <c r="M3497">
        <v>0</v>
      </c>
      <c r="S3497">
        <v>0</v>
      </c>
      <c r="U3497"/>
      <c r="W3497" t="str">
        <f>IFERROR(VLOOKUP(CONCATENATE(A3497,"-",B3497),'Schedule C1'!AE:AE,1,FALSE),"Other")</f>
        <v>Other</v>
      </c>
    </row>
    <row r="3498" spans="1:23" x14ac:dyDescent="0.25">
      <c r="A3498" t="str">
        <f t="shared" si="54"/>
        <v>110</v>
      </c>
      <c r="B3498" t="str">
        <f t="shared" si="54"/>
        <v>DMS20KK01</v>
      </c>
      <c r="C3498" s="77" t="s">
        <v>2063</v>
      </c>
      <c r="D3498" t="s">
        <v>2512</v>
      </c>
      <c r="G3498">
        <v>7326.2300000000005</v>
      </c>
      <c r="M3498">
        <v>0</v>
      </c>
      <c r="S3498">
        <v>0</v>
      </c>
      <c r="U3498"/>
      <c r="W3498" t="str">
        <f>IFERROR(VLOOKUP(CONCATENATE(A3498,"-",B3498),'Schedule C1'!AE:AE,1,FALSE),"Other")</f>
        <v>Other</v>
      </c>
    </row>
    <row r="3499" spans="1:23" x14ac:dyDescent="0.25">
      <c r="A3499" t="str">
        <f t="shared" si="54"/>
        <v>110</v>
      </c>
      <c r="B3499" t="str">
        <f t="shared" si="54"/>
        <v>DMS20KK02</v>
      </c>
      <c r="C3499" s="77" t="s">
        <v>2063</v>
      </c>
      <c r="D3499" t="s">
        <v>2513</v>
      </c>
      <c r="G3499">
        <v>3351.0600000000004</v>
      </c>
      <c r="M3499">
        <v>0</v>
      </c>
      <c r="S3499">
        <v>0</v>
      </c>
      <c r="U3499"/>
      <c r="W3499" t="str">
        <f>IFERROR(VLOOKUP(CONCATENATE(A3499,"-",B3499),'Schedule C1'!AE:AE,1,FALSE),"Other")</f>
        <v>Other</v>
      </c>
    </row>
    <row r="3500" spans="1:23" x14ac:dyDescent="0.25">
      <c r="A3500" t="str">
        <f t="shared" si="54"/>
        <v>110</v>
      </c>
      <c r="B3500" t="str">
        <f t="shared" si="54"/>
        <v>DMS20KK03</v>
      </c>
      <c r="C3500" s="77" t="s">
        <v>2063</v>
      </c>
      <c r="D3500" t="s">
        <v>2514</v>
      </c>
      <c r="G3500">
        <v>8129.489999999998</v>
      </c>
      <c r="M3500">
        <v>0</v>
      </c>
      <c r="S3500">
        <v>0</v>
      </c>
      <c r="U3500"/>
      <c r="W3500" t="str">
        <f>IFERROR(VLOOKUP(CONCATENATE(A3500,"-",B3500),'Schedule C1'!AE:AE,1,FALSE),"Other")</f>
        <v>Other</v>
      </c>
    </row>
    <row r="3501" spans="1:23" x14ac:dyDescent="0.25">
      <c r="A3501" t="str">
        <f t="shared" si="54"/>
        <v>110</v>
      </c>
      <c r="B3501" t="str">
        <f t="shared" si="54"/>
        <v>DMS20KK04</v>
      </c>
      <c r="C3501" s="77" t="s">
        <v>2063</v>
      </c>
      <c r="D3501" t="s">
        <v>2515</v>
      </c>
      <c r="G3501">
        <v>545517.91000000038</v>
      </c>
      <c r="H3501">
        <v>140.66</v>
      </c>
      <c r="M3501">
        <v>0</v>
      </c>
      <c r="N3501">
        <v>0</v>
      </c>
      <c r="S3501">
        <v>0</v>
      </c>
      <c r="T3501">
        <v>0</v>
      </c>
      <c r="U3501"/>
      <c r="W3501" t="str">
        <f>IFERROR(VLOOKUP(CONCATENATE(A3501,"-",B3501),'Schedule C1'!AE:AE,1,FALSE),"Other")</f>
        <v>Other</v>
      </c>
    </row>
    <row r="3502" spans="1:23" x14ac:dyDescent="0.25">
      <c r="A3502" t="str">
        <f t="shared" si="54"/>
        <v>110</v>
      </c>
      <c r="B3502" t="str">
        <f t="shared" si="54"/>
        <v>DMS20KK05</v>
      </c>
      <c r="C3502" s="77" t="s">
        <v>2063</v>
      </c>
      <c r="D3502" t="s">
        <v>2516</v>
      </c>
      <c r="G3502">
        <v>473.30999999999995</v>
      </c>
      <c r="M3502">
        <v>0</v>
      </c>
      <c r="S3502">
        <v>0</v>
      </c>
      <c r="U3502"/>
      <c r="W3502" t="str">
        <f>IFERROR(VLOOKUP(CONCATENATE(A3502,"-",B3502),'Schedule C1'!AE:AE,1,FALSE),"Other")</f>
        <v>Other</v>
      </c>
    </row>
    <row r="3503" spans="1:23" x14ac:dyDescent="0.25">
      <c r="A3503" t="str">
        <f t="shared" si="54"/>
        <v>110</v>
      </c>
      <c r="B3503" t="str">
        <f t="shared" si="54"/>
        <v>DMS20KK06</v>
      </c>
      <c r="C3503" s="77" t="s">
        <v>2063</v>
      </c>
      <c r="D3503" t="s">
        <v>2517</v>
      </c>
      <c r="G3503">
        <v>510.6</v>
      </c>
      <c r="M3503">
        <v>0</v>
      </c>
      <c r="S3503">
        <v>0</v>
      </c>
      <c r="U3503"/>
      <c r="W3503" t="str">
        <f>IFERROR(VLOOKUP(CONCATENATE(A3503,"-",B3503),'Schedule C1'!AE:AE,1,FALSE),"Other")</f>
        <v>Other</v>
      </c>
    </row>
    <row r="3504" spans="1:23" x14ac:dyDescent="0.25">
      <c r="A3504" t="str">
        <f t="shared" si="54"/>
        <v>110</v>
      </c>
      <c r="B3504" t="str">
        <f t="shared" si="54"/>
        <v>DMS20KK07</v>
      </c>
      <c r="C3504" s="77" t="s">
        <v>2063</v>
      </c>
      <c r="D3504" t="s">
        <v>2518</v>
      </c>
      <c r="G3504">
        <v>499.34000000000003</v>
      </c>
      <c r="H3504">
        <v>0.2</v>
      </c>
      <c r="M3504">
        <v>0</v>
      </c>
      <c r="N3504">
        <v>0</v>
      </c>
      <c r="S3504">
        <v>0</v>
      </c>
      <c r="T3504">
        <v>0</v>
      </c>
      <c r="U3504"/>
      <c r="W3504" t="str">
        <f>IFERROR(VLOOKUP(CONCATENATE(A3504,"-",B3504),'Schedule C1'!AE:AE,1,FALSE),"Other")</f>
        <v>Other</v>
      </c>
    </row>
    <row r="3505" spans="1:23" x14ac:dyDescent="0.25">
      <c r="A3505" t="str">
        <f t="shared" si="54"/>
        <v>110</v>
      </c>
      <c r="B3505" t="str">
        <f t="shared" si="54"/>
        <v>DMS20KK08</v>
      </c>
      <c r="C3505" s="77" t="s">
        <v>2063</v>
      </c>
      <c r="D3505" t="s">
        <v>2519</v>
      </c>
      <c r="G3505">
        <v>50.709999999999994</v>
      </c>
      <c r="H3505">
        <v>-108.26</v>
      </c>
      <c r="M3505">
        <v>0</v>
      </c>
      <c r="N3505">
        <v>0</v>
      </c>
      <c r="S3505">
        <v>0</v>
      </c>
      <c r="T3505">
        <v>0</v>
      </c>
      <c r="U3505"/>
      <c r="W3505" t="str">
        <f>IFERROR(VLOOKUP(CONCATENATE(A3505,"-",B3505),'Schedule C1'!AE:AE,1,FALSE),"Other")</f>
        <v>Other</v>
      </c>
    </row>
    <row r="3506" spans="1:23" x14ac:dyDescent="0.25">
      <c r="A3506" t="str">
        <f t="shared" si="54"/>
        <v>110</v>
      </c>
      <c r="B3506" t="str">
        <f t="shared" si="54"/>
        <v>DMS20KK09</v>
      </c>
      <c r="C3506" s="77" t="s">
        <v>2063</v>
      </c>
      <c r="D3506" t="s">
        <v>2520</v>
      </c>
      <c r="G3506">
        <v>1013.84</v>
      </c>
      <c r="M3506">
        <v>0</v>
      </c>
      <c r="S3506">
        <v>0</v>
      </c>
      <c r="U3506"/>
      <c r="W3506" t="str">
        <f>IFERROR(VLOOKUP(CONCATENATE(A3506,"-",B3506),'Schedule C1'!AE:AE,1,FALSE),"Other")</f>
        <v>Other</v>
      </c>
    </row>
    <row r="3507" spans="1:23" x14ac:dyDescent="0.25">
      <c r="A3507" t="str">
        <f t="shared" si="54"/>
        <v>110</v>
      </c>
      <c r="B3507" t="str">
        <f t="shared" si="54"/>
        <v>DMS20KK10</v>
      </c>
      <c r="C3507" s="77" t="s">
        <v>2063</v>
      </c>
      <c r="D3507" t="s">
        <v>2521</v>
      </c>
      <c r="G3507">
        <v>2292.23</v>
      </c>
      <c r="H3507">
        <v>-17059.39</v>
      </c>
      <c r="M3507">
        <v>0</v>
      </c>
      <c r="N3507">
        <v>0</v>
      </c>
      <c r="S3507">
        <v>0</v>
      </c>
      <c r="T3507">
        <v>0</v>
      </c>
      <c r="U3507"/>
      <c r="W3507" t="str">
        <f>IFERROR(VLOOKUP(CONCATENATE(A3507,"-",B3507),'Schedule C1'!AE:AE,1,FALSE),"Other")</f>
        <v>Other</v>
      </c>
    </row>
    <row r="3508" spans="1:23" x14ac:dyDescent="0.25">
      <c r="A3508" t="str">
        <f t="shared" si="54"/>
        <v>110</v>
      </c>
      <c r="B3508" t="str">
        <f t="shared" si="54"/>
        <v>DMS20KK11</v>
      </c>
      <c r="C3508" s="77" t="s">
        <v>2063</v>
      </c>
      <c r="D3508" t="s">
        <v>2522</v>
      </c>
      <c r="G3508">
        <v>74.92</v>
      </c>
      <c r="H3508">
        <v>18242.09</v>
      </c>
      <c r="M3508">
        <v>0</v>
      </c>
      <c r="N3508">
        <v>0</v>
      </c>
      <c r="S3508">
        <v>0</v>
      </c>
      <c r="T3508">
        <v>0</v>
      </c>
      <c r="U3508"/>
      <c r="W3508" t="str">
        <f>IFERROR(VLOOKUP(CONCATENATE(A3508,"-",B3508),'Schedule C1'!AE:AE,1,FALSE),"Other")</f>
        <v>Other</v>
      </c>
    </row>
    <row r="3509" spans="1:23" x14ac:dyDescent="0.25">
      <c r="A3509" t="str">
        <f t="shared" si="54"/>
        <v>110</v>
      </c>
      <c r="B3509" t="str">
        <f t="shared" si="54"/>
        <v>DMS20LA20</v>
      </c>
      <c r="C3509" s="77" t="s">
        <v>2063</v>
      </c>
      <c r="D3509" t="s">
        <v>2523</v>
      </c>
      <c r="G3509">
        <v>89.8</v>
      </c>
      <c r="M3509">
        <v>0</v>
      </c>
      <c r="S3509">
        <v>0</v>
      </c>
      <c r="U3509"/>
      <c r="W3509" t="str">
        <f>IFERROR(VLOOKUP(CONCATENATE(A3509,"-",B3509),'Schedule C1'!AE:AE,1,FALSE),"Other")</f>
        <v>Other</v>
      </c>
    </row>
    <row r="3510" spans="1:23" x14ac:dyDescent="0.25">
      <c r="A3510" t="str">
        <f t="shared" si="54"/>
        <v>110</v>
      </c>
      <c r="B3510" t="str">
        <f t="shared" si="54"/>
        <v>DMS20LA21</v>
      </c>
      <c r="C3510" s="77" t="s">
        <v>2063</v>
      </c>
      <c r="D3510" t="s">
        <v>2524</v>
      </c>
      <c r="G3510">
        <v>182.17000000000002</v>
      </c>
      <c r="M3510">
        <v>0</v>
      </c>
      <c r="S3510">
        <v>0</v>
      </c>
      <c r="U3510"/>
      <c r="W3510" t="str">
        <f>IFERROR(VLOOKUP(CONCATENATE(A3510,"-",B3510),'Schedule C1'!AE:AE,1,FALSE),"Other")</f>
        <v>Other</v>
      </c>
    </row>
    <row r="3511" spans="1:23" x14ac:dyDescent="0.25">
      <c r="A3511" t="str">
        <f t="shared" si="54"/>
        <v>110</v>
      </c>
      <c r="B3511" t="str">
        <f t="shared" si="54"/>
        <v>DMS20OK43</v>
      </c>
      <c r="C3511" s="77" t="s">
        <v>2063</v>
      </c>
      <c r="D3511" t="s">
        <v>2525</v>
      </c>
      <c r="G3511">
        <v>-6031.79</v>
      </c>
      <c r="M3511">
        <v>0</v>
      </c>
      <c r="S3511">
        <v>0</v>
      </c>
      <c r="U3511"/>
      <c r="W3511" t="str">
        <f>IFERROR(VLOOKUP(CONCATENATE(A3511,"-",B3511),'Schedule C1'!AE:AE,1,FALSE),"Other")</f>
        <v>Other</v>
      </c>
    </row>
    <row r="3512" spans="1:23" x14ac:dyDescent="0.25">
      <c r="A3512" t="str">
        <f t="shared" si="54"/>
        <v>110</v>
      </c>
      <c r="B3512" t="str">
        <f t="shared" si="54"/>
        <v>DMS21AW01</v>
      </c>
      <c r="C3512" s="77" t="s">
        <v>2063</v>
      </c>
      <c r="D3512" t="s">
        <v>2526</v>
      </c>
      <c r="H3512">
        <v>-1132.31</v>
      </c>
      <c r="N3512">
        <v>0</v>
      </c>
      <c r="T3512">
        <v>0</v>
      </c>
      <c r="U3512"/>
      <c r="W3512" t="str">
        <f>IFERROR(VLOOKUP(CONCATENATE(A3512,"-",B3512),'Schedule C1'!AE:AE,1,FALSE),"Other")</f>
        <v>Other</v>
      </c>
    </row>
    <row r="3513" spans="1:23" x14ac:dyDescent="0.25">
      <c r="A3513" t="str">
        <f t="shared" si="54"/>
        <v>110</v>
      </c>
      <c r="B3513" t="str">
        <f t="shared" si="54"/>
        <v>DMS21AW03</v>
      </c>
      <c r="C3513" s="77" t="s">
        <v>2063</v>
      </c>
      <c r="D3513" t="s">
        <v>2527</v>
      </c>
      <c r="H3513">
        <v>0.27</v>
      </c>
      <c r="N3513">
        <v>0</v>
      </c>
      <c r="T3513">
        <v>0</v>
      </c>
      <c r="U3513"/>
      <c r="W3513" t="str">
        <f>IFERROR(VLOOKUP(CONCATENATE(A3513,"-",B3513),'Schedule C1'!AE:AE,1,FALSE),"Other")</f>
        <v>Other</v>
      </c>
    </row>
    <row r="3514" spans="1:23" x14ac:dyDescent="0.25">
      <c r="A3514" t="str">
        <f t="shared" si="54"/>
        <v>110</v>
      </c>
      <c r="B3514" t="str">
        <f t="shared" si="54"/>
        <v>DMS21KK01</v>
      </c>
      <c r="C3514" s="77" t="s">
        <v>2063</v>
      </c>
      <c r="D3514" t="s">
        <v>2528</v>
      </c>
      <c r="H3514">
        <v>768824.38000000035</v>
      </c>
      <c r="I3514">
        <v>0</v>
      </c>
      <c r="N3514">
        <v>445009.47700000001</v>
      </c>
      <c r="O3514" s="3">
        <v>479.197</v>
      </c>
      <c r="T3514">
        <v>0</v>
      </c>
      <c r="U3514">
        <v>-3.0000000000000001E-3</v>
      </c>
      <c r="W3514" t="str">
        <f>IFERROR(VLOOKUP(CONCATENATE(A3514,"-",B3514),'Schedule C1'!AE:AE,1,FALSE),"Other")</f>
        <v>Other</v>
      </c>
    </row>
    <row r="3515" spans="1:23" x14ac:dyDescent="0.25">
      <c r="A3515" t="str">
        <f t="shared" si="54"/>
        <v>110</v>
      </c>
      <c r="B3515" t="str">
        <f t="shared" si="54"/>
        <v>DMS21KK02</v>
      </c>
      <c r="C3515" s="77" t="s">
        <v>2063</v>
      </c>
      <c r="D3515" t="s">
        <v>2529</v>
      </c>
      <c r="H3515">
        <v>37303.49</v>
      </c>
      <c r="N3515">
        <v>0</v>
      </c>
      <c r="T3515">
        <v>0</v>
      </c>
      <c r="U3515"/>
      <c r="W3515" t="str">
        <f>IFERROR(VLOOKUP(CONCATENATE(A3515,"-",B3515),'Schedule C1'!AE:AE,1,FALSE),"Other")</f>
        <v>Other</v>
      </c>
    </row>
    <row r="3516" spans="1:23" x14ac:dyDescent="0.25">
      <c r="A3516" t="str">
        <f t="shared" si="54"/>
        <v>110</v>
      </c>
      <c r="B3516" t="str">
        <f t="shared" si="54"/>
        <v>DMS21KK03</v>
      </c>
      <c r="C3516" s="77" t="s">
        <v>2063</v>
      </c>
      <c r="D3516" t="s">
        <v>2530</v>
      </c>
      <c r="H3516">
        <v>3429.9</v>
      </c>
      <c r="N3516">
        <v>0</v>
      </c>
      <c r="T3516">
        <v>0</v>
      </c>
      <c r="U3516"/>
      <c r="W3516" t="str">
        <f>IFERROR(VLOOKUP(CONCATENATE(A3516,"-",B3516),'Schedule C1'!AE:AE,1,FALSE),"Other")</f>
        <v>Other</v>
      </c>
    </row>
    <row r="3517" spans="1:23" x14ac:dyDescent="0.25">
      <c r="A3517" t="str">
        <f t="shared" si="54"/>
        <v>110</v>
      </c>
      <c r="B3517" t="str">
        <f t="shared" si="54"/>
        <v>DMS21KK04</v>
      </c>
      <c r="C3517" s="77" t="s">
        <v>2063</v>
      </c>
      <c r="D3517" t="s">
        <v>2531</v>
      </c>
      <c r="H3517">
        <v>240.57</v>
      </c>
      <c r="N3517">
        <v>0</v>
      </c>
      <c r="T3517">
        <v>0</v>
      </c>
      <c r="U3517"/>
      <c r="W3517" t="str">
        <f>IFERROR(VLOOKUP(CONCATENATE(A3517,"-",B3517),'Schedule C1'!AE:AE,1,FALSE),"Other")</f>
        <v>Other</v>
      </c>
    </row>
    <row r="3518" spans="1:23" x14ac:dyDescent="0.25">
      <c r="A3518" t="str">
        <f t="shared" si="54"/>
        <v>110</v>
      </c>
      <c r="B3518" t="str">
        <f t="shared" si="54"/>
        <v>DMS21KK05</v>
      </c>
      <c r="C3518" s="77" t="s">
        <v>2063</v>
      </c>
      <c r="D3518" t="s">
        <v>2532</v>
      </c>
      <c r="H3518">
        <v>458.15999999999997</v>
      </c>
      <c r="N3518">
        <v>0</v>
      </c>
      <c r="T3518">
        <v>0</v>
      </c>
      <c r="U3518"/>
      <c r="W3518" t="str">
        <f>IFERROR(VLOOKUP(CONCATENATE(A3518,"-",B3518),'Schedule C1'!AE:AE,1,FALSE),"Other")</f>
        <v>Other</v>
      </c>
    </row>
    <row r="3519" spans="1:23" x14ac:dyDescent="0.25">
      <c r="A3519" t="str">
        <f t="shared" si="54"/>
        <v>110</v>
      </c>
      <c r="B3519" t="str">
        <f t="shared" si="54"/>
        <v>DMS21KK06</v>
      </c>
      <c r="C3519" s="77" t="s">
        <v>2063</v>
      </c>
      <c r="D3519" t="s">
        <v>2533</v>
      </c>
      <c r="H3519">
        <v>1620.9799999999998</v>
      </c>
      <c r="N3519">
        <v>0</v>
      </c>
      <c r="T3519">
        <v>0</v>
      </c>
      <c r="U3519"/>
      <c r="W3519" t="str">
        <f>IFERROR(VLOOKUP(CONCATENATE(A3519,"-",B3519),'Schedule C1'!AE:AE,1,FALSE),"Other")</f>
        <v>Other</v>
      </c>
    </row>
    <row r="3520" spans="1:23" x14ac:dyDescent="0.25">
      <c r="A3520" t="str">
        <f t="shared" si="54"/>
        <v>110</v>
      </c>
      <c r="B3520" t="str">
        <f t="shared" si="54"/>
        <v>DMS21KK07</v>
      </c>
      <c r="C3520" s="77" t="s">
        <v>2063</v>
      </c>
      <c r="D3520" t="s">
        <v>2534</v>
      </c>
      <c r="H3520">
        <v>1430.3600000000001</v>
      </c>
      <c r="N3520">
        <v>0</v>
      </c>
      <c r="T3520">
        <v>0</v>
      </c>
      <c r="U3520"/>
      <c r="W3520" t="str">
        <f>IFERROR(VLOOKUP(CONCATENATE(A3520,"-",B3520),'Schedule C1'!AE:AE,1,FALSE),"Other")</f>
        <v>Other</v>
      </c>
    </row>
    <row r="3521" spans="1:23" x14ac:dyDescent="0.25">
      <c r="A3521" t="str">
        <f t="shared" si="54"/>
        <v>110</v>
      </c>
      <c r="B3521" t="str">
        <f t="shared" si="54"/>
        <v>DMS21KK08</v>
      </c>
      <c r="C3521" s="77" t="s">
        <v>2063</v>
      </c>
      <c r="D3521" t="s">
        <v>2535</v>
      </c>
      <c r="H3521">
        <v>9161.44</v>
      </c>
      <c r="I3521">
        <v>-0.48</v>
      </c>
      <c r="N3521">
        <v>0</v>
      </c>
      <c r="O3521" s="3">
        <v>0</v>
      </c>
      <c r="T3521">
        <v>0</v>
      </c>
      <c r="U3521">
        <v>0</v>
      </c>
      <c r="W3521" t="str">
        <f>IFERROR(VLOOKUP(CONCATENATE(A3521,"-",B3521),'Schedule C1'!AE:AE,1,FALSE),"Other")</f>
        <v>Other</v>
      </c>
    </row>
    <row r="3522" spans="1:23" x14ac:dyDescent="0.25">
      <c r="A3522" t="str">
        <f t="shared" si="54"/>
        <v>110</v>
      </c>
      <c r="B3522" t="str">
        <f t="shared" si="54"/>
        <v>DMS21KK09</v>
      </c>
      <c r="C3522" s="77" t="s">
        <v>2063</v>
      </c>
      <c r="D3522" t="s">
        <v>2536</v>
      </c>
      <c r="H3522">
        <v>3292.4700000000007</v>
      </c>
      <c r="I3522">
        <v>276.39999999999998</v>
      </c>
      <c r="N3522">
        <v>0</v>
      </c>
      <c r="O3522" s="3">
        <v>0</v>
      </c>
      <c r="T3522">
        <v>0</v>
      </c>
      <c r="U3522">
        <v>0</v>
      </c>
      <c r="W3522" t="str">
        <f>IFERROR(VLOOKUP(CONCATENATE(A3522,"-",B3522),'Schedule C1'!AE:AE,1,FALSE),"Other")</f>
        <v>Other</v>
      </c>
    </row>
    <row r="3523" spans="1:23" x14ac:dyDescent="0.25">
      <c r="A3523" t="str">
        <f t="shared" si="54"/>
        <v>110</v>
      </c>
      <c r="B3523" t="str">
        <f t="shared" si="54"/>
        <v>DMS22AV07</v>
      </c>
      <c r="C3523" s="77" t="s">
        <v>2063</v>
      </c>
      <c r="D3523" t="s">
        <v>2537</v>
      </c>
      <c r="I3523">
        <v>1637.1</v>
      </c>
      <c r="O3523" s="3">
        <v>0</v>
      </c>
      <c r="U3523">
        <v>0</v>
      </c>
      <c r="W3523" t="str">
        <f>IFERROR(VLOOKUP(CONCATENATE(A3523,"-",B3523),'Schedule C1'!AE:AE,1,FALSE),"Other")</f>
        <v>Other</v>
      </c>
    </row>
    <row r="3524" spans="1:23" x14ac:dyDescent="0.25">
      <c r="A3524" t="str">
        <f t="shared" si="54"/>
        <v>110</v>
      </c>
      <c r="B3524" t="str">
        <f t="shared" si="54"/>
        <v>DMS22AV08</v>
      </c>
      <c r="C3524" s="77" t="s">
        <v>2063</v>
      </c>
      <c r="D3524" t="s">
        <v>2538</v>
      </c>
      <c r="J3524">
        <v>152.31</v>
      </c>
      <c r="P3524">
        <v>0</v>
      </c>
      <c r="U3524"/>
      <c r="V3524">
        <v>0</v>
      </c>
      <c r="W3524" t="str">
        <f>IFERROR(VLOOKUP(CONCATENATE(A3524,"-",B3524),'Schedule C1'!AE:AE,1,FALSE),"Other")</f>
        <v>Other</v>
      </c>
    </row>
    <row r="3525" spans="1:23" x14ac:dyDescent="0.25">
      <c r="A3525" t="str">
        <f t="shared" ref="A3525:B3588" si="55">LEFT(C3525,FIND(" ",C3525,1)-1)</f>
        <v>110</v>
      </c>
      <c r="B3525" t="str">
        <f t="shared" si="55"/>
        <v>DMS22AW04</v>
      </c>
      <c r="C3525" s="77" t="s">
        <v>2063</v>
      </c>
      <c r="D3525" t="s">
        <v>2539</v>
      </c>
      <c r="I3525">
        <v>20.150000000000006</v>
      </c>
      <c r="O3525" s="3">
        <v>0</v>
      </c>
      <c r="U3525">
        <v>0</v>
      </c>
      <c r="W3525" t="str">
        <f>IFERROR(VLOOKUP(CONCATENATE(A3525,"-",B3525),'Schedule C1'!AE:AE,1,FALSE),"Other")</f>
        <v>Other</v>
      </c>
    </row>
    <row r="3526" spans="1:23" x14ac:dyDescent="0.25">
      <c r="A3526" t="str">
        <f t="shared" si="55"/>
        <v>110</v>
      </c>
      <c r="B3526" t="str">
        <f t="shared" si="55"/>
        <v>DMS22KK01</v>
      </c>
      <c r="C3526" s="77" t="s">
        <v>2063</v>
      </c>
      <c r="D3526" t="s">
        <v>2540</v>
      </c>
      <c r="I3526">
        <v>4709.579999999999</v>
      </c>
      <c r="O3526" s="3">
        <v>0</v>
      </c>
      <c r="U3526">
        <v>0</v>
      </c>
      <c r="W3526" t="str">
        <f>IFERROR(VLOOKUP(CONCATENATE(A3526,"-",B3526),'Schedule C1'!AE:AE,1,FALSE),"Other")</f>
        <v>Other</v>
      </c>
    </row>
    <row r="3527" spans="1:23" x14ac:dyDescent="0.25">
      <c r="A3527" t="str">
        <f t="shared" si="55"/>
        <v>110</v>
      </c>
      <c r="B3527" t="str">
        <f t="shared" si="55"/>
        <v>DMS22KK02</v>
      </c>
      <c r="C3527" s="77" t="s">
        <v>2063</v>
      </c>
      <c r="D3527" t="s">
        <v>2541</v>
      </c>
      <c r="I3527">
        <v>15077.220000000003</v>
      </c>
      <c r="O3527" s="3">
        <v>0</v>
      </c>
      <c r="U3527">
        <v>0</v>
      </c>
      <c r="W3527" t="str">
        <f>IFERROR(VLOOKUP(CONCATENATE(A3527,"-",B3527),'Schedule C1'!AE:AE,1,FALSE),"Other")</f>
        <v>Other</v>
      </c>
    </row>
    <row r="3528" spans="1:23" x14ac:dyDescent="0.25">
      <c r="A3528" t="str">
        <f t="shared" si="55"/>
        <v>110</v>
      </c>
      <c r="B3528" t="str">
        <f t="shared" si="55"/>
        <v>DMS22KK03</v>
      </c>
      <c r="C3528" s="77" t="s">
        <v>2063</v>
      </c>
      <c r="D3528" t="s">
        <v>2542</v>
      </c>
      <c r="I3528">
        <v>31216.51</v>
      </c>
      <c r="O3528" s="3">
        <v>0</v>
      </c>
      <c r="U3528">
        <v>0</v>
      </c>
      <c r="W3528" t="str">
        <f>IFERROR(VLOOKUP(CONCATENATE(A3528,"-",B3528),'Schedule C1'!AE:AE,1,FALSE),"Other")</f>
        <v>Other</v>
      </c>
    </row>
    <row r="3529" spans="1:23" x14ac:dyDescent="0.25">
      <c r="A3529" t="str">
        <f t="shared" si="55"/>
        <v>110</v>
      </c>
      <c r="B3529" t="str">
        <f t="shared" si="55"/>
        <v>DMS22KK04</v>
      </c>
      <c r="C3529" s="77" t="s">
        <v>2063</v>
      </c>
      <c r="D3529" t="s">
        <v>2543</v>
      </c>
      <c r="I3529">
        <v>888.30000000000007</v>
      </c>
      <c r="O3529" s="3">
        <v>0</v>
      </c>
      <c r="U3529">
        <v>0</v>
      </c>
      <c r="W3529" t="str">
        <f>IFERROR(VLOOKUP(CONCATENATE(A3529,"-",B3529),'Schedule C1'!AE:AE,1,FALSE),"Other")</f>
        <v>Other</v>
      </c>
    </row>
    <row r="3530" spans="1:23" x14ac:dyDescent="0.25">
      <c r="A3530" t="str">
        <f t="shared" si="55"/>
        <v>110</v>
      </c>
      <c r="B3530" t="str">
        <f t="shared" si="55"/>
        <v>DMS22KK05</v>
      </c>
      <c r="C3530" s="77" t="s">
        <v>2063</v>
      </c>
      <c r="D3530" t="s">
        <v>2544</v>
      </c>
      <c r="I3530">
        <v>1053.0899999999999</v>
      </c>
      <c r="O3530" s="3">
        <v>0</v>
      </c>
      <c r="U3530">
        <v>0</v>
      </c>
      <c r="W3530" t="str">
        <f>IFERROR(VLOOKUP(CONCATENATE(A3530,"-",B3530),'Schedule C1'!AE:AE,1,FALSE),"Other")</f>
        <v>Other</v>
      </c>
    </row>
    <row r="3531" spans="1:23" x14ac:dyDescent="0.25">
      <c r="A3531" t="str">
        <f t="shared" si="55"/>
        <v>110</v>
      </c>
      <c r="B3531" t="str">
        <f t="shared" si="55"/>
        <v>DMS22KK06</v>
      </c>
      <c r="C3531" s="77" t="s">
        <v>2063</v>
      </c>
      <c r="D3531" t="s">
        <v>2545</v>
      </c>
      <c r="I3531">
        <v>2805.0200000000018</v>
      </c>
      <c r="O3531" s="3">
        <v>0</v>
      </c>
      <c r="U3531">
        <v>0</v>
      </c>
      <c r="W3531" t="str">
        <f>IFERROR(VLOOKUP(CONCATENATE(A3531,"-",B3531),'Schedule C1'!AE:AE,1,FALSE),"Other")</f>
        <v>Other</v>
      </c>
    </row>
    <row r="3532" spans="1:23" x14ac:dyDescent="0.25">
      <c r="A3532" t="str">
        <f t="shared" si="55"/>
        <v>110</v>
      </c>
      <c r="B3532" t="str">
        <f t="shared" si="55"/>
        <v>DMS22KK07</v>
      </c>
      <c r="C3532" s="77" t="s">
        <v>2063</v>
      </c>
      <c r="D3532" t="s">
        <v>2546</v>
      </c>
      <c r="I3532">
        <v>472.62</v>
      </c>
      <c r="O3532" s="3">
        <v>0</v>
      </c>
      <c r="U3532">
        <v>0</v>
      </c>
      <c r="W3532" t="str">
        <f>IFERROR(VLOOKUP(CONCATENATE(A3532,"-",B3532),'Schedule C1'!AE:AE,1,FALSE),"Other")</f>
        <v>Other</v>
      </c>
    </row>
    <row r="3533" spans="1:23" x14ac:dyDescent="0.25">
      <c r="A3533" t="str">
        <f t="shared" si="55"/>
        <v>110</v>
      </c>
      <c r="B3533" t="str">
        <f t="shared" si="55"/>
        <v>DMS22KK08</v>
      </c>
      <c r="C3533" s="77" t="s">
        <v>2063</v>
      </c>
      <c r="D3533" t="s">
        <v>2547</v>
      </c>
      <c r="I3533">
        <v>1258.74</v>
      </c>
      <c r="O3533" s="3">
        <v>0</v>
      </c>
      <c r="U3533">
        <v>0</v>
      </c>
      <c r="W3533" t="str">
        <f>IFERROR(VLOOKUP(CONCATENATE(A3533,"-",B3533),'Schedule C1'!AE:AE,1,FALSE),"Other")</f>
        <v>Other</v>
      </c>
    </row>
    <row r="3534" spans="1:23" x14ac:dyDescent="0.25">
      <c r="A3534" t="str">
        <f t="shared" si="55"/>
        <v>110</v>
      </c>
      <c r="B3534" t="str">
        <f t="shared" si="55"/>
        <v>DMS22KK09</v>
      </c>
      <c r="C3534" s="77" t="s">
        <v>2063</v>
      </c>
      <c r="D3534" t="s">
        <v>2548</v>
      </c>
      <c r="I3534">
        <v>277862.53000000003</v>
      </c>
      <c r="J3534">
        <v>9548.18</v>
      </c>
      <c r="O3534" s="3">
        <v>0</v>
      </c>
      <c r="P3534">
        <v>0</v>
      </c>
      <c r="U3534">
        <v>0</v>
      </c>
      <c r="V3534">
        <v>0</v>
      </c>
      <c r="W3534" t="str">
        <f>IFERROR(VLOOKUP(CONCATENATE(A3534,"-",B3534),'Schedule C1'!AE:AE,1,FALSE),"Other")</f>
        <v>Other</v>
      </c>
    </row>
    <row r="3535" spans="1:23" x14ac:dyDescent="0.25">
      <c r="A3535" t="str">
        <f t="shared" si="55"/>
        <v>110</v>
      </c>
      <c r="B3535" t="str">
        <f t="shared" si="55"/>
        <v>DMS22KK10</v>
      </c>
      <c r="C3535" s="77" t="s">
        <v>2063</v>
      </c>
      <c r="D3535" t="s">
        <v>2549</v>
      </c>
      <c r="I3535">
        <v>25026.180000000004</v>
      </c>
      <c r="O3535" s="3">
        <v>0</v>
      </c>
      <c r="U3535">
        <v>0</v>
      </c>
      <c r="W3535" t="str">
        <f>IFERROR(VLOOKUP(CONCATENATE(A3535,"-",B3535),'Schedule C1'!AE:AE,1,FALSE),"Other")</f>
        <v>Other</v>
      </c>
    </row>
    <row r="3536" spans="1:23" x14ac:dyDescent="0.25">
      <c r="A3536" t="str">
        <f t="shared" si="55"/>
        <v>110</v>
      </c>
      <c r="B3536" t="str">
        <f t="shared" si="55"/>
        <v>DMS22KK11</v>
      </c>
      <c r="C3536" s="77" t="s">
        <v>2063</v>
      </c>
      <c r="D3536" t="s">
        <v>2550</v>
      </c>
      <c r="I3536">
        <v>6418.8900000000021</v>
      </c>
      <c r="O3536" s="3">
        <v>0</v>
      </c>
      <c r="U3536">
        <v>0</v>
      </c>
      <c r="W3536" t="str">
        <f>IFERROR(VLOOKUP(CONCATENATE(A3536,"-",B3536),'Schedule C1'!AE:AE,1,FALSE),"Other")</f>
        <v>Other</v>
      </c>
    </row>
    <row r="3537" spans="1:23" x14ac:dyDescent="0.25">
      <c r="A3537" t="str">
        <f t="shared" si="55"/>
        <v>110</v>
      </c>
      <c r="B3537" t="str">
        <f t="shared" si="55"/>
        <v>DMS22KK12</v>
      </c>
      <c r="C3537" s="77" t="s">
        <v>2063</v>
      </c>
      <c r="D3537" t="s">
        <v>2551</v>
      </c>
      <c r="I3537">
        <v>1511.64</v>
      </c>
      <c r="J3537">
        <v>252.13</v>
      </c>
      <c r="O3537" s="3">
        <v>0</v>
      </c>
      <c r="P3537">
        <v>0</v>
      </c>
      <c r="U3537">
        <v>0</v>
      </c>
      <c r="V3537">
        <v>0</v>
      </c>
      <c r="W3537" t="str">
        <f>IFERROR(VLOOKUP(CONCATENATE(A3537,"-",B3537),'Schedule C1'!AE:AE,1,FALSE),"Other")</f>
        <v>Other</v>
      </c>
    </row>
    <row r="3538" spans="1:23" x14ac:dyDescent="0.25">
      <c r="A3538" t="str">
        <f t="shared" si="55"/>
        <v>110</v>
      </c>
      <c r="B3538" t="str">
        <f t="shared" si="55"/>
        <v>DMS22KK13</v>
      </c>
      <c r="C3538" s="77" t="s">
        <v>2063</v>
      </c>
      <c r="D3538" t="s">
        <v>2552</v>
      </c>
      <c r="I3538">
        <v>3478.71</v>
      </c>
      <c r="O3538" s="3">
        <v>0</v>
      </c>
      <c r="U3538">
        <v>0</v>
      </c>
      <c r="W3538" t="str">
        <f>IFERROR(VLOOKUP(CONCATENATE(A3538,"-",B3538),'Schedule C1'!AE:AE,1,FALSE),"Other")</f>
        <v>Other</v>
      </c>
    </row>
    <row r="3539" spans="1:23" x14ac:dyDescent="0.25">
      <c r="A3539" t="str">
        <f t="shared" si="55"/>
        <v>110</v>
      </c>
      <c r="B3539" t="str">
        <f t="shared" si="55"/>
        <v>DMS22KK14</v>
      </c>
      <c r="C3539" s="77" t="s">
        <v>2063</v>
      </c>
      <c r="D3539" t="s">
        <v>2553</v>
      </c>
      <c r="I3539">
        <v>607265.69000000006</v>
      </c>
      <c r="J3539">
        <v>-916914.19000000006</v>
      </c>
      <c r="O3539" s="3">
        <v>0</v>
      </c>
      <c r="P3539">
        <v>0</v>
      </c>
      <c r="U3539">
        <v>0</v>
      </c>
      <c r="V3539">
        <v>0</v>
      </c>
      <c r="W3539" t="str">
        <f>IFERROR(VLOOKUP(CONCATENATE(A3539,"-",B3539),'Schedule C1'!AE:AE,1,FALSE),"Other")</f>
        <v>Other</v>
      </c>
    </row>
    <row r="3540" spans="1:23" x14ac:dyDescent="0.25">
      <c r="A3540" t="str">
        <f t="shared" si="55"/>
        <v>110</v>
      </c>
      <c r="B3540" t="str">
        <f t="shared" si="55"/>
        <v>DMS22KK15</v>
      </c>
      <c r="C3540" s="77" t="s">
        <v>2063</v>
      </c>
      <c r="D3540" t="s">
        <v>2554</v>
      </c>
      <c r="I3540">
        <v>14267.029999999999</v>
      </c>
      <c r="J3540">
        <v>15960.3</v>
      </c>
      <c r="O3540" s="3">
        <v>0</v>
      </c>
      <c r="P3540">
        <v>0</v>
      </c>
      <c r="U3540">
        <v>0</v>
      </c>
      <c r="V3540">
        <v>0</v>
      </c>
      <c r="W3540" t="str">
        <f>IFERROR(VLOOKUP(CONCATENATE(A3540,"-",B3540),'Schedule C1'!AE:AE,1,FALSE),"Other")</f>
        <v>Other</v>
      </c>
    </row>
    <row r="3541" spans="1:23" x14ac:dyDescent="0.25">
      <c r="A3541" t="str">
        <f t="shared" si="55"/>
        <v>110</v>
      </c>
      <c r="B3541" t="str">
        <f t="shared" si="55"/>
        <v>DMS22OP02</v>
      </c>
      <c r="C3541" s="77" t="s">
        <v>2063</v>
      </c>
      <c r="D3541" t="s">
        <v>2555</v>
      </c>
      <c r="I3541">
        <v>8057.2</v>
      </c>
      <c r="O3541" s="3">
        <v>0</v>
      </c>
      <c r="U3541">
        <v>0</v>
      </c>
      <c r="W3541" t="str">
        <f>IFERROR(VLOOKUP(CONCATENATE(A3541,"-",B3541),'Schedule C1'!AE:AE,1,FALSE),"Other")</f>
        <v>Other</v>
      </c>
    </row>
    <row r="3542" spans="1:23" x14ac:dyDescent="0.25">
      <c r="A3542" t="str">
        <f t="shared" si="55"/>
        <v>110</v>
      </c>
      <c r="B3542" t="str">
        <f t="shared" si="55"/>
        <v>DMS23AW02</v>
      </c>
      <c r="C3542" s="77" t="s">
        <v>2063</v>
      </c>
      <c r="D3542" t="s">
        <v>2556</v>
      </c>
      <c r="J3542">
        <v>75.95</v>
      </c>
      <c r="P3542">
        <v>0</v>
      </c>
      <c r="U3542"/>
      <c r="V3542">
        <v>0</v>
      </c>
      <c r="W3542" t="str">
        <f>IFERROR(VLOOKUP(CONCATENATE(A3542,"-",B3542),'Schedule C1'!AE:AE,1,FALSE),"Other")</f>
        <v>Other</v>
      </c>
    </row>
    <row r="3543" spans="1:23" x14ac:dyDescent="0.25">
      <c r="A3543" t="str">
        <f t="shared" si="55"/>
        <v>110</v>
      </c>
      <c r="B3543" t="str">
        <f t="shared" si="55"/>
        <v>DMS23IM01</v>
      </c>
      <c r="C3543" s="77" t="s">
        <v>2063</v>
      </c>
      <c r="D3543" t="s">
        <v>2557</v>
      </c>
      <c r="J3543">
        <v>11.74</v>
      </c>
      <c r="P3543">
        <v>0</v>
      </c>
      <c r="U3543"/>
      <c r="V3543">
        <v>0</v>
      </c>
      <c r="W3543" t="str">
        <f>IFERROR(VLOOKUP(CONCATENATE(A3543,"-",B3543),'Schedule C1'!AE:AE,1,FALSE),"Other")</f>
        <v>Other</v>
      </c>
    </row>
    <row r="3544" spans="1:23" x14ac:dyDescent="0.25">
      <c r="A3544" t="str">
        <f t="shared" si="55"/>
        <v>110</v>
      </c>
      <c r="B3544" t="str">
        <f t="shared" si="55"/>
        <v>DMS23KK01</v>
      </c>
      <c r="C3544" s="77" t="s">
        <v>2063</v>
      </c>
      <c r="D3544" t="s">
        <v>2558</v>
      </c>
      <c r="J3544">
        <v>1616.6</v>
      </c>
      <c r="P3544">
        <v>0</v>
      </c>
      <c r="U3544"/>
      <c r="V3544">
        <v>0</v>
      </c>
      <c r="W3544" t="str">
        <f>IFERROR(VLOOKUP(CONCATENATE(A3544,"-",B3544),'Schedule C1'!AE:AE,1,FALSE),"Other")</f>
        <v>Other</v>
      </c>
    </row>
    <row r="3545" spans="1:23" x14ac:dyDescent="0.25">
      <c r="A3545" t="str">
        <f t="shared" si="55"/>
        <v>110</v>
      </c>
      <c r="B3545" t="str">
        <f t="shared" si="55"/>
        <v>DMS23KK02</v>
      </c>
      <c r="C3545" s="77" t="s">
        <v>2063</v>
      </c>
      <c r="D3545" t="s">
        <v>2559</v>
      </c>
      <c r="J3545">
        <v>78432.849999999977</v>
      </c>
      <c r="P3545">
        <v>0</v>
      </c>
      <c r="U3545"/>
      <c r="V3545">
        <v>0</v>
      </c>
      <c r="W3545" t="str">
        <f>IFERROR(VLOOKUP(CONCATENATE(A3545,"-",B3545),'Schedule C1'!AE:AE,1,FALSE),"Other")</f>
        <v>Other</v>
      </c>
    </row>
    <row r="3546" spans="1:23" x14ac:dyDescent="0.25">
      <c r="A3546" t="str">
        <f t="shared" si="55"/>
        <v>110</v>
      </c>
      <c r="B3546" t="str">
        <f t="shared" si="55"/>
        <v>DMS23KK03</v>
      </c>
      <c r="C3546" s="77" t="s">
        <v>2063</v>
      </c>
      <c r="D3546" t="s">
        <v>2560</v>
      </c>
      <c r="J3546">
        <v>21045.900000000009</v>
      </c>
      <c r="P3546">
        <v>0</v>
      </c>
      <c r="U3546"/>
      <c r="V3546">
        <v>0</v>
      </c>
      <c r="W3546" t="str">
        <f>IFERROR(VLOOKUP(CONCATENATE(A3546,"-",B3546),'Schedule C1'!AE:AE,1,FALSE),"Other")</f>
        <v>Other</v>
      </c>
    </row>
    <row r="3547" spans="1:23" x14ac:dyDescent="0.25">
      <c r="A3547" t="str">
        <f t="shared" si="55"/>
        <v>110</v>
      </c>
      <c r="B3547" t="str">
        <f t="shared" si="55"/>
        <v>DMS23KK04</v>
      </c>
      <c r="C3547" s="77" t="s">
        <v>2063</v>
      </c>
      <c r="D3547" t="s">
        <v>2561</v>
      </c>
      <c r="J3547">
        <v>27652.19</v>
      </c>
      <c r="P3547">
        <v>0</v>
      </c>
      <c r="U3547"/>
      <c r="V3547">
        <v>0</v>
      </c>
      <c r="W3547" t="str">
        <f>IFERROR(VLOOKUP(CONCATENATE(A3547,"-",B3547),'Schedule C1'!AE:AE,1,FALSE),"Other")</f>
        <v>Other</v>
      </c>
    </row>
    <row r="3548" spans="1:23" x14ac:dyDescent="0.25">
      <c r="A3548" t="str">
        <f t="shared" si="55"/>
        <v>110</v>
      </c>
      <c r="B3548" t="str">
        <f t="shared" si="55"/>
        <v>DMS23KK05</v>
      </c>
      <c r="C3548" s="77" t="s">
        <v>2063</v>
      </c>
      <c r="D3548" t="s">
        <v>2562</v>
      </c>
      <c r="J3548">
        <v>97248.50999999998</v>
      </c>
      <c r="P3548">
        <v>0</v>
      </c>
      <c r="U3548"/>
      <c r="V3548">
        <v>0</v>
      </c>
      <c r="W3548" t="str">
        <f>IFERROR(VLOOKUP(CONCATENATE(A3548,"-",B3548),'Schedule C1'!AE:AE,1,FALSE),"Other")</f>
        <v>Other</v>
      </c>
    </row>
    <row r="3549" spans="1:23" x14ac:dyDescent="0.25">
      <c r="A3549" t="str">
        <f t="shared" si="55"/>
        <v>110</v>
      </c>
      <c r="B3549" t="str">
        <f t="shared" si="55"/>
        <v>DMS23LA17</v>
      </c>
      <c r="C3549" s="77" t="s">
        <v>2063</v>
      </c>
      <c r="D3549" t="s">
        <v>2563</v>
      </c>
      <c r="J3549">
        <v>3990.8400000000006</v>
      </c>
      <c r="P3549">
        <v>0</v>
      </c>
      <c r="U3549"/>
      <c r="V3549">
        <v>0</v>
      </c>
      <c r="W3549" t="str">
        <f>IFERROR(VLOOKUP(CONCATENATE(A3549,"-",B3549),'Schedule C1'!AE:AE,1,FALSE),"Other")</f>
        <v>Other</v>
      </c>
    </row>
    <row r="3550" spans="1:23" x14ac:dyDescent="0.25">
      <c r="A3550" t="str">
        <f t="shared" si="55"/>
        <v>110</v>
      </c>
      <c r="B3550" t="str">
        <f t="shared" si="55"/>
        <v>DMS23LA22</v>
      </c>
      <c r="C3550" s="77" t="s">
        <v>2063</v>
      </c>
      <c r="D3550" t="s">
        <v>2564</v>
      </c>
      <c r="J3550">
        <v>-6216.89</v>
      </c>
      <c r="P3550">
        <v>0</v>
      </c>
      <c r="U3550"/>
      <c r="V3550">
        <v>0</v>
      </c>
      <c r="W3550" t="str">
        <f>IFERROR(VLOOKUP(CONCATENATE(A3550,"-",B3550),'Schedule C1'!AE:AE,1,FALSE),"Other")</f>
        <v>Other</v>
      </c>
    </row>
    <row r="3551" spans="1:23" x14ac:dyDescent="0.25">
      <c r="A3551" t="str">
        <f t="shared" si="55"/>
        <v>110</v>
      </c>
      <c r="B3551" t="str">
        <f t="shared" si="55"/>
        <v>DMS23OK36</v>
      </c>
      <c r="C3551" s="77" t="s">
        <v>2063</v>
      </c>
      <c r="D3551" t="s">
        <v>2565</v>
      </c>
      <c r="J3551">
        <v>-45.069999999999936</v>
      </c>
      <c r="P3551">
        <v>0</v>
      </c>
      <c r="U3551"/>
      <c r="V3551">
        <v>0</v>
      </c>
      <c r="W3551" t="str">
        <f>IFERROR(VLOOKUP(CONCATENATE(A3551,"-",B3551),'Schedule C1'!AE:AE,1,FALSE),"Other")</f>
        <v>Other</v>
      </c>
    </row>
    <row r="3552" spans="1:23" x14ac:dyDescent="0.25">
      <c r="A3552" t="str">
        <f t="shared" si="55"/>
        <v>110</v>
      </c>
      <c r="B3552" t="str">
        <f t="shared" si="55"/>
        <v>DN19W05F1</v>
      </c>
      <c r="C3552" s="77" t="s">
        <v>2063</v>
      </c>
      <c r="D3552" t="s">
        <v>2566</v>
      </c>
      <c r="F3552">
        <v>-1113.49</v>
      </c>
      <c r="L3552">
        <v>0</v>
      </c>
      <c r="R3552">
        <v>0</v>
      </c>
      <c r="U3552"/>
      <c r="W3552" t="str">
        <f>IFERROR(VLOOKUP(CONCATENATE(A3552,"-",B3552),'Schedule C1'!AE:AE,1,FALSE),"Other")</f>
        <v>Other</v>
      </c>
    </row>
    <row r="3553" spans="1:23" x14ac:dyDescent="0.25">
      <c r="A3553" t="str">
        <f t="shared" si="55"/>
        <v>110</v>
      </c>
      <c r="B3553" t="str">
        <f t="shared" si="55"/>
        <v>DN19W05F2</v>
      </c>
      <c r="C3553" s="77" t="s">
        <v>2063</v>
      </c>
      <c r="D3553" t="s">
        <v>2567</v>
      </c>
      <c r="F3553">
        <v>-170.75</v>
      </c>
      <c r="L3553">
        <v>0</v>
      </c>
      <c r="R3553">
        <v>0</v>
      </c>
      <c r="U3553"/>
      <c r="W3553" t="str">
        <f>IFERROR(VLOOKUP(CONCATENATE(A3553,"-",B3553),'Schedule C1'!AE:AE,1,FALSE),"Other")</f>
        <v>Other</v>
      </c>
    </row>
    <row r="3554" spans="1:23" x14ac:dyDescent="0.25">
      <c r="A3554" t="str">
        <f t="shared" si="55"/>
        <v>110</v>
      </c>
      <c r="B3554" t="str">
        <f t="shared" si="55"/>
        <v>DN20H03F0</v>
      </c>
      <c r="C3554" s="77" t="s">
        <v>2063</v>
      </c>
      <c r="D3554" t="s">
        <v>2568</v>
      </c>
      <c r="G3554">
        <v>124.84</v>
      </c>
      <c r="H3554">
        <v>361.7</v>
      </c>
      <c r="M3554">
        <v>0</v>
      </c>
      <c r="N3554">
        <v>0</v>
      </c>
      <c r="S3554">
        <v>0</v>
      </c>
      <c r="T3554">
        <v>0</v>
      </c>
      <c r="U3554"/>
      <c r="W3554" t="str">
        <f>IFERROR(VLOOKUP(CONCATENATE(A3554,"-",B3554),'Schedule C1'!AE:AE,1,FALSE),"Other")</f>
        <v>Other</v>
      </c>
    </row>
    <row r="3555" spans="1:23" x14ac:dyDescent="0.25">
      <c r="A3555" t="str">
        <f t="shared" si="55"/>
        <v>110</v>
      </c>
      <c r="B3555" t="str">
        <f t="shared" si="55"/>
        <v>DP14H02B2</v>
      </c>
      <c r="C3555" s="77" t="s">
        <v>2063</v>
      </c>
      <c r="D3555" t="s">
        <v>2569</v>
      </c>
      <c r="E3555">
        <v>171.25</v>
      </c>
      <c r="F3555">
        <v>112.01999999999998</v>
      </c>
      <c r="K3555">
        <v>0</v>
      </c>
      <c r="L3555">
        <v>0</v>
      </c>
      <c r="Q3555">
        <v>0</v>
      </c>
      <c r="R3555">
        <v>0</v>
      </c>
      <c r="U3555"/>
      <c r="W3555" t="str">
        <f>IFERROR(VLOOKUP(CONCATENATE(A3555,"-",B3555),'Schedule C1'!AE:AE,1,FALSE),"Other")</f>
        <v>Other</v>
      </c>
    </row>
    <row r="3556" spans="1:23" x14ac:dyDescent="0.25">
      <c r="A3556" t="str">
        <f t="shared" si="55"/>
        <v>110</v>
      </c>
      <c r="B3556" t="str">
        <f t="shared" si="55"/>
        <v>DP14K02A0</v>
      </c>
      <c r="C3556" s="77" t="s">
        <v>2063</v>
      </c>
      <c r="D3556" t="s">
        <v>2570</v>
      </c>
      <c r="G3556">
        <v>7369.7000000000007</v>
      </c>
      <c r="H3556">
        <v>7837.1500000000015</v>
      </c>
      <c r="I3556">
        <v>31936.729999999996</v>
      </c>
      <c r="J3556">
        <v>21.78</v>
      </c>
      <c r="M3556">
        <v>21353.133999999998</v>
      </c>
      <c r="N3556">
        <v>0</v>
      </c>
      <c r="O3556" s="3">
        <v>0</v>
      </c>
      <c r="P3556">
        <v>0</v>
      </c>
      <c r="S3556">
        <v>0</v>
      </c>
      <c r="T3556">
        <v>0</v>
      </c>
      <c r="U3556">
        <v>0</v>
      </c>
      <c r="V3556">
        <v>0</v>
      </c>
      <c r="W3556" t="str">
        <f>IFERROR(VLOOKUP(CONCATENATE(A3556,"-",B3556),'Schedule C1'!AE:AE,1,FALSE),"Other")</f>
        <v>Other</v>
      </c>
    </row>
    <row r="3557" spans="1:23" x14ac:dyDescent="0.25">
      <c r="A3557" t="str">
        <f t="shared" si="55"/>
        <v>110</v>
      </c>
      <c r="B3557" t="str">
        <f t="shared" si="55"/>
        <v>DP14K02B0</v>
      </c>
      <c r="C3557" s="77" t="s">
        <v>2063</v>
      </c>
      <c r="D3557" t="s">
        <v>2571</v>
      </c>
      <c r="E3557">
        <v>-28524.38</v>
      </c>
      <c r="F3557">
        <v>-16132.33</v>
      </c>
      <c r="G3557">
        <v>70019.429999999978</v>
      </c>
      <c r="H3557">
        <v>118728.45999999999</v>
      </c>
      <c r="I3557">
        <v>4170.92</v>
      </c>
      <c r="K3557">
        <v>0</v>
      </c>
      <c r="L3557">
        <v>0</v>
      </c>
      <c r="M3557">
        <v>0</v>
      </c>
      <c r="N3557">
        <v>0</v>
      </c>
      <c r="O3557" s="3">
        <v>0</v>
      </c>
      <c r="Q3557">
        <v>0</v>
      </c>
      <c r="R3557">
        <v>0</v>
      </c>
      <c r="S3557">
        <v>0</v>
      </c>
      <c r="T3557">
        <v>0</v>
      </c>
      <c r="U3557">
        <v>0</v>
      </c>
      <c r="W3557" t="str">
        <f>IFERROR(VLOOKUP(CONCATENATE(A3557,"-",B3557),'Schedule C1'!AE:AE,1,FALSE),"Other")</f>
        <v>Other</v>
      </c>
    </row>
    <row r="3558" spans="1:23" x14ac:dyDescent="0.25">
      <c r="A3558" t="str">
        <f t="shared" si="55"/>
        <v>110</v>
      </c>
      <c r="B3558" t="str">
        <f t="shared" si="55"/>
        <v>DP14K02C0</v>
      </c>
      <c r="C3558" s="77" t="s">
        <v>2063</v>
      </c>
      <c r="D3558" t="s">
        <v>2572</v>
      </c>
      <c r="G3558">
        <v>1.0499999999999998</v>
      </c>
      <c r="M3558">
        <v>0</v>
      </c>
      <c r="S3558">
        <v>0</v>
      </c>
      <c r="U3558"/>
      <c r="W3558" t="str">
        <f>IFERROR(VLOOKUP(CONCATENATE(A3558,"-",B3558),'Schedule C1'!AE:AE,1,FALSE),"Other")</f>
        <v>Other</v>
      </c>
    </row>
    <row r="3559" spans="1:23" x14ac:dyDescent="0.25">
      <c r="A3559" t="str">
        <f t="shared" si="55"/>
        <v>110</v>
      </c>
      <c r="B3559" t="str">
        <f t="shared" si="55"/>
        <v>DP15H14A0</v>
      </c>
      <c r="C3559" s="77" t="s">
        <v>2063</v>
      </c>
      <c r="D3559" t="s">
        <v>2574</v>
      </c>
      <c r="E3559">
        <v>-4.84</v>
      </c>
      <c r="K3559">
        <v>0</v>
      </c>
      <c r="Q3559">
        <v>0</v>
      </c>
      <c r="U3559"/>
      <c r="W3559" t="str">
        <f>IFERROR(VLOOKUP(CONCATENATE(A3559,"-",B3559),'Schedule C1'!AE:AE,1,FALSE),"Other")</f>
        <v>Other</v>
      </c>
    </row>
    <row r="3560" spans="1:23" x14ac:dyDescent="0.25">
      <c r="A3560" t="str">
        <f t="shared" si="55"/>
        <v>110</v>
      </c>
      <c r="B3560" t="str">
        <f t="shared" si="55"/>
        <v>DP15K05L0</v>
      </c>
      <c r="C3560" s="77" t="s">
        <v>2063</v>
      </c>
      <c r="D3560" t="s">
        <v>2575</v>
      </c>
      <c r="G3560">
        <v>2216.5300000000002</v>
      </c>
      <c r="H3560">
        <v>3058.34</v>
      </c>
      <c r="M3560">
        <v>0</v>
      </c>
      <c r="N3560">
        <v>0</v>
      </c>
      <c r="S3560">
        <v>0</v>
      </c>
      <c r="T3560">
        <v>0</v>
      </c>
      <c r="U3560"/>
      <c r="W3560" t="str">
        <f>IFERROR(VLOOKUP(CONCATENATE(A3560,"-",B3560),'Schedule C1'!AE:AE,1,FALSE),"Other")</f>
        <v>Other</v>
      </c>
    </row>
    <row r="3561" spans="1:23" x14ac:dyDescent="0.25">
      <c r="A3561" t="str">
        <f t="shared" si="55"/>
        <v>110</v>
      </c>
      <c r="B3561" t="str">
        <f t="shared" si="55"/>
        <v>DP16K02A0</v>
      </c>
      <c r="C3561" s="77" t="s">
        <v>2063</v>
      </c>
      <c r="D3561" t="s">
        <v>2576</v>
      </c>
      <c r="F3561">
        <v>52475.87</v>
      </c>
      <c r="G3561">
        <v>2326.5000000000005</v>
      </c>
      <c r="L3561">
        <v>4519.5599999999995</v>
      </c>
      <c r="M3561">
        <v>0</v>
      </c>
      <c r="R3561">
        <v>0</v>
      </c>
      <c r="S3561">
        <v>0</v>
      </c>
      <c r="U3561"/>
      <c r="W3561" t="str">
        <f>IFERROR(VLOOKUP(CONCATENATE(A3561,"-",B3561),'Schedule C1'!AE:AE,1,FALSE),"Other")</f>
        <v>Other</v>
      </c>
    </row>
    <row r="3562" spans="1:23" x14ac:dyDescent="0.25">
      <c r="A3562" t="str">
        <f t="shared" si="55"/>
        <v>110</v>
      </c>
      <c r="B3562" t="str">
        <f t="shared" si="55"/>
        <v>DP16K02B0</v>
      </c>
      <c r="C3562" s="77" t="s">
        <v>2063</v>
      </c>
      <c r="D3562" t="s">
        <v>2577</v>
      </c>
      <c r="F3562">
        <v>-136.85999999999996</v>
      </c>
      <c r="L3562">
        <v>506254.22899999999</v>
      </c>
      <c r="R3562">
        <v>0</v>
      </c>
      <c r="U3562"/>
      <c r="W3562" t="str">
        <f>IFERROR(VLOOKUP(CONCATENATE(A3562,"-",B3562),'Schedule C1'!AE:AE,1,FALSE),"Other")</f>
        <v>Other</v>
      </c>
    </row>
    <row r="3563" spans="1:23" x14ac:dyDescent="0.25">
      <c r="A3563" t="str">
        <f t="shared" si="55"/>
        <v>110</v>
      </c>
      <c r="B3563" t="str">
        <f t="shared" si="55"/>
        <v>DP16K03A0</v>
      </c>
      <c r="C3563" s="77" t="s">
        <v>2063</v>
      </c>
      <c r="D3563" t="s">
        <v>2578</v>
      </c>
      <c r="H3563">
        <v>0</v>
      </c>
      <c r="I3563">
        <v>0</v>
      </c>
      <c r="J3563">
        <v>19362.710000000003</v>
      </c>
      <c r="N3563">
        <v>0</v>
      </c>
      <c r="O3563" s="3">
        <v>0</v>
      </c>
      <c r="P3563">
        <v>228262.60100000002</v>
      </c>
      <c r="T3563">
        <v>696.88</v>
      </c>
      <c r="U3563">
        <v>190.23099999999999</v>
      </c>
      <c r="V3563">
        <v>0</v>
      </c>
      <c r="W3563" t="str">
        <f>IFERROR(VLOOKUP(CONCATENATE(A3563,"-",B3563),'Schedule C1'!AE:AE,1,FALSE),"Other")</f>
        <v>Other</v>
      </c>
    </row>
    <row r="3564" spans="1:23" x14ac:dyDescent="0.25">
      <c r="A3564" t="str">
        <f t="shared" si="55"/>
        <v>110</v>
      </c>
      <c r="B3564" t="str">
        <f t="shared" si="55"/>
        <v>DP16K03B0</v>
      </c>
      <c r="C3564" s="77" t="s">
        <v>2063</v>
      </c>
      <c r="D3564" t="s">
        <v>2579</v>
      </c>
      <c r="F3564">
        <v>13.15</v>
      </c>
      <c r="G3564">
        <v>8455.3100000000013</v>
      </c>
      <c r="H3564">
        <v>0</v>
      </c>
      <c r="I3564">
        <v>-85973.28</v>
      </c>
      <c r="J3564">
        <v>261526.68000000002</v>
      </c>
      <c r="L3564">
        <v>0</v>
      </c>
      <c r="M3564">
        <v>354234.96900000004</v>
      </c>
      <c r="N3564">
        <v>0</v>
      </c>
      <c r="O3564" s="3">
        <v>0</v>
      </c>
      <c r="P3564">
        <v>0</v>
      </c>
      <c r="R3564">
        <v>0</v>
      </c>
      <c r="S3564">
        <v>0</v>
      </c>
      <c r="T3564">
        <v>234.37</v>
      </c>
      <c r="U3564">
        <v>0</v>
      </c>
      <c r="V3564">
        <v>0</v>
      </c>
      <c r="W3564" t="str">
        <f>IFERROR(VLOOKUP(CONCATENATE(A3564,"-",B3564),'Schedule C1'!AE:AE,1,FALSE),"Other")</f>
        <v>Other</v>
      </c>
    </row>
    <row r="3565" spans="1:23" x14ac:dyDescent="0.25">
      <c r="A3565" t="str">
        <f t="shared" si="55"/>
        <v>110</v>
      </c>
      <c r="B3565" t="str">
        <f t="shared" si="55"/>
        <v>DP16K03C0</v>
      </c>
      <c r="C3565" s="77" t="s">
        <v>2063</v>
      </c>
      <c r="D3565" t="s">
        <v>2580</v>
      </c>
      <c r="H3565">
        <v>0</v>
      </c>
      <c r="I3565">
        <v>0</v>
      </c>
      <c r="N3565">
        <v>663.13099999999997</v>
      </c>
      <c r="O3565" s="3">
        <v>0</v>
      </c>
      <c r="T3565">
        <v>465.44400000000002</v>
      </c>
      <c r="U3565">
        <v>9.5090000000000003</v>
      </c>
      <c r="W3565" t="str">
        <f>IFERROR(VLOOKUP(CONCATENATE(A3565,"-",B3565),'Schedule C1'!AE:AE,1,FALSE),"Other")</f>
        <v>Other</v>
      </c>
    </row>
    <row r="3566" spans="1:23" x14ac:dyDescent="0.25">
      <c r="A3566" t="str">
        <f t="shared" si="55"/>
        <v>110</v>
      </c>
      <c r="B3566" t="str">
        <f t="shared" si="55"/>
        <v>DP16K03C1</v>
      </c>
      <c r="C3566" s="77" t="s">
        <v>2063</v>
      </c>
      <c r="D3566" t="s">
        <v>2581</v>
      </c>
      <c r="G3566">
        <v>0</v>
      </c>
      <c r="H3566">
        <v>0</v>
      </c>
      <c r="M3566">
        <v>23285.741000000002</v>
      </c>
      <c r="N3566">
        <v>10321.517</v>
      </c>
      <c r="S3566">
        <v>0</v>
      </c>
      <c r="T3566">
        <v>10034.519</v>
      </c>
      <c r="U3566"/>
      <c r="W3566" t="str">
        <f>IFERROR(VLOOKUP(CONCATENATE(A3566,"-",B3566),'Schedule C1'!AE:AE,1,FALSE),"Other")</f>
        <v>Other</v>
      </c>
    </row>
    <row r="3567" spans="1:23" x14ac:dyDescent="0.25">
      <c r="A3567" t="str">
        <f t="shared" si="55"/>
        <v>110</v>
      </c>
      <c r="B3567" t="str">
        <f t="shared" si="55"/>
        <v>DP16K03D0</v>
      </c>
      <c r="C3567" s="77" t="s">
        <v>2063</v>
      </c>
      <c r="D3567" t="s">
        <v>2582</v>
      </c>
      <c r="G3567">
        <v>0</v>
      </c>
      <c r="H3567">
        <v>0</v>
      </c>
      <c r="M3567">
        <v>19998.286</v>
      </c>
      <c r="N3567">
        <v>2759.82</v>
      </c>
      <c r="S3567">
        <v>0</v>
      </c>
      <c r="T3567">
        <v>2787.3040000000001</v>
      </c>
      <c r="U3567"/>
      <c r="W3567" t="str">
        <f>IFERROR(VLOOKUP(CONCATENATE(A3567,"-",B3567),'Schedule C1'!AE:AE,1,FALSE),"Other")</f>
        <v>Other</v>
      </c>
    </row>
    <row r="3568" spans="1:23" x14ac:dyDescent="0.25">
      <c r="A3568" t="str">
        <f t="shared" si="55"/>
        <v>110</v>
      </c>
      <c r="B3568" t="str">
        <f t="shared" si="55"/>
        <v>DP16K03T0</v>
      </c>
      <c r="C3568" s="77" t="s">
        <v>2063</v>
      </c>
      <c r="D3568" t="s">
        <v>2583</v>
      </c>
      <c r="G3568">
        <v>0</v>
      </c>
      <c r="H3568">
        <v>0</v>
      </c>
      <c r="M3568">
        <v>2186.828</v>
      </c>
      <c r="N3568">
        <v>10.24</v>
      </c>
      <c r="S3568">
        <v>0</v>
      </c>
      <c r="T3568">
        <v>11.753</v>
      </c>
      <c r="U3568"/>
      <c r="W3568" t="str">
        <f>IFERROR(VLOOKUP(CONCATENATE(A3568,"-",B3568),'Schedule C1'!AE:AE,1,FALSE),"Other")</f>
        <v>Other</v>
      </c>
    </row>
    <row r="3569" spans="1:23" x14ac:dyDescent="0.25">
      <c r="A3569" t="str">
        <f t="shared" si="55"/>
        <v>110</v>
      </c>
      <c r="B3569" t="str">
        <f t="shared" si="55"/>
        <v>DP18H19B0</v>
      </c>
      <c r="C3569" s="77" t="s">
        <v>2063</v>
      </c>
      <c r="D3569" t="s">
        <v>2584</v>
      </c>
      <c r="F3569">
        <v>-41.77</v>
      </c>
      <c r="L3569">
        <v>0</v>
      </c>
      <c r="R3569">
        <v>0</v>
      </c>
      <c r="U3569"/>
      <c r="W3569" t="str">
        <f>IFERROR(VLOOKUP(CONCATENATE(A3569,"-",B3569),'Schedule C1'!AE:AE,1,FALSE),"Other")</f>
        <v>Other</v>
      </c>
    </row>
    <row r="3570" spans="1:23" x14ac:dyDescent="0.25">
      <c r="A3570" t="str">
        <f t="shared" si="55"/>
        <v>110</v>
      </c>
      <c r="B3570" t="str">
        <f t="shared" si="55"/>
        <v>DP18H20B0</v>
      </c>
      <c r="C3570" s="77" t="s">
        <v>2063</v>
      </c>
      <c r="D3570" t="s">
        <v>2585</v>
      </c>
      <c r="E3570">
        <v>-185.64</v>
      </c>
      <c r="K3570">
        <v>0</v>
      </c>
      <c r="Q3570">
        <v>0</v>
      </c>
      <c r="U3570"/>
      <c r="W3570" t="str">
        <f>IFERROR(VLOOKUP(CONCATENATE(A3570,"-",B3570),'Schedule C1'!AE:AE,1,FALSE),"Other")</f>
        <v>Other</v>
      </c>
    </row>
    <row r="3571" spans="1:23" x14ac:dyDescent="0.25">
      <c r="A3571" t="str">
        <f t="shared" si="55"/>
        <v>110</v>
      </c>
      <c r="B3571" t="str">
        <f t="shared" si="55"/>
        <v>DP18K03L0</v>
      </c>
      <c r="C3571" s="77" t="s">
        <v>2063</v>
      </c>
      <c r="D3571" t="s">
        <v>2587</v>
      </c>
      <c r="F3571">
        <v>907.44</v>
      </c>
      <c r="G3571">
        <v>0</v>
      </c>
      <c r="L3571">
        <v>0</v>
      </c>
      <c r="M3571">
        <v>0</v>
      </c>
      <c r="R3571">
        <v>0</v>
      </c>
      <c r="S3571">
        <v>0</v>
      </c>
      <c r="U3571"/>
      <c r="W3571" t="str">
        <f>IFERROR(VLOOKUP(CONCATENATE(A3571,"-",B3571),'Schedule C1'!AE:AE,1,FALSE),"Other")</f>
        <v>Other</v>
      </c>
    </row>
    <row r="3572" spans="1:23" x14ac:dyDescent="0.25">
      <c r="A3572" t="str">
        <f t="shared" si="55"/>
        <v>110</v>
      </c>
      <c r="B3572" t="str">
        <f t="shared" si="55"/>
        <v>DR14H01E0</v>
      </c>
      <c r="C3572" s="77" t="s">
        <v>2063</v>
      </c>
      <c r="D3572" t="s">
        <v>2588</v>
      </c>
      <c r="E3572">
        <v>220.79</v>
      </c>
      <c r="K3572">
        <v>0</v>
      </c>
      <c r="Q3572">
        <v>0</v>
      </c>
      <c r="U3572"/>
      <c r="W3572" t="str">
        <f>IFERROR(VLOOKUP(CONCATENATE(A3572,"-",B3572),'Schedule C1'!AE:AE,1,FALSE),"Other")</f>
        <v>Other</v>
      </c>
    </row>
    <row r="3573" spans="1:23" x14ac:dyDescent="0.25">
      <c r="A3573" t="str">
        <f t="shared" si="55"/>
        <v>110</v>
      </c>
      <c r="B3573" t="str">
        <f t="shared" si="55"/>
        <v>DR15K02A0</v>
      </c>
      <c r="C3573" s="77" t="s">
        <v>2063</v>
      </c>
      <c r="D3573" t="s">
        <v>2589</v>
      </c>
      <c r="E3573">
        <v>13178.529999999999</v>
      </c>
      <c r="F3573">
        <v>26790.02</v>
      </c>
      <c r="G3573">
        <v>3910.02</v>
      </c>
      <c r="H3573">
        <v>181.52</v>
      </c>
      <c r="I3573">
        <v>-4626.2</v>
      </c>
      <c r="K3573">
        <v>32282.646000000001</v>
      </c>
      <c r="L3573">
        <v>0</v>
      </c>
      <c r="M3573">
        <v>0</v>
      </c>
      <c r="N3573">
        <v>3719.05</v>
      </c>
      <c r="O3573" s="3">
        <v>0</v>
      </c>
      <c r="Q3573">
        <v>0</v>
      </c>
      <c r="R3573">
        <v>0</v>
      </c>
      <c r="S3573">
        <v>0</v>
      </c>
      <c r="T3573">
        <v>0</v>
      </c>
      <c r="U3573">
        <v>0</v>
      </c>
      <c r="W3573" t="str">
        <f>IFERROR(VLOOKUP(CONCATENATE(A3573,"-",B3573),'Schedule C1'!AE:AE,1,FALSE),"Other")</f>
        <v>Other</v>
      </c>
    </row>
    <row r="3574" spans="1:23" x14ac:dyDescent="0.25">
      <c r="A3574" t="str">
        <f t="shared" si="55"/>
        <v>110</v>
      </c>
      <c r="B3574" t="str">
        <f t="shared" si="55"/>
        <v>DR15K02B0</v>
      </c>
      <c r="C3574" s="77" t="s">
        <v>2063</v>
      </c>
      <c r="D3574" t="s">
        <v>2590</v>
      </c>
      <c r="E3574">
        <v>277.58999999999997</v>
      </c>
      <c r="F3574">
        <v>-82017.66</v>
      </c>
      <c r="G3574">
        <v>3310.840000000002</v>
      </c>
      <c r="H3574">
        <v>746.46</v>
      </c>
      <c r="K3574">
        <v>31100.904000000002</v>
      </c>
      <c r="L3574">
        <v>0</v>
      </c>
      <c r="M3574">
        <v>0</v>
      </c>
      <c r="N3574">
        <v>0</v>
      </c>
      <c r="Q3574">
        <v>0</v>
      </c>
      <c r="R3574">
        <v>0</v>
      </c>
      <c r="S3574">
        <v>0</v>
      </c>
      <c r="T3574">
        <v>0</v>
      </c>
      <c r="U3574"/>
      <c r="W3574" t="str">
        <f>IFERROR(VLOOKUP(CONCATENATE(A3574,"-",B3574),'Schedule C1'!AE:AE,1,FALSE),"Other")</f>
        <v>Other</v>
      </c>
    </row>
    <row r="3575" spans="1:23" x14ac:dyDescent="0.25">
      <c r="A3575" t="str">
        <f t="shared" si="55"/>
        <v>110</v>
      </c>
      <c r="B3575" t="str">
        <f t="shared" si="55"/>
        <v>DR17R10A0</v>
      </c>
      <c r="C3575" s="77" t="s">
        <v>2063</v>
      </c>
      <c r="D3575" t="s">
        <v>2591</v>
      </c>
      <c r="E3575">
        <v>0</v>
      </c>
      <c r="F3575">
        <v>200.51</v>
      </c>
      <c r="K3575">
        <v>0</v>
      </c>
      <c r="L3575">
        <v>0</v>
      </c>
      <c r="Q3575">
        <v>0</v>
      </c>
      <c r="R3575">
        <v>0</v>
      </c>
      <c r="U3575"/>
      <c r="W3575" t="str">
        <f>IFERROR(VLOOKUP(CONCATENATE(A3575,"-",B3575),'Schedule C1'!AE:AE,1,FALSE),"Other")</f>
        <v>Other</v>
      </c>
    </row>
    <row r="3576" spans="1:23" x14ac:dyDescent="0.25">
      <c r="A3576" t="str">
        <f t="shared" si="55"/>
        <v>110</v>
      </c>
      <c r="B3576" t="str">
        <f t="shared" si="55"/>
        <v>DR18K02A0</v>
      </c>
      <c r="C3576" s="77" t="s">
        <v>2063</v>
      </c>
      <c r="D3576" t="s">
        <v>2592</v>
      </c>
      <c r="F3576">
        <v>52123.270000000026</v>
      </c>
      <c r="G3576">
        <v>-127525.74</v>
      </c>
      <c r="H3576">
        <v>2291.1400000000003</v>
      </c>
      <c r="I3576">
        <v>58.31</v>
      </c>
      <c r="J3576">
        <v>-458.65</v>
      </c>
      <c r="L3576">
        <v>0</v>
      </c>
      <c r="M3576">
        <v>0</v>
      </c>
      <c r="N3576">
        <v>0</v>
      </c>
      <c r="O3576" s="3">
        <v>0</v>
      </c>
      <c r="P3576">
        <v>0</v>
      </c>
      <c r="R3576">
        <v>0</v>
      </c>
      <c r="S3576">
        <v>0</v>
      </c>
      <c r="T3576">
        <v>0</v>
      </c>
      <c r="U3576">
        <v>0</v>
      </c>
      <c r="V3576">
        <v>0</v>
      </c>
      <c r="W3576" t="str">
        <f>IFERROR(VLOOKUP(CONCATENATE(A3576,"-",B3576),'Schedule C1'!AE:AE,1,FALSE),"Other")</f>
        <v>Other</v>
      </c>
    </row>
    <row r="3577" spans="1:23" x14ac:dyDescent="0.25">
      <c r="A3577" t="str">
        <f t="shared" si="55"/>
        <v>110</v>
      </c>
      <c r="B3577" t="str">
        <f t="shared" si="55"/>
        <v>DR18K02B0</v>
      </c>
      <c r="C3577" s="77" t="s">
        <v>2063</v>
      </c>
      <c r="D3577" t="s">
        <v>2593</v>
      </c>
      <c r="E3577">
        <v>1471.6</v>
      </c>
      <c r="F3577">
        <v>36177.950000000004</v>
      </c>
      <c r="K3577">
        <v>0</v>
      </c>
      <c r="L3577">
        <v>0</v>
      </c>
      <c r="Q3577">
        <v>0</v>
      </c>
      <c r="R3577">
        <v>0</v>
      </c>
      <c r="U3577"/>
      <c r="W3577" t="str">
        <f>IFERROR(VLOOKUP(CONCATENATE(A3577,"-",B3577),'Schedule C1'!AE:AE,1,FALSE),"Other")</f>
        <v>Other</v>
      </c>
    </row>
    <row r="3578" spans="1:23" x14ac:dyDescent="0.25">
      <c r="A3578" t="str">
        <f t="shared" si="55"/>
        <v>110</v>
      </c>
      <c r="B3578" t="str">
        <f t="shared" si="55"/>
        <v>DR18K02B1</v>
      </c>
      <c r="C3578" s="77" t="s">
        <v>2063</v>
      </c>
      <c r="D3578" t="s">
        <v>2594</v>
      </c>
      <c r="F3578">
        <v>32.18</v>
      </c>
      <c r="G3578">
        <v>43.89</v>
      </c>
      <c r="L3578">
        <v>0</v>
      </c>
      <c r="M3578">
        <v>0</v>
      </c>
      <c r="R3578">
        <v>0</v>
      </c>
      <c r="S3578">
        <v>0</v>
      </c>
      <c r="U3578"/>
      <c r="W3578" t="str">
        <f>IFERROR(VLOOKUP(CONCATENATE(A3578,"-",B3578),'Schedule C1'!AE:AE,1,FALSE),"Other")</f>
        <v>Other</v>
      </c>
    </row>
    <row r="3579" spans="1:23" x14ac:dyDescent="0.25">
      <c r="A3579" t="str">
        <f t="shared" si="55"/>
        <v>110</v>
      </c>
      <c r="B3579" t="str">
        <f t="shared" si="55"/>
        <v>DR18K02B2</v>
      </c>
      <c r="C3579" s="77" t="s">
        <v>2063</v>
      </c>
      <c r="D3579" t="s">
        <v>2595</v>
      </c>
      <c r="E3579">
        <v>-0.56999999999999984</v>
      </c>
      <c r="F3579">
        <v>207.11</v>
      </c>
      <c r="K3579">
        <v>0</v>
      </c>
      <c r="L3579">
        <v>0</v>
      </c>
      <c r="Q3579">
        <v>0</v>
      </c>
      <c r="R3579">
        <v>0</v>
      </c>
      <c r="U3579"/>
      <c r="W3579" t="str">
        <f>IFERROR(VLOOKUP(CONCATENATE(A3579,"-",B3579),'Schedule C1'!AE:AE,1,FALSE),"Other")</f>
        <v>Other</v>
      </c>
    </row>
    <row r="3580" spans="1:23" x14ac:dyDescent="0.25">
      <c r="A3580" t="str">
        <f t="shared" si="55"/>
        <v>110</v>
      </c>
      <c r="B3580" t="str">
        <f t="shared" si="55"/>
        <v>DR18K02B3</v>
      </c>
      <c r="C3580" s="77" t="s">
        <v>2063</v>
      </c>
      <c r="D3580" t="s">
        <v>2596</v>
      </c>
      <c r="E3580">
        <v>80.56</v>
      </c>
      <c r="F3580">
        <v>41797.229999999996</v>
      </c>
      <c r="G3580">
        <v>179.90999999999997</v>
      </c>
      <c r="K3580">
        <v>0</v>
      </c>
      <c r="L3580">
        <v>0</v>
      </c>
      <c r="M3580">
        <v>0</v>
      </c>
      <c r="Q3580">
        <v>0</v>
      </c>
      <c r="R3580">
        <v>0</v>
      </c>
      <c r="S3580">
        <v>0</v>
      </c>
      <c r="U3580"/>
      <c r="W3580" t="str">
        <f>IFERROR(VLOOKUP(CONCATENATE(A3580,"-",B3580),'Schedule C1'!AE:AE,1,FALSE),"Other")</f>
        <v>Other</v>
      </c>
    </row>
    <row r="3581" spans="1:23" x14ac:dyDescent="0.25">
      <c r="A3581" t="str">
        <f t="shared" si="55"/>
        <v>110</v>
      </c>
      <c r="B3581" t="str">
        <f t="shared" si="55"/>
        <v>DR18K03B5</v>
      </c>
      <c r="C3581" s="77" t="s">
        <v>2063</v>
      </c>
      <c r="D3581" t="s">
        <v>2597</v>
      </c>
      <c r="E3581">
        <v>112736.25999999998</v>
      </c>
      <c r="F3581">
        <v>11763.500000000002</v>
      </c>
      <c r="G3581">
        <v>157.69</v>
      </c>
      <c r="K3581">
        <v>0</v>
      </c>
      <c r="L3581">
        <v>0</v>
      </c>
      <c r="M3581">
        <v>0</v>
      </c>
      <c r="Q3581">
        <v>0</v>
      </c>
      <c r="R3581">
        <v>0</v>
      </c>
      <c r="S3581">
        <v>0</v>
      </c>
      <c r="U3581"/>
      <c r="W3581" t="str">
        <f>IFERROR(VLOOKUP(CONCATENATE(A3581,"-",B3581),'Schedule C1'!AE:AE,1,FALSE),"Other")</f>
        <v>Other</v>
      </c>
    </row>
    <row r="3582" spans="1:23" x14ac:dyDescent="0.25">
      <c r="A3582" t="str">
        <f t="shared" si="55"/>
        <v>110</v>
      </c>
      <c r="B3582" t="str">
        <f t="shared" si="55"/>
        <v>DR18K04B0</v>
      </c>
      <c r="C3582" s="77" t="s">
        <v>2063</v>
      </c>
      <c r="D3582" t="s">
        <v>2598</v>
      </c>
      <c r="E3582">
        <v>705.74</v>
      </c>
      <c r="F3582">
        <v>51493.569999999985</v>
      </c>
      <c r="G3582">
        <v>-60575.66</v>
      </c>
      <c r="K3582">
        <v>0</v>
      </c>
      <c r="L3582">
        <v>0</v>
      </c>
      <c r="M3582">
        <v>0</v>
      </c>
      <c r="Q3582">
        <v>0</v>
      </c>
      <c r="R3582">
        <v>0</v>
      </c>
      <c r="S3582">
        <v>0</v>
      </c>
      <c r="U3582"/>
      <c r="W3582" t="str">
        <f>IFERROR(VLOOKUP(CONCATENATE(A3582,"-",B3582),'Schedule C1'!AE:AE,1,FALSE),"Other")</f>
        <v>Other</v>
      </c>
    </row>
    <row r="3583" spans="1:23" x14ac:dyDescent="0.25">
      <c r="A3583" t="str">
        <f t="shared" si="55"/>
        <v>110</v>
      </c>
      <c r="B3583" t="str">
        <f t="shared" si="55"/>
        <v>DR19H03A0</v>
      </c>
      <c r="C3583" s="77" t="s">
        <v>2063</v>
      </c>
      <c r="D3583" t="s">
        <v>2599</v>
      </c>
      <c r="H3583">
        <v>-32.29</v>
      </c>
      <c r="N3583">
        <v>0</v>
      </c>
      <c r="T3583">
        <v>0</v>
      </c>
      <c r="U3583"/>
      <c r="W3583" t="str">
        <f>IFERROR(VLOOKUP(CONCATENATE(A3583,"-",B3583),'Schedule C1'!AE:AE,1,FALSE),"Other")</f>
        <v>Other</v>
      </c>
    </row>
    <row r="3584" spans="1:23" x14ac:dyDescent="0.25">
      <c r="A3584" t="str">
        <f t="shared" si="55"/>
        <v>110</v>
      </c>
      <c r="B3584" t="str">
        <f t="shared" si="55"/>
        <v>DR19H07A0</v>
      </c>
      <c r="C3584" s="77" t="s">
        <v>2063</v>
      </c>
      <c r="D3584" t="s">
        <v>2600</v>
      </c>
      <c r="G3584">
        <v>41.9</v>
      </c>
      <c r="M3584">
        <v>0</v>
      </c>
      <c r="S3584">
        <v>0</v>
      </c>
      <c r="U3584"/>
      <c r="W3584" t="str">
        <f>IFERROR(VLOOKUP(CONCATENATE(A3584,"-",B3584),'Schedule C1'!AE:AE,1,FALSE),"Other")</f>
        <v>Other</v>
      </c>
    </row>
    <row r="3585" spans="1:23" x14ac:dyDescent="0.25">
      <c r="A3585" t="str">
        <f t="shared" si="55"/>
        <v>110</v>
      </c>
      <c r="B3585" t="str">
        <f t="shared" si="55"/>
        <v>DR19H09B0</v>
      </c>
      <c r="C3585" s="77" t="s">
        <v>2063</v>
      </c>
      <c r="D3585" t="s">
        <v>2601</v>
      </c>
      <c r="H3585">
        <v>-49.190000000000005</v>
      </c>
      <c r="N3585">
        <v>0</v>
      </c>
      <c r="T3585">
        <v>0</v>
      </c>
      <c r="U3585"/>
      <c r="W3585" t="str">
        <f>IFERROR(VLOOKUP(CONCATENATE(A3585,"-",B3585),'Schedule C1'!AE:AE,1,FALSE),"Other")</f>
        <v>Other</v>
      </c>
    </row>
    <row r="3586" spans="1:23" x14ac:dyDescent="0.25">
      <c r="A3586" t="str">
        <f t="shared" si="55"/>
        <v>110</v>
      </c>
      <c r="B3586" t="str">
        <f t="shared" si="55"/>
        <v>DR19H09B1</v>
      </c>
      <c r="C3586" s="77" t="s">
        <v>2063</v>
      </c>
      <c r="D3586" t="s">
        <v>2602</v>
      </c>
      <c r="H3586">
        <v>-1.25</v>
      </c>
      <c r="N3586">
        <v>0</v>
      </c>
      <c r="T3586">
        <v>0</v>
      </c>
      <c r="U3586"/>
      <c r="W3586" t="str">
        <f>IFERROR(VLOOKUP(CONCATENATE(A3586,"-",B3586),'Schedule C1'!AE:AE,1,FALSE),"Other")</f>
        <v>Other</v>
      </c>
    </row>
    <row r="3587" spans="1:23" x14ac:dyDescent="0.25">
      <c r="A3587" t="str">
        <f t="shared" si="55"/>
        <v>110</v>
      </c>
      <c r="B3587" t="str">
        <f t="shared" si="55"/>
        <v>DR19H12A0</v>
      </c>
      <c r="C3587" s="77" t="s">
        <v>2063</v>
      </c>
      <c r="D3587" t="s">
        <v>2603</v>
      </c>
      <c r="G3587">
        <v>198.62</v>
      </c>
      <c r="M3587">
        <v>0</v>
      </c>
      <c r="S3587">
        <v>0</v>
      </c>
      <c r="U3587"/>
      <c r="W3587" t="str">
        <f>IFERROR(VLOOKUP(CONCATENATE(A3587,"-",B3587),'Schedule C1'!AE:AE,1,FALSE),"Other")</f>
        <v>Other</v>
      </c>
    </row>
    <row r="3588" spans="1:23" x14ac:dyDescent="0.25">
      <c r="A3588" t="str">
        <f t="shared" si="55"/>
        <v>110</v>
      </c>
      <c r="B3588" t="str">
        <f t="shared" si="55"/>
        <v>DR19H16A0</v>
      </c>
      <c r="C3588" s="77" t="s">
        <v>2063</v>
      </c>
      <c r="D3588" t="s">
        <v>2604</v>
      </c>
      <c r="F3588">
        <v>133.53</v>
      </c>
      <c r="G3588">
        <v>148.26000000000002</v>
      </c>
      <c r="L3588">
        <v>0</v>
      </c>
      <c r="M3588">
        <v>0</v>
      </c>
      <c r="R3588">
        <v>0</v>
      </c>
      <c r="S3588">
        <v>0</v>
      </c>
      <c r="U3588"/>
      <c r="W3588" t="str">
        <f>IFERROR(VLOOKUP(CONCATENATE(A3588,"-",B3588),'Schedule C1'!AE:AE,1,FALSE),"Other")</f>
        <v>Other</v>
      </c>
    </row>
    <row r="3589" spans="1:23" x14ac:dyDescent="0.25">
      <c r="A3589" t="str">
        <f t="shared" ref="A3589:B3652" si="56">LEFT(C3589,FIND(" ",C3589,1)-1)</f>
        <v>110</v>
      </c>
      <c r="B3589" t="str">
        <f t="shared" si="56"/>
        <v>DR19H18D0</v>
      </c>
      <c r="C3589" s="77" t="s">
        <v>2063</v>
      </c>
      <c r="D3589" t="s">
        <v>2605</v>
      </c>
      <c r="F3589">
        <v>1.98</v>
      </c>
      <c r="G3589">
        <v>-1.98</v>
      </c>
      <c r="L3589">
        <v>0</v>
      </c>
      <c r="M3589">
        <v>0</v>
      </c>
      <c r="R3589">
        <v>0</v>
      </c>
      <c r="S3589">
        <v>0</v>
      </c>
      <c r="U3589"/>
      <c r="W3589" t="str">
        <f>IFERROR(VLOOKUP(CONCATENATE(A3589,"-",B3589),'Schedule C1'!AE:AE,1,FALSE),"Other")</f>
        <v>Other</v>
      </c>
    </row>
    <row r="3590" spans="1:23" x14ac:dyDescent="0.25">
      <c r="A3590" t="str">
        <f t="shared" si="56"/>
        <v>110</v>
      </c>
      <c r="B3590" t="str">
        <f t="shared" si="56"/>
        <v>DR19H19A0</v>
      </c>
      <c r="C3590" s="77" t="s">
        <v>2063</v>
      </c>
      <c r="D3590" t="s">
        <v>2606</v>
      </c>
      <c r="F3590">
        <v>-0.15999999999999925</v>
      </c>
      <c r="G3590">
        <v>300.44999999999993</v>
      </c>
      <c r="L3590">
        <v>0</v>
      </c>
      <c r="M3590">
        <v>0</v>
      </c>
      <c r="R3590">
        <v>0</v>
      </c>
      <c r="S3590">
        <v>0</v>
      </c>
      <c r="U3590"/>
      <c r="W3590" t="str">
        <f>IFERROR(VLOOKUP(CONCATENATE(A3590,"-",B3590),'Schedule C1'!AE:AE,1,FALSE),"Other")</f>
        <v>Other</v>
      </c>
    </row>
    <row r="3591" spans="1:23" x14ac:dyDescent="0.25">
      <c r="A3591" t="str">
        <f t="shared" si="56"/>
        <v>110</v>
      </c>
      <c r="B3591" t="str">
        <f t="shared" si="56"/>
        <v>DR19K02A0</v>
      </c>
      <c r="C3591" s="77" t="s">
        <v>2063</v>
      </c>
      <c r="D3591" t="s">
        <v>2607</v>
      </c>
      <c r="F3591">
        <v>173353.45999999996</v>
      </c>
      <c r="G3591">
        <v>225616.40999999995</v>
      </c>
      <c r="H3591">
        <v>82648.109999999986</v>
      </c>
      <c r="L3591">
        <v>0</v>
      </c>
      <c r="M3591">
        <v>0</v>
      </c>
      <c r="N3591">
        <v>0</v>
      </c>
      <c r="R3591">
        <v>0</v>
      </c>
      <c r="S3591">
        <v>0</v>
      </c>
      <c r="T3591">
        <v>0</v>
      </c>
      <c r="U3591"/>
      <c r="W3591" t="str">
        <f>IFERROR(VLOOKUP(CONCATENATE(A3591,"-",B3591),'Schedule C1'!AE:AE,1,FALSE),"Other")</f>
        <v>Other</v>
      </c>
    </row>
    <row r="3592" spans="1:23" x14ac:dyDescent="0.25">
      <c r="A3592" t="str">
        <f t="shared" si="56"/>
        <v>110</v>
      </c>
      <c r="B3592" t="str">
        <f t="shared" si="56"/>
        <v>DR19K02B0</v>
      </c>
      <c r="C3592" s="77" t="s">
        <v>2063</v>
      </c>
      <c r="D3592" t="s">
        <v>2608</v>
      </c>
      <c r="F3592">
        <v>5885.94</v>
      </c>
      <c r="G3592">
        <v>6119.97</v>
      </c>
      <c r="L3592">
        <v>0</v>
      </c>
      <c r="M3592">
        <v>0</v>
      </c>
      <c r="R3592">
        <v>0</v>
      </c>
      <c r="S3592">
        <v>0</v>
      </c>
      <c r="U3592"/>
      <c r="W3592" t="str">
        <f>IFERROR(VLOOKUP(CONCATENATE(A3592,"-",B3592),'Schedule C1'!AE:AE,1,FALSE),"Other")</f>
        <v>Other</v>
      </c>
    </row>
    <row r="3593" spans="1:23" x14ac:dyDescent="0.25">
      <c r="A3593" t="str">
        <f t="shared" si="56"/>
        <v>110</v>
      </c>
      <c r="B3593" t="str">
        <f t="shared" si="56"/>
        <v>DR19K04A0</v>
      </c>
      <c r="C3593" s="77" t="s">
        <v>2063</v>
      </c>
      <c r="D3593" t="s">
        <v>2609</v>
      </c>
      <c r="F3593">
        <v>4107.37</v>
      </c>
      <c r="G3593">
        <v>19746.69000000001</v>
      </c>
      <c r="L3593">
        <v>0</v>
      </c>
      <c r="M3593">
        <v>0</v>
      </c>
      <c r="R3593">
        <v>0</v>
      </c>
      <c r="S3593">
        <v>0</v>
      </c>
      <c r="U3593"/>
      <c r="W3593" t="str">
        <f>IFERROR(VLOOKUP(CONCATENATE(A3593,"-",B3593),'Schedule C1'!AE:AE,1,FALSE),"Other")</f>
        <v>Other</v>
      </c>
    </row>
    <row r="3594" spans="1:23" x14ac:dyDescent="0.25">
      <c r="A3594" t="str">
        <f t="shared" si="56"/>
        <v>110</v>
      </c>
      <c r="B3594" t="str">
        <f t="shared" si="56"/>
        <v>DR19K04B0</v>
      </c>
      <c r="C3594" s="77" t="s">
        <v>2063</v>
      </c>
      <c r="D3594" t="s">
        <v>2610</v>
      </c>
      <c r="F3594">
        <v>-131.06</v>
      </c>
      <c r="L3594">
        <v>0</v>
      </c>
      <c r="R3594">
        <v>0</v>
      </c>
      <c r="U3594"/>
      <c r="W3594" t="str">
        <f>IFERROR(VLOOKUP(CONCATENATE(A3594,"-",B3594),'Schedule C1'!AE:AE,1,FALSE),"Other")</f>
        <v>Other</v>
      </c>
    </row>
    <row r="3595" spans="1:23" x14ac:dyDescent="0.25">
      <c r="A3595" t="str">
        <f t="shared" si="56"/>
        <v>110</v>
      </c>
      <c r="B3595" t="str">
        <f t="shared" si="56"/>
        <v>DR19K04B1</v>
      </c>
      <c r="C3595" s="77" t="s">
        <v>2063</v>
      </c>
      <c r="D3595" t="s">
        <v>2611</v>
      </c>
      <c r="F3595">
        <v>-146.80000000000001</v>
      </c>
      <c r="G3595">
        <v>-98.95</v>
      </c>
      <c r="L3595">
        <v>0</v>
      </c>
      <c r="M3595">
        <v>0</v>
      </c>
      <c r="R3595">
        <v>0</v>
      </c>
      <c r="S3595">
        <v>0</v>
      </c>
      <c r="U3595"/>
      <c r="W3595" t="str">
        <f>IFERROR(VLOOKUP(CONCATENATE(A3595,"-",B3595),'Schedule C1'!AE:AE,1,FALSE),"Other")</f>
        <v>Other</v>
      </c>
    </row>
    <row r="3596" spans="1:23" x14ac:dyDescent="0.25">
      <c r="A3596" t="str">
        <f t="shared" si="56"/>
        <v>110</v>
      </c>
      <c r="B3596" t="str">
        <f t="shared" si="56"/>
        <v>DR19K04B2</v>
      </c>
      <c r="C3596" s="77" t="s">
        <v>2063</v>
      </c>
      <c r="D3596" t="s">
        <v>2612</v>
      </c>
      <c r="F3596">
        <v>212.01</v>
      </c>
      <c r="L3596">
        <v>0</v>
      </c>
      <c r="R3596">
        <v>0</v>
      </c>
      <c r="U3596"/>
      <c r="W3596" t="str">
        <f>IFERROR(VLOOKUP(CONCATENATE(A3596,"-",B3596),'Schedule C1'!AE:AE,1,FALSE),"Other")</f>
        <v>Other</v>
      </c>
    </row>
    <row r="3597" spans="1:23" x14ac:dyDescent="0.25">
      <c r="A3597" t="str">
        <f t="shared" si="56"/>
        <v>110</v>
      </c>
      <c r="B3597" t="str">
        <f t="shared" si="56"/>
        <v>DR19K05A0</v>
      </c>
      <c r="C3597" s="77" t="s">
        <v>2063</v>
      </c>
      <c r="D3597" t="s">
        <v>2613</v>
      </c>
      <c r="F3597">
        <v>2119.2400000000007</v>
      </c>
      <c r="G3597">
        <v>-14541.029999999997</v>
      </c>
      <c r="H3597">
        <v>79925.930000000022</v>
      </c>
      <c r="I3597">
        <v>8589.1100000000024</v>
      </c>
      <c r="J3597">
        <v>-137.09000000000015</v>
      </c>
      <c r="L3597">
        <v>0</v>
      </c>
      <c r="M3597">
        <v>267937.72700000001</v>
      </c>
      <c r="N3597">
        <v>100000</v>
      </c>
      <c r="O3597" s="3">
        <v>3.0590000000000002</v>
      </c>
      <c r="P3597">
        <v>0</v>
      </c>
      <c r="R3597">
        <v>0</v>
      </c>
      <c r="S3597">
        <v>0</v>
      </c>
      <c r="T3597">
        <v>0</v>
      </c>
      <c r="U3597">
        <v>0.442</v>
      </c>
      <c r="V3597">
        <v>0</v>
      </c>
      <c r="W3597" t="str">
        <f>IFERROR(VLOOKUP(CONCATENATE(A3597,"-",B3597),'Schedule C1'!AE:AE,1,FALSE),"Other")</f>
        <v>Other</v>
      </c>
    </row>
    <row r="3598" spans="1:23" x14ac:dyDescent="0.25">
      <c r="A3598" t="str">
        <f t="shared" si="56"/>
        <v>110</v>
      </c>
      <c r="B3598" t="str">
        <f t="shared" si="56"/>
        <v>DR19K05B0</v>
      </c>
      <c r="C3598" s="77" t="s">
        <v>2063</v>
      </c>
      <c r="D3598" t="s">
        <v>2614</v>
      </c>
      <c r="F3598">
        <v>10177.11</v>
      </c>
      <c r="G3598">
        <v>2359.2700000000004</v>
      </c>
      <c r="H3598">
        <v>-4617.4599999999982</v>
      </c>
      <c r="I3598">
        <v>17556.300000000003</v>
      </c>
      <c r="J3598">
        <v>1396.68</v>
      </c>
      <c r="L3598">
        <v>0</v>
      </c>
      <c r="M3598">
        <v>50109.588000000003</v>
      </c>
      <c r="N3598">
        <v>0</v>
      </c>
      <c r="O3598" s="3">
        <v>0</v>
      </c>
      <c r="P3598">
        <v>55062.714</v>
      </c>
      <c r="R3598">
        <v>0</v>
      </c>
      <c r="S3598">
        <v>0</v>
      </c>
      <c r="T3598">
        <v>0</v>
      </c>
      <c r="U3598">
        <v>0</v>
      </c>
      <c r="V3598">
        <v>0</v>
      </c>
      <c r="W3598" t="str">
        <f>IFERROR(VLOOKUP(CONCATENATE(A3598,"-",B3598),'Schedule C1'!AE:AE,1,FALSE),"Other")</f>
        <v>Other</v>
      </c>
    </row>
    <row r="3599" spans="1:23" x14ac:dyDescent="0.25">
      <c r="A3599" t="str">
        <f t="shared" si="56"/>
        <v>110</v>
      </c>
      <c r="B3599" t="str">
        <f t="shared" si="56"/>
        <v>DR19K05B1</v>
      </c>
      <c r="C3599" s="77" t="s">
        <v>2063</v>
      </c>
      <c r="D3599" t="s">
        <v>2615</v>
      </c>
      <c r="F3599">
        <v>2633.5699999999997</v>
      </c>
      <c r="G3599">
        <v>31923.810000000009</v>
      </c>
      <c r="H3599">
        <v>4065.4500000000003</v>
      </c>
      <c r="L3599">
        <v>60000</v>
      </c>
      <c r="M3599">
        <v>8698.3159999999989</v>
      </c>
      <c r="N3599">
        <v>0</v>
      </c>
      <c r="R3599">
        <v>0</v>
      </c>
      <c r="S3599">
        <v>0</v>
      </c>
      <c r="T3599">
        <v>0</v>
      </c>
      <c r="U3599"/>
      <c r="W3599" t="str">
        <f>IFERROR(VLOOKUP(CONCATENATE(A3599,"-",B3599),'Schedule C1'!AE:AE,1,FALSE),"Other")</f>
        <v>Other</v>
      </c>
    </row>
    <row r="3600" spans="1:23" x14ac:dyDescent="0.25">
      <c r="A3600" t="str">
        <f t="shared" si="56"/>
        <v>110</v>
      </c>
      <c r="B3600" t="str">
        <f t="shared" si="56"/>
        <v>DR19K05B2</v>
      </c>
      <c r="C3600" s="77" t="s">
        <v>2063</v>
      </c>
      <c r="D3600" t="s">
        <v>2616</v>
      </c>
      <c r="F3600">
        <v>-5699.51</v>
      </c>
      <c r="G3600">
        <v>16774.8</v>
      </c>
      <c r="H3600">
        <v>64825.989999999991</v>
      </c>
      <c r="I3600">
        <v>11297.599999999999</v>
      </c>
      <c r="J3600">
        <v>5.22</v>
      </c>
      <c r="L3600">
        <v>0</v>
      </c>
      <c r="M3600">
        <v>0</v>
      </c>
      <c r="N3600">
        <v>0</v>
      </c>
      <c r="O3600" s="3">
        <v>0</v>
      </c>
      <c r="P3600">
        <v>0</v>
      </c>
      <c r="R3600">
        <v>0</v>
      </c>
      <c r="S3600">
        <v>0</v>
      </c>
      <c r="T3600">
        <v>0</v>
      </c>
      <c r="U3600">
        <v>0</v>
      </c>
      <c r="V3600">
        <v>0</v>
      </c>
      <c r="W3600" t="str">
        <f>IFERROR(VLOOKUP(CONCATENATE(A3600,"-",B3600),'Schedule C1'!AE:AE,1,FALSE),"Other")</f>
        <v>Other</v>
      </c>
    </row>
    <row r="3601" spans="1:23" x14ac:dyDescent="0.25">
      <c r="A3601" t="str">
        <f t="shared" si="56"/>
        <v>110</v>
      </c>
      <c r="B3601" t="str">
        <f t="shared" si="56"/>
        <v>DR19K05D0</v>
      </c>
      <c r="C3601" s="77" t="s">
        <v>2063</v>
      </c>
      <c r="D3601" t="s">
        <v>2617</v>
      </c>
      <c r="F3601">
        <v>265.36</v>
      </c>
      <c r="G3601">
        <v>72.22</v>
      </c>
      <c r="L3601">
        <v>0</v>
      </c>
      <c r="M3601">
        <v>73568.165999999997</v>
      </c>
      <c r="R3601">
        <v>0</v>
      </c>
      <c r="S3601">
        <v>0</v>
      </c>
      <c r="U3601"/>
      <c r="W3601" t="str">
        <f>IFERROR(VLOOKUP(CONCATENATE(A3601,"-",B3601),'Schedule C1'!AE:AE,1,FALSE),"Other")</f>
        <v>Other</v>
      </c>
    </row>
    <row r="3602" spans="1:23" x14ac:dyDescent="0.25">
      <c r="A3602" t="str">
        <f t="shared" si="56"/>
        <v>110</v>
      </c>
      <c r="B3602" t="str">
        <f t="shared" si="56"/>
        <v>DR19K06B0</v>
      </c>
      <c r="C3602" s="77" t="s">
        <v>2063</v>
      </c>
      <c r="D3602" t="s">
        <v>2618</v>
      </c>
      <c r="F3602">
        <v>11049.199999999999</v>
      </c>
      <c r="G3602">
        <v>226.94</v>
      </c>
      <c r="L3602">
        <v>0</v>
      </c>
      <c r="M3602">
        <v>0</v>
      </c>
      <c r="R3602">
        <v>0</v>
      </c>
      <c r="S3602">
        <v>0</v>
      </c>
      <c r="U3602"/>
      <c r="W3602" t="str">
        <f>IFERROR(VLOOKUP(CONCATENATE(A3602,"-",B3602),'Schedule C1'!AE:AE,1,FALSE),"Other")</f>
        <v>Other</v>
      </c>
    </row>
    <row r="3603" spans="1:23" x14ac:dyDescent="0.25">
      <c r="A3603" t="str">
        <f t="shared" si="56"/>
        <v>110</v>
      </c>
      <c r="B3603" t="str">
        <f t="shared" si="56"/>
        <v>DR19K06B1</v>
      </c>
      <c r="C3603" s="77" t="s">
        <v>2063</v>
      </c>
      <c r="D3603" t="s">
        <v>2619</v>
      </c>
      <c r="F3603">
        <v>45323.239999999991</v>
      </c>
      <c r="G3603">
        <v>370.15000000000003</v>
      </c>
      <c r="H3603">
        <v>-740.8</v>
      </c>
      <c r="L3603">
        <v>0</v>
      </c>
      <c r="M3603">
        <v>0</v>
      </c>
      <c r="N3603">
        <v>0</v>
      </c>
      <c r="R3603">
        <v>0</v>
      </c>
      <c r="S3603">
        <v>0</v>
      </c>
      <c r="T3603">
        <v>0</v>
      </c>
      <c r="U3603"/>
      <c r="W3603" t="str">
        <f>IFERROR(VLOOKUP(CONCATENATE(A3603,"-",B3603),'Schedule C1'!AE:AE,1,FALSE),"Other")</f>
        <v>Other</v>
      </c>
    </row>
    <row r="3604" spans="1:23" x14ac:dyDescent="0.25">
      <c r="A3604" t="str">
        <f t="shared" si="56"/>
        <v>110</v>
      </c>
      <c r="B3604" t="str">
        <f t="shared" si="56"/>
        <v>DR19K06B2</v>
      </c>
      <c r="C3604" s="77" t="s">
        <v>2063</v>
      </c>
      <c r="D3604" t="s">
        <v>2620</v>
      </c>
      <c r="F3604">
        <v>36660.759999999995</v>
      </c>
      <c r="G3604">
        <v>42.71999999999997</v>
      </c>
      <c r="L3604">
        <v>0</v>
      </c>
      <c r="M3604">
        <v>0</v>
      </c>
      <c r="R3604">
        <v>0</v>
      </c>
      <c r="S3604">
        <v>0</v>
      </c>
      <c r="U3604"/>
      <c r="W3604" t="str">
        <f>IFERROR(VLOOKUP(CONCATENATE(A3604,"-",B3604),'Schedule C1'!AE:AE,1,FALSE),"Other")</f>
        <v>Other</v>
      </c>
    </row>
    <row r="3605" spans="1:23" x14ac:dyDescent="0.25">
      <c r="A3605" t="str">
        <f t="shared" si="56"/>
        <v>110</v>
      </c>
      <c r="B3605" t="str">
        <f t="shared" si="56"/>
        <v>DR20H01B1</v>
      </c>
      <c r="C3605" s="77" t="s">
        <v>2063</v>
      </c>
      <c r="D3605" t="s">
        <v>2621</v>
      </c>
      <c r="J3605">
        <v>27.689999999999998</v>
      </c>
      <c r="P3605">
        <v>0</v>
      </c>
      <c r="U3605"/>
      <c r="V3605">
        <v>0</v>
      </c>
      <c r="W3605" t="str">
        <f>IFERROR(VLOOKUP(CONCATENATE(A3605,"-",B3605),'Schedule C1'!AE:AE,1,FALSE),"Other")</f>
        <v>Other</v>
      </c>
    </row>
    <row r="3606" spans="1:23" x14ac:dyDescent="0.25">
      <c r="A3606" t="str">
        <f t="shared" si="56"/>
        <v>110</v>
      </c>
      <c r="B3606" t="str">
        <f t="shared" si="56"/>
        <v>DR20H03A0</v>
      </c>
      <c r="C3606" s="77" t="s">
        <v>2063</v>
      </c>
      <c r="D3606" t="s">
        <v>2622</v>
      </c>
      <c r="H3606">
        <v>-42.55</v>
      </c>
      <c r="N3606">
        <v>0</v>
      </c>
      <c r="T3606">
        <v>0</v>
      </c>
      <c r="U3606"/>
      <c r="W3606" t="str">
        <f>IFERROR(VLOOKUP(CONCATENATE(A3606,"-",B3606),'Schedule C1'!AE:AE,1,FALSE),"Other")</f>
        <v>Other</v>
      </c>
    </row>
    <row r="3607" spans="1:23" x14ac:dyDescent="0.25">
      <c r="A3607" t="str">
        <f t="shared" si="56"/>
        <v>110</v>
      </c>
      <c r="B3607" t="str">
        <f t="shared" si="56"/>
        <v>DR20H13B0</v>
      </c>
      <c r="C3607" s="77" t="s">
        <v>2063</v>
      </c>
      <c r="D3607" t="s">
        <v>2623</v>
      </c>
      <c r="H3607">
        <v>10.68</v>
      </c>
      <c r="N3607">
        <v>0</v>
      </c>
      <c r="T3607">
        <v>0</v>
      </c>
      <c r="U3607"/>
      <c r="W3607" t="str">
        <f>IFERROR(VLOOKUP(CONCATENATE(A3607,"-",B3607),'Schedule C1'!AE:AE,1,FALSE),"Other")</f>
        <v>Other</v>
      </c>
    </row>
    <row r="3608" spans="1:23" x14ac:dyDescent="0.25">
      <c r="A3608" t="str">
        <f t="shared" si="56"/>
        <v>110</v>
      </c>
      <c r="B3608" t="str">
        <f t="shared" si="56"/>
        <v>DR20K02B0</v>
      </c>
      <c r="C3608" s="77" t="s">
        <v>2063</v>
      </c>
      <c r="D3608" t="s">
        <v>2624</v>
      </c>
      <c r="G3608">
        <v>75.28</v>
      </c>
      <c r="H3608">
        <v>365.70000000000005</v>
      </c>
      <c r="I3608">
        <v>-1828.61</v>
      </c>
      <c r="M3608">
        <v>0</v>
      </c>
      <c r="N3608">
        <v>0</v>
      </c>
      <c r="O3608" s="3">
        <v>0</v>
      </c>
      <c r="S3608">
        <v>0</v>
      </c>
      <c r="T3608">
        <v>0</v>
      </c>
      <c r="U3608">
        <v>0</v>
      </c>
      <c r="W3608" t="str">
        <f>IFERROR(VLOOKUP(CONCATENATE(A3608,"-",B3608),'Schedule C1'!AE:AE,1,FALSE),"Other")</f>
        <v>Other</v>
      </c>
    </row>
    <row r="3609" spans="1:23" x14ac:dyDescent="0.25">
      <c r="A3609" t="str">
        <f t="shared" si="56"/>
        <v>110</v>
      </c>
      <c r="B3609" t="str">
        <f t="shared" si="56"/>
        <v>DR20K02B1</v>
      </c>
      <c r="C3609" s="77" t="s">
        <v>2063</v>
      </c>
      <c r="D3609" t="s">
        <v>2625</v>
      </c>
      <c r="G3609">
        <v>2450</v>
      </c>
      <c r="H3609">
        <v>599.29</v>
      </c>
      <c r="I3609">
        <v>77.72</v>
      </c>
      <c r="M3609">
        <v>0</v>
      </c>
      <c r="N3609">
        <v>0</v>
      </c>
      <c r="O3609" s="3">
        <v>0</v>
      </c>
      <c r="S3609">
        <v>0</v>
      </c>
      <c r="T3609">
        <v>-4.4749999999999996</v>
      </c>
      <c r="U3609">
        <v>0</v>
      </c>
      <c r="W3609" t="str">
        <f>IFERROR(VLOOKUP(CONCATENATE(A3609,"-",B3609),'Schedule C1'!AE:AE,1,FALSE),"Other")</f>
        <v>Other</v>
      </c>
    </row>
    <row r="3610" spans="1:23" x14ac:dyDescent="0.25">
      <c r="A3610" t="str">
        <f t="shared" si="56"/>
        <v>110</v>
      </c>
      <c r="B3610" t="str">
        <f t="shared" si="56"/>
        <v>DR20K02B2</v>
      </c>
      <c r="C3610" s="77" t="s">
        <v>2063</v>
      </c>
      <c r="D3610" t="s">
        <v>2626</v>
      </c>
      <c r="G3610">
        <v>66.709999999999994</v>
      </c>
      <c r="H3610">
        <v>117.78</v>
      </c>
      <c r="I3610">
        <v>2823.81</v>
      </c>
      <c r="J3610">
        <v>-33159.51</v>
      </c>
      <c r="M3610">
        <v>0</v>
      </c>
      <c r="N3610">
        <v>0</v>
      </c>
      <c r="O3610" s="3">
        <v>0</v>
      </c>
      <c r="P3610">
        <v>0</v>
      </c>
      <c r="S3610">
        <v>0</v>
      </c>
      <c r="T3610">
        <v>0</v>
      </c>
      <c r="U3610">
        <v>0</v>
      </c>
      <c r="V3610">
        <v>0</v>
      </c>
      <c r="W3610" t="str">
        <f>IFERROR(VLOOKUP(CONCATENATE(A3610,"-",B3610),'Schedule C1'!AE:AE,1,FALSE),"Other")</f>
        <v>Other</v>
      </c>
    </row>
    <row r="3611" spans="1:23" x14ac:dyDescent="0.25">
      <c r="A3611" t="str">
        <f t="shared" si="56"/>
        <v>110</v>
      </c>
      <c r="B3611" t="str">
        <f t="shared" si="56"/>
        <v>DR20K02B3</v>
      </c>
      <c r="C3611" s="77" t="s">
        <v>2063</v>
      </c>
      <c r="D3611" t="s">
        <v>2627</v>
      </c>
      <c r="G3611">
        <v>36.07</v>
      </c>
      <c r="H3611">
        <v>49.94</v>
      </c>
      <c r="I3611">
        <v>-69.980000000000018</v>
      </c>
      <c r="M3611">
        <v>0</v>
      </c>
      <c r="N3611">
        <v>0</v>
      </c>
      <c r="O3611" s="3">
        <v>0</v>
      </c>
      <c r="S3611">
        <v>0</v>
      </c>
      <c r="T3611">
        <v>0</v>
      </c>
      <c r="U3611">
        <v>0</v>
      </c>
      <c r="W3611" t="str">
        <f>IFERROR(VLOOKUP(CONCATENATE(A3611,"-",B3611),'Schedule C1'!AE:AE,1,FALSE),"Other")</f>
        <v>Other</v>
      </c>
    </row>
    <row r="3612" spans="1:23" x14ac:dyDescent="0.25">
      <c r="A3612" t="str">
        <f t="shared" si="56"/>
        <v>110</v>
      </c>
      <c r="B3612" t="str">
        <f t="shared" si="56"/>
        <v>DX16K02A0</v>
      </c>
      <c r="C3612" s="77" t="s">
        <v>2063</v>
      </c>
      <c r="D3612" t="s">
        <v>2629</v>
      </c>
      <c r="E3612">
        <v>6621.72</v>
      </c>
      <c r="F3612">
        <v>3123.37</v>
      </c>
      <c r="G3612">
        <v>6782.2</v>
      </c>
      <c r="I3612">
        <v>-177258.1</v>
      </c>
      <c r="K3612">
        <v>0</v>
      </c>
      <c r="L3612">
        <v>0</v>
      </c>
      <c r="M3612">
        <v>0</v>
      </c>
      <c r="O3612" s="3">
        <v>0</v>
      </c>
      <c r="Q3612">
        <v>0</v>
      </c>
      <c r="R3612">
        <v>0</v>
      </c>
      <c r="S3612">
        <v>0</v>
      </c>
      <c r="U3612">
        <v>0</v>
      </c>
      <c r="W3612" t="str">
        <f>IFERROR(VLOOKUP(CONCATENATE(A3612,"-",B3612),'Schedule C1'!AE:AE,1,FALSE),"Other")</f>
        <v>Other</v>
      </c>
    </row>
    <row r="3613" spans="1:23" x14ac:dyDescent="0.25">
      <c r="A3613" t="str">
        <f t="shared" si="56"/>
        <v>110</v>
      </c>
      <c r="B3613" t="str">
        <f t="shared" si="56"/>
        <v>DX17K01B0</v>
      </c>
      <c r="C3613" s="77" t="s">
        <v>2063</v>
      </c>
      <c r="D3613" t="s">
        <v>2630</v>
      </c>
      <c r="E3613">
        <v>5012.45</v>
      </c>
      <c r="F3613">
        <v>656.16000000000008</v>
      </c>
      <c r="G3613">
        <v>1501.94</v>
      </c>
      <c r="K3613">
        <v>0</v>
      </c>
      <c r="L3613">
        <v>0</v>
      </c>
      <c r="M3613">
        <v>0</v>
      </c>
      <c r="Q3613">
        <v>0</v>
      </c>
      <c r="R3613">
        <v>0</v>
      </c>
      <c r="S3613">
        <v>0</v>
      </c>
      <c r="U3613"/>
      <c r="W3613" t="str">
        <f>IFERROR(VLOOKUP(CONCATENATE(A3613,"-",B3613),'Schedule C1'!AE:AE,1,FALSE),"Other")</f>
        <v>Other</v>
      </c>
    </row>
    <row r="3614" spans="1:23" x14ac:dyDescent="0.25">
      <c r="A3614" t="str">
        <f t="shared" si="56"/>
        <v>110</v>
      </c>
      <c r="B3614" t="str">
        <f t="shared" si="56"/>
        <v>DX17K02B0</v>
      </c>
      <c r="C3614" s="77" t="s">
        <v>2063</v>
      </c>
      <c r="D3614" t="s">
        <v>2631</v>
      </c>
      <c r="E3614">
        <v>-2747.6200000000003</v>
      </c>
      <c r="F3614">
        <v>2265.7799999999997</v>
      </c>
      <c r="G3614">
        <v>1511.7700000000002</v>
      </c>
      <c r="I3614">
        <v>1868.03</v>
      </c>
      <c r="K3614">
        <v>0</v>
      </c>
      <c r="L3614">
        <v>0</v>
      </c>
      <c r="M3614">
        <v>0</v>
      </c>
      <c r="O3614" s="3">
        <v>0</v>
      </c>
      <c r="Q3614">
        <v>0</v>
      </c>
      <c r="R3614">
        <v>0</v>
      </c>
      <c r="S3614">
        <v>0</v>
      </c>
      <c r="U3614">
        <v>0</v>
      </c>
      <c r="W3614" t="str">
        <f>IFERROR(VLOOKUP(CONCATENATE(A3614,"-",B3614),'Schedule C1'!AE:AE,1,FALSE),"Other")</f>
        <v>Other</v>
      </c>
    </row>
    <row r="3615" spans="1:23" x14ac:dyDescent="0.25">
      <c r="A3615" t="str">
        <f t="shared" si="56"/>
        <v>110</v>
      </c>
      <c r="B3615" t="str">
        <f t="shared" si="56"/>
        <v>DX20K01A0</v>
      </c>
      <c r="C3615" s="77" t="s">
        <v>2063</v>
      </c>
      <c r="D3615" t="s">
        <v>2632</v>
      </c>
      <c r="H3615">
        <v>-4488.9399999999996</v>
      </c>
      <c r="I3615">
        <v>8241.57</v>
      </c>
      <c r="N3615">
        <v>0</v>
      </c>
      <c r="O3615" s="3">
        <v>0</v>
      </c>
      <c r="T3615">
        <v>0</v>
      </c>
      <c r="U3615">
        <v>0</v>
      </c>
      <c r="W3615" t="str">
        <f>IFERROR(VLOOKUP(CONCATENATE(A3615,"-",B3615),'Schedule C1'!AE:AE,1,FALSE),"Other")</f>
        <v>Other</v>
      </c>
    </row>
    <row r="3616" spans="1:23" x14ac:dyDescent="0.25">
      <c r="A3616" t="str">
        <f t="shared" si="56"/>
        <v>110</v>
      </c>
      <c r="B3616" t="str">
        <f t="shared" si="56"/>
        <v>DX21K0002</v>
      </c>
      <c r="C3616" s="77" t="s">
        <v>2063</v>
      </c>
      <c r="D3616" t="s">
        <v>2633</v>
      </c>
      <c r="H3616">
        <v>77.84</v>
      </c>
      <c r="I3616">
        <v>-483.65000000000003</v>
      </c>
      <c r="N3616">
        <v>0</v>
      </c>
      <c r="O3616" s="3">
        <v>0</v>
      </c>
      <c r="T3616">
        <v>0</v>
      </c>
      <c r="U3616">
        <v>0</v>
      </c>
      <c r="W3616" t="str">
        <f>IFERROR(VLOOKUP(CONCATENATE(A3616,"-",B3616),'Schedule C1'!AE:AE,1,FALSE),"Other")</f>
        <v>Other</v>
      </c>
    </row>
    <row r="3617" spans="1:23" x14ac:dyDescent="0.25">
      <c r="A3617" t="str">
        <f t="shared" si="56"/>
        <v>110</v>
      </c>
      <c r="B3617" t="str">
        <f t="shared" si="56"/>
        <v>DX21K0003</v>
      </c>
      <c r="C3617" s="77" t="s">
        <v>2063</v>
      </c>
      <c r="D3617" t="s">
        <v>2634</v>
      </c>
      <c r="I3617">
        <v>7862.1500000000015</v>
      </c>
      <c r="J3617">
        <v>156.19</v>
      </c>
      <c r="O3617" s="3">
        <v>0</v>
      </c>
      <c r="P3617">
        <v>0</v>
      </c>
      <c r="U3617">
        <v>0</v>
      </c>
      <c r="V3617">
        <v>0</v>
      </c>
      <c r="W3617" t="str">
        <f>IFERROR(VLOOKUP(CONCATENATE(A3617,"-",B3617),'Schedule C1'!AE:AE,1,FALSE),"Other")</f>
        <v>Other</v>
      </c>
    </row>
    <row r="3618" spans="1:23" x14ac:dyDescent="0.25">
      <c r="A3618" t="str">
        <f t="shared" si="56"/>
        <v>110</v>
      </c>
      <c r="B3618" t="str">
        <f t="shared" si="56"/>
        <v>ECNANDA</v>
      </c>
      <c r="C3618" s="77" t="s">
        <v>2063</v>
      </c>
      <c r="D3618" t="s">
        <v>2635</v>
      </c>
      <c r="E3618">
        <v>0</v>
      </c>
      <c r="F3618">
        <v>0</v>
      </c>
      <c r="G3618">
        <v>0</v>
      </c>
      <c r="H3618">
        <v>0</v>
      </c>
      <c r="I3618">
        <v>0</v>
      </c>
      <c r="J3618">
        <v>0</v>
      </c>
      <c r="K3618">
        <v>59788.926999999996</v>
      </c>
      <c r="L3618">
        <v>-106120.015</v>
      </c>
      <c r="M3618">
        <v>14320.401999999975</v>
      </c>
      <c r="N3618">
        <v>136855.18199999997</v>
      </c>
      <c r="O3618" s="3">
        <v>57008.309000000001</v>
      </c>
      <c r="P3618">
        <v>-2179.2930000000001</v>
      </c>
      <c r="Q3618">
        <v>61152.473999999995</v>
      </c>
      <c r="R3618">
        <v>-106123.61699999998</v>
      </c>
      <c r="S3618">
        <v>12283.39699999997</v>
      </c>
      <c r="T3618">
        <v>138877.64600000001</v>
      </c>
      <c r="U3618">
        <v>21662.466000000019</v>
      </c>
      <c r="V3618">
        <v>0</v>
      </c>
      <c r="W3618" t="str">
        <f>IFERROR(VLOOKUP(CONCATENATE(A3618,"-",B3618),'Schedule C1'!AE:AE,1,FALSE),"Other")</f>
        <v>Other</v>
      </c>
    </row>
    <row r="3619" spans="1:23" x14ac:dyDescent="0.25">
      <c r="A3619" t="str">
        <f t="shared" si="56"/>
        <v>110</v>
      </c>
      <c r="B3619" t="str">
        <f t="shared" si="56"/>
        <v>EDN011333</v>
      </c>
      <c r="C3619" s="77" t="s">
        <v>2063</v>
      </c>
      <c r="D3619" t="s">
        <v>2637</v>
      </c>
      <c r="E3619">
        <v>168258.42</v>
      </c>
      <c r="F3619">
        <v>258825.33000000002</v>
      </c>
      <c r="G3619">
        <v>17816.73</v>
      </c>
      <c r="H3619">
        <v>73977.66</v>
      </c>
      <c r="I3619">
        <v>3000.2599999999998</v>
      </c>
      <c r="J3619">
        <v>29225.879999999997</v>
      </c>
      <c r="K3619">
        <v>98343.04700000002</v>
      </c>
      <c r="L3619">
        <v>54963.394</v>
      </c>
      <c r="M3619">
        <v>5556</v>
      </c>
      <c r="N3619">
        <v>34820.468999999997</v>
      </c>
      <c r="O3619" s="3">
        <v>0</v>
      </c>
      <c r="P3619">
        <v>11582.853999999999</v>
      </c>
      <c r="Q3619">
        <v>97157.921999999991</v>
      </c>
      <c r="R3619">
        <v>54213.202000000005</v>
      </c>
      <c r="S3619">
        <v>5972.1630000000005</v>
      </c>
      <c r="T3619">
        <v>33922.765000000007</v>
      </c>
      <c r="U3619">
        <v>179.041</v>
      </c>
      <c r="V3619">
        <v>0</v>
      </c>
      <c r="W3619" t="str">
        <f>IFERROR(VLOOKUP(CONCATENATE(A3619,"-",B3619),'Schedule C1'!AE:AE,1,FALSE),"Other")</f>
        <v>Other</v>
      </c>
    </row>
    <row r="3620" spans="1:23" x14ac:dyDescent="0.25">
      <c r="A3620" t="str">
        <f t="shared" si="56"/>
        <v>110</v>
      </c>
      <c r="B3620" t="str">
        <f t="shared" si="56"/>
        <v>EDN012370</v>
      </c>
      <c r="C3620" s="77" t="s">
        <v>2063</v>
      </c>
      <c r="D3620" t="s">
        <v>2638</v>
      </c>
      <c r="E3620">
        <v>21792.729999999989</v>
      </c>
      <c r="F3620">
        <v>46492.489999999983</v>
      </c>
      <c r="G3620">
        <v>17977.459999999995</v>
      </c>
      <c r="H3620">
        <v>-18576.709999999995</v>
      </c>
      <c r="I3620">
        <v>47347.220000000016</v>
      </c>
      <c r="J3620">
        <v>-74071.889999999985</v>
      </c>
      <c r="K3620">
        <v>253257.37199999997</v>
      </c>
      <c r="L3620">
        <v>281557.60200000001</v>
      </c>
      <c r="M3620">
        <v>17968.307000000008</v>
      </c>
      <c r="N3620">
        <v>159536.61099999995</v>
      </c>
      <c r="O3620" s="3">
        <v>105695.61199999999</v>
      </c>
      <c r="P3620">
        <v>105300.39499999999</v>
      </c>
      <c r="Q3620">
        <v>256005.67799999999</v>
      </c>
      <c r="R3620">
        <v>291924.76900000009</v>
      </c>
      <c r="S3620">
        <v>21328.101000000013</v>
      </c>
      <c r="T3620">
        <v>151825.06299999999</v>
      </c>
      <c r="U3620">
        <v>33662.946999999993</v>
      </c>
      <c r="V3620">
        <v>0</v>
      </c>
      <c r="W3620" t="str">
        <f>IFERROR(VLOOKUP(CONCATENATE(A3620,"-",B3620),'Schedule C1'!AE:AE,1,FALSE),"Other")</f>
        <v>Other</v>
      </c>
    </row>
    <row r="3621" spans="1:23" x14ac:dyDescent="0.25">
      <c r="A3621" t="str">
        <f t="shared" si="56"/>
        <v>110</v>
      </c>
      <c r="B3621" t="str">
        <f t="shared" si="56"/>
        <v>EDN014648</v>
      </c>
      <c r="C3621" s="77" t="s">
        <v>2063</v>
      </c>
      <c r="D3621" t="s">
        <v>2639</v>
      </c>
      <c r="F3621">
        <v>88.66</v>
      </c>
      <c r="L3621">
        <v>0</v>
      </c>
      <c r="R3621">
        <v>0</v>
      </c>
      <c r="U3621"/>
      <c r="W3621" t="str">
        <f>IFERROR(VLOOKUP(CONCATENATE(A3621,"-",B3621),'Schedule C1'!AE:AE,1,FALSE),"Other")</f>
        <v>Other</v>
      </c>
    </row>
    <row r="3622" spans="1:23" x14ac:dyDescent="0.25">
      <c r="A3622" t="str">
        <f t="shared" si="56"/>
        <v>110</v>
      </c>
      <c r="B3622" t="str">
        <f t="shared" si="56"/>
        <v>EDN014651</v>
      </c>
      <c r="C3622" s="77" t="s">
        <v>2063</v>
      </c>
      <c r="D3622" t="s">
        <v>2640</v>
      </c>
      <c r="E3622">
        <v>240368.77000000005</v>
      </c>
      <c r="F3622">
        <v>266774.87999999983</v>
      </c>
      <c r="G3622">
        <v>275065.82999999984</v>
      </c>
      <c r="H3622">
        <v>342795.88000000018</v>
      </c>
      <c r="I3622">
        <v>339488.75000000012</v>
      </c>
      <c r="J3622">
        <v>243467.87000000011</v>
      </c>
      <c r="K3622">
        <v>249774.70999999996</v>
      </c>
      <c r="L3622">
        <v>406027.49300000007</v>
      </c>
      <c r="M3622">
        <v>204168.76400000005</v>
      </c>
      <c r="N3622">
        <v>332115.44100000005</v>
      </c>
      <c r="O3622" s="3">
        <v>400695.59</v>
      </c>
      <c r="P3622">
        <v>396577.64399999997</v>
      </c>
      <c r="Q3622">
        <v>250521.89399999997</v>
      </c>
      <c r="R3622">
        <v>426180.02799999993</v>
      </c>
      <c r="S3622">
        <v>204216.63600000006</v>
      </c>
      <c r="T3622">
        <v>333697.81</v>
      </c>
      <c r="U3622">
        <v>176999.38500000004</v>
      </c>
      <c r="V3622">
        <v>0</v>
      </c>
      <c r="W3622" t="str">
        <f>IFERROR(VLOOKUP(CONCATENATE(A3622,"-",B3622),'Schedule C1'!AE:AE,1,FALSE),"Other")</f>
        <v>Other</v>
      </c>
    </row>
    <row r="3623" spans="1:23" x14ac:dyDescent="0.25">
      <c r="A3623" t="str">
        <f t="shared" si="56"/>
        <v>110</v>
      </c>
      <c r="B3623" t="str">
        <f t="shared" si="56"/>
        <v>EDN014656</v>
      </c>
      <c r="C3623" s="77" t="s">
        <v>2063</v>
      </c>
      <c r="D3623" t="s">
        <v>2641</v>
      </c>
      <c r="G3623">
        <v>4.63</v>
      </c>
      <c r="H3623">
        <v>-327.14</v>
      </c>
      <c r="M3623">
        <v>0</v>
      </c>
      <c r="N3623">
        <v>0</v>
      </c>
      <c r="S3623">
        <v>0</v>
      </c>
      <c r="T3623">
        <v>0</v>
      </c>
      <c r="U3623"/>
      <c r="W3623" t="str">
        <f>IFERROR(VLOOKUP(CONCATENATE(A3623,"-",B3623),'Schedule C1'!AE:AE,1,FALSE),"Other")</f>
        <v>Other</v>
      </c>
    </row>
    <row r="3624" spans="1:23" x14ac:dyDescent="0.25">
      <c r="A3624" t="str">
        <f t="shared" si="56"/>
        <v>110</v>
      </c>
      <c r="B3624" t="str">
        <f t="shared" si="56"/>
        <v>EDN014658</v>
      </c>
      <c r="C3624" s="77" t="s">
        <v>2063</v>
      </c>
      <c r="D3624" t="s">
        <v>2642</v>
      </c>
      <c r="E3624">
        <v>15215.769999999997</v>
      </c>
      <c r="F3624">
        <v>23007.17</v>
      </c>
      <c r="G3624">
        <v>19858.819999999992</v>
      </c>
      <c r="H3624">
        <v>35568.120000000003</v>
      </c>
      <c r="I3624">
        <v>16230.31</v>
      </c>
      <c r="J3624">
        <v>10827.680000000004</v>
      </c>
      <c r="K3624">
        <v>4089.4320000000007</v>
      </c>
      <c r="L3624">
        <v>10381.598000000002</v>
      </c>
      <c r="M3624">
        <v>19574.903000000006</v>
      </c>
      <c r="N3624">
        <v>5446.9280000000008</v>
      </c>
      <c r="O3624" s="3">
        <v>14433.498</v>
      </c>
      <c r="P3624">
        <v>9691.476999999999</v>
      </c>
      <c r="Q3624">
        <v>4088.5190000000002</v>
      </c>
      <c r="R3624">
        <v>10387.556999999999</v>
      </c>
      <c r="S3624">
        <v>20320.999000000003</v>
      </c>
      <c r="T3624">
        <v>5215.2110000000002</v>
      </c>
      <c r="U3624">
        <v>354.74600000000004</v>
      </c>
      <c r="V3624">
        <v>0</v>
      </c>
      <c r="W3624" t="str">
        <f>IFERROR(VLOOKUP(CONCATENATE(A3624,"-",B3624),'Schedule C1'!AE:AE,1,FALSE),"Other")</f>
        <v>Other</v>
      </c>
    </row>
    <row r="3625" spans="1:23" x14ac:dyDescent="0.25">
      <c r="A3625" t="str">
        <f t="shared" si="56"/>
        <v>110</v>
      </c>
      <c r="B3625" t="str">
        <f t="shared" si="56"/>
        <v>EDN014673</v>
      </c>
      <c r="C3625" s="77" t="s">
        <v>2063</v>
      </c>
      <c r="D3625" t="s">
        <v>2643</v>
      </c>
      <c r="E3625">
        <v>1.1599999999999999</v>
      </c>
      <c r="K3625">
        <v>0</v>
      </c>
      <c r="Q3625">
        <v>0</v>
      </c>
      <c r="U3625"/>
      <c r="W3625" t="str">
        <f>IFERROR(VLOOKUP(CONCATENATE(A3625,"-",B3625),'Schedule C1'!AE:AE,1,FALSE),"Other")</f>
        <v>Other</v>
      </c>
    </row>
    <row r="3626" spans="1:23" x14ac:dyDescent="0.25">
      <c r="A3626" t="str">
        <f t="shared" si="56"/>
        <v>110</v>
      </c>
      <c r="B3626" t="str">
        <f t="shared" si="56"/>
        <v>EDN014680</v>
      </c>
      <c r="C3626" s="77" t="s">
        <v>2063</v>
      </c>
      <c r="D3626" t="s">
        <v>2644</v>
      </c>
      <c r="E3626">
        <v>218759.21999999991</v>
      </c>
      <c r="F3626">
        <v>118527.58</v>
      </c>
      <c r="G3626">
        <v>96332.249999999854</v>
      </c>
      <c r="H3626">
        <v>69482.74000000002</v>
      </c>
      <c r="I3626">
        <v>112392.49000000003</v>
      </c>
      <c r="J3626">
        <v>47907.579999999958</v>
      </c>
      <c r="K3626">
        <v>242591.23800000001</v>
      </c>
      <c r="L3626">
        <v>199821.31999999995</v>
      </c>
      <c r="M3626">
        <v>136911.26599999997</v>
      </c>
      <c r="N3626">
        <v>-7403.047999999998</v>
      </c>
      <c r="O3626" s="3">
        <v>69636.528000000006</v>
      </c>
      <c r="P3626">
        <v>64817.647000000004</v>
      </c>
      <c r="Q3626">
        <v>184214.679</v>
      </c>
      <c r="R3626">
        <v>203272.63</v>
      </c>
      <c r="S3626">
        <v>211911.25199999998</v>
      </c>
      <c r="T3626">
        <v>-6783.1800000000021</v>
      </c>
      <c r="U3626">
        <v>19196.873000000003</v>
      </c>
      <c r="V3626">
        <v>0</v>
      </c>
      <c r="W3626" t="str">
        <f>IFERROR(VLOOKUP(CONCATENATE(A3626,"-",B3626),'Schedule C1'!AE:AE,1,FALSE),"Other")</f>
        <v>Other</v>
      </c>
    </row>
    <row r="3627" spans="1:23" x14ac:dyDescent="0.25">
      <c r="A3627" t="str">
        <f t="shared" si="56"/>
        <v>110</v>
      </c>
      <c r="B3627" t="str">
        <f t="shared" si="56"/>
        <v>EDN014687</v>
      </c>
      <c r="C3627" s="77" t="s">
        <v>2063</v>
      </c>
      <c r="D3627" t="s">
        <v>2645</v>
      </c>
      <c r="E3627">
        <v>-6665.2400000000007</v>
      </c>
      <c r="F3627">
        <v>5171.5599999999995</v>
      </c>
      <c r="G3627">
        <v>-3785.7300000000005</v>
      </c>
      <c r="H3627">
        <v>245.9</v>
      </c>
      <c r="I3627">
        <v>6964.5899999999983</v>
      </c>
      <c r="J3627">
        <v>4694.0200000000004</v>
      </c>
      <c r="K3627">
        <v>-778.82499999999993</v>
      </c>
      <c r="L3627">
        <v>0</v>
      </c>
      <c r="M3627">
        <v>0</v>
      </c>
      <c r="N3627">
        <v>1444.2849999999999</v>
      </c>
      <c r="O3627" s="3">
        <v>0</v>
      </c>
      <c r="P3627">
        <v>-1812.6689999999999</v>
      </c>
      <c r="Q3627">
        <v>270.31</v>
      </c>
      <c r="R3627">
        <v>0</v>
      </c>
      <c r="S3627">
        <v>0</v>
      </c>
      <c r="T3627">
        <v>1460.3200000000002</v>
      </c>
      <c r="U3627">
        <v>0.58599999999999997</v>
      </c>
      <c r="V3627">
        <v>0</v>
      </c>
      <c r="W3627" t="str">
        <f>IFERROR(VLOOKUP(CONCATENATE(A3627,"-",B3627),'Schedule C1'!AE:AE,1,FALSE),"Other")</f>
        <v>Other</v>
      </c>
    </row>
    <row r="3628" spans="1:23" x14ac:dyDescent="0.25">
      <c r="A3628" t="str">
        <f t="shared" si="56"/>
        <v>110</v>
      </c>
      <c r="B3628" t="str">
        <f t="shared" si="56"/>
        <v>EDN014694</v>
      </c>
      <c r="C3628" s="77" t="s">
        <v>2063</v>
      </c>
      <c r="D3628" t="s">
        <v>2646</v>
      </c>
      <c r="E3628">
        <v>94143.77</v>
      </c>
      <c r="F3628">
        <v>85486.140000000029</v>
      </c>
      <c r="G3628">
        <v>61536.909999999974</v>
      </c>
      <c r="H3628">
        <v>78265.769999999946</v>
      </c>
      <c r="I3628">
        <v>-106760.27999999998</v>
      </c>
      <c r="J3628">
        <v>-74480.929999999978</v>
      </c>
      <c r="K3628">
        <v>31867.618000000006</v>
      </c>
      <c r="L3628">
        <v>43748.385000000017</v>
      </c>
      <c r="M3628">
        <v>39034.849999999991</v>
      </c>
      <c r="N3628">
        <v>5733.5889999999972</v>
      </c>
      <c r="O3628" s="3">
        <v>75374.803999999989</v>
      </c>
      <c r="P3628">
        <v>-70023.429000000018</v>
      </c>
      <c r="Q3628">
        <v>31835.408999999996</v>
      </c>
      <c r="R3628">
        <v>44473.583000000021</v>
      </c>
      <c r="S3628">
        <v>39273.964999999997</v>
      </c>
      <c r="T3628">
        <v>5040.7229999999918</v>
      </c>
      <c r="U3628">
        <v>31331.431000000004</v>
      </c>
      <c r="V3628">
        <v>0</v>
      </c>
      <c r="W3628" t="str">
        <f>IFERROR(VLOOKUP(CONCATENATE(A3628,"-",B3628),'Schedule C1'!AE:AE,1,FALSE),"Other")</f>
        <v>Other</v>
      </c>
    </row>
    <row r="3629" spans="1:23" x14ac:dyDescent="0.25">
      <c r="A3629" t="str">
        <f t="shared" si="56"/>
        <v>110</v>
      </c>
      <c r="B3629" t="str">
        <f t="shared" si="56"/>
        <v>EDN014701</v>
      </c>
      <c r="C3629" s="77" t="s">
        <v>2063</v>
      </c>
      <c r="D3629" t="s">
        <v>2647</v>
      </c>
      <c r="E3629">
        <v>5123.2699999999995</v>
      </c>
      <c r="F3629">
        <v>828.76999999999975</v>
      </c>
      <c r="G3629">
        <v>2055.5</v>
      </c>
      <c r="H3629">
        <v>1282.2799999999997</v>
      </c>
      <c r="I3629">
        <v>262.52999999999997</v>
      </c>
      <c r="J3629">
        <v>0.43</v>
      </c>
      <c r="K3629">
        <v>0</v>
      </c>
      <c r="L3629">
        <v>1552.08</v>
      </c>
      <c r="M3629">
        <v>0</v>
      </c>
      <c r="N3629">
        <v>0</v>
      </c>
      <c r="O3629" s="3">
        <v>0</v>
      </c>
      <c r="P3629">
        <v>0</v>
      </c>
      <c r="Q3629">
        <v>0</v>
      </c>
      <c r="R3629">
        <v>1645.6330000000003</v>
      </c>
      <c r="S3629">
        <v>0</v>
      </c>
      <c r="T3629">
        <v>0</v>
      </c>
      <c r="U3629">
        <v>0</v>
      </c>
      <c r="V3629">
        <v>0</v>
      </c>
      <c r="W3629" t="str">
        <f>IFERROR(VLOOKUP(CONCATENATE(A3629,"-",B3629),'Schedule C1'!AE:AE,1,FALSE),"Other")</f>
        <v>Other</v>
      </c>
    </row>
    <row r="3630" spans="1:23" x14ac:dyDescent="0.25">
      <c r="A3630" t="str">
        <f t="shared" si="56"/>
        <v>110</v>
      </c>
      <c r="B3630" t="str">
        <f t="shared" si="56"/>
        <v>EDN014720</v>
      </c>
      <c r="C3630" s="77" t="s">
        <v>2063</v>
      </c>
      <c r="D3630" t="s">
        <v>2648</v>
      </c>
      <c r="E3630">
        <v>64606.100000000035</v>
      </c>
      <c r="F3630">
        <v>96788.17</v>
      </c>
      <c r="G3630">
        <v>50494.239999999998</v>
      </c>
      <c r="H3630">
        <v>45504.750000000007</v>
      </c>
      <c r="I3630">
        <v>32042.199999999993</v>
      </c>
      <c r="J3630">
        <v>25931.380000000005</v>
      </c>
      <c r="K3630">
        <v>40810.940000000017</v>
      </c>
      <c r="L3630">
        <v>104184.22300000001</v>
      </c>
      <c r="M3630">
        <v>107634.30300000001</v>
      </c>
      <c r="N3630">
        <v>77627.371999999959</v>
      </c>
      <c r="O3630" s="3">
        <v>68971.400999999998</v>
      </c>
      <c r="P3630">
        <v>53592.789000000004</v>
      </c>
      <c r="Q3630">
        <v>41337.638999999996</v>
      </c>
      <c r="R3630">
        <v>105870.79700000001</v>
      </c>
      <c r="S3630">
        <v>109869.213</v>
      </c>
      <c r="T3630">
        <v>74846.18799999998</v>
      </c>
      <c r="U3630">
        <v>39445.927000000032</v>
      </c>
      <c r="V3630">
        <v>0</v>
      </c>
      <c r="W3630" t="str">
        <f>IFERROR(VLOOKUP(CONCATENATE(A3630,"-",B3630),'Schedule C1'!AE:AE,1,FALSE),"Other")</f>
        <v>Other</v>
      </c>
    </row>
    <row r="3631" spans="1:23" x14ac:dyDescent="0.25">
      <c r="A3631" t="str">
        <f t="shared" si="56"/>
        <v>110</v>
      </c>
      <c r="B3631" t="str">
        <f t="shared" si="56"/>
        <v>EDN015042</v>
      </c>
      <c r="C3631" s="77" t="s">
        <v>2063</v>
      </c>
      <c r="D3631" t="s">
        <v>2649</v>
      </c>
      <c r="E3631">
        <v>5988.9199999999992</v>
      </c>
      <c r="F3631">
        <v>31683.989999999991</v>
      </c>
      <c r="G3631">
        <v>102888.58999999998</v>
      </c>
      <c r="H3631">
        <v>25051.67</v>
      </c>
      <c r="I3631">
        <v>47213.899999999994</v>
      </c>
      <c r="J3631">
        <v>1250.6899999999998</v>
      </c>
      <c r="K3631">
        <v>25000</v>
      </c>
      <c r="L3631">
        <v>14664.583999999999</v>
      </c>
      <c r="M3631">
        <v>77874.282999999996</v>
      </c>
      <c r="N3631">
        <v>0</v>
      </c>
      <c r="O3631" s="3">
        <v>31230.482999999997</v>
      </c>
      <c r="P3631">
        <v>32696.436999999998</v>
      </c>
      <c r="Q3631">
        <v>0</v>
      </c>
      <c r="R3631">
        <v>15954.742000000002</v>
      </c>
      <c r="S3631">
        <v>80443.392000000007</v>
      </c>
      <c r="T3631">
        <v>5.35</v>
      </c>
      <c r="U3631">
        <v>516.25</v>
      </c>
      <c r="V3631">
        <v>0</v>
      </c>
      <c r="W3631" t="str">
        <f>IFERROR(VLOOKUP(CONCATENATE(A3631,"-",B3631),'Schedule C1'!AE:AE,1,FALSE),"Other")</f>
        <v>Other</v>
      </c>
    </row>
    <row r="3632" spans="1:23" x14ac:dyDescent="0.25">
      <c r="A3632" t="str">
        <f t="shared" si="56"/>
        <v>110</v>
      </c>
      <c r="B3632" t="str">
        <f t="shared" si="56"/>
        <v>EDN015043</v>
      </c>
      <c r="C3632" s="77" t="s">
        <v>2063</v>
      </c>
      <c r="D3632" t="s">
        <v>2650</v>
      </c>
      <c r="E3632">
        <v>0</v>
      </c>
      <c r="F3632">
        <v>0</v>
      </c>
      <c r="K3632">
        <v>18262.71</v>
      </c>
      <c r="L3632">
        <v>0</v>
      </c>
      <c r="Q3632">
        <v>18662.160999999996</v>
      </c>
      <c r="R3632">
        <v>39.801000000000002</v>
      </c>
      <c r="U3632"/>
      <c r="W3632" t="str">
        <f>IFERROR(VLOOKUP(CONCATENATE(A3632,"-",B3632),'Schedule C1'!AE:AE,1,FALSE),"Other")</f>
        <v>Other</v>
      </c>
    </row>
    <row r="3633" spans="1:23" x14ac:dyDescent="0.25">
      <c r="A3633" t="str">
        <f t="shared" si="56"/>
        <v>110</v>
      </c>
      <c r="B3633" t="str">
        <f t="shared" si="56"/>
        <v>EDN100026</v>
      </c>
      <c r="C3633" s="77" t="s">
        <v>2063</v>
      </c>
      <c r="D3633" t="s">
        <v>2651</v>
      </c>
      <c r="I3633">
        <v>80.13000000000001</v>
      </c>
      <c r="O3633" s="3">
        <v>0</v>
      </c>
      <c r="U3633">
        <v>0</v>
      </c>
      <c r="W3633" t="str">
        <f>IFERROR(VLOOKUP(CONCATENATE(A3633,"-",B3633),'Schedule C1'!AE:AE,1,FALSE),"Other")</f>
        <v>Other</v>
      </c>
    </row>
    <row r="3634" spans="1:23" x14ac:dyDescent="0.25">
      <c r="A3634" t="str">
        <f t="shared" si="56"/>
        <v>110</v>
      </c>
      <c r="B3634" t="str">
        <f t="shared" si="56"/>
        <v>EDN100030</v>
      </c>
      <c r="C3634" s="77" t="s">
        <v>2063</v>
      </c>
      <c r="D3634" t="s">
        <v>2653</v>
      </c>
      <c r="G3634">
        <v>0.17</v>
      </c>
      <c r="M3634">
        <v>0</v>
      </c>
      <c r="S3634">
        <v>0</v>
      </c>
      <c r="U3634"/>
      <c r="W3634" t="str">
        <f>IFERROR(VLOOKUP(CONCATENATE(A3634,"-",B3634),'Schedule C1'!AE:AE,1,FALSE),"Other")</f>
        <v>Other</v>
      </c>
    </row>
    <row r="3635" spans="1:23" x14ac:dyDescent="0.25">
      <c r="A3635" t="str">
        <f t="shared" si="56"/>
        <v>110</v>
      </c>
      <c r="B3635" t="str">
        <f t="shared" si="56"/>
        <v>EDN100031</v>
      </c>
      <c r="C3635" s="77" t="s">
        <v>2063</v>
      </c>
      <c r="D3635" t="s">
        <v>2654</v>
      </c>
      <c r="I3635">
        <v>-159.30000000000001</v>
      </c>
      <c r="O3635" s="3">
        <v>0</v>
      </c>
      <c r="U3635">
        <v>0</v>
      </c>
      <c r="W3635" t="str">
        <f>IFERROR(VLOOKUP(CONCATENATE(A3635,"-",B3635),'Schedule C1'!AE:AE,1,FALSE),"Other")</f>
        <v>Other</v>
      </c>
    </row>
    <row r="3636" spans="1:23" x14ac:dyDescent="0.25">
      <c r="A3636" t="str">
        <f t="shared" si="56"/>
        <v>110</v>
      </c>
      <c r="B3636" t="str">
        <f t="shared" si="56"/>
        <v>EDN100033</v>
      </c>
      <c r="C3636" s="77" t="s">
        <v>2063</v>
      </c>
      <c r="D3636" t="s">
        <v>2655</v>
      </c>
      <c r="E3636">
        <v>132779.6</v>
      </c>
      <c r="F3636">
        <v>208914.43000000005</v>
      </c>
      <c r="G3636">
        <v>212943.3299999999</v>
      </c>
      <c r="H3636">
        <v>185086.89000000016</v>
      </c>
      <c r="I3636">
        <v>142865.21999999994</v>
      </c>
      <c r="J3636">
        <v>74495.259999999966</v>
      </c>
      <c r="K3636">
        <v>57922.360000000008</v>
      </c>
      <c r="L3636">
        <v>226765.37400000004</v>
      </c>
      <c r="M3636">
        <v>10463.240000000003</v>
      </c>
      <c r="N3636">
        <v>133927.39499999996</v>
      </c>
      <c r="O3636" s="3">
        <v>156736.73800000001</v>
      </c>
      <c r="P3636">
        <v>233237.93100000001</v>
      </c>
      <c r="Q3636">
        <v>57753.225999999988</v>
      </c>
      <c r="R3636">
        <v>250224.43700000012</v>
      </c>
      <c r="S3636">
        <v>14243.580000000014</v>
      </c>
      <c r="T3636">
        <v>134928.21699999998</v>
      </c>
      <c r="U3636">
        <v>82693.392000000022</v>
      </c>
      <c r="V3636">
        <v>0</v>
      </c>
      <c r="W3636" t="str">
        <f>IFERROR(VLOOKUP(CONCATENATE(A3636,"-",B3636),'Schedule C1'!AE:AE,1,FALSE),"Other")</f>
        <v>Other</v>
      </c>
    </row>
    <row r="3637" spans="1:23" x14ac:dyDescent="0.25">
      <c r="A3637" t="str">
        <f t="shared" si="56"/>
        <v>110</v>
      </c>
      <c r="B3637" t="str">
        <f t="shared" si="56"/>
        <v>EDN100038</v>
      </c>
      <c r="C3637" s="77" t="s">
        <v>2063</v>
      </c>
      <c r="D3637" t="s">
        <v>2656</v>
      </c>
      <c r="I3637">
        <v>-25.44</v>
      </c>
      <c r="J3637">
        <v>-646.8900000000001</v>
      </c>
      <c r="O3637" s="3">
        <v>0</v>
      </c>
      <c r="P3637">
        <v>0</v>
      </c>
      <c r="U3637">
        <v>0</v>
      </c>
      <c r="V3637">
        <v>0</v>
      </c>
      <c r="W3637" t="str">
        <f>IFERROR(VLOOKUP(CONCATENATE(A3637,"-",B3637),'Schedule C1'!AE:AE,1,FALSE),"Other")</f>
        <v>Other</v>
      </c>
    </row>
    <row r="3638" spans="1:23" x14ac:dyDescent="0.25">
      <c r="A3638" t="str">
        <f t="shared" si="56"/>
        <v>110</v>
      </c>
      <c r="B3638" t="str">
        <f t="shared" si="56"/>
        <v>EDN100039</v>
      </c>
      <c r="C3638" s="77" t="s">
        <v>2063</v>
      </c>
      <c r="D3638" t="s">
        <v>2657</v>
      </c>
      <c r="G3638">
        <v>-2.52</v>
      </c>
      <c r="M3638">
        <v>0</v>
      </c>
      <c r="S3638">
        <v>0</v>
      </c>
      <c r="U3638"/>
      <c r="W3638" t="str">
        <f>IFERROR(VLOOKUP(CONCATENATE(A3638,"-",B3638),'Schedule C1'!AE:AE,1,FALSE),"Other")</f>
        <v>Other</v>
      </c>
    </row>
    <row r="3639" spans="1:23" x14ac:dyDescent="0.25">
      <c r="A3639" t="str">
        <f t="shared" si="56"/>
        <v>110</v>
      </c>
      <c r="B3639" t="str">
        <f t="shared" si="56"/>
        <v>EDN100044</v>
      </c>
      <c r="C3639" s="77" t="s">
        <v>2063</v>
      </c>
      <c r="D3639" t="s">
        <v>2658</v>
      </c>
      <c r="E3639">
        <v>4641.1000000000004</v>
      </c>
      <c r="F3639">
        <v>10145.229999999998</v>
      </c>
      <c r="G3639">
        <v>8727.260000000002</v>
      </c>
      <c r="H3639">
        <v>19363.390000000003</v>
      </c>
      <c r="I3639">
        <v>6955.34</v>
      </c>
      <c r="J3639">
        <v>3019.5399999999991</v>
      </c>
      <c r="K3639">
        <v>0</v>
      </c>
      <c r="L3639">
        <v>6494.8550000000005</v>
      </c>
      <c r="M3639">
        <v>9077.3690000000024</v>
      </c>
      <c r="N3639">
        <v>0</v>
      </c>
      <c r="O3639" s="3">
        <v>0</v>
      </c>
      <c r="P3639">
        <v>2703.9359999999997</v>
      </c>
      <c r="Q3639">
        <v>0</v>
      </c>
      <c r="R3639">
        <v>6528.0230000000001</v>
      </c>
      <c r="S3639">
        <v>9148.9570000000022</v>
      </c>
      <c r="T3639">
        <v>5.5960000000000001</v>
      </c>
      <c r="U3639">
        <v>0</v>
      </c>
      <c r="V3639">
        <v>0</v>
      </c>
      <c r="W3639" t="str">
        <f>IFERROR(VLOOKUP(CONCATENATE(A3639,"-",B3639),'Schedule C1'!AE:AE,1,FALSE),"Other")</f>
        <v>Other</v>
      </c>
    </row>
    <row r="3640" spans="1:23" x14ac:dyDescent="0.25">
      <c r="A3640" t="str">
        <f t="shared" si="56"/>
        <v>110</v>
      </c>
      <c r="B3640" t="str">
        <f t="shared" si="56"/>
        <v>EDN100049</v>
      </c>
      <c r="C3640" s="77" t="s">
        <v>2063</v>
      </c>
      <c r="D3640" t="s">
        <v>2659</v>
      </c>
      <c r="I3640">
        <v>0.71</v>
      </c>
      <c r="O3640" s="3">
        <v>0</v>
      </c>
      <c r="U3640">
        <v>0</v>
      </c>
      <c r="W3640" t="str">
        <f>IFERROR(VLOOKUP(CONCATENATE(A3640,"-",B3640),'Schedule C1'!AE:AE,1,FALSE),"Other")</f>
        <v>Other</v>
      </c>
    </row>
    <row r="3641" spans="1:23" x14ac:dyDescent="0.25">
      <c r="A3641" t="str">
        <f t="shared" si="56"/>
        <v>110</v>
      </c>
      <c r="B3641" t="str">
        <f t="shared" si="56"/>
        <v>EDN100206</v>
      </c>
      <c r="C3641" s="77" t="s">
        <v>2063</v>
      </c>
      <c r="D3641" t="s">
        <v>2660</v>
      </c>
      <c r="E3641">
        <v>0.43</v>
      </c>
      <c r="K3641">
        <v>0</v>
      </c>
      <c r="Q3641">
        <v>0</v>
      </c>
      <c r="U3641"/>
      <c r="W3641" t="str">
        <f>IFERROR(VLOOKUP(CONCATENATE(A3641,"-",B3641),'Schedule C1'!AE:AE,1,FALSE),"Other")</f>
        <v>Other</v>
      </c>
    </row>
    <row r="3642" spans="1:23" x14ac:dyDescent="0.25">
      <c r="A3642" t="str">
        <f t="shared" si="56"/>
        <v>110</v>
      </c>
      <c r="B3642" t="str">
        <f t="shared" si="56"/>
        <v>EDN100208</v>
      </c>
      <c r="C3642" s="77" t="s">
        <v>2063</v>
      </c>
      <c r="D3642" t="s">
        <v>2661</v>
      </c>
      <c r="E3642">
        <v>0.01</v>
      </c>
      <c r="K3642">
        <v>0</v>
      </c>
      <c r="Q3642">
        <v>0</v>
      </c>
      <c r="U3642"/>
      <c r="W3642" t="str">
        <f>IFERROR(VLOOKUP(CONCATENATE(A3642,"-",B3642),'Schedule C1'!AE:AE,1,FALSE),"Other")</f>
        <v>Other</v>
      </c>
    </row>
    <row r="3643" spans="1:23" x14ac:dyDescent="0.25">
      <c r="A3643" t="str">
        <f t="shared" si="56"/>
        <v>110</v>
      </c>
      <c r="B3643" t="str">
        <f t="shared" si="56"/>
        <v>EDN100211</v>
      </c>
      <c r="C3643" s="77" t="s">
        <v>2063</v>
      </c>
      <c r="D3643" t="s">
        <v>2662</v>
      </c>
      <c r="I3643">
        <v>30.12</v>
      </c>
      <c r="O3643" s="3">
        <v>0</v>
      </c>
      <c r="U3643">
        <v>0</v>
      </c>
      <c r="W3643" t="str">
        <f>IFERROR(VLOOKUP(CONCATENATE(A3643,"-",B3643),'Schedule C1'!AE:AE,1,FALSE),"Other")</f>
        <v>Other</v>
      </c>
    </row>
    <row r="3644" spans="1:23" x14ac:dyDescent="0.25">
      <c r="A3644" t="str">
        <f t="shared" si="56"/>
        <v>110</v>
      </c>
      <c r="B3644" t="str">
        <f t="shared" si="56"/>
        <v>EDN100232</v>
      </c>
      <c r="C3644" s="77" t="s">
        <v>2063</v>
      </c>
      <c r="D3644" t="s">
        <v>2663</v>
      </c>
      <c r="E3644">
        <v>0</v>
      </c>
      <c r="G3644">
        <v>256.76</v>
      </c>
      <c r="H3644">
        <v>0</v>
      </c>
      <c r="I3644">
        <v>0</v>
      </c>
      <c r="J3644">
        <v>0</v>
      </c>
      <c r="K3644">
        <v>617</v>
      </c>
      <c r="M3644">
        <v>0</v>
      </c>
      <c r="N3644">
        <v>21.251999999999999</v>
      </c>
      <c r="O3644" s="3">
        <v>-38.837000000000003</v>
      </c>
      <c r="P3644">
        <v>0</v>
      </c>
      <c r="Q3644">
        <v>626.17999999999995</v>
      </c>
      <c r="S3644">
        <v>0</v>
      </c>
      <c r="T3644">
        <v>82.355999999999995</v>
      </c>
      <c r="U3644">
        <v>3.0000000000000001E-3</v>
      </c>
      <c r="V3644">
        <v>0</v>
      </c>
      <c r="W3644" t="str">
        <f>IFERROR(VLOOKUP(CONCATENATE(A3644,"-",B3644),'Schedule C1'!AE:AE,1,FALSE),"Other")</f>
        <v>Other</v>
      </c>
    </row>
    <row r="3645" spans="1:23" x14ac:dyDescent="0.25">
      <c r="A3645" t="str">
        <f t="shared" si="56"/>
        <v>110</v>
      </c>
      <c r="B3645" t="str">
        <f t="shared" si="56"/>
        <v>EDN100296</v>
      </c>
      <c r="C3645" s="77" t="s">
        <v>2063</v>
      </c>
      <c r="D3645" t="s">
        <v>2664</v>
      </c>
      <c r="E3645">
        <v>0</v>
      </c>
      <c r="F3645">
        <v>0</v>
      </c>
      <c r="G3645">
        <v>0</v>
      </c>
      <c r="H3645">
        <v>1455.6799999999998</v>
      </c>
      <c r="K3645">
        <v>15361.977999999999</v>
      </c>
      <c r="L3645">
        <v>22083.35</v>
      </c>
      <c r="M3645">
        <v>38834.438000000002</v>
      </c>
      <c r="N3645">
        <v>0</v>
      </c>
      <c r="Q3645">
        <v>15625.83</v>
      </c>
      <c r="R3645">
        <v>22702.476999999999</v>
      </c>
      <c r="S3645">
        <v>39089.705000000002</v>
      </c>
      <c r="T3645">
        <v>0</v>
      </c>
      <c r="U3645"/>
      <c r="W3645" t="str">
        <f>IFERROR(VLOOKUP(CONCATENATE(A3645,"-",B3645),'Schedule C1'!AE:AE,1,FALSE),"Other")</f>
        <v>Other</v>
      </c>
    </row>
    <row r="3646" spans="1:23" x14ac:dyDescent="0.25">
      <c r="A3646" t="str">
        <f t="shared" si="56"/>
        <v>110</v>
      </c>
      <c r="B3646" t="str">
        <f t="shared" si="56"/>
        <v>EDN100577</v>
      </c>
      <c r="C3646" s="77" t="s">
        <v>2063</v>
      </c>
      <c r="D3646" t="s">
        <v>2665</v>
      </c>
      <c r="E3646">
        <v>60010.429999999993</v>
      </c>
      <c r="F3646">
        <v>57478.539999999943</v>
      </c>
      <c r="G3646">
        <v>70234.910000000033</v>
      </c>
      <c r="H3646">
        <v>39826.16000000004</v>
      </c>
      <c r="I3646">
        <v>58415.179999999957</v>
      </c>
      <c r="J3646">
        <v>8742.3899999999958</v>
      </c>
      <c r="K3646">
        <v>15537.123</v>
      </c>
      <c r="L3646">
        <v>144816.62500000003</v>
      </c>
      <c r="M3646">
        <v>38915.654999999999</v>
      </c>
      <c r="N3646">
        <v>100442.53599999999</v>
      </c>
      <c r="O3646" s="3">
        <v>0</v>
      </c>
      <c r="P3646">
        <v>48897.69</v>
      </c>
      <c r="Q3646">
        <v>14169.645</v>
      </c>
      <c r="R3646">
        <v>145945.29500000001</v>
      </c>
      <c r="S3646">
        <v>39984.493000000002</v>
      </c>
      <c r="T3646">
        <v>28473.071</v>
      </c>
      <c r="U3646">
        <v>494.69600000000003</v>
      </c>
      <c r="V3646">
        <v>0</v>
      </c>
      <c r="W3646" t="str">
        <f>IFERROR(VLOOKUP(CONCATENATE(A3646,"-",B3646),'Schedule C1'!AE:AE,1,FALSE),"Other")</f>
        <v>Other</v>
      </c>
    </row>
    <row r="3647" spans="1:23" x14ac:dyDescent="0.25">
      <c r="A3647" t="str">
        <f t="shared" si="56"/>
        <v>110</v>
      </c>
      <c r="B3647" t="str">
        <f t="shared" si="56"/>
        <v>EDN101114</v>
      </c>
      <c r="C3647" s="77" t="s">
        <v>2063</v>
      </c>
      <c r="D3647" t="s">
        <v>2666</v>
      </c>
      <c r="E3647">
        <v>427.77000000000004</v>
      </c>
      <c r="F3647">
        <v>13.919999999999996</v>
      </c>
      <c r="G3647">
        <v>4592.5399999999991</v>
      </c>
      <c r="H3647">
        <v>294.08000000000004</v>
      </c>
      <c r="I3647">
        <v>222.47</v>
      </c>
      <c r="K3647">
        <v>0</v>
      </c>
      <c r="L3647">
        <v>1240.345</v>
      </c>
      <c r="M3647">
        <v>0</v>
      </c>
      <c r="N3647">
        <v>0</v>
      </c>
      <c r="O3647" s="3">
        <v>0</v>
      </c>
      <c r="Q3647">
        <v>0</v>
      </c>
      <c r="R3647">
        <v>1336.827</v>
      </c>
      <c r="S3647">
        <v>0</v>
      </c>
      <c r="T3647">
        <v>0</v>
      </c>
      <c r="U3647">
        <v>0</v>
      </c>
      <c r="W3647" t="str">
        <f>IFERROR(VLOOKUP(CONCATENATE(A3647,"-",B3647),'Schedule C1'!AE:AE,1,FALSE),"Other")</f>
        <v>Other</v>
      </c>
    </row>
    <row r="3648" spans="1:23" x14ac:dyDescent="0.25">
      <c r="A3648" t="str">
        <f t="shared" si="56"/>
        <v>110</v>
      </c>
      <c r="B3648" t="str">
        <f t="shared" si="56"/>
        <v>EDN103172</v>
      </c>
      <c r="C3648" s="77" t="s">
        <v>2063</v>
      </c>
      <c r="D3648" t="s">
        <v>2667</v>
      </c>
      <c r="E3648">
        <v>117.08999999999999</v>
      </c>
      <c r="F3648">
        <v>-563.91999999999996</v>
      </c>
      <c r="G3648">
        <v>-56.930000000000007</v>
      </c>
      <c r="H3648">
        <v>0</v>
      </c>
      <c r="I3648">
        <v>0</v>
      </c>
      <c r="J3648">
        <v>0</v>
      </c>
      <c r="K3648">
        <v>0</v>
      </c>
      <c r="L3648">
        <v>0</v>
      </c>
      <c r="M3648">
        <v>0</v>
      </c>
      <c r="N3648">
        <v>-523.36899999999991</v>
      </c>
      <c r="O3648" s="3">
        <v>-559.44799999999998</v>
      </c>
      <c r="P3648">
        <v>-581.60599999999999</v>
      </c>
      <c r="Q3648">
        <v>0</v>
      </c>
      <c r="R3648">
        <v>0</v>
      </c>
      <c r="S3648">
        <v>0</v>
      </c>
      <c r="T3648">
        <v>0</v>
      </c>
      <c r="U3648">
        <v>-161.34899999999999</v>
      </c>
      <c r="V3648">
        <v>0</v>
      </c>
      <c r="W3648" t="str">
        <f>IFERROR(VLOOKUP(CONCATENATE(A3648,"-",B3648),'Schedule C1'!AE:AE,1,FALSE),"Other")</f>
        <v>Other</v>
      </c>
    </row>
    <row r="3649" spans="1:23" x14ac:dyDescent="0.25">
      <c r="A3649" t="str">
        <f t="shared" si="56"/>
        <v>110</v>
      </c>
      <c r="B3649" t="str">
        <f t="shared" si="56"/>
        <v>EDN103175</v>
      </c>
      <c r="C3649" s="77" t="s">
        <v>2063</v>
      </c>
      <c r="D3649" t="s">
        <v>2668</v>
      </c>
      <c r="E3649">
        <v>246430.84999999957</v>
      </c>
      <c r="F3649">
        <v>969506.87000000058</v>
      </c>
      <c r="G3649">
        <v>1162896.8199999994</v>
      </c>
      <c r="H3649">
        <v>128692.8800000007</v>
      </c>
      <c r="I3649">
        <v>1137571.8299999989</v>
      </c>
      <c r="J3649">
        <v>590424.86999999953</v>
      </c>
      <c r="K3649">
        <v>-1079622.6189999995</v>
      </c>
      <c r="L3649">
        <v>-454952.27199999994</v>
      </c>
      <c r="M3649">
        <v>-312900.47399999952</v>
      </c>
      <c r="N3649">
        <v>106657.40000000014</v>
      </c>
      <c r="O3649" s="3">
        <v>335204.78499999997</v>
      </c>
      <c r="P3649">
        <v>-426804.95499999996</v>
      </c>
      <c r="Q3649">
        <v>-1100878.5820000002</v>
      </c>
      <c r="R3649">
        <v>-456017.15</v>
      </c>
      <c r="S3649">
        <v>-315779.87399999995</v>
      </c>
      <c r="T3649">
        <v>121681.14200000017</v>
      </c>
      <c r="U3649">
        <v>434856.6709999998</v>
      </c>
      <c r="V3649">
        <v>0</v>
      </c>
      <c r="W3649" t="str">
        <f>IFERROR(VLOOKUP(CONCATENATE(A3649,"-",B3649),'Schedule C1'!AE:AE,1,FALSE),"Other")</f>
        <v>Other</v>
      </c>
    </row>
    <row r="3650" spans="1:23" x14ac:dyDescent="0.25">
      <c r="A3650" t="str">
        <f t="shared" si="56"/>
        <v>110</v>
      </c>
      <c r="B3650" t="str">
        <f t="shared" si="56"/>
        <v>EDN103177</v>
      </c>
      <c r="C3650" s="77" t="s">
        <v>2063</v>
      </c>
      <c r="D3650" t="s">
        <v>2669</v>
      </c>
      <c r="E3650">
        <v>0</v>
      </c>
      <c r="G3650">
        <v>0</v>
      </c>
      <c r="H3650">
        <v>0</v>
      </c>
      <c r="I3650">
        <v>0</v>
      </c>
      <c r="J3650">
        <v>0</v>
      </c>
      <c r="K3650">
        <v>-2.9189999999999969</v>
      </c>
      <c r="M3650">
        <v>-5.0449999999999875</v>
      </c>
      <c r="N3650">
        <v>-1973.181</v>
      </c>
      <c r="O3650" s="3">
        <v>574.14399999999989</v>
      </c>
      <c r="P3650">
        <v>727.87699999999973</v>
      </c>
      <c r="Q3650">
        <v>-4.5989999999999895</v>
      </c>
      <c r="S3650">
        <v>0.62900000000004752</v>
      </c>
      <c r="T3650">
        <v>-191.61600000000001</v>
      </c>
      <c r="U3650">
        <v>-843.95400000000006</v>
      </c>
      <c r="V3650">
        <v>0</v>
      </c>
      <c r="W3650" t="str">
        <f>IFERROR(VLOOKUP(CONCATENATE(A3650,"-",B3650),'Schedule C1'!AE:AE,1,FALSE),"Other")</f>
        <v>Other</v>
      </c>
    </row>
    <row r="3651" spans="1:23" x14ac:dyDescent="0.25">
      <c r="A3651" t="str">
        <f t="shared" si="56"/>
        <v>110</v>
      </c>
      <c r="B3651" t="str">
        <f t="shared" si="56"/>
        <v>EDN103178</v>
      </c>
      <c r="C3651" s="77" t="s">
        <v>2063</v>
      </c>
      <c r="D3651" t="s">
        <v>2670</v>
      </c>
      <c r="H3651">
        <v>0</v>
      </c>
      <c r="I3651">
        <v>0</v>
      </c>
      <c r="J3651">
        <v>0</v>
      </c>
      <c r="N3651">
        <v>-10.19</v>
      </c>
      <c r="O3651" s="3">
        <v>-10.566000000000001</v>
      </c>
      <c r="P3651">
        <v>-20.082000000000001</v>
      </c>
      <c r="T3651">
        <v>0</v>
      </c>
      <c r="U3651">
        <v>-10.566000000000001</v>
      </c>
      <c r="V3651">
        <v>0</v>
      </c>
      <c r="W3651" t="str">
        <f>IFERROR(VLOOKUP(CONCATENATE(A3651,"-",B3651),'Schedule C1'!AE:AE,1,FALSE),"Other")</f>
        <v>Other</v>
      </c>
    </row>
    <row r="3652" spans="1:23" x14ac:dyDescent="0.25">
      <c r="A3652" t="str">
        <f t="shared" si="56"/>
        <v>110</v>
      </c>
      <c r="B3652" t="str">
        <f t="shared" si="56"/>
        <v>EDN103180</v>
      </c>
      <c r="C3652" s="77" t="s">
        <v>2063</v>
      </c>
      <c r="D3652" t="s">
        <v>2671</v>
      </c>
      <c r="H3652">
        <v>0</v>
      </c>
      <c r="I3652">
        <v>0</v>
      </c>
      <c r="J3652">
        <v>0</v>
      </c>
      <c r="N3652">
        <v>-995.16</v>
      </c>
      <c r="O3652" s="3">
        <v>804.43899999999996</v>
      </c>
      <c r="P3652">
        <v>122.00699999999995</v>
      </c>
      <c r="T3652">
        <v>0</v>
      </c>
      <c r="U3652">
        <v>0.01</v>
      </c>
      <c r="V3652">
        <v>0</v>
      </c>
      <c r="W3652" t="str">
        <f>IFERROR(VLOOKUP(CONCATENATE(A3652,"-",B3652),'Schedule C1'!AE:AE,1,FALSE),"Other")</f>
        <v>Other</v>
      </c>
    </row>
    <row r="3653" spans="1:23" x14ac:dyDescent="0.25">
      <c r="A3653" t="str">
        <f t="shared" ref="A3653:B3716" si="57">LEFT(C3653,FIND(" ",C3653,1)-1)</f>
        <v>110</v>
      </c>
      <c r="B3653" t="str">
        <f t="shared" si="57"/>
        <v>EDNANDA</v>
      </c>
      <c r="C3653" s="77" t="s">
        <v>2063</v>
      </c>
      <c r="D3653" t="s">
        <v>2673</v>
      </c>
      <c r="E3653">
        <v>0</v>
      </c>
      <c r="F3653">
        <v>0</v>
      </c>
      <c r="G3653">
        <v>0</v>
      </c>
      <c r="H3653">
        <v>0</v>
      </c>
      <c r="I3653">
        <v>0</v>
      </c>
      <c r="J3653">
        <v>0</v>
      </c>
      <c r="K3653">
        <v>196419.30600000001</v>
      </c>
      <c r="L3653">
        <v>29216.225000000046</v>
      </c>
      <c r="M3653">
        <v>46091.993999999999</v>
      </c>
      <c r="N3653">
        <v>-5924.6280000000006</v>
      </c>
      <c r="O3653" s="3">
        <v>-384499.73499999993</v>
      </c>
      <c r="P3653">
        <v>-201269.32700000014</v>
      </c>
      <c r="Q3653">
        <v>235523.39000000007</v>
      </c>
      <c r="R3653">
        <v>3927.0710000000345</v>
      </c>
      <c r="S3653">
        <v>107063.567</v>
      </c>
      <c r="T3653">
        <v>-5516.5330000000004</v>
      </c>
      <c r="U3653">
        <v>-121308.106</v>
      </c>
      <c r="V3653">
        <v>0</v>
      </c>
      <c r="W3653" t="str">
        <f>IFERROR(VLOOKUP(CONCATENATE(A3653,"-",B3653),'Schedule C1'!AE:AE,1,FALSE),"Other")</f>
        <v>Other</v>
      </c>
    </row>
    <row r="3654" spans="1:23" x14ac:dyDescent="0.25">
      <c r="A3654" t="str">
        <f t="shared" si="57"/>
        <v>110</v>
      </c>
      <c r="B3654" t="str">
        <f t="shared" si="57"/>
        <v>EON011324</v>
      </c>
      <c r="C3654" s="77" t="s">
        <v>2063</v>
      </c>
      <c r="D3654" t="s">
        <v>2674</v>
      </c>
      <c r="H3654">
        <v>0</v>
      </c>
      <c r="I3654">
        <v>0</v>
      </c>
      <c r="J3654">
        <v>0</v>
      </c>
      <c r="N3654">
        <v>227.74199999999999</v>
      </c>
      <c r="O3654" s="3">
        <v>-63.295999999999999</v>
      </c>
      <c r="P3654">
        <v>440.75599999999997</v>
      </c>
      <c r="T3654">
        <v>0</v>
      </c>
      <c r="U3654">
        <v>0.31</v>
      </c>
      <c r="V3654">
        <v>0</v>
      </c>
      <c r="W3654" t="str">
        <f>IFERROR(VLOOKUP(CONCATENATE(A3654,"-",B3654),'Schedule C1'!AE:AE,1,FALSE),"Other")</f>
        <v>Other</v>
      </c>
    </row>
    <row r="3655" spans="1:23" x14ac:dyDescent="0.25">
      <c r="A3655" t="str">
        <f t="shared" si="57"/>
        <v>110</v>
      </c>
      <c r="B3655" t="str">
        <f t="shared" si="57"/>
        <v>EON011326</v>
      </c>
      <c r="C3655" s="77" t="s">
        <v>2063</v>
      </c>
      <c r="D3655" t="s">
        <v>2675</v>
      </c>
      <c r="E3655">
        <v>80025.77</v>
      </c>
      <c r="F3655">
        <v>388804.63</v>
      </c>
      <c r="G3655">
        <v>549707.1</v>
      </c>
      <c r="H3655">
        <v>-1770.08</v>
      </c>
      <c r="I3655">
        <v>260032.41</v>
      </c>
      <c r="J3655">
        <v>178622.44</v>
      </c>
      <c r="K3655">
        <v>82683.909</v>
      </c>
      <c r="L3655">
        <v>8005.5749999999998</v>
      </c>
      <c r="M3655">
        <v>129960.86500000001</v>
      </c>
      <c r="N3655">
        <v>100803.147</v>
      </c>
      <c r="O3655" s="3">
        <v>12516.891</v>
      </c>
      <c r="P3655">
        <v>110072.264</v>
      </c>
      <c r="Q3655">
        <v>81822.645999999993</v>
      </c>
      <c r="R3655">
        <v>8726.7440000000006</v>
      </c>
      <c r="S3655">
        <v>131873.25200000001</v>
      </c>
      <c r="T3655">
        <v>104310.424</v>
      </c>
      <c r="U3655">
        <v>3.0000000000000001E-3</v>
      </c>
      <c r="V3655">
        <v>0</v>
      </c>
      <c r="W3655" t="str">
        <f>IFERROR(VLOOKUP(CONCATENATE(A3655,"-",B3655),'Schedule C1'!AE:AE,1,FALSE),"Other")</f>
        <v>Other</v>
      </c>
    </row>
    <row r="3656" spans="1:23" x14ac:dyDescent="0.25">
      <c r="A3656" t="str">
        <f t="shared" si="57"/>
        <v>110</v>
      </c>
      <c r="B3656" t="str">
        <f t="shared" si="57"/>
        <v>ESTBLK110</v>
      </c>
      <c r="C3656" s="77" t="s">
        <v>2063</v>
      </c>
      <c r="D3656" t="s">
        <v>2676</v>
      </c>
      <c r="F3656">
        <v>0</v>
      </c>
      <c r="L3656">
        <v>1693.434</v>
      </c>
      <c r="R3656">
        <v>2088.4720000000002</v>
      </c>
      <c r="U3656"/>
      <c r="W3656" t="str">
        <f>IFERROR(VLOOKUP(CONCATENATE(A3656,"-",B3656),'Schedule C1'!AE:AE,1,FALSE),"Other")</f>
        <v>Other</v>
      </c>
    </row>
    <row r="3657" spans="1:23" x14ac:dyDescent="0.25">
      <c r="A3657" t="str">
        <f t="shared" si="57"/>
        <v>110</v>
      </c>
      <c r="B3657" t="str">
        <f t="shared" si="57"/>
        <v>ESTCOR110</v>
      </c>
      <c r="C3657" s="77" t="s">
        <v>2063</v>
      </c>
      <c r="D3657" t="s">
        <v>2677</v>
      </c>
      <c r="F3657">
        <v>0</v>
      </c>
      <c r="G3657">
        <v>0</v>
      </c>
      <c r="L3657">
        <v>0</v>
      </c>
      <c r="M3657">
        <v>0</v>
      </c>
      <c r="R3657">
        <v>490.61799999999999</v>
      </c>
      <c r="S3657">
        <v>18.268999999999998</v>
      </c>
      <c r="U3657"/>
      <c r="W3657" t="str">
        <f>IFERROR(VLOOKUP(CONCATENATE(A3657,"-",B3657),'Schedule C1'!AE:AE,1,FALSE),"Other")</f>
        <v>Other</v>
      </c>
    </row>
    <row r="3658" spans="1:23" x14ac:dyDescent="0.25">
      <c r="A3658" t="str">
        <f t="shared" si="57"/>
        <v>110</v>
      </c>
      <c r="B3658" t="str">
        <f t="shared" si="57"/>
        <v>ETN000110</v>
      </c>
      <c r="C3658" s="77" t="s">
        <v>2063</v>
      </c>
      <c r="D3658" t="s">
        <v>2678</v>
      </c>
      <c r="E3658">
        <v>3776.66</v>
      </c>
      <c r="F3658">
        <v>-15002.910000000003</v>
      </c>
      <c r="G3658">
        <v>-5771.8900000000031</v>
      </c>
      <c r="H3658">
        <v>189125.11999999997</v>
      </c>
      <c r="I3658">
        <v>-27214.840000000004</v>
      </c>
      <c r="J3658">
        <v>11076.369999999999</v>
      </c>
      <c r="K3658">
        <v>41.749999999999993</v>
      </c>
      <c r="L3658">
        <v>0</v>
      </c>
      <c r="M3658">
        <v>0</v>
      </c>
      <c r="N3658">
        <v>0</v>
      </c>
      <c r="O3658" s="3">
        <v>0</v>
      </c>
      <c r="P3658">
        <v>51944.444000000003</v>
      </c>
      <c r="Q3658">
        <v>41.645999999999987</v>
      </c>
      <c r="R3658">
        <v>0</v>
      </c>
      <c r="S3658">
        <v>0</v>
      </c>
      <c r="T3658">
        <v>0</v>
      </c>
      <c r="U3658">
        <v>0</v>
      </c>
      <c r="V3658">
        <v>0</v>
      </c>
      <c r="W3658" t="str">
        <f>IFERROR(VLOOKUP(CONCATENATE(A3658,"-",B3658),'Schedule C1'!AE:AE,1,FALSE),"Other")</f>
        <v>Other</v>
      </c>
    </row>
    <row r="3659" spans="1:23" x14ac:dyDescent="0.25">
      <c r="A3659" t="str">
        <f t="shared" si="57"/>
        <v>110</v>
      </c>
      <c r="B3659" t="str">
        <f t="shared" si="57"/>
        <v>ETN000150</v>
      </c>
      <c r="C3659" s="77" t="s">
        <v>2063</v>
      </c>
      <c r="D3659" t="s">
        <v>2680</v>
      </c>
      <c r="E3659">
        <v>-39.07</v>
      </c>
      <c r="F3659">
        <v>-91.5</v>
      </c>
      <c r="G3659">
        <v>-822.7399999999999</v>
      </c>
      <c r="K3659">
        <v>0</v>
      </c>
      <c r="L3659">
        <v>0</v>
      </c>
      <c r="M3659">
        <v>0</v>
      </c>
      <c r="Q3659">
        <v>0</v>
      </c>
      <c r="R3659">
        <v>0</v>
      </c>
      <c r="S3659">
        <v>0</v>
      </c>
      <c r="U3659"/>
      <c r="W3659" t="str">
        <f>IFERROR(VLOOKUP(CONCATENATE(A3659,"-",B3659),'Schedule C1'!AE:AE,1,FALSE),"Other")</f>
        <v>Other</v>
      </c>
    </row>
    <row r="3660" spans="1:23" x14ac:dyDescent="0.25">
      <c r="A3660" t="str">
        <f t="shared" si="57"/>
        <v>110</v>
      </c>
      <c r="B3660" t="str">
        <f t="shared" si="57"/>
        <v>ETN000180</v>
      </c>
      <c r="C3660" s="77" t="s">
        <v>2063</v>
      </c>
      <c r="D3660" t="s">
        <v>2681</v>
      </c>
      <c r="E3660">
        <v>1179.03</v>
      </c>
      <c r="F3660">
        <v>-899.29000000000008</v>
      </c>
      <c r="G3660">
        <v>2596.0099999999998</v>
      </c>
      <c r="H3660">
        <v>290.56000000000029</v>
      </c>
      <c r="I3660">
        <v>-710.91999999999985</v>
      </c>
      <c r="J3660">
        <v>-322.97999999999996</v>
      </c>
      <c r="K3660">
        <v>0</v>
      </c>
      <c r="L3660">
        <v>0</v>
      </c>
      <c r="M3660">
        <v>0</v>
      </c>
      <c r="N3660">
        <v>0</v>
      </c>
      <c r="O3660" s="3">
        <v>0</v>
      </c>
      <c r="P3660">
        <v>0</v>
      </c>
      <c r="Q3660">
        <v>0</v>
      </c>
      <c r="R3660">
        <v>0</v>
      </c>
      <c r="S3660">
        <v>0</v>
      </c>
      <c r="T3660">
        <v>0</v>
      </c>
      <c r="U3660">
        <v>0</v>
      </c>
      <c r="V3660">
        <v>0</v>
      </c>
      <c r="W3660" t="str">
        <f>IFERROR(VLOOKUP(CONCATENATE(A3660,"-",B3660),'Schedule C1'!AE:AE,1,FALSE),"Other")</f>
        <v>Other</v>
      </c>
    </row>
    <row r="3661" spans="1:23" x14ac:dyDescent="0.25">
      <c r="A3661" t="str">
        <f t="shared" si="57"/>
        <v>110</v>
      </c>
      <c r="B3661" t="str">
        <f t="shared" si="57"/>
        <v>ETNANDA</v>
      </c>
      <c r="C3661" s="77" t="s">
        <v>2063</v>
      </c>
      <c r="D3661" t="s">
        <v>2682</v>
      </c>
      <c r="E3661">
        <v>0</v>
      </c>
      <c r="F3661">
        <v>0</v>
      </c>
      <c r="G3661">
        <v>0</v>
      </c>
      <c r="H3661">
        <v>0</v>
      </c>
      <c r="I3661">
        <v>0</v>
      </c>
      <c r="J3661">
        <v>0</v>
      </c>
      <c r="K3661">
        <v>-14.151999999999965</v>
      </c>
      <c r="L3661">
        <v>0</v>
      </c>
      <c r="M3661">
        <v>-18921.019</v>
      </c>
      <c r="N3661">
        <v>-44888.133999999998</v>
      </c>
      <c r="O3661" s="3">
        <v>-10673.426000000001</v>
      </c>
      <c r="P3661">
        <v>-14388.919999999998</v>
      </c>
      <c r="Q3661">
        <v>-7.5430000000000419</v>
      </c>
      <c r="R3661">
        <v>0</v>
      </c>
      <c r="S3661">
        <v>-19983.733999999993</v>
      </c>
      <c r="T3661">
        <v>-42702.420999999995</v>
      </c>
      <c r="U3661">
        <v>1476.4610000000002</v>
      </c>
      <c r="V3661">
        <v>0</v>
      </c>
      <c r="W3661" t="str">
        <f>IFERROR(VLOOKUP(CONCATENATE(A3661,"-",B3661),'Schedule C1'!AE:AE,1,FALSE),"Other")</f>
        <v>Other</v>
      </c>
    </row>
    <row r="3662" spans="1:23" x14ac:dyDescent="0.25">
      <c r="A3662" t="str">
        <f t="shared" si="57"/>
        <v>110</v>
      </c>
      <c r="B3662" t="str">
        <f t="shared" si="57"/>
        <v>EVCHRG110</v>
      </c>
      <c r="C3662" s="77" t="s">
        <v>2063</v>
      </c>
      <c r="D3662" t="s">
        <v>2683</v>
      </c>
      <c r="H3662">
        <v>3672.79</v>
      </c>
      <c r="I3662">
        <v>53.16</v>
      </c>
      <c r="J3662">
        <v>0</v>
      </c>
      <c r="N3662">
        <v>65400</v>
      </c>
      <c r="O3662" s="3">
        <v>79009.683999999994</v>
      </c>
      <c r="P3662">
        <v>1610.221</v>
      </c>
      <c r="T3662">
        <v>0</v>
      </c>
      <c r="U3662">
        <v>-4.0000000000000001E-3</v>
      </c>
      <c r="V3662">
        <v>0</v>
      </c>
      <c r="W3662" t="str">
        <f>IFERROR(VLOOKUP(CONCATENATE(A3662,"-",B3662),'Schedule C1'!AE:AE,1,FALSE),"Other")</f>
        <v>Other</v>
      </c>
    </row>
    <row r="3663" spans="1:23" x14ac:dyDescent="0.25">
      <c r="A3663" t="str">
        <f t="shared" si="57"/>
        <v>110</v>
      </c>
      <c r="B3663" t="str">
        <f t="shared" si="57"/>
        <v>FANANDA</v>
      </c>
      <c r="C3663" s="77" t="s">
        <v>2063</v>
      </c>
      <c r="D3663" t="s">
        <v>2684</v>
      </c>
      <c r="E3663">
        <v>0</v>
      </c>
      <c r="F3663">
        <v>0</v>
      </c>
      <c r="G3663">
        <v>0</v>
      </c>
      <c r="H3663">
        <v>0</v>
      </c>
      <c r="I3663">
        <v>0</v>
      </c>
      <c r="J3663">
        <v>0</v>
      </c>
      <c r="K3663">
        <v>-223.28200000000015</v>
      </c>
      <c r="L3663">
        <v>-765.91600000000017</v>
      </c>
      <c r="M3663">
        <v>-2325.1220000000003</v>
      </c>
      <c r="N3663">
        <v>-2790.7280000000001</v>
      </c>
      <c r="O3663" s="3">
        <v>-6039.7690000000002</v>
      </c>
      <c r="P3663">
        <v>-2471.165</v>
      </c>
      <c r="Q3663">
        <v>-216.72299999999996</v>
      </c>
      <c r="R3663">
        <v>-2369.5679999999998</v>
      </c>
      <c r="S3663">
        <v>-2653.3149999999996</v>
      </c>
      <c r="T3663">
        <v>-12537.581</v>
      </c>
      <c r="U3663">
        <v>-1003.944</v>
      </c>
      <c r="V3663">
        <v>0</v>
      </c>
      <c r="W3663" t="str">
        <f>IFERROR(VLOOKUP(CONCATENATE(A3663,"-",B3663),'Schedule C1'!AE:AE,1,FALSE),"Other")</f>
        <v>Other</v>
      </c>
    </row>
    <row r="3664" spans="1:23" x14ac:dyDescent="0.25">
      <c r="A3664" t="str">
        <f t="shared" si="57"/>
        <v>110</v>
      </c>
      <c r="B3664" t="str">
        <f t="shared" si="57"/>
        <v>GLNANDA</v>
      </c>
      <c r="C3664" s="77" t="s">
        <v>2063</v>
      </c>
      <c r="D3664" t="s">
        <v>2685</v>
      </c>
      <c r="E3664">
        <v>0</v>
      </c>
      <c r="F3664">
        <v>0</v>
      </c>
      <c r="G3664">
        <v>0</v>
      </c>
      <c r="H3664">
        <v>0</v>
      </c>
      <c r="I3664">
        <v>0</v>
      </c>
      <c r="J3664">
        <v>0</v>
      </c>
      <c r="K3664">
        <v>-1124.4920000000002</v>
      </c>
      <c r="L3664">
        <v>-310.51600000000002</v>
      </c>
      <c r="M3664">
        <v>-4314.3580000000002</v>
      </c>
      <c r="N3664">
        <v>2821.8409999999967</v>
      </c>
      <c r="O3664" s="3">
        <v>-4803.5010000000002</v>
      </c>
      <c r="P3664">
        <v>-8219.348</v>
      </c>
      <c r="Q3664">
        <v>-1174.278</v>
      </c>
      <c r="R3664">
        <v>-443.12099999999998</v>
      </c>
      <c r="S3664">
        <v>29337.97</v>
      </c>
      <c r="T3664">
        <v>2804.7789999999986</v>
      </c>
      <c r="U3664">
        <v>-2761.3470000000002</v>
      </c>
      <c r="V3664">
        <v>0</v>
      </c>
      <c r="W3664" t="str">
        <f>IFERROR(VLOOKUP(CONCATENATE(A3664,"-",B3664),'Schedule C1'!AE:AE,1,FALSE),"Other")</f>
        <v>Other</v>
      </c>
    </row>
    <row r="3665" spans="1:23" x14ac:dyDescent="0.25">
      <c r="A3665" t="str">
        <f t="shared" si="57"/>
        <v>110</v>
      </c>
      <c r="B3665" t="str">
        <f t="shared" si="57"/>
        <v>GWSCB</v>
      </c>
      <c r="C3665" s="77" t="s">
        <v>2063</v>
      </c>
      <c r="D3665" t="s">
        <v>2686</v>
      </c>
      <c r="F3665">
        <v>0</v>
      </c>
      <c r="H3665">
        <v>0</v>
      </c>
      <c r="L3665">
        <v>0</v>
      </c>
      <c r="N3665">
        <v>0</v>
      </c>
      <c r="R3665">
        <v>0</v>
      </c>
      <c r="T3665">
        <v>0</v>
      </c>
      <c r="U3665"/>
      <c r="W3665" t="str">
        <f>IFERROR(VLOOKUP(CONCATENATE(A3665,"-",B3665),'Schedule C1'!AE:AE,1,FALSE),"Other")</f>
        <v>Other</v>
      </c>
    </row>
    <row r="3666" spans="1:23" x14ac:dyDescent="0.25">
      <c r="A3666" t="str">
        <f t="shared" si="57"/>
        <v>110</v>
      </c>
      <c r="B3666" t="str">
        <f t="shared" si="57"/>
        <v>GWSCS</v>
      </c>
      <c r="C3666" s="77" t="s">
        <v>2063</v>
      </c>
      <c r="D3666" t="s">
        <v>2687</v>
      </c>
      <c r="F3666">
        <v>0</v>
      </c>
      <c r="J3666">
        <v>0</v>
      </c>
      <c r="L3666">
        <v>0</v>
      </c>
      <c r="P3666">
        <v>0</v>
      </c>
      <c r="R3666">
        <v>0</v>
      </c>
      <c r="U3666"/>
      <c r="V3666">
        <v>0</v>
      </c>
      <c r="W3666" t="str">
        <f>IFERROR(VLOOKUP(CONCATENATE(A3666,"-",B3666),'Schedule C1'!AE:AE,1,FALSE),"Other")</f>
        <v>Other</v>
      </c>
    </row>
    <row r="3667" spans="1:23" x14ac:dyDescent="0.25">
      <c r="A3667" t="str">
        <f t="shared" si="57"/>
        <v>110</v>
      </c>
      <c r="B3667" t="str">
        <f t="shared" si="57"/>
        <v>IBCRESRVE</v>
      </c>
      <c r="C3667" s="77" t="s">
        <v>2063</v>
      </c>
      <c r="D3667" t="s">
        <v>2688</v>
      </c>
      <c r="E3667">
        <v>0</v>
      </c>
      <c r="K3667">
        <v>0</v>
      </c>
      <c r="Q3667">
        <v>1292.01</v>
      </c>
      <c r="U3667"/>
      <c r="W3667" t="str">
        <f>IFERROR(VLOOKUP(CONCATENATE(A3667,"-",B3667),'Schedule C1'!AE:AE,1,FALSE),"Other")</f>
        <v>Other</v>
      </c>
    </row>
    <row r="3668" spans="1:23" x14ac:dyDescent="0.25">
      <c r="A3668" t="str">
        <f t="shared" si="57"/>
        <v>110</v>
      </c>
      <c r="B3668" t="str">
        <f t="shared" si="57"/>
        <v>INCICPADJ</v>
      </c>
      <c r="C3668" s="77" t="s">
        <v>2063</v>
      </c>
      <c r="D3668" t="s">
        <v>2689</v>
      </c>
      <c r="G3668">
        <v>0</v>
      </c>
      <c r="M3668">
        <v>-155627.68599999999</v>
      </c>
      <c r="S3668">
        <v>0</v>
      </c>
      <c r="U3668"/>
      <c r="W3668" t="str">
        <f>IFERROR(VLOOKUP(CONCATENATE(A3668,"-",B3668),'Schedule C1'!AE:AE,1,FALSE),"Other")</f>
        <v>Other</v>
      </c>
    </row>
    <row r="3669" spans="1:23" x14ac:dyDescent="0.25">
      <c r="A3669" t="str">
        <f t="shared" si="57"/>
        <v>110</v>
      </c>
      <c r="B3669" t="str">
        <f t="shared" si="57"/>
        <v>IT1101421</v>
      </c>
      <c r="C3669" s="77" t="s">
        <v>2063</v>
      </c>
      <c r="D3669" t="s">
        <v>2690</v>
      </c>
      <c r="E3669">
        <v>39894.82</v>
      </c>
      <c r="F3669">
        <v>60326.189999999995</v>
      </c>
      <c r="G3669">
        <v>22.9</v>
      </c>
      <c r="K3669">
        <v>0</v>
      </c>
      <c r="L3669">
        <v>0</v>
      </c>
      <c r="M3669">
        <v>0</v>
      </c>
      <c r="Q3669">
        <v>0</v>
      </c>
      <c r="R3669">
        <v>0</v>
      </c>
      <c r="S3669">
        <v>0</v>
      </c>
      <c r="U3669"/>
      <c r="W3669" t="str">
        <f>IFERROR(VLOOKUP(CONCATENATE(A3669,"-",B3669),'Schedule C1'!AE:AE,1,FALSE),"Other")</f>
        <v>Other</v>
      </c>
    </row>
    <row r="3670" spans="1:23" x14ac:dyDescent="0.25">
      <c r="A3670" t="str">
        <f t="shared" si="57"/>
        <v>110</v>
      </c>
      <c r="B3670" t="str">
        <f t="shared" si="57"/>
        <v>IT1101721</v>
      </c>
      <c r="C3670" s="77" t="s">
        <v>2063</v>
      </c>
      <c r="D3670" t="s">
        <v>2691</v>
      </c>
      <c r="G3670">
        <v>-964.34</v>
      </c>
      <c r="H3670">
        <v>1.3</v>
      </c>
      <c r="I3670">
        <v>-1.3699999999999999</v>
      </c>
      <c r="M3670">
        <v>0</v>
      </c>
      <c r="N3670">
        <v>0</v>
      </c>
      <c r="O3670" s="3">
        <v>0</v>
      </c>
      <c r="S3670">
        <v>0</v>
      </c>
      <c r="T3670">
        <v>0</v>
      </c>
      <c r="U3670">
        <v>0</v>
      </c>
      <c r="W3670" t="str">
        <f>IFERROR(VLOOKUP(CONCATENATE(A3670,"-",B3670),'Schedule C1'!AE:AE,1,FALSE),"Other")</f>
        <v>Other</v>
      </c>
    </row>
    <row r="3671" spans="1:23" x14ac:dyDescent="0.25">
      <c r="A3671" t="str">
        <f t="shared" si="57"/>
        <v>110</v>
      </c>
      <c r="B3671" t="str">
        <f t="shared" si="57"/>
        <v>IT1101722</v>
      </c>
      <c r="C3671" s="77" t="s">
        <v>2063</v>
      </c>
      <c r="D3671" t="s">
        <v>2692</v>
      </c>
      <c r="H3671">
        <v>1038.49</v>
      </c>
      <c r="I3671">
        <v>102.74</v>
      </c>
      <c r="J3671">
        <v>34081.64</v>
      </c>
      <c r="N3671">
        <v>0</v>
      </c>
      <c r="O3671" s="3">
        <v>0</v>
      </c>
      <c r="P3671">
        <v>0</v>
      </c>
      <c r="T3671">
        <v>0</v>
      </c>
      <c r="U3671">
        <v>0</v>
      </c>
      <c r="V3671">
        <v>0</v>
      </c>
      <c r="W3671" t="str">
        <f>IFERROR(VLOOKUP(CONCATENATE(A3671,"-",B3671),'Schedule C1'!AE:AE,1,FALSE),"Other")</f>
        <v>Other</v>
      </c>
    </row>
    <row r="3672" spans="1:23" x14ac:dyDescent="0.25">
      <c r="A3672" t="str">
        <f t="shared" si="57"/>
        <v>110</v>
      </c>
      <c r="B3672" t="str">
        <f t="shared" si="57"/>
        <v>IT1101723</v>
      </c>
      <c r="C3672" s="77" t="s">
        <v>2063</v>
      </c>
      <c r="D3672" t="s">
        <v>2693</v>
      </c>
      <c r="H3672">
        <v>1.7600000000000002</v>
      </c>
      <c r="N3672">
        <v>0</v>
      </c>
      <c r="T3672">
        <v>0</v>
      </c>
      <c r="U3672"/>
      <c r="W3672" t="str">
        <f>IFERROR(VLOOKUP(CONCATENATE(A3672,"-",B3672),'Schedule C1'!AE:AE,1,FALSE),"Other")</f>
        <v>Other</v>
      </c>
    </row>
    <row r="3673" spans="1:23" x14ac:dyDescent="0.25">
      <c r="A3673" t="str">
        <f t="shared" si="57"/>
        <v>110</v>
      </c>
      <c r="B3673" t="str">
        <f t="shared" si="57"/>
        <v>IT1101724</v>
      </c>
      <c r="C3673" s="77" t="s">
        <v>2063</v>
      </c>
      <c r="D3673" t="s">
        <v>2694</v>
      </c>
      <c r="H3673">
        <v>37.75</v>
      </c>
      <c r="I3673">
        <v>155.67000000000002</v>
      </c>
      <c r="J3673">
        <v>3100.8799999999997</v>
      </c>
      <c r="N3673">
        <v>0</v>
      </c>
      <c r="O3673" s="3">
        <v>0</v>
      </c>
      <c r="P3673">
        <v>0</v>
      </c>
      <c r="T3673">
        <v>0</v>
      </c>
      <c r="U3673">
        <v>0</v>
      </c>
      <c r="V3673">
        <v>0</v>
      </c>
      <c r="W3673" t="str">
        <f>IFERROR(VLOOKUP(CONCATENATE(A3673,"-",B3673),'Schedule C1'!AE:AE,1,FALSE),"Other")</f>
        <v>Other</v>
      </c>
    </row>
    <row r="3674" spans="1:23" x14ac:dyDescent="0.25">
      <c r="A3674" t="str">
        <f t="shared" si="57"/>
        <v>110</v>
      </c>
      <c r="B3674" t="str">
        <f t="shared" si="57"/>
        <v>IT1101725</v>
      </c>
      <c r="C3674" s="77" t="s">
        <v>2063</v>
      </c>
      <c r="D3674" t="s">
        <v>2695</v>
      </c>
      <c r="G3674">
        <v>1379.7600000000002</v>
      </c>
      <c r="H3674">
        <v>22690.69</v>
      </c>
      <c r="I3674">
        <v>2215.0100000000002</v>
      </c>
      <c r="J3674">
        <v>4195.6699999999992</v>
      </c>
      <c r="M3674">
        <v>0</v>
      </c>
      <c r="N3674">
        <v>0</v>
      </c>
      <c r="O3674" s="3">
        <v>0</v>
      </c>
      <c r="P3674">
        <v>0</v>
      </c>
      <c r="S3674">
        <v>0</v>
      </c>
      <c r="T3674">
        <v>0</v>
      </c>
      <c r="U3674">
        <v>0</v>
      </c>
      <c r="V3674">
        <v>0</v>
      </c>
      <c r="W3674" t="str">
        <f>IFERROR(VLOOKUP(CONCATENATE(A3674,"-",B3674),'Schedule C1'!AE:AE,1,FALSE),"Other")</f>
        <v>Other</v>
      </c>
    </row>
    <row r="3675" spans="1:23" x14ac:dyDescent="0.25">
      <c r="A3675" t="str">
        <f t="shared" si="57"/>
        <v>110</v>
      </c>
      <c r="B3675" t="str">
        <f t="shared" si="57"/>
        <v>IT110BILL</v>
      </c>
      <c r="C3675" s="77" t="s">
        <v>2063</v>
      </c>
      <c r="D3675" t="s">
        <v>2697</v>
      </c>
      <c r="F3675">
        <v>4657.8099999999995</v>
      </c>
      <c r="G3675">
        <v>27930</v>
      </c>
      <c r="L3675">
        <v>0</v>
      </c>
      <c r="M3675">
        <v>0</v>
      </c>
      <c r="R3675">
        <v>0</v>
      </c>
      <c r="S3675">
        <v>0</v>
      </c>
      <c r="U3675"/>
      <c r="W3675" t="str">
        <f>IFERROR(VLOOKUP(CONCATENATE(A3675,"-",B3675),'Schedule C1'!AE:AE,1,FALSE),"Other")</f>
        <v>Other</v>
      </c>
    </row>
    <row r="3676" spans="1:23" x14ac:dyDescent="0.25">
      <c r="A3676" t="str">
        <f t="shared" si="57"/>
        <v>110</v>
      </c>
      <c r="B3676" t="str">
        <f t="shared" si="57"/>
        <v>IT110CCIC</v>
      </c>
      <c r="C3676" s="77" t="s">
        <v>2063</v>
      </c>
      <c r="D3676" t="s">
        <v>2698</v>
      </c>
      <c r="G3676">
        <v>41684.959999999999</v>
      </c>
      <c r="H3676">
        <v>31702.45</v>
      </c>
      <c r="M3676">
        <v>0</v>
      </c>
      <c r="N3676">
        <v>0</v>
      </c>
      <c r="S3676">
        <v>0</v>
      </c>
      <c r="T3676">
        <v>0</v>
      </c>
      <c r="U3676"/>
      <c r="W3676" t="str">
        <f>IFERROR(VLOOKUP(CONCATENATE(A3676,"-",B3676),'Schedule C1'!AE:AE,1,FALSE),"Other")</f>
        <v>Other</v>
      </c>
    </row>
    <row r="3677" spans="1:23" x14ac:dyDescent="0.25">
      <c r="A3677" t="str">
        <f t="shared" si="57"/>
        <v>110</v>
      </c>
      <c r="B3677" t="str">
        <f t="shared" si="57"/>
        <v>ITCAPPROJ</v>
      </c>
      <c r="C3677" s="77" t="s">
        <v>2063</v>
      </c>
      <c r="D3677" t="s">
        <v>2699</v>
      </c>
      <c r="E3677">
        <v>0</v>
      </c>
      <c r="F3677">
        <v>0</v>
      </c>
      <c r="G3677">
        <v>0</v>
      </c>
      <c r="H3677">
        <v>0</v>
      </c>
      <c r="I3677">
        <v>0</v>
      </c>
      <c r="J3677">
        <v>0</v>
      </c>
      <c r="K3677">
        <v>112862.30100000001</v>
      </c>
      <c r="L3677">
        <v>6103.2200000000048</v>
      </c>
      <c r="M3677">
        <v>13891.587</v>
      </c>
      <c r="N3677">
        <v>40215.93499999999</v>
      </c>
      <c r="O3677" s="3">
        <v>132918.32800000001</v>
      </c>
      <c r="P3677">
        <v>-20467.031999999999</v>
      </c>
      <c r="Q3677">
        <v>52696.487000000008</v>
      </c>
      <c r="R3677">
        <v>-105241.11399999999</v>
      </c>
      <c r="S3677">
        <v>14255.331999999999</v>
      </c>
      <c r="T3677">
        <v>24474.650999999994</v>
      </c>
      <c r="U3677">
        <v>136384.98300000001</v>
      </c>
      <c r="V3677">
        <v>0</v>
      </c>
      <c r="W3677" t="str">
        <f>IFERROR(VLOOKUP(CONCATENATE(A3677,"-",B3677),'Schedule C1'!AE:AE,1,FALSE),"Other")</f>
        <v>Other</v>
      </c>
    </row>
    <row r="3678" spans="1:23" x14ac:dyDescent="0.25">
      <c r="A3678" t="str">
        <f t="shared" si="57"/>
        <v>110</v>
      </c>
      <c r="B3678" t="str">
        <f t="shared" si="57"/>
        <v>ITCB10300</v>
      </c>
      <c r="C3678" s="77" t="s">
        <v>2063</v>
      </c>
      <c r="D3678" t="s">
        <v>2700</v>
      </c>
      <c r="E3678">
        <v>0</v>
      </c>
      <c r="J3678">
        <v>0</v>
      </c>
      <c r="K3678">
        <v>240.535</v>
      </c>
      <c r="P3678">
        <v>-886.14499999999998</v>
      </c>
      <c r="Q3678">
        <v>0</v>
      </c>
      <c r="U3678"/>
      <c r="V3678">
        <v>0</v>
      </c>
      <c r="W3678" t="str">
        <f>IFERROR(VLOOKUP(CONCATENATE(A3678,"-",B3678),'Schedule C1'!AE:AE,1,FALSE),"Other")</f>
        <v>Other</v>
      </c>
    </row>
    <row r="3679" spans="1:23" x14ac:dyDescent="0.25">
      <c r="A3679" t="str">
        <f t="shared" si="57"/>
        <v>110</v>
      </c>
      <c r="B3679" t="str">
        <f t="shared" si="57"/>
        <v>ITCB11000</v>
      </c>
      <c r="C3679" s="77" t="s">
        <v>2063</v>
      </c>
      <c r="D3679" t="s">
        <v>2701</v>
      </c>
      <c r="E3679">
        <v>121285.42000000001</v>
      </c>
      <c r="F3679">
        <v>85653.889999999985</v>
      </c>
      <c r="G3679">
        <v>314837.82</v>
      </c>
      <c r="H3679">
        <v>164198.59999999998</v>
      </c>
      <c r="I3679">
        <v>141149.69000000009</v>
      </c>
      <c r="J3679">
        <v>24385.960000000006</v>
      </c>
      <c r="K3679">
        <v>28723.775999999998</v>
      </c>
      <c r="L3679">
        <v>89586</v>
      </c>
      <c r="M3679">
        <v>32907.084999999999</v>
      </c>
      <c r="N3679">
        <v>24588.167000000001</v>
      </c>
      <c r="O3679" s="3">
        <v>341317.90599999996</v>
      </c>
      <c r="P3679">
        <v>0</v>
      </c>
      <c r="Q3679">
        <v>28443.274999999998</v>
      </c>
      <c r="R3679">
        <v>89586</v>
      </c>
      <c r="S3679">
        <v>33937.934999999998</v>
      </c>
      <c r="T3679">
        <v>25695.565999999999</v>
      </c>
      <c r="U3679">
        <v>-3.0000000000000001E-3</v>
      </c>
      <c r="V3679">
        <v>0</v>
      </c>
      <c r="W3679" t="str">
        <f>IFERROR(VLOOKUP(CONCATENATE(A3679,"-",B3679),'Schedule C1'!AE:AE,1,FALSE),"Other")</f>
        <v>Other</v>
      </c>
    </row>
    <row r="3680" spans="1:23" x14ac:dyDescent="0.25">
      <c r="A3680" t="str">
        <f t="shared" si="57"/>
        <v>110</v>
      </c>
      <c r="B3680" t="str">
        <f t="shared" si="57"/>
        <v>ITCB11700</v>
      </c>
      <c r="C3680" s="77" t="s">
        <v>2063</v>
      </c>
      <c r="D3680" t="s">
        <v>2702</v>
      </c>
      <c r="I3680">
        <v>200</v>
      </c>
      <c r="O3680" s="3">
        <v>0</v>
      </c>
      <c r="U3680">
        <v>0</v>
      </c>
      <c r="W3680" t="str">
        <f>IFERROR(VLOOKUP(CONCATENATE(A3680,"-",B3680),'Schedule C1'!AE:AE,1,FALSE),"Other")</f>
        <v>Other</v>
      </c>
    </row>
    <row r="3681" spans="1:23" x14ac:dyDescent="0.25">
      <c r="A3681" t="str">
        <f t="shared" si="57"/>
        <v>110</v>
      </c>
      <c r="B3681" t="str">
        <f t="shared" si="57"/>
        <v>ITCB11701</v>
      </c>
      <c r="C3681" s="77" t="s">
        <v>2063</v>
      </c>
      <c r="D3681" t="s">
        <v>2703</v>
      </c>
      <c r="I3681">
        <v>46.870000000000005</v>
      </c>
      <c r="O3681" s="3">
        <v>0</v>
      </c>
      <c r="U3681">
        <v>0</v>
      </c>
      <c r="W3681" t="str">
        <f>IFERROR(VLOOKUP(CONCATENATE(A3681,"-",B3681),'Schedule C1'!AE:AE,1,FALSE),"Other")</f>
        <v>Other</v>
      </c>
    </row>
    <row r="3682" spans="1:23" x14ac:dyDescent="0.25">
      <c r="A3682" t="str">
        <f t="shared" si="57"/>
        <v>110</v>
      </c>
      <c r="B3682" t="str">
        <f t="shared" si="57"/>
        <v>ITCB14000</v>
      </c>
      <c r="C3682" s="77" t="s">
        <v>2063</v>
      </c>
      <c r="D3682" t="s">
        <v>2704</v>
      </c>
      <c r="E3682">
        <v>418.89999999999992</v>
      </c>
      <c r="F3682">
        <v>897.30999999999983</v>
      </c>
      <c r="G3682">
        <v>4.96</v>
      </c>
      <c r="H3682">
        <v>2014.4199999999998</v>
      </c>
      <c r="I3682">
        <v>1085.3900000000001</v>
      </c>
      <c r="J3682">
        <v>1402.1899999999998</v>
      </c>
      <c r="K3682">
        <v>0</v>
      </c>
      <c r="L3682">
        <v>0</v>
      </c>
      <c r="M3682">
        <v>0</v>
      </c>
      <c r="N3682">
        <v>0</v>
      </c>
      <c r="O3682" s="3">
        <v>0</v>
      </c>
      <c r="P3682">
        <v>0</v>
      </c>
      <c r="Q3682">
        <v>0</v>
      </c>
      <c r="R3682">
        <v>0</v>
      </c>
      <c r="S3682">
        <v>0</v>
      </c>
      <c r="T3682">
        <v>0</v>
      </c>
      <c r="U3682">
        <v>0</v>
      </c>
      <c r="V3682">
        <v>0</v>
      </c>
      <c r="W3682" t="str">
        <f>IFERROR(VLOOKUP(CONCATENATE(A3682,"-",B3682),'Schedule C1'!AE:AE,1,FALSE),"Other")</f>
        <v>Other</v>
      </c>
    </row>
    <row r="3683" spans="1:23" x14ac:dyDescent="0.25">
      <c r="A3683" t="str">
        <f t="shared" si="57"/>
        <v>110</v>
      </c>
      <c r="B3683" t="str">
        <f t="shared" si="57"/>
        <v>ITCB15000</v>
      </c>
      <c r="C3683" s="77" t="s">
        <v>2063</v>
      </c>
      <c r="D3683" t="s">
        <v>2705</v>
      </c>
      <c r="J3683">
        <v>-448.03</v>
      </c>
      <c r="P3683">
        <v>0</v>
      </c>
      <c r="U3683"/>
      <c r="V3683">
        <v>0</v>
      </c>
      <c r="W3683" t="str">
        <f>IFERROR(VLOOKUP(CONCATENATE(A3683,"-",B3683),'Schedule C1'!AE:AE,1,FALSE),"Other")</f>
        <v>Other</v>
      </c>
    </row>
    <row r="3684" spans="1:23" x14ac:dyDescent="0.25">
      <c r="A3684" t="str">
        <f t="shared" si="57"/>
        <v>110</v>
      </c>
      <c r="B3684" t="str">
        <f t="shared" si="57"/>
        <v>ITCB18000</v>
      </c>
      <c r="C3684" s="77" t="s">
        <v>2063</v>
      </c>
      <c r="D3684" t="s">
        <v>2706</v>
      </c>
      <c r="I3684">
        <v>50.78</v>
      </c>
      <c r="O3684" s="3">
        <v>0</v>
      </c>
      <c r="U3684">
        <v>0</v>
      </c>
      <c r="W3684" t="str">
        <f>IFERROR(VLOOKUP(CONCATENATE(A3684,"-",B3684),'Schedule C1'!AE:AE,1,FALSE),"Other")</f>
        <v>Other</v>
      </c>
    </row>
    <row r="3685" spans="1:23" x14ac:dyDescent="0.25">
      <c r="A3685" t="str">
        <f t="shared" si="57"/>
        <v>110</v>
      </c>
      <c r="B3685" t="str">
        <f t="shared" si="57"/>
        <v>ITCB21500</v>
      </c>
      <c r="C3685" s="77" t="s">
        <v>2063</v>
      </c>
      <c r="D3685" t="s">
        <v>2707</v>
      </c>
      <c r="E3685">
        <v>296.22999999999996</v>
      </c>
      <c r="K3685">
        <v>0</v>
      </c>
      <c r="Q3685">
        <v>0</v>
      </c>
      <c r="U3685"/>
      <c r="W3685" t="str">
        <f>IFERROR(VLOOKUP(CONCATENATE(A3685,"-",B3685),'Schedule C1'!AE:AE,1,FALSE),"Other")</f>
        <v>Other</v>
      </c>
    </row>
    <row r="3686" spans="1:23" x14ac:dyDescent="0.25">
      <c r="A3686" t="str">
        <f t="shared" si="57"/>
        <v>110</v>
      </c>
      <c r="B3686" t="str">
        <f t="shared" si="57"/>
        <v>ITCDS1479</v>
      </c>
      <c r="C3686" s="77" t="s">
        <v>2063</v>
      </c>
      <c r="D3686" t="s">
        <v>2710</v>
      </c>
      <c r="E3686">
        <v>0</v>
      </c>
      <c r="K3686">
        <v>0</v>
      </c>
      <c r="Q3686">
        <v>1.66</v>
      </c>
      <c r="U3686"/>
      <c r="W3686" t="str">
        <f>IFERROR(VLOOKUP(CONCATENATE(A3686,"-",B3686),'Schedule C1'!AE:AE,1,FALSE),"Other")</f>
        <v>Other</v>
      </c>
    </row>
    <row r="3687" spans="1:23" x14ac:dyDescent="0.25">
      <c r="A3687" t="str">
        <f t="shared" si="57"/>
        <v>110</v>
      </c>
      <c r="B3687" t="str">
        <f t="shared" si="57"/>
        <v>ITCHR0001</v>
      </c>
      <c r="C3687" s="77" t="s">
        <v>2063</v>
      </c>
      <c r="D3687" t="s">
        <v>2711</v>
      </c>
      <c r="E3687">
        <v>0</v>
      </c>
      <c r="F3687">
        <v>0</v>
      </c>
      <c r="G3687">
        <v>0</v>
      </c>
      <c r="H3687">
        <v>0</v>
      </c>
      <c r="J3687">
        <v>0</v>
      </c>
      <c r="K3687">
        <v>1249.758</v>
      </c>
      <c r="L3687">
        <v>591.24</v>
      </c>
      <c r="M3687">
        <v>1250.1609999999998</v>
      </c>
      <c r="N3687">
        <v>1218.7</v>
      </c>
      <c r="P3687">
        <v>1247.6659999999999</v>
      </c>
      <c r="Q3687">
        <v>1256.508</v>
      </c>
      <c r="R3687">
        <v>595.73800000000006</v>
      </c>
      <c r="S3687">
        <v>1264.2569999999998</v>
      </c>
      <c r="T3687">
        <v>1234.9850000000001</v>
      </c>
      <c r="U3687"/>
      <c r="V3687">
        <v>0</v>
      </c>
      <c r="W3687" t="str">
        <f>IFERROR(VLOOKUP(CONCATENATE(A3687,"-",B3687),'Schedule C1'!AE:AE,1,FALSE),"Other")</f>
        <v>Other</v>
      </c>
    </row>
    <row r="3688" spans="1:23" x14ac:dyDescent="0.25">
      <c r="A3688" t="str">
        <f t="shared" si="57"/>
        <v>110</v>
      </c>
      <c r="B3688" t="str">
        <f t="shared" si="57"/>
        <v>ITCHR1473</v>
      </c>
      <c r="C3688" s="77" t="s">
        <v>2063</v>
      </c>
      <c r="D3688" t="s">
        <v>2712</v>
      </c>
      <c r="E3688">
        <v>0</v>
      </c>
      <c r="K3688">
        <v>0</v>
      </c>
      <c r="Q3688">
        <v>19.919999999999998</v>
      </c>
      <c r="U3688"/>
      <c r="W3688" t="str">
        <f>IFERROR(VLOOKUP(CONCATENATE(A3688,"-",B3688),'Schedule C1'!AE:AE,1,FALSE),"Other")</f>
        <v>Other</v>
      </c>
    </row>
    <row r="3689" spans="1:23" x14ac:dyDescent="0.25">
      <c r="A3689" t="str">
        <f t="shared" si="57"/>
        <v>110</v>
      </c>
      <c r="B3689" t="str">
        <f t="shared" si="57"/>
        <v>ITCHR1557</v>
      </c>
      <c r="C3689" s="77" t="s">
        <v>2063</v>
      </c>
      <c r="D3689" t="s">
        <v>2713</v>
      </c>
      <c r="E3689">
        <v>0</v>
      </c>
      <c r="F3689">
        <v>0</v>
      </c>
      <c r="K3689">
        <v>0</v>
      </c>
      <c r="L3689">
        <v>0</v>
      </c>
      <c r="Q3689">
        <v>8.73</v>
      </c>
      <c r="R3689">
        <v>0.22700000000000001</v>
      </c>
      <c r="U3689"/>
      <c r="W3689" t="str">
        <f>IFERROR(VLOOKUP(CONCATENATE(A3689,"-",B3689),'Schedule C1'!AE:AE,1,FALSE),"Other")</f>
        <v>Other</v>
      </c>
    </row>
    <row r="3690" spans="1:23" x14ac:dyDescent="0.25">
      <c r="A3690" t="str">
        <f t="shared" si="57"/>
        <v>110</v>
      </c>
      <c r="B3690" t="str">
        <f t="shared" si="57"/>
        <v>ITCOP1599</v>
      </c>
      <c r="C3690" s="77" t="s">
        <v>2063</v>
      </c>
      <c r="D3690" t="s">
        <v>2714</v>
      </c>
      <c r="E3690">
        <v>0</v>
      </c>
      <c r="K3690">
        <v>0</v>
      </c>
      <c r="Q3690">
        <v>1.98</v>
      </c>
      <c r="U3690"/>
      <c r="W3690" t="str">
        <f>IFERROR(VLOOKUP(CONCATENATE(A3690,"-",B3690),'Schedule C1'!AE:AE,1,FALSE),"Other")</f>
        <v>Other</v>
      </c>
    </row>
    <row r="3691" spans="1:23" x14ac:dyDescent="0.25">
      <c r="A3691" t="str">
        <f t="shared" si="57"/>
        <v>110</v>
      </c>
      <c r="B3691" t="str">
        <f t="shared" si="57"/>
        <v>ITCOP1807</v>
      </c>
      <c r="C3691" s="77" t="s">
        <v>2063</v>
      </c>
      <c r="D3691" t="s">
        <v>2716</v>
      </c>
      <c r="G3691">
        <v>0</v>
      </c>
      <c r="H3691">
        <v>0</v>
      </c>
      <c r="M3691">
        <v>413.435</v>
      </c>
      <c r="N3691">
        <v>0</v>
      </c>
      <c r="S3691">
        <v>0</v>
      </c>
      <c r="T3691">
        <v>124.18899999999999</v>
      </c>
      <c r="U3691"/>
      <c r="W3691" t="str">
        <f>IFERROR(VLOOKUP(CONCATENATE(A3691,"-",B3691),'Schedule C1'!AE:AE,1,FALSE),"Other")</f>
        <v>Other</v>
      </c>
    </row>
    <row r="3692" spans="1:23" x14ac:dyDescent="0.25">
      <c r="A3692" t="str">
        <f t="shared" si="57"/>
        <v>110</v>
      </c>
      <c r="B3692" t="str">
        <f t="shared" si="57"/>
        <v>ITCT10304</v>
      </c>
      <c r="C3692" s="77" t="s">
        <v>2063</v>
      </c>
      <c r="D3692" t="s">
        <v>2717</v>
      </c>
      <c r="J3692">
        <v>0.01</v>
      </c>
      <c r="P3692">
        <v>0</v>
      </c>
      <c r="U3692"/>
      <c r="V3692">
        <v>0</v>
      </c>
      <c r="W3692" t="str">
        <f>IFERROR(VLOOKUP(CONCATENATE(A3692,"-",B3692),'Schedule C1'!AE:AE,1,FALSE),"Other")</f>
        <v>Other</v>
      </c>
    </row>
    <row r="3693" spans="1:23" x14ac:dyDescent="0.25">
      <c r="A3693" t="str">
        <f t="shared" si="57"/>
        <v>110</v>
      </c>
      <c r="B3693" t="str">
        <f t="shared" si="57"/>
        <v>ITCT11004</v>
      </c>
      <c r="C3693" s="77" t="s">
        <v>2063</v>
      </c>
      <c r="D3693" t="s">
        <v>2718</v>
      </c>
      <c r="H3693">
        <v>4424.4699999999993</v>
      </c>
      <c r="I3693">
        <v>-39973.259999999995</v>
      </c>
      <c r="J3693">
        <v>43290.19000000001</v>
      </c>
      <c r="N3693">
        <v>0</v>
      </c>
      <c r="O3693" s="3">
        <v>0</v>
      </c>
      <c r="P3693">
        <v>42971.5</v>
      </c>
      <c r="T3693">
        <v>0</v>
      </c>
      <c r="U3693">
        <v>0</v>
      </c>
      <c r="V3693">
        <v>0</v>
      </c>
      <c r="W3693" t="str">
        <f>IFERROR(VLOOKUP(CONCATENATE(A3693,"-",B3693),'Schedule C1'!AE:AE,1,FALSE),"Other")</f>
        <v>Other</v>
      </c>
    </row>
    <row r="3694" spans="1:23" x14ac:dyDescent="0.25">
      <c r="A3694" t="str">
        <f t="shared" si="57"/>
        <v>110</v>
      </c>
      <c r="B3694" t="str">
        <f t="shared" si="57"/>
        <v>ITCT14017</v>
      </c>
      <c r="C3694" s="77" t="s">
        <v>2063</v>
      </c>
      <c r="D3694" t="s">
        <v>2719</v>
      </c>
      <c r="E3694">
        <v>96.259999999999991</v>
      </c>
      <c r="F3694">
        <v>-149.19999999999993</v>
      </c>
      <c r="G3694">
        <v>510.31000000000012</v>
      </c>
      <c r="K3694">
        <v>0</v>
      </c>
      <c r="L3694">
        <v>0</v>
      </c>
      <c r="M3694">
        <v>0</v>
      </c>
      <c r="Q3694">
        <v>0</v>
      </c>
      <c r="R3694">
        <v>0</v>
      </c>
      <c r="S3694">
        <v>0</v>
      </c>
      <c r="U3694"/>
      <c r="W3694" t="str">
        <f>IFERROR(VLOOKUP(CONCATENATE(A3694,"-",B3694),'Schedule C1'!AE:AE,1,FALSE),"Other")</f>
        <v>Other</v>
      </c>
    </row>
    <row r="3695" spans="1:23" x14ac:dyDescent="0.25">
      <c r="A3695" t="str">
        <f t="shared" si="57"/>
        <v>110</v>
      </c>
      <c r="B3695" t="str">
        <f t="shared" si="57"/>
        <v>ITCT14018</v>
      </c>
      <c r="C3695" s="77" t="s">
        <v>2063</v>
      </c>
      <c r="D3695" t="s">
        <v>2720</v>
      </c>
      <c r="G3695">
        <v>-296.14</v>
      </c>
      <c r="H3695">
        <v>73.450000000000017</v>
      </c>
      <c r="M3695">
        <v>0</v>
      </c>
      <c r="N3695">
        <v>0</v>
      </c>
      <c r="S3695">
        <v>0</v>
      </c>
      <c r="T3695">
        <v>0</v>
      </c>
      <c r="U3695"/>
      <c r="W3695" t="str">
        <f>IFERROR(VLOOKUP(CONCATENATE(A3695,"-",B3695),'Schedule C1'!AE:AE,1,FALSE),"Other")</f>
        <v>Other</v>
      </c>
    </row>
    <row r="3696" spans="1:23" x14ac:dyDescent="0.25">
      <c r="A3696" t="str">
        <f t="shared" si="57"/>
        <v>110</v>
      </c>
      <c r="B3696" t="str">
        <f t="shared" si="57"/>
        <v>ITCT14022</v>
      </c>
      <c r="C3696" s="77" t="s">
        <v>2063</v>
      </c>
      <c r="D3696" t="s">
        <v>2721</v>
      </c>
      <c r="J3696">
        <v>-0.3</v>
      </c>
      <c r="P3696">
        <v>0</v>
      </c>
      <c r="U3696"/>
      <c r="V3696">
        <v>0</v>
      </c>
      <c r="W3696" t="str">
        <f>IFERROR(VLOOKUP(CONCATENATE(A3696,"-",B3696),'Schedule C1'!AE:AE,1,FALSE),"Other")</f>
        <v>Other</v>
      </c>
    </row>
    <row r="3697" spans="1:23" x14ac:dyDescent="0.25">
      <c r="A3697" t="str">
        <f t="shared" si="57"/>
        <v>110</v>
      </c>
      <c r="B3697" t="str">
        <f t="shared" si="57"/>
        <v>ITCUS0005</v>
      </c>
      <c r="C3697" s="77" t="s">
        <v>2063</v>
      </c>
      <c r="D3697" t="s">
        <v>2724</v>
      </c>
      <c r="G3697">
        <v>0</v>
      </c>
      <c r="M3697">
        <v>21453.648000000001</v>
      </c>
      <c r="S3697">
        <v>0</v>
      </c>
      <c r="U3697"/>
      <c r="W3697" t="str">
        <f>IFERROR(VLOOKUP(CONCATENATE(A3697,"-",B3697),'Schedule C1'!AE:AE,1,FALSE),"Other")</f>
        <v>Other</v>
      </c>
    </row>
    <row r="3698" spans="1:23" x14ac:dyDescent="0.25">
      <c r="A3698" t="str">
        <f t="shared" si="57"/>
        <v>110</v>
      </c>
      <c r="B3698" t="str">
        <f t="shared" si="57"/>
        <v>ITCUS1722</v>
      </c>
      <c r="C3698" s="77" t="s">
        <v>2063</v>
      </c>
      <c r="D3698" t="s">
        <v>2726</v>
      </c>
      <c r="H3698">
        <v>0</v>
      </c>
      <c r="I3698">
        <v>0</v>
      </c>
      <c r="N3698">
        <v>5497.5709999999999</v>
      </c>
      <c r="O3698" s="3">
        <v>12031.412</v>
      </c>
      <c r="T3698">
        <v>5517.2889999999998</v>
      </c>
      <c r="U3698">
        <v>2E-3</v>
      </c>
      <c r="W3698" t="str">
        <f>IFERROR(VLOOKUP(CONCATENATE(A3698,"-",B3698),'Schedule C1'!AE:AE,1,FALSE),"Other")</f>
        <v>Other</v>
      </c>
    </row>
    <row r="3699" spans="1:23" x14ac:dyDescent="0.25">
      <c r="A3699" t="str">
        <f t="shared" si="57"/>
        <v>110</v>
      </c>
      <c r="B3699" t="str">
        <f t="shared" si="57"/>
        <v>ITCUS1723</v>
      </c>
      <c r="C3699" s="77" t="s">
        <v>2063</v>
      </c>
      <c r="D3699" t="s">
        <v>2727</v>
      </c>
      <c r="G3699">
        <v>0</v>
      </c>
      <c r="H3699">
        <v>0</v>
      </c>
      <c r="J3699">
        <v>0</v>
      </c>
      <c r="M3699">
        <v>64.680999999999997</v>
      </c>
      <c r="N3699">
        <v>14696.77</v>
      </c>
      <c r="P3699">
        <v>-4537.1310000000003</v>
      </c>
      <c r="S3699">
        <v>0</v>
      </c>
      <c r="T3699">
        <v>14918.070000000002</v>
      </c>
      <c r="U3699"/>
      <c r="V3699">
        <v>0</v>
      </c>
      <c r="W3699" t="str">
        <f>IFERROR(VLOOKUP(CONCATENATE(A3699,"-",B3699),'Schedule C1'!AE:AE,1,FALSE),"Other")</f>
        <v>Other</v>
      </c>
    </row>
    <row r="3700" spans="1:23" x14ac:dyDescent="0.25">
      <c r="A3700" t="str">
        <f t="shared" si="57"/>
        <v>110</v>
      </c>
      <c r="B3700" t="str">
        <f t="shared" si="57"/>
        <v>ITCUS1724</v>
      </c>
      <c r="C3700" s="77" t="s">
        <v>2063</v>
      </c>
      <c r="D3700" t="s">
        <v>2728</v>
      </c>
      <c r="H3700">
        <v>0</v>
      </c>
      <c r="I3700">
        <v>0</v>
      </c>
      <c r="N3700">
        <v>22148.833999999999</v>
      </c>
      <c r="O3700" s="3">
        <v>21410.625999999997</v>
      </c>
      <c r="T3700">
        <v>22158.954999999998</v>
      </c>
      <c r="U3700">
        <v>5.0000000000000001E-3</v>
      </c>
      <c r="W3700" t="str">
        <f>IFERROR(VLOOKUP(CONCATENATE(A3700,"-",B3700),'Schedule C1'!AE:AE,1,FALSE),"Other")</f>
        <v>Other</v>
      </c>
    </row>
    <row r="3701" spans="1:23" x14ac:dyDescent="0.25">
      <c r="A3701" t="str">
        <f t="shared" si="57"/>
        <v>110</v>
      </c>
      <c r="B3701" t="str">
        <f t="shared" si="57"/>
        <v>ITCUS1725</v>
      </c>
      <c r="C3701" s="77" t="s">
        <v>2063</v>
      </c>
      <c r="D3701" t="s">
        <v>2729</v>
      </c>
      <c r="H3701">
        <v>0</v>
      </c>
      <c r="I3701">
        <v>0</v>
      </c>
      <c r="J3701">
        <v>-0.30000000000000004</v>
      </c>
      <c r="N3701">
        <v>0</v>
      </c>
      <c r="O3701" s="3">
        <v>0</v>
      </c>
      <c r="P3701">
        <v>0</v>
      </c>
      <c r="T3701">
        <v>0</v>
      </c>
      <c r="U3701">
        <v>0</v>
      </c>
      <c r="V3701">
        <v>0</v>
      </c>
      <c r="W3701" t="str">
        <f>IFERROR(VLOOKUP(CONCATENATE(A3701,"-",B3701),'Schedule C1'!AE:AE,1,FALSE),"Other")</f>
        <v>Other</v>
      </c>
    </row>
    <row r="3702" spans="1:23" x14ac:dyDescent="0.25">
      <c r="A3702" t="str">
        <f t="shared" si="57"/>
        <v>110</v>
      </c>
      <c r="B3702" t="str">
        <f t="shared" si="57"/>
        <v>ITCUS1765</v>
      </c>
      <c r="C3702" s="77" t="s">
        <v>2063</v>
      </c>
      <c r="D3702" t="s">
        <v>2730</v>
      </c>
      <c r="G3702">
        <v>0</v>
      </c>
      <c r="M3702">
        <v>2877.1979999999999</v>
      </c>
      <c r="S3702">
        <v>0</v>
      </c>
      <c r="U3702"/>
      <c r="W3702" t="str">
        <f>IFERROR(VLOOKUP(CONCATENATE(A3702,"-",B3702),'Schedule C1'!AE:AE,1,FALSE),"Other")</f>
        <v>Other</v>
      </c>
    </row>
    <row r="3703" spans="1:23" x14ac:dyDescent="0.25">
      <c r="A3703" t="str">
        <f t="shared" si="57"/>
        <v>110</v>
      </c>
      <c r="B3703" t="str">
        <f t="shared" si="57"/>
        <v>ITCUS1767</v>
      </c>
      <c r="C3703" s="77" t="s">
        <v>2063</v>
      </c>
      <c r="D3703" t="s">
        <v>2731</v>
      </c>
      <c r="G3703">
        <v>0</v>
      </c>
      <c r="M3703">
        <v>18583.28</v>
      </c>
      <c r="S3703">
        <v>0</v>
      </c>
      <c r="U3703"/>
      <c r="W3703" t="str">
        <f>IFERROR(VLOOKUP(CONCATENATE(A3703,"-",B3703),'Schedule C1'!AE:AE,1,FALSE),"Other")</f>
        <v>Other</v>
      </c>
    </row>
    <row r="3704" spans="1:23" x14ac:dyDescent="0.25">
      <c r="A3704" t="str">
        <f t="shared" si="57"/>
        <v>110</v>
      </c>
      <c r="B3704" t="str">
        <f t="shared" si="57"/>
        <v>ITCUS1770</v>
      </c>
      <c r="C3704" s="77" t="s">
        <v>2063</v>
      </c>
      <c r="D3704" t="s">
        <v>2732</v>
      </c>
      <c r="G3704">
        <v>0</v>
      </c>
      <c r="M3704">
        <v>11341.262000000001</v>
      </c>
      <c r="S3704">
        <v>0</v>
      </c>
      <c r="U3704"/>
      <c r="W3704" t="str">
        <f>IFERROR(VLOOKUP(CONCATENATE(A3704,"-",B3704),'Schedule C1'!AE:AE,1,FALSE),"Other")</f>
        <v>Other</v>
      </c>
    </row>
    <row r="3705" spans="1:23" x14ac:dyDescent="0.25">
      <c r="A3705" t="str">
        <f t="shared" si="57"/>
        <v>110</v>
      </c>
      <c r="B3705" t="str">
        <f t="shared" si="57"/>
        <v>ITCUS1772</v>
      </c>
      <c r="C3705" s="77" t="s">
        <v>2063</v>
      </c>
      <c r="D3705" t="s">
        <v>2733</v>
      </c>
      <c r="G3705">
        <v>0</v>
      </c>
      <c r="H3705">
        <v>0</v>
      </c>
      <c r="M3705">
        <v>3545.625</v>
      </c>
      <c r="N3705">
        <v>13602.472</v>
      </c>
      <c r="S3705">
        <v>0</v>
      </c>
      <c r="T3705">
        <v>0</v>
      </c>
      <c r="U3705"/>
      <c r="W3705" t="str">
        <f>IFERROR(VLOOKUP(CONCATENATE(A3705,"-",B3705),'Schedule C1'!AE:AE,1,FALSE),"Other")</f>
        <v>Other</v>
      </c>
    </row>
    <row r="3706" spans="1:23" x14ac:dyDescent="0.25">
      <c r="A3706" t="str">
        <f t="shared" si="57"/>
        <v>110</v>
      </c>
      <c r="B3706" t="str">
        <f t="shared" si="57"/>
        <v>ITCUS1777</v>
      </c>
      <c r="C3706" s="77" t="s">
        <v>2063</v>
      </c>
      <c r="D3706" t="s">
        <v>2734</v>
      </c>
      <c r="H3706">
        <v>0</v>
      </c>
      <c r="I3706">
        <v>0</v>
      </c>
      <c r="N3706">
        <v>5836.9449999999997</v>
      </c>
      <c r="O3706" s="3">
        <v>0</v>
      </c>
      <c r="T3706">
        <v>0</v>
      </c>
      <c r="U3706">
        <v>1.992</v>
      </c>
      <c r="W3706" t="str">
        <f>IFERROR(VLOOKUP(CONCATENATE(A3706,"-",B3706),'Schedule C1'!AE:AE,1,FALSE),"Other")</f>
        <v>Other</v>
      </c>
    </row>
    <row r="3707" spans="1:23" x14ac:dyDescent="0.25">
      <c r="A3707" t="str">
        <f t="shared" si="57"/>
        <v>110</v>
      </c>
      <c r="B3707" t="str">
        <f t="shared" si="57"/>
        <v>ITCUS1782</v>
      </c>
      <c r="C3707" s="77" t="s">
        <v>2063</v>
      </c>
      <c r="D3707" t="s">
        <v>2735</v>
      </c>
      <c r="G3707">
        <v>0</v>
      </c>
      <c r="M3707">
        <v>1274.1379999999999</v>
      </c>
      <c r="S3707">
        <v>0</v>
      </c>
      <c r="U3707"/>
      <c r="W3707" t="str">
        <f>IFERROR(VLOOKUP(CONCATENATE(A3707,"-",B3707),'Schedule C1'!AE:AE,1,FALSE),"Other")</f>
        <v>Other</v>
      </c>
    </row>
    <row r="3708" spans="1:23" x14ac:dyDescent="0.25">
      <c r="A3708" t="str">
        <f t="shared" si="57"/>
        <v>110</v>
      </c>
      <c r="B3708" t="str">
        <f t="shared" si="57"/>
        <v>ITCUS1792</v>
      </c>
      <c r="C3708" s="77" t="s">
        <v>2063</v>
      </c>
      <c r="D3708" t="s">
        <v>2736</v>
      </c>
      <c r="G3708">
        <v>0</v>
      </c>
      <c r="M3708">
        <v>207.892</v>
      </c>
      <c r="S3708">
        <v>0</v>
      </c>
      <c r="U3708"/>
      <c r="W3708" t="str">
        <f>IFERROR(VLOOKUP(CONCATENATE(A3708,"-",B3708),'Schedule C1'!AE:AE,1,FALSE),"Other")</f>
        <v>Other</v>
      </c>
    </row>
    <row r="3709" spans="1:23" x14ac:dyDescent="0.25">
      <c r="A3709" t="str">
        <f t="shared" si="57"/>
        <v>110</v>
      </c>
      <c r="B3709" t="str">
        <f t="shared" si="57"/>
        <v>ITCUS1858</v>
      </c>
      <c r="C3709" s="77" t="s">
        <v>2063</v>
      </c>
      <c r="D3709" t="s">
        <v>2737</v>
      </c>
      <c r="H3709">
        <v>0</v>
      </c>
      <c r="I3709">
        <v>0</v>
      </c>
      <c r="N3709">
        <v>6563.9070000000002</v>
      </c>
      <c r="O3709" s="3">
        <v>0</v>
      </c>
      <c r="T3709">
        <v>0</v>
      </c>
      <c r="U3709">
        <v>21.482999999999997</v>
      </c>
      <c r="W3709" t="str">
        <f>IFERROR(VLOOKUP(CONCATENATE(A3709,"-",B3709),'Schedule C1'!AE:AE,1,FALSE),"Other")</f>
        <v>Other</v>
      </c>
    </row>
    <row r="3710" spans="1:23" x14ac:dyDescent="0.25">
      <c r="A3710" t="str">
        <f t="shared" si="57"/>
        <v>110</v>
      </c>
      <c r="B3710" t="str">
        <f t="shared" si="57"/>
        <v>ITCUS1939</v>
      </c>
      <c r="C3710" s="77" t="s">
        <v>2063</v>
      </c>
      <c r="D3710" t="s">
        <v>2739</v>
      </c>
      <c r="J3710">
        <v>3.86</v>
      </c>
      <c r="P3710">
        <v>0</v>
      </c>
      <c r="U3710"/>
      <c r="V3710">
        <v>0</v>
      </c>
      <c r="W3710" t="str">
        <f>IFERROR(VLOOKUP(CONCATENATE(A3710,"-",B3710),'Schedule C1'!AE:AE,1,FALSE),"Other")</f>
        <v>Other</v>
      </c>
    </row>
    <row r="3711" spans="1:23" x14ac:dyDescent="0.25">
      <c r="A3711" t="str">
        <f t="shared" si="57"/>
        <v>110</v>
      </c>
      <c r="B3711" t="str">
        <f t="shared" si="57"/>
        <v>ITCUS1957</v>
      </c>
      <c r="C3711" s="77" t="s">
        <v>2063</v>
      </c>
      <c r="D3711" t="s">
        <v>2740</v>
      </c>
      <c r="J3711">
        <v>0</v>
      </c>
      <c r="P3711">
        <v>7329.02</v>
      </c>
      <c r="U3711"/>
      <c r="V3711">
        <v>0</v>
      </c>
      <c r="W3711" t="str">
        <f>IFERROR(VLOOKUP(CONCATENATE(A3711,"-",B3711),'Schedule C1'!AE:AE,1,FALSE),"Other")</f>
        <v>Other</v>
      </c>
    </row>
    <row r="3712" spans="1:23" x14ac:dyDescent="0.25">
      <c r="A3712" t="str">
        <f t="shared" si="57"/>
        <v>110</v>
      </c>
      <c r="B3712" t="str">
        <f t="shared" si="57"/>
        <v>ITCW11004</v>
      </c>
      <c r="C3712" s="77" t="s">
        <v>2063</v>
      </c>
      <c r="D3712" t="s">
        <v>2742</v>
      </c>
      <c r="E3712">
        <v>4994.82</v>
      </c>
      <c r="F3712">
        <v>496582.51</v>
      </c>
      <c r="G3712">
        <v>576455.87</v>
      </c>
      <c r="H3712">
        <v>335554.97000000009</v>
      </c>
      <c r="I3712">
        <v>153948.90000000005</v>
      </c>
      <c r="J3712">
        <v>5849.0300000000016</v>
      </c>
      <c r="K3712">
        <v>0</v>
      </c>
      <c r="L3712">
        <v>61522.645999999993</v>
      </c>
      <c r="M3712">
        <v>912292.83400000003</v>
      </c>
      <c r="N3712">
        <v>20895.856</v>
      </c>
      <c r="O3712" s="3">
        <v>0</v>
      </c>
      <c r="P3712">
        <v>-10936.044</v>
      </c>
      <c r="Q3712">
        <v>0</v>
      </c>
      <c r="R3712">
        <v>59578.364999999998</v>
      </c>
      <c r="S3712">
        <v>1778959.5</v>
      </c>
      <c r="T3712">
        <v>78504.536999999997</v>
      </c>
      <c r="U3712">
        <v>0</v>
      </c>
      <c r="V3712">
        <v>0</v>
      </c>
      <c r="W3712" t="str">
        <f>IFERROR(VLOOKUP(CONCATENATE(A3712,"-",B3712),'Schedule C1'!AE:AE,1,FALSE),"Other")</f>
        <v>Other</v>
      </c>
    </row>
    <row r="3713" spans="1:23" x14ac:dyDescent="0.25">
      <c r="A3713" t="str">
        <f t="shared" si="57"/>
        <v>110</v>
      </c>
      <c r="B3713" t="str">
        <f t="shared" si="57"/>
        <v>ITCW11006</v>
      </c>
      <c r="C3713" s="77" t="s">
        <v>2063</v>
      </c>
      <c r="D3713" t="s">
        <v>2743</v>
      </c>
      <c r="H3713">
        <v>179274.86999999997</v>
      </c>
      <c r="I3713">
        <v>111854.78000000001</v>
      </c>
      <c r="J3713">
        <v>39351.459999999992</v>
      </c>
      <c r="N3713">
        <v>0</v>
      </c>
      <c r="O3713" s="3">
        <v>0</v>
      </c>
      <c r="P3713">
        <v>11434.583000000001</v>
      </c>
      <c r="T3713">
        <v>0</v>
      </c>
      <c r="U3713">
        <v>0</v>
      </c>
      <c r="V3713">
        <v>0</v>
      </c>
      <c r="W3713" t="str">
        <f>IFERROR(VLOOKUP(CONCATENATE(A3713,"-",B3713),'Schedule C1'!AE:AE,1,FALSE),"Other")</f>
        <v>Other</v>
      </c>
    </row>
    <row r="3714" spans="1:23" x14ac:dyDescent="0.25">
      <c r="A3714" t="str">
        <f t="shared" si="57"/>
        <v>110</v>
      </c>
      <c r="B3714" t="str">
        <f t="shared" si="57"/>
        <v>ITCW14005</v>
      </c>
      <c r="C3714" s="77" t="s">
        <v>2063</v>
      </c>
      <c r="D3714" t="s">
        <v>2745</v>
      </c>
      <c r="E3714">
        <v>1375.7500000000002</v>
      </c>
      <c r="F3714">
        <v>658.92999999999984</v>
      </c>
      <c r="G3714">
        <v>1019.5999999999996</v>
      </c>
      <c r="H3714">
        <v>1557.6100000000001</v>
      </c>
      <c r="I3714">
        <v>47.540000000000006</v>
      </c>
      <c r="K3714">
        <v>0</v>
      </c>
      <c r="L3714">
        <v>0</v>
      </c>
      <c r="M3714">
        <v>0</v>
      </c>
      <c r="N3714">
        <v>0</v>
      </c>
      <c r="O3714" s="3">
        <v>0</v>
      </c>
      <c r="Q3714">
        <v>0</v>
      </c>
      <c r="R3714">
        <v>0</v>
      </c>
      <c r="S3714">
        <v>0</v>
      </c>
      <c r="T3714">
        <v>0</v>
      </c>
      <c r="U3714">
        <v>0</v>
      </c>
      <c r="W3714" t="str">
        <f>IFERROR(VLOOKUP(CONCATENATE(A3714,"-",B3714),'Schedule C1'!AE:AE,1,FALSE),"Other")</f>
        <v>Other</v>
      </c>
    </row>
    <row r="3715" spans="1:23" x14ac:dyDescent="0.25">
      <c r="A3715" t="str">
        <f t="shared" si="57"/>
        <v>110</v>
      </c>
      <c r="B3715" t="str">
        <f t="shared" si="57"/>
        <v>ITCW15002</v>
      </c>
      <c r="C3715" s="77" t="s">
        <v>2063</v>
      </c>
      <c r="D3715" t="s">
        <v>2746</v>
      </c>
      <c r="F3715">
        <v>295.56</v>
      </c>
      <c r="G3715">
        <v>52.88</v>
      </c>
      <c r="H3715">
        <v>-1728.0699999999997</v>
      </c>
      <c r="L3715">
        <v>0</v>
      </c>
      <c r="M3715">
        <v>0</v>
      </c>
      <c r="N3715">
        <v>0</v>
      </c>
      <c r="R3715">
        <v>0</v>
      </c>
      <c r="S3715">
        <v>0</v>
      </c>
      <c r="T3715">
        <v>0</v>
      </c>
      <c r="U3715"/>
      <c r="W3715" t="str">
        <f>IFERROR(VLOOKUP(CONCATENATE(A3715,"-",B3715),'Schedule C1'!AE:AE,1,FALSE),"Other")</f>
        <v>Other</v>
      </c>
    </row>
    <row r="3716" spans="1:23" x14ac:dyDescent="0.25">
      <c r="A3716" t="str">
        <f t="shared" si="57"/>
        <v>110</v>
      </c>
      <c r="B3716" t="str">
        <f t="shared" si="57"/>
        <v>ITCW18001</v>
      </c>
      <c r="C3716" s="77" t="s">
        <v>2063</v>
      </c>
      <c r="D3716" t="s">
        <v>2747</v>
      </c>
      <c r="E3716">
        <v>1904.3799999999999</v>
      </c>
      <c r="K3716">
        <v>0</v>
      </c>
      <c r="Q3716">
        <v>0</v>
      </c>
      <c r="U3716"/>
      <c r="W3716" t="str">
        <f>IFERROR(VLOOKUP(CONCATENATE(A3716,"-",B3716),'Schedule C1'!AE:AE,1,FALSE),"Other")</f>
        <v>Other</v>
      </c>
    </row>
    <row r="3717" spans="1:23" x14ac:dyDescent="0.25">
      <c r="A3717" t="str">
        <f t="shared" ref="A3717:B3780" si="58">LEFT(C3717,FIND(" ",C3717,1)-1)</f>
        <v>110</v>
      </c>
      <c r="B3717" t="str">
        <f t="shared" si="58"/>
        <v>ITCW25006</v>
      </c>
      <c r="C3717" s="77" t="s">
        <v>2063</v>
      </c>
      <c r="D3717" t="s">
        <v>2748</v>
      </c>
      <c r="E3717">
        <v>-73.77</v>
      </c>
      <c r="F3717">
        <v>-1055.82</v>
      </c>
      <c r="G3717">
        <v>355.72</v>
      </c>
      <c r="K3717">
        <v>0</v>
      </c>
      <c r="L3717">
        <v>0</v>
      </c>
      <c r="M3717">
        <v>0</v>
      </c>
      <c r="Q3717">
        <v>0</v>
      </c>
      <c r="R3717">
        <v>0</v>
      </c>
      <c r="S3717">
        <v>0</v>
      </c>
      <c r="U3717"/>
      <c r="W3717" t="str">
        <f>IFERROR(VLOOKUP(CONCATENATE(A3717,"-",B3717),'Schedule C1'!AE:AE,1,FALSE),"Other")</f>
        <v>Other</v>
      </c>
    </row>
    <row r="3718" spans="1:23" x14ac:dyDescent="0.25">
      <c r="A3718" t="str">
        <f t="shared" si="58"/>
        <v>110</v>
      </c>
      <c r="B3718" t="str">
        <f t="shared" si="58"/>
        <v>ITDIG1685</v>
      </c>
      <c r="C3718" s="77" t="s">
        <v>2063</v>
      </c>
      <c r="D3718" t="s">
        <v>2749</v>
      </c>
      <c r="F3718">
        <v>-297.16000000000003</v>
      </c>
      <c r="L3718">
        <v>0</v>
      </c>
      <c r="R3718">
        <v>0</v>
      </c>
      <c r="U3718"/>
      <c r="W3718" t="str">
        <f>IFERROR(VLOOKUP(CONCATENATE(A3718,"-",B3718),'Schedule C1'!AE:AE,1,FALSE),"Other")</f>
        <v>Other</v>
      </c>
    </row>
    <row r="3719" spans="1:23" x14ac:dyDescent="0.25">
      <c r="A3719" t="str">
        <f t="shared" si="58"/>
        <v>110</v>
      </c>
      <c r="B3719" t="str">
        <f t="shared" si="58"/>
        <v>ITDIG1892</v>
      </c>
      <c r="C3719" s="77" t="s">
        <v>2063</v>
      </c>
      <c r="D3719" t="s">
        <v>2750</v>
      </c>
      <c r="H3719">
        <v>0</v>
      </c>
      <c r="I3719">
        <v>0</v>
      </c>
      <c r="J3719">
        <v>174.62</v>
      </c>
      <c r="N3719">
        <v>0</v>
      </c>
      <c r="O3719" s="3">
        <v>0</v>
      </c>
      <c r="P3719">
        <v>161760.91200000001</v>
      </c>
      <c r="T3719">
        <v>0</v>
      </c>
      <c r="U3719">
        <v>0</v>
      </c>
      <c r="V3719">
        <v>0</v>
      </c>
      <c r="W3719" t="str">
        <f>IFERROR(VLOOKUP(CONCATENATE(A3719,"-",B3719),'Schedule C1'!AE:AE,1,FALSE),"Other")</f>
        <v>Other</v>
      </c>
    </row>
    <row r="3720" spans="1:23" x14ac:dyDescent="0.25">
      <c r="A3720" t="str">
        <f t="shared" si="58"/>
        <v>110</v>
      </c>
      <c r="B3720" t="str">
        <f t="shared" si="58"/>
        <v>ITDIS0005</v>
      </c>
      <c r="C3720" s="77" t="s">
        <v>2063</v>
      </c>
      <c r="D3720" t="s">
        <v>2751</v>
      </c>
      <c r="G3720">
        <v>0</v>
      </c>
      <c r="H3720">
        <v>0</v>
      </c>
      <c r="I3720">
        <v>0</v>
      </c>
      <c r="J3720">
        <v>0.72</v>
      </c>
      <c r="M3720">
        <v>0</v>
      </c>
      <c r="N3720">
        <v>0</v>
      </c>
      <c r="O3720" s="3">
        <v>0</v>
      </c>
      <c r="P3720">
        <v>0</v>
      </c>
      <c r="S3720">
        <v>0</v>
      </c>
      <c r="T3720">
        <v>0</v>
      </c>
      <c r="U3720">
        <v>0</v>
      </c>
      <c r="V3720">
        <v>0</v>
      </c>
      <c r="W3720" t="str">
        <f>IFERROR(VLOOKUP(CONCATENATE(A3720,"-",B3720),'Schedule C1'!AE:AE,1,FALSE),"Other")</f>
        <v>Other</v>
      </c>
    </row>
    <row r="3721" spans="1:23" x14ac:dyDescent="0.25">
      <c r="A3721" t="str">
        <f t="shared" si="58"/>
        <v>110</v>
      </c>
      <c r="B3721" t="str">
        <f t="shared" si="58"/>
        <v>ITDIS1823</v>
      </c>
      <c r="C3721" s="77" t="s">
        <v>2063</v>
      </c>
      <c r="D3721" t="s">
        <v>2752</v>
      </c>
      <c r="H3721">
        <v>0</v>
      </c>
      <c r="I3721">
        <v>0</v>
      </c>
      <c r="J3721">
        <v>0</v>
      </c>
      <c r="N3721">
        <v>0</v>
      </c>
      <c r="O3721" s="3">
        <v>0</v>
      </c>
      <c r="P3721">
        <v>0</v>
      </c>
      <c r="T3721">
        <v>30.725000000000001</v>
      </c>
      <c r="U3721">
        <v>0</v>
      </c>
      <c r="V3721">
        <v>0</v>
      </c>
      <c r="W3721" t="str">
        <f>IFERROR(VLOOKUP(CONCATENATE(A3721,"-",B3721),'Schedule C1'!AE:AE,1,FALSE),"Other")</f>
        <v>Other</v>
      </c>
    </row>
    <row r="3722" spans="1:23" x14ac:dyDescent="0.25">
      <c r="A3722" t="str">
        <f t="shared" si="58"/>
        <v>110</v>
      </c>
      <c r="B3722" t="str">
        <f t="shared" si="58"/>
        <v>ITDIS1877</v>
      </c>
      <c r="C3722" s="77" t="s">
        <v>2063</v>
      </c>
      <c r="D3722" t="s">
        <v>2754</v>
      </c>
      <c r="I3722">
        <v>0</v>
      </c>
      <c r="J3722">
        <v>79.250000000000014</v>
      </c>
      <c r="O3722" s="3">
        <v>131109.16200000001</v>
      </c>
      <c r="P3722">
        <v>29319.335999999999</v>
      </c>
      <c r="U3722">
        <v>0</v>
      </c>
      <c r="V3722">
        <v>0</v>
      </c>
      <c r="W3722" t="str">
        <f>IFERROR(VLOOKUP(CONCATENATE(A3722,"-",B3722),'Schedule C1'!AE:AE,1,FALSE),"Other")</f>
        <v>Other</v>
      </c>
    </row>
    <row r="3723" spans="1:23" x14ac:dyDescent="0.25">
      <c r="A3723" t="str">
        <f t="shared" si="58"/>
        <v>110</v>
      </c>
      <c r="B3723" t="str">
        <f t="shared" si="58"/>
        <v>ITDIS1952</v>
      </c>
      <c r="C3723" s="77" t="s">
        <v>2063</v>
      </c>
      <c r="D3723" t="s">
        <v>2757</v>
      </c>
      <c r="I3723">
        <v>0</v>
      </c>
      <c r="J3723">
        <v>0</v>
      </c>
      <c r="O3723" s="3">
        <v>5360.9170000000004</v>
      </c>
      <c r="P3723">
        <v>2998.1709999999998</v>
      </c>
      <c r="U3723">
        <v>0</v>
      </c>
      <c r="V3723">
        <v>0</v>
      </c>
      <c r="W3723" t="str">
        <f>IFERROR(VLOOKUP(CONCATENATE(A3723,"-",B3723),'Schedule C1'!AE:AE,1,FALSE),"Other")</f>
        <v>Other</v>
      </c>
    </row>
    <row r="3724" spans="1:23" x14ac:dyDescent="0.25">
      <c r="A3724" t="str">
        <f t="shared" si="58"/>
        <v>110</v>
      </c>
      <c r="B3724" t="str">
        <f t="shared" si="58"/>
        <v>ITDIS1964</v>
      </c>
      <c r="C3724" s="77" t="s">
        <v>2063</v>
      </c>
      <c r="D3724" t="s">
        <v>2758</v>
      </c>
      <c r="I3724">
        <v>0</v>
      </c>
      <c r="J3724">
        <v>0</v>
      </c>
      <c r="O3724" s="3">
        <v>-277.2</v>
      </c>
      <c r="P3724">
        <v>1660.7850000000001</v>
      </c>
      <c r="U3724">
        <v>0</v>
      </c>
      <c r="V3724">
        <v>0</v>
      </c>
      <c r="W3724" t="str">
        <f>IFERROR(VLOOKUP(CONCATENATE(A3724,"-",B3724),'Schedule C1'!AE:AE,1,FALSE),"Other")</f>
        <v>Other</v>
      </c>
    </row>
    <row r="3725" spans="1:23" x14ac:dyDescent="0.25">
      <c r="A3725" t="str">
        <f t="shared" si="58"/>
        <v>110</v>
      </c>
      <c r="B3725" t="str">
        <f t="shared" si="58"/>
        <v>ITDIS1987</v>
      </c>
      <c r="C3725" s="77" t="s">
        <v>2063</v>
      </c>
      <c r="D3725" t="s">
        <v>2759</v>
      </c>
      <c r="I3725">
        <v>0</v>
      </c>
      <c r="J3725">
        <v>0</v>
      </c>
      <c r="O3725" s="3">
        <v>760.774</v>
      </c>
      <c r="P3725">
        <v>2108.5439999999999</v>
      </c>
      <c r="U3725">
        <v>0</v>
      </c>
      <c r="V3725">
        <v>0</v>
      </c>
      <c r="W3725" t="str">
        <f>IFERROR(VLOOKUP(CONCATENATE(A3725,"-",B3725),'Schedule C1'!AE:AE,1,FALSE),"Other")</f>
        <v>Other</v>
      </c>
    </row>
    <row r="3726" spans="1:23" x14ac:dyDescent="0.25">
      <c r="A3726" t="str">
        <f t="shared" si="58"/>
        <v>110</v>
      </c>
      <c r="B3726" t="str">
        <f t="shared" si="58"/>
        <v>ITDIS1988</v>
      </c>
      <c r="C3726" s="77" t="s">
        <v>2063</v>
      </c>
      <c r="D3726" t="s">
        <v>2760</v>
      </c>
      <c r="I3726">
        <v>0</v>
      </c>
      <c r="J3726">
        <v>0</v>
      </c>
      <c r="O3726" s="3">
        <v>2464.9059999999999</v>
      </c>
      <c r="P3726">
        <v>525.86</v>
      </c>
      <c r="U3726">
        <v>0</v>
      </c>
      <c r="V3726">
        <v>0</v>
      </c>
      <c r="W3726" t="str">
        <f>IFERROR(VLOOKUP(CONCATENATE(A3726,"-",B3726),'Schedule C1'!AE:AE,1,FALSE),"Other")</f>
        <v>Other</v>
      </c>
    </row>
    <row r="3727" spans="1:23" x14ac:dyDescent="0.25">
      <c r="A3727" t="str">
        <f t="shared" si="58"/>
        <v>110</v>
      </c>
      <c r="B3727" t="str">
        <f t="shared" si="58"/>
        <v>ITDIS2004</v>
      </c>
      <c r="C3727" s="77" t="s">
        <v>2063</v>
      </c>
      <c r="D3727" t="s">
        <v>2761</v>
      </c>
      <c r="J3727">
        <v>0</v>
      </c>
      <c r="P3727">
        <v>9.81</v>
      </c>
      <c r="U3727"/>
      <c r="V3727">
        <v>0</v>
      </c>
      <c r="W3727" t="str">
        <f>IFERROR(VLOOKUP(CONCATENATE(A3727,"-",B3727),'Schedule C1'!AE:AE,1,FALSE),"Other")</f>
        <v>Other</v>
      </c>
    </row>
    <row r="3728" spans="1:23" x14ac:dyDescent="0.25">
      <c r="A3728" t="str">
        <f t="shared" si="58"/>
        <v>110</v>
      </c>
      <c r="B3728" t="str">
        <f t="shared" si="58"/>
        <v>ITDIS2035</v>
      </c>
      <c r="C3728" s="77" t="s">
        <v>2063</v>
      </c>
      <c r="D3728" t="s">
        <v>2762</v>
      </c>
      <c r="J3728">
        <v>0</v>
      </c>
      <c r="P3728">
        <v>6270.3410000000003</v>
      </c>
      <c r="U3728"/>
      <c r="V3728">
        <v>0</v>
      </c>
      <c r="W3728" t="str">
        <f>IFERROR(VLOOKUP(CONCATENATE(A3728,"-",B3728),'Schedule C1'!AE:AE,1,FALSE),"Other")</f>
        <v>Other</v>
      </c>
    </row>
    <row r="3729" spans="1:23" x14ac:dyDescent="0.25">
      <c r="A3729" t="str">
        <f t="shared" si="58"/>
        <v>110</v>
      </c>
      <c r="B3729" t="str">
        <f t="shared" si="58"/>
        <v>ITGEN0004</v>
      </c>
      <c r="C3729" s="77" t="s">
        <v>2063</v>
      </c>
      <c r="D3729" t="s">
        <v>2763</v>
      </c>
      <c r="G3729">
        <v>0</v>
      </c>
      <c r="H3729">
        <v>0</v>
      </c>
      <c r="M3729">
        <v>-11477.546</v>
      </c>
      <c r="N3729">
        <v>0</v>
      </c>
      <c r="S3729">
        <v>0</v>
      </c>
      <c r="T3729">
        <v>-1.532</v>
      </c>
      <c r="U3729"/>
      <c r="W3729" t="str">
        <f>IFERROR(VLOOKUP(CONCATENATE(A3729,"-",B3729),'Schedule C1'!AE:AE,1,FALSE),"Other")</f>
        <v>Other</v>
      </c>
    </row>
    <row r="3730" spans="1:23" x14ac:dyDescent="0.25">
      <c r="A3730" t="str">
        <f t="shared" si="58"/>
        <v>110</v>
      </c>
      <c r="B3730" t="str">
        <f t="shared" si="58"/>
        <v>ITGEN1490</v>
      </c>
      <c r="C3730" s="77" t="s">
        <v>2063</v>
      </c>
      <c r="D3730" t="s">
        <v>2764</v>
      </c>
      <c r="F3730">
        <v>0</v>
      </c>
      <c r="L3730">
        <v>0</v>
      </c>
      <c r="R3730">
        <v>3.0870000000000002</v>
      </c>
      <c r="U3730"/>
      <c r="W3730" t="str">
        <f>IFERROR(VLOOKUP(CONCATENATE(A3730,"-",B3730),'Schedule C1'!AE:AE,1,FALSE),"Other")</f>
        <v>Other</v>
      </c>
    </row>
    <row r="3731" spans="1:23" x14ac:dyDescent="0.25">
      <c r="A3731" t="str">
        <f t="shared" si="58"/>
        <v>110</v>
      </c>
      <c r="B3731" t="str">
        <f t="shared" si="58"/>
        <v>ITGEN1758</v>
      </c>
      <c r="C3731" s="77" t="s">
        <v>2063</v>
      </c>
      <c r="D3731" t="s">
        <v>2765</v>
      </c>
      <c r="G3731">
        <v>0</v>
      </c>
      <c r="H3731">
        <v>0</v>
      </c>
      <c r="M3731">
        <v>1318.0920000000001</v>
      </c>
      <c r="N3731">
        <v>0</v>
      </c>
      <c r="S3731">
        <v>0</v>
      </c>
      <c r="T3731">
        <v>58.274999999999999</v>
      </c>
      <c r="U3731"/>
      <c r="W3731" t="str">
        <f>IFERROR(VLOOKUP(CONCATENATE(A3731,"-",B3731),'Schedule C1'!AE:AE,1,FALSE),"Other")</f>
        <v>Other</v>
      </c>
    </row>
    <row r="3732" spans="1:23" x14ac:dyDescent="0.25">
      <c r="A3732" t="str">
        <f t="shared" si="58"/>
        <v>110</v>
      </c>
      <c r="B3732" t="str">
        <f t="shared" si="58"/>
        <v>ITGEN2001</v>
      </c>
      <c r="C3732" s="77" t="s">
        <v>2063</v>
      </c>
      <c r="D3732" t="s">
        <v>2766</v>
      </c>
      <c r="J3732">
        <v>0</v>
      </c>
      <c r="P3732">
        <v>16178.218000000001</v>
      </c>
      <c r="U3732"/>
      <c r="V3732">
        <v>0</v>
      </c>
      <c r="W3732" t="str">
        <f>IFERROR(VLOOKUP(CONCATENATE(A3732,"-",B3732),'Schedule C1'!AE:AE,1,FALSE),"Other")</f>
        <v>Other</v>
      </c>
    </row>
    <row r="3733" spans="1:23" x14ac:dyDescent="0.25">
      <c r="A3733" t="str">
        <f t="shared" si="58"/>
        <v>110</v>
      </c>
      <c r="B3733" t="str">
        <f t="shared" si="58"/>
        <v>ITOPCOPRJ</v>
      </c>
      <c r="C3733" s="77" t="s">
        <v>2063</v>
      </c>
      <c r="D3733" t="s">
        <v>2767</v>
      </c>
      <c r="F3733">
        <v>0</v>
      </c>
      <c r="G3733">
        <v>0</v>
      </c>
      <c r="L3733">
        <v>0</v>
      </c>
      <c r="M3733">
        <v>0</v>
      </c>
      <c r="R3733">
        <v>0</v>
      </c>
      <c r="S3733">
        <v>0</v>
      </c>
      <c r="U3733"/>
      <c r="W3733" t="str">
        <f>IFERROR(VLOOKUP(CONCATENATE(A3733,"-",B3733),'Schedule C1'!AE:AE,1,FALSE),"Other")</f>
        <v>Other</v>
      </c>
    </row>
    <row r="3734" spans="1:23" x14ac:dyDescent="0.25">
      <c r="A3734" t="str">
        <f t="shared" si="58"/>
        <v>110</v>
      </c>
      <c r="B3734" t="str">
        <f t="shared" si="58"/>
        <v>ITPCLC110</v>
      </c>
      <c r="C3734" s="77" t="s">
        <v>2063</v>
      </c>
      <c r="D3734" t="s">
        <v>2768</v>
      </c>
      <c r="J3734">
        <v>0</v>
      </c>
      <c r="P3734">
        <v>8416.5669999999991</v>
      </c>
      <c r="U3734"/>
      <c r="V3734">
        <v>0</v>
      </c>
      <c r="W3734" t="str">
        <f>IFERROR(VLOOKUP(CONCATENATE(A3734,"-",B3734),'Schedule C1'!AE:AE,1,FALSE),"Other")</f>
        <v>Other</v>
      </c>
    </row>
    <row r="3735" spans="1:23" x14ac:dyDescent="0.25">
      <c r="A3735" t="str">
        <f t="shared" si="58"/>
        <v>110</v>
      </c>
      <c r="B3735" t="str">
        <f t="shared" si="58"/>
        <v>ITPFP0002</v>
      </c>
      <c r="C3735" s="77" t="s">
        <v>2063</v>
      </c>
      <c r="D3735" t="s">
        <v>2769</v>
      </c>
      <c r="E3735">
        <v>0</v>
      </c>
      <c r="F3735">
        <v>0</v>
      </c>
      <c r="G3735">
        <v>0</v>
      </c>
      <c r="H3735">
        <v>0</v>
      </c>
      <c r="I3735">
        <v>0</v>
      </c>
      <c r="J3735">
        <v>0</v>
      </c>
      <c r="K3735">
        <v>1749.6659999999999</v>
      </c>
      <c r="L3735">
        <v>1756.1849999999999</v>
      </c>
      <c r="M3735">
        <v>932.28800000000001</v>
      </c>
      <c r="N3735">
        <v>804.5</v>
      </c>
      <c r="O3735" s="3">
        <v>858.27800000000002</v>
      </c>
      <c r="P3735">
        <v>1260.3229999999999</v>
      </c>
      <c r="Q3735">
        <v>1759.4059999999999</v>
      </c>
      <c r="R3735">
        <v>1760.327</v>
      </c>
      <c r="S3735">
        <v>928.0390000000001</v>
      </c>
      <c r="T3735">
        <v>815.43100000000004</v>
      </c>
      <c r="U3735">
        <v>865.22</v>
      </c>
      <c r="V3735">
        <v>0</v>
      </c>
      <c r="W3735" t="str">
        <f>IFERROR(VLOOKUP(CONCATENATE(A3735,"-",B3735),'Schedule C1'!AE:AE,1,FALSE),"Other")</f>
        <v>Other</v>
      </c>
    </row>
    <row r="3736" spans="1:23" x14ac:dyDescent="0.25">
      <c r="A3736" t="str">
        <f t="shared" si="58"/>
        <v>110</v>
      </c>
      <c r="B3736" t="str">
        <f t="shared" si="58"/>
        <v>ITPFP1331</v>
      </c>
      <c r="C3736" s="77" t="s">
        <v>2063</v>
      </c>
      <c r="D3736" t="s">
        <v>2770</v>
      </c>
      <c r="E3736">
        <v>0</v>
      </c>
      <c r="F3736">
        <v>0</v>
      </c>
      <c r="G3736">
        <v>0</v>
      </c>
      <c r="H3736">
        <v>0</v>
      </c>
      <c r="I3736">
        <v>0</v>
      </c>
      <c r="K3736">
        <v>-5861.5290000000005</v>
      </c>
      <c r="L3736">
        <v>1425.63</v>
      </c>
      <c r="M3736">
        <v>173.26300000000001</v>
      </c>
      <c r="N3736">
        <v>72.873000000000005</v>
      </c>
      <c r="O3736" s="3">
        <v>1.766</v>
      </c>
      <c r="Q3736">
        <v>4525.7179999999998</v>
      </c>
      <c r="R3736">
        <v>1527.6869999999999</v>
      </c>
      <c r="S3736">
        <v>194.41499999999999</v>
      </c>
      <c r="T3736">
        <v>74.022000000000006</v>
      </c>
      <c r="U3736">
        <v>-0.25800000000000001</v>
      </c>
      <c r="W3736" t="str">
        <f>IFERROR(VLOOKUP(CONCATENATE(A3736,"-",B3736),'Schedule C1'!AE:AE,1,FALSE),"Other")</f>
        <v>Other</v>
      </c>
    </row>
    <row r="3737" spans="1:23" x14ac:dyDescent="0.25">
      <c r="A3737" t="str">
        <f t="shared" si="58"/>
        <v>110</v>
      </c>
      <c r="B3737" t="str">
        <f t="shared" si="58"/>
        <v>ITPFP1406</v>
      </c>
      <c r="C3737" s="77" t="s">
        <v>2063</v>
      </c>
      <c r="D3737" t="s">
        <v>2771</v>
      </c>
      <c r="E3737">
        <v>0</v>
      </c>
      <c r="K3737">
        <v>-7306.1220000000003</v>
      </c>
      <c r="Q3737">
        <v>-7222.5090000000009</v>
      </c>
      <c r="U3737"/>
      <c r="W3737" t="str">
        <f>IFERROR(VLOOKUP(CONCATENATE(A3737,"-",B3737),'Schedule C1'!AE:AE,1,FALSE),"Other")</f>
        <v>Other</v>
      </c>
    </row>
    <row r="3738" spans="1:23" x14ac:dyDescent="0.25">
      <c r="A3738" t="str">
        <f t="shared" si="58"/>
        <v>110</v>
      </c>
      <c r="B3738" t="str">
        <f t="shared" si="58"/>
        <v>ITPFP1421</v>
      </c>
      <c r="C3738" s="77" t="s">
        <v>2063</v>
      </c>
      <c r="D3738" t="s">
        <v>2772</v>
      </c>
      <c r="E3738">
        <v>0</v>
      </c>
      <c r="F3738">
        <v>0</v>
      </c>
      <c r="G3738">
        <v>0</v>
      </c>
      <c r="K3738">
        <v>0</v>
      </c>
      <c r="L3738">
        <v>0</v>
      </c>
      <c r="M3738">
        <v>1090.221</v>
      </c>
      <c r="Q3738">
        <v>292.64</v>
      </c>
      <c r="R3738">
        <v>0</v>
      </c>
      <c r="S3738">
        <v>1168.357</v>
      </c>
      <c r="U3738"/>
      <c r="W3738" t="str">
        <f>IFERROR(VLOOKUP(CONCATENATE(A3738,"-",B3738),'Schedule C1'!AE:AE,1,FALSE),"Other")</f>
        <v>Other</v>
      </c>
    </row>
    <row r="3739" spans="1:23" x14ac:dyDescent="0.25">
      <c r="A3739" t="str">
        <f t="shared" si="58"/>
        <v>110</v>
      </c>
      <c r="B3739" t="str">
        <f t="shared" si="58"/>
        <v>ITPFP1627</v>
      </c>
      <c r="C3739" s="77" t="s">
        <v>2063</v>
      </c>
      <c r="D3739" t="s">
        <v>2773</v>
      </c>
      <c r="E3739">
        <v>0</v>
      </c>
      <c r="K3739">
        <v>775.72299999999996</v>
      </c>
      <c r="Q3739">
        <v>0</v>
      </c>
      <c r="U3739"/>
      <c r="W3739" t="str">
        <f>IFERROR(VLOOKUP(CONCATENATE(A3739,"-",B3739),'Schedule C1'!AE:AE,1,FALSE),"Other")</f>
        <v>Other</v>
      </c>
    </row>
    <row r="3740" spans="1:23" x14ac:dyDescent="0.25">
      <c r="A3740" t="str">
        <f t="shared" si="58"/>
        <v>110</v>
      </c>
      <c r="B3740" t="str">
        <f t="shared" si="58"/>
        <v>ITPFP1742</v>
      </c>
      <c r="C3740" s="77" t="s">
        <v>2063</v>
      </c>
      <c r="D3740" t="s">
        <v>2774</v>
      </c>
      <c r="H3740">
        <v>0</v>
      </c>
      <c r="I3740">
        <v>0</v>
      </c>
      <c r="J3740">
        <v>0</v>
      </c>
      <c r="N3740">
        <v>43493.553</v>
      </c>
      <c r="O3740" s="3">
        <v>0</v>
      </c>
      <c r="P3740">
        <v>152.684</v>
      </c>
      <c r="T3740">
        <v>0</v>
      </c>
      <c r="U3740">
        <v>104.08</v>
      </c>
      <c r="V3740">
        <v>0</v>
      </c>
      <c r="W3740" t="str">
        <f>IFERROR(VLOOKUP(CONCATENATE(A3740,"-",B3740),'Schedule C1'!AE:AE,1,FALSE),"Other")</f>
        <v>Other</v>
      </c>
    </row>
    <row r="3741" spans="1:23" x14ac:dyDescent="0.25">
      <c r="A3741" t="str">
        <f t="shared" si="58"/>
        <v>110</v>
      </c>
      <c r="B3741" t="str">
        <f t="shared" si="58"/>
        <v>ITPFP1866</v>
      </c>
      <c r="C3741" s="77" t="s">
        <v>2063</v>
      </c>
      <c r="D3741" t="s">
        <v>2775</v>
      </c>
      <c r="H3741">
        <v>0</v>
      </c>
      <c r="I3741">
        <v>0</v>
      </c>
      <c r="N3741">
        <v>1321.0050000000001</v>
      </c>
      <c r="O3741" s="3">
        <v>1950.056</v>
      </c>
      <c r="T3741">
        <v>0</v>
      </c>
      <c r="U3741">
        <v>6.5679999999999996</v>
      </c>
      <c r="W3741" t="str">
        <f>IFERROR(VLOOKUP(CONCATENATE(A3741,"-",B3741),'Schedule C1'!AE:AE,1,FALSE),"Other")</f>
        <v>Other</v>
      </c>
    </row>
    <row r="3742" spans="1:23" x14ac:dyDescent="0.25">
      <c r="A3742" t="str">
        <f t="shared" si="58"/>
        <v>110</v>
      </c>
      <c r="B3742" t="str">
        <f t="shared" si="58"/>
        <v>ITPFP1924</v>
      </c>
      <c r="C3742" s="77" t="s">
        <v>2063</v>
      </c>
      <c r="D3742" t="s">
        <v>2776</v>
      </c>
      <c r="I3742">
        <v>0</v>
      </c>
      <c r="J3742">
        <v>0</v>
      </c>
      <c r="O3742" s="3">
        <v>4731.5829999999996</v>
      </c>
      <c r="P3742">
        <v>305.541</v>
      </c>
      <c r="U3742">
        <v>0</v>
      </c>
      <c r="V3742">
        <v>0</v>
      </c>
      <c r="W3742" t="str">
        <f>IFERROR(VLOOKUP(CONCATENATE(A3742,"-",B3742),'Schedule C1'!AE:AE,1,FALSE),"Other")</f>
        <v>Other</v>
      </c>
    </row>
    <row r="3743" spans="1:23" x14ac:dyDescent="0.25">
      <c r="A3743" t="str">
        <f t="shared" si="58"/>
        <v>110</v>
      </c>
      <c r="B3743" t="str">
        <f t="shared" si="58"/>
        <v>ITPFP1978</v>
      </c>
      <c r="C3743" s="77" t="s">
        <v>2063</v>
      </c>
      <c r="D3743" t="s">
        <v>2777</v>
      </c>
      <c r="I3743">
        <v>0</v>
      </c>
      <c r="O3743" s="3">
        <v>-3092.0479999999998</v>
      </c>
      <c r="U3743">
        <v>0</v>
      </c>
      <c r="W3743" t="str">
        <f>IFERROR(VLOOKUP(CONCATENATE(A3743,"-",B3743),'Schedule C1'!AE:AE,1,FALSE),"Other")</f>
        <v>Other</v>
      </c>
    </row>
    <row r="3744" spans="1:23" x14ac:dyDescent="0.25">
      <c r="A3744" t="str">
        <f t="shared" si="58"/>
        <v>110</v>
      </c>
      <c r="B3744" t="str">
        <f t="shared" si="58"/>
        <v>ITPFP1986</v>
      </c>
      <c r="C3744" s="77" t="s">
        <v>2063</v>
      </c>
      <c r="D3744" t="s">
        <v>2778</v>
      </c>
      <c r="J3744">
        <v>0.01</v>
      </c>
      <c r="P3744">
        <v>0</v>
      </c>
      <c r="U3744"/>
      <c r="V3744">
        <v>0</v>
      </c>
      <c r="W3744" t="str">
        <f>IFERROR(VLOOKUP(CONCATENATE(A3744,"-",B3744),'Schedule C1'!AE:AE,1,FALSE),"Other")</f>
        <v>Other</v>
      </c>
    </row>
    <row r="3745" spans="1:23" x14ac:dyDescent="0.25">
      <c r="A3745" t="str">
        <f t="shared" si="58"/>
        <v>110</v>
      </c>
      <c r="B3745" t="str">
        <f t="shared" si="58"/>
        <v>ITPFP2007</v>
      </c>
      <c r="C3745" s="77" t="s">
        <v>2063</v>
      </c>
      <c r="D3745" t="s">
        <v>2779</v>
      </c>
      <c r="J3745">
        <v>0</v>
      </c>
      <c r="P3745">
        <v>47594.721000000005</v>
      </c>
      <c r="U3745"/>
      <c r="V3745">
        <v>0</v>
      </c>
      <c r="W3745" t="str">
        <f>IFERROR(VLOOKUP(CONCATENATE(A3745,"-",B3745),'Schedule C1'!AE:AE,1,FALSE),"Other")</f>
        <v>Other</v>
      </c>
    </row>
    <row r="3746" spans="1:23" x14ac:dyDescent="0.25">
      <c r="A3746" t="str">
        <f t="shared" si="58"/>
        <v>110</v>
      </c>
      <c r="B3746" t="str">
        <f t="shared" si="58"/>
        <v>ITSEC1436</v>
      </c>
      <c r="C3746" s="77" t="s">
        <v>2063</v>
      </c>
      <c r="D3746" t="s">
        <v>2780</v>
      </c>
      <c r="E3746">
        <v>0</v>
      </c>
      <c r="F3746">
        <v>0</v>
      </c>
      <c r="G3746">
        <v>0</v>
      </c>
      <c r="H3746">
        <v>0</v>
      </c>
      <c r="I3746">
        <v>0</v>
      </c>
      <c r="J3746">
        <v>0</v>
      </c>
      <c r="K3746">
        <v>1125.077</v>
      </c>
      <c r="L3746">
        <v>87980.249000000011</v>
      </c>
      <c r="M3746">
        <v>1661.7</v>
      </c>
      <c r="N3746">
        <v>26934.156999999999</v>
      </c>
      <c r="O3746" s="3">
        <v>0</v>
      </c>
      <c r="P3746">
        <v>51985.114999999998</v>
      </c>
      <c r="Q3746">
        <v>0</v>
      </c>
      <c r="R3746">
        <v>154026.78700000001</v>
      </c>
      <c r="S3746">
        <v>58642.136999999995</v>
      </c>
      <c r="T3746">
        <v>62695.597000000002</v>
      </c>
      <c r="U3746">
        <v>280.92</v>
      </c>
      <c r="V3746">
        <v>0</v>
      </c>
      <c r="W3746" t="str">
        <f>IFERROR(VLOOKUP(CONCATENATE(A3746,"-",B3746),'Schedule C1'!AE:AE,1,FALSE),"Other")</f>
        <v>Other</v>
      </c>
    </row>
    <row r="3747" spans="1:23" x14ac:dyDescent="0.25">
      <c r="A3747" t="str">
        <f t="shared" si="58"/>
        <v>110</v>
      </c>
      <c r="B3747" t="str">
        <f t="shared" si="58"/>
        <v>ITSEC1472</v>
      </c>
      <c r="C3747" s="77" t="s">
        <v>2063</v>
      </c>
      <c r="D3747" t="s">
        <v>2782</v>
      </c>
      <c r="E3747">
        <v>204.95000000000002</v>
      </c>
      <c r="K3747">
        <v>1582.0989999999999</v>
      </c>
      <c r="Q3747">
        <v>1594.7189999999998</v>
      </c>
      <c r="U3747"/>
      <c r="W3747" t="str">
        <f>IFERROR(VLOOKUP(CONCATENATE(A3747,"-",B3747),'Schedule C1'!AE:AE,1,FALSE),"Other")</f>
        <v>Other</v>
      </c>
    </row>
    <row r="3748" spans="1:23" x14ac:dyDescent="0.25">
      <c r="A3748" t="str">
        <f t="shared" si="58"/>
        <v>110</v>
      </c>
      <c r="B3748" t="str">
        <f t="shared" si="58"/>
        <v>ITSEC1500</v>
      </c>
      <c r="C3748" s="77" t="s">
        <v>2063</v>
      </c>
      <c r="D3748" t="s">
        <v>2784</v>
      </c>
      <c r="E3748">
        <v>0</v>
      </c>
      <c r="K3748">
        <v>0</v>
      </c>
      <c r="Q3748">
        <v>6.5</v>
      </c>
      <c r="U3748"/>
      <c r="W3748" t="str">
        <f>IFERROR(VLOOKUP(CONCATENATE(A3748,"-",B3748),'Schedule C1'!AE:AE,1,FALSE),"Other")</f>
        <v>Other</v>
      </c>
    </row>
    <row r="3749" spans="1:23" x14ac:dyDescent="0.25">
      <c r="A3749" t="str">
        <f t="shared" si="58"/>
        <v>110</v>
      </c>
      <c r="B3749" t="str">
        <f t="shared" si="58"/>
        <v>ITSEC1528</v>
      </c>
      <c r="C3749" s="77" t="s">
        <v>2063</v>
      </c>
      <c r="D3749" t="s">
        <v>2787</v>
      </c>
      <c r="E3749">
        <v>0</v>
      </c>
      <c r="F3749">
        <v>0</v>
      </c>
      <c r="K3749">
        <v>2576.9079999999999</v>
      </c>
      <c r="L3749">
        <v>0</v>
      </c>
      <c r="Q3749">
        <v>2590.7779999999998</v>
      </c>
      <c r="R3749">
        <v>9.25</v>
      </c>
      <c r="U3749"/>
      <c r="W3749" t="str">
        <f>IFERROR(VLOOKUP(CONCATENATE(A3749,"-",B3749),'Schedule C1'!AE:AE,1,FALSE),"Other")</f>
        <v>Other</v>
      </c>
    </row>
    <row r="3750" spans="1:23" x14ac:dyDescent="0.25">
      <c r="A3750" t="str">
        <f t="shared" si="58"/>
        <v>110</v>
      </c>
      <c r="B3750" t="str">
        <f t="shared" si="58"/>
        <v>ITSEC1529</v>
      </c>
      <c r="C3750" s="77" t="s">
        <v>2063</v>
      </c>
      <c r="D3750" t="s">
        <v>2788</v>
      </c>
      <c r="E3750">
        <v>0</v>
      </c>
      <c r="F3750">
        <v>0</v>
      </c>
      <c r="G3750">
        <v>0</v>
      </c>
      <c r="K3750">
        <v>1384.0410000000002</v>
      </c>
      <c r="L3750">
        <v>84.349000000000004</v>
      </c>
      <c r="M3750">
        <v>0</v>
      </c>
      <c r="Q3750">
        <v>1373.5650000000001</v>
      </c>
      <c r="R3750">
        <v>86.539999999999992</v>
      </c>
      <c r="S3750">
        <v>1.5620000000000001</v>
      </c>
      <c r="U3750"/>
      <c r="W3750" t="str">
        <f>IFERROR(VLOOKUP(CONCATENATE(A3750,"-",B3750),'Schedule C1'!AE:AE,1,FALSE),"Other")</f>
        <v>Other</v>
      </c>
    </row>
    <row r="3751" spans="1:23" x14ac:dyDescent="0.25">
      <c r="A3751" t="str">
        <f t="shared" si="58"/>
        <v>110</v>
      </c>
      <c r="B3751" t="str">
        <f t="shared" si="58"/>
        <v>ITSEC1541</v>
      </c>
      <c r="C3751" s="77" t="s">
        <v>2063</v>
      </c>
      <c r="D3751" t="s">
        <v>2789</v>
      </c>
      <c r="E3751">
        <v>0</v>
      </c>
      <c r="K3751">
        <v>0</v>
      </c>
      <c r="Q3751">
        <v>0.15</v>
      </c>
      <c r="U3751"/>
      <c r="W3751" t="str">
        <f>IFERROR(VLOOKUP(CONCATENATE(A3751,"-",B3751),'Schedule C1'!AE:AE,1,FALSE),"Other")</f>
        <v>Other</v>
      </c>
    </row>
    <row r="3752" spans="1:23" x14ac:dyDescent="0.25">
      <c r="A3752" t="str">
        <f t="shared" si="58"/>
        <v>110</v>
      </c>
      <c r="B3752" t="str">
        <f t="shared" si="58"/>
        <v>ITSEC1546</v>
      </c>
      <c r="C3752" s="77" t="s">
        <v>2063</v>
      </c>
      <c r="D3752" t="s">
        <v>2790</v>
      </c>
      <c r="E3752">
        <v>0</v>
      </c>
      <c r="K3752">
        <v>185.256</v>
      </c>
      <c r="Q3752">
        <v>186.756</v>
      </c>
      <c r="U3752"/>
      <c r="W3752" t="str">
        <f>IFERROR(VLOOKUP(CONCATENATE(A3752,"-",B3752),'Schedule C1'!AE:AE,1,FALSE),"Other")</f>
        <v>Other</v>
      </c>
    </row>
    <row r="3753" spans="1:23" x14ac:dyDescent="0.25">
      <c r="A3753" t="str">
        <f t="shared" si="58"/>
        <v>110</v>
      </c>
      <c r="B3753" t="str">
        <f t="shared" si="58"/>
        <v>ITSEC1547</v>
      </c>
      <c r="C3753" s="77" t="s">
        <v>2063</v>
      </c>
      <c r="D3753" t="s">
        <v>2791</v>
      </c>
      <c r="E3753">
        <v>0</v>
      </c>
      <c r="K3753">
        <v>0</v>
      </c>
      <c r="Q3753">
        <v>4.03</v>
      </c>
      <c r="U3753"/>
      <c r="W3753" t="str">
        <f>IFERROR(VLOOKUP(CONCATENATE(A3753,"-",B3753),'Schedule C1'!AE:AE,1,FALSE),"Other")</f>
        <v>Other</v>
      </c>
    </row>
    <row r="3754" spans="1:23" x14ac:dyDescent="0.25">
      <c r="A3754" t="str">
        <f t="shared" si="58"/>
        <v>110</v>
      </c>
      <c r="B3754" t="str">
        <f t="shared" si="58"/>
        <v>ITSEC1556</v>
      </c>
      <c r="C3754" s="77" t="s">
        <v>2063</v>
      </c>
      <c r="D3754" t="s">
        <v>2792</v>
      </c>
      <c r="E3754">
        <v>0</v>
      </c>
      <c r="F3754">
        <v>0</v>
      </c>
      <c r="G3754">
        <v>0</v>
      </c>
      <c r="H3754">
        <v>0</v>
      </c>
      <c r="I3754">
        <v>0</v>
      </c>
      <c r="K3754">
        <v>491.69400000000002</v>
      </c>
      <c r="L3754">
        <v>4488.2070000000003</v>
      </c>
      <c r="M3754">
        <v>3921.1610000000001</v>
      </c>
      <c r="N3754">
        <v>889.55200000000002</v>
      </c>
      <c r="O3754" s="3">
        <v>0</v>
      </c>
      <c r="Q3754">
        <v>427.72899999999998</v>
      </c>
      <c r="R3754">
        <v>4786.9269999999997</v>
      </c>
      <c r="S3754">
        <v>3967.3399999999997</v>
      </c>
      <c r="T3754">
        <v>912.66800000000001</v>
      </c>
      <c r="U3754">
        <v>0.94599999999999995</v>
      </c>
      <c r="W3754" t="str">
        <f>IFERROR(VLOOKUP(CONCATENATE(A3754,"-",B3754),'Schedule C1'!AE:AE,1,FALSE),"Other")</f>
        <v>Other</v>
      </c>
    </row>
    <row r="3755" spans="1:23" x14ac:dyDescent="0.25">
      <c r="A3755" t="str">
        <f t="shared" si="58"/>
        <v>110</v>
      </c>
      <c r="B3755" t="str">
        <f t="shared" si="58"/>
        <v>ITSEC1567</v>
      </c>
      <c r="C3755" s="77" t="s">
        <v>2063</v>
      </c>
      <c r="D3755" t="s">
        <v>2793</v>
      </c>
      <c r="E3755">
        <v>0</v>
      </c>
      <c r="G3755">
        <v>0</v>
      </c>
      <c r="H3755">
        <v>0</v>
      </c>
      <c r="I3755">
        <v>0</v>
      </c>
      <c r="K3755">
        <v>3978.6179999999999</v>
      </c>
      <c r="M3755">
        <v>289.637</v>
      </c>
      <c r="N3755">
        <v>0</v>
      </c>
      <c r="O3755" s="3">
        <v>0</v>
      </c>
      <c r="Q3755">
        <v>3099.933</v>
      </c>
      <c r="S3755">
        <v>299.35300000000001</v>
      </c>
      <c r="T3755">
        <v>19.920999999999999</v>
      </c>
      <c r="U3755">
        <v>1.284</v>
      </c>
      <c r="W3755" t="str">
        <f>IFERROR(VLOOKUP(CONCATENATE(A3755,"-",B3755),'Schedule C1'!AE:AE,1,FALSE),"Other")</f>
        <v>Other</v>
      </c>
    </row>
    <row r="3756" spans="1:23" x14ac:dyDescent="0.25">
      <c r="A3756" t="str">
        <f t="shared" si="58"/>
        <v>110</v>
      </c>
      <c r="B3756" t="str">
        <f t="shared" si="58"/>
        <v>ITSEC1621</v>
      </c>
      <c r="C3756" s="77" t="s">
        <v>2063</v>
      </c>
      <c r="D3756" t="s">
        <v>2794</v>
      </c>
      <c r="E3756">
        <v>0</v>
      </c>
      <c r="K3756">
        <v>1584.7859999999998</v>
      </c>
      <c r="Q3756">
        <v>0</v>
      </c>
      <c r="U3756"/>
      <c r="W3756" t="str">
        <f>IFERROR(VLOOKUP(CONCATENATE(A3756,"-",B3756),'Schedule C1'!AE:AE,1,FALSE),"Other")</f>
        <v>Other</v>
      </c>
    </row>
    <row r="3757" spans="1:23" x14ac:dyDescent="0.25">
      <c r="A3757" t="str">
        <f t="shared" si="58"/>
        <v>110</v>
      </c>
      <c r="B3757" t="str">
        <f t="shared" si="58"/>
        <v>ITSEC1623</v>
      </c>
      <c r="C3757" s="77" t="s">
        <v>2063</v>
      </c>
      <c r="D3757" t="s">
        <v>2795</v>
      </c>
      <c r="E3757">
        <v>0</v>
      </c>
      <c r="K3757">
        <v>920.13599999999997</v>
      </c>
      <c r="Q3757">
        <v>0</v>
      </c>
      <c r="U3757"/>
      <c r="W3757" t="str">
        <f>IFERROR(VLOOKUP(CONCATENATE(A3757,"-",B3757),'Schedule C1'!AE:AE,1,FALSE),"Other")</f>
        <v>Other</v>
      </c>
    </row>
    <row r="3758" spans="1:23" x14ac:dyDescent="0.25">
      <c r="A3758" t="str">
        <f t="shared" si="58"/>
        <v>110</v>
      </c>
      <c r="B3758" t="str">
        <f t="shared" si="58"/>
        <v>ITSEC1630</v>
      </c>
      <c r="C3758" s="77" t="s">
        <v>2063</v>
      </c>
      <c r="D3758" t="s">
        <v>2796</v>
      </c>
      <c r="E3758">
        <v>0</v>
      </c>
      <c r="F3758">
        <v>0</v>
      </c>
      <c r="K3758">
        <v>1469.2050000000002</v>
      </c>
      <c r="L3758">
        <v>0</v>
      </c>
      <c r="Q3758">
        <v>0</v>
      </c>
      <c r="R3758">
        <v>22.763999999999999</v>
      </c>
      <c r="U3758"/>
      <c r="W3758" t="str">
        <f>IFERROR(VLOOKUP(CONCATENATE(A3758,"-",B3758),'Schedule C1'!AE:AE,1,FALSE),"Other")</f>
        <v>Other</v>
      </c>
    </row>
    <row r="3759" spans="1:23" x14ac:dyDescent="0.25">
      <c r="A3759" t="str">
        <f t="shared" si="58"/>
        <v>110</v>
      </c>
      <c r="B3759" t="str">
        <f t="shared" si="58"/>
        <v>ITSEC1636</v>
      </c>
      <c r="C3759" s="77" t="s">
        <v>2063</v>
      </c>
      <c r="D3759" t="s">
        <v>2797</v>
      </c>
      <c r="E3759">
        <v>0</v>
      </c>
      <c r="F3759">
        <v>0</v>
      </c>
      <c r="G3759">
        <v>0</v>
      </c>
      <c r="K3759">
        <v>1030.578</v>
      </c>
      <c r="L3759">
        <v>631.97300000000007</v>
      </c>
      <c r="M3759">
        <v>739.41899999999998</v>
      </c>
      <c r="Q3759">
        <v>0</v>
      </c>
      <c r="R3759">
        <v>44.284000000000006</v>
      </c>
      <c r="S3759">
        <v>771.41399999999999</v>
      </c>
      <c r="U3759"/>
      <c r="W3759" t="str">
        <f>IFERROR(VLOOKUP(CONCATENATE(A3759,"-",B3759),'Schedule C1'!AE:AE,1,FALSE),"Other")</f>
        <v>Other</v>
      </c>
    </row>
    <row r="3760" spans="1:23" x14ac:dyDescent="0.25">
      <c r="A3760" t="str">
        <f t="shared" si="58"/>
        <v>110</v>
      </c>
      <c r="B3760" t="str">
        <f t="shared" si="58"/>
        <v>ITSEC1656</v>
      </c>
      <c r="C3760" s="77" t="s">
        <v>2063</v>
      </c>
      <c r="D3760" t="s">
        <v>2798</v>
      </c>
      <c r="E3760">
        <v>0</v>
      </c>
      <c r="K3760">
        <v>1441.777</v>
      </c>
      <c r="Q3760">
        <v>0</v>
      </c>
      <c r="U3760"/>
      <c r="W3760" t="str">
        <f>IFERROR(VLOOKUP(CONCATENATE(A3760,"-",B3760),'Schedule C1'!AE:AE,1,FALSE),"Other")</f>
        <v>Other</v>
      </c>
    </row>
    <row r="3761" spans="1:23" x14ac:dyDescent="0.25">
      <c r="A3761" t="str">
        <f t="shared" si="58"/>
        <v>110</v>
      </c>
      <c r="B3761" t="str">
        <f t="shared" si="58"/>
        <v>ITSEC1657</v>
      </c>
      <c r="C3761" s="77" t="s">
        <v>2063</v>
      </c>
      <c r="D3761" t="s">
        <v>2799</v>
      </c>
      <c r="F3761">
        <v>0</v>
      </c>
      <c r="L3761">
        <v>278.66899999999998</v>
      </c>
      <c r="R3761">
        <v>0</v>
      </c>
      <c r="U3761"/>
      <c r="W3761" t="str">
        <f>IFERROR(VLOOKUP(CONCATENATE(A3761,"-",B3761),'Schedule C1'!AE:AE,1,FALSE),"Other")</f>
        <v>Other</v>
      </c>
    </row>
    <row r="3762" spans="1:23" x14ac:dyDescent="0.25">
      <c r="A3762" t="str">
        <f t="shared" si="58"/>
        <v>110</v>
      </c>
      <c r="B3762" t="str">
        <f t="shared" si="58"/>
        <v>ITSEC1663</v>
      </c>
      <c r="C3762" s="77" t="s">
        <v>2063</v>
      </c>
      <c r="D3762" t="s">
        <v>2800</v>
      </c>
      <c r="F3762">
        <v>0</v>
      </c>
      <c r="L3762">
        <v>1573.4369999999999</v>
      </c>
      <c r="R3762">
        <v>1596.5699999999997</v>
      </c>
      <c r="U3762"/>
      <c r="W3762" t="str">
        <f>IFERROR(VLOOKUP(CONCATENATE(A3762,"-",B3762),'Schedule C1'!AE:AE,1,FALSE),"Other")</f>
        <v>Other</v>
      </c>
    </row>
    <row r="3763" spans="1:23" x14ac:dyDescent="0.25">
      <c r="A3763" t="str">
        <f t="shared" si="58"/>
        <v>110</v>
      </c>
      <c r="B3763" t="str">
        <f t="shared" si="58"/>
        <v>ITSEC1678</v>
      </c>
      <c r="C3763" s="77" t="s">
        <v>2063</v>
      </c>
      <c r="D3763" t="s">
        <v>2801</v>
      </c>
      <c r="F3763">
        <v>0</v>
      </c>
      <c r="H3763">
        <v>0</v>
      </c>
      <c r="L3763">
        <v>8810.09</v>
      </c>
      <c r="N3763">
        <v>0</v>
      </c>
      <c r="R3763">
        <v>0</v>
      </c>
      <c r="T3763">
        <v>8.3049999999999997</v>
      </c>
      <c r="U3763"/>
      <c r="W3763" t="str">
        <f>IFERROR(VLOOKUP(CONCATENATE(A3763,"-",B3763),'Schedule C1'!AE:AE,1,FALSE),"Other")</f>
        <v>Other</v>
      </c>
    </row>
    <row r="3764" spans="1:23" x14ac:dyDescent="0.25">
      <c r="A3764" t="str">
        <f t="shared" si="58"/>
        <v>110</v>
      </c>
      <c r="B3764" t="str">
        <f t="shared" si="58"/>
        <v>ITSEC1717</v>
      </c>
      <c r="C3764" s="77" t="s">
        <v>2063</v>
      </c>
      <c r="D3764" t="s">
        <v>2802</v>
      </c>
      <c r="G3764">
        <v>0</v>
      </c>
      <c r="M3764">
        <v>0</v>
      </c>
      <c r="S3764">
        <v>2.544</v>
      </c>
      <c r="U3764"/>
      <c r="W3764" t="str">
        <f>IFERROR(VLOOKUP(CONCATENATE(A3764,"-",B3764),'Schedule C1'!AE:AE,1,FALSE),"Other")</f>
        <v>Other</v>
      </c>
    </row>
    <row r="3765" spans="1:23" x14ac:dyDescent="0.25">
      <c r="A3765" t="str">
        <f t="shared" si="58"/>
        <v>110</v>
      </c>
      <c r="B3765" t="str">
        <f t="shared" si="58"/>
        <v>ITSEC1720</v>
      </c>
      <c r="C3765" s="77" t="s">
        <v>2063</v>
      </c>
      <c r="D3765" t="s">
        <v>2803</v>
      </c>
      <c r="F3765">
        <v>0</v>
      </c>
      <c r="G3765">
        <v>0</v>
      </c>
      <c r="H3765">
        <v>0</v>
      </c>
      <c r="L3765">
        <v>3374.172</v>
      </c>
      <c r="M3765">
        <v>3161.1840000000002</v>
      </c>
      <c r="N3765">
        <v>0</v>
      </c>
      <c r="R3765">
        <v>0</v>
      </c>
      <c r="S3765">
        <v>3161.1840000000002</v>
      </c>
      <c r="T3765">
        <v>1.21</v>
      </c>
      <c r="U3765"/>
      <c r="W3765" t="str">
        <f>IFERROR(VLOOKUP(CONCATENATE(A3765,"-",B3765),'Schedule C1'!AE:AE,1,FALSE),"Other")</f>
        <v>Other</v>
      </c>
    </row>
    <row r="3766" spans="1:23" x14ac:dyDescent="0.25">
      <c r="A3766" t="str">
        <f t="shared" si="58"/>
        <v>110</v>
      </c>
      <c r="B3766" t="str">
        <f t="shared" si="58"/>
        <v>ITSEC1732</v>
      </c>
      <c r="C3766" s="77" t="s">
        <v>2063</v>
      </c>
      <c r="D3766" t="s">
        <v>2804</v>
      </c>
      <c r="F3766">
        <v>0</v>
      </c>
      <c r="G3766">
        <v>0</v>
      </c>
      <c r="L3766">
        <v>12109.002</v>
      </c>
      <c r="M3766">
        <v>311.01</v>
      </c>
      <c r="R3766">
        <v>0</v>
      </c>
      <c r="S3766">
        <v>321.31599999999997</v>
      </c>
      <c r="U3766"/>
      <c r="W3766" t="str">
        <f>IFERROR(VLOOKUP(CONCATENATE(A3766,"-",B3766),'Schedule C1'!AE:AE,1,FALSE),"Other")</f>
        <v>Other</v>
      </c>
    </row>
    <row r="3767" spans="1:23" x14ac:dyDescent="0.25">
      <c r="A3767" t="str">
        <f t="shared" si="58"/>
        <v>110</v>
      </c>
      <c r="B3767" t="str">
        <f t="shared" si="58"/>
        <v>ITSEC1737</v>
      </c>
      <c r="C3767" s="77" t="s">
        <v>2063</v>
      </c>
      <c r="D3767" t="s">
        <v>2805</v>
      </c>
      <c r="G3767">
        <v>0</v>
      </c>
      <c r="H3767">
        <v>0</v>
      </c>
      <c r="M3767">
        <v>220.88300000000001</v>
      </c>
      <c r="N3767">
        <v>262.31599999999997</v>
      </c>
      <c r="S3767">
        <v>0</v>
      </c>
      <c r="T3767">
        <v>312.33499999999998</v>
      </c>
      <c r="U3767"/>
      <c r="W3767" t="str">
        <f>IFERROR(VLOOKUP(CONCATENATE(A3767,"-",B3767),'Schedule C1'!AE:AE,1,FALSE),"Other")</f>
        <v>Other</v>
      </c>
    </row>
    <row r="3768" spans="1:23" x14ac:dyDescent="0.25">
      <c r="A3768" t="str">
        <f t="shared" si="58"/>
        <v>110</v>
      </c>
      <c r="B3768" t="str">
        <f t="shared" si="58"/>
        <v>ITSEC1752</v>
      </c>
      <c r="C3768" s="77" t="s">
        <v>2063</v>
      </c>
      <c r="D3768" t="s">
        <v>2806</v>
      </c>
      <c r="H3768">
        <v>0</v>
      </c>
      <c r="I3768">
        <v>0</v>
      </c>
      <c r="N3768">
        <v>1333.951</v>
      </c>
      <c r="O3768" s="3">
        <v>1057.779</v>
      </c>
      <c r="T3768">
        <v>1320.3010000000002</v>
      </c>
      <c r="U3768">
        <v>1057.779</v>
      </c>
      <c r="W3768" t="str">
        <f>IFERROR(VLOOKUP(CONCATENATE(A3768,"-",B3768),'Schedule C1'!AE:AE,1,FALSE),"Other")</f>
        <v>Other</v>
      </c>
    </row>
    <row r="3769" spans="1:23" x14ac:dyDescent="0.25">
      <c r="A3769" t="str">
        <f t="shared" si="58"/>
        <v>110</v>
      </c>
      <c r="B3769" t="str">
        <f t="shared" si="58"/>
        <v>ITSEC1753</v>
      </c>
      <c r="C3769" s="77" t="s">
        <v>2063</v>
      </c>
      <c r="D3769" t="s">
        <v>2807</v>
      </c>
      <c r="G3769">
        <v>0</v>
      </c>
      <c r="H3769">
        <v>0</v>
      </c>
      <c r="M3769">
        <v>32.780999999999999</v>
      </c>
      <c r="N3769">
        <v>119.07900000000001</v>
      </c>
      <c r="S3769">
        <v>0</v>
      </c>
      <c r="T3769">
        <v>120.64200000000001</v>
      </c>
      <c r="U3769"/>
      <c r="W3769" t="str">
        <f>IFERROR(VLOOKUP(CONCATENATE(A3769,"-",B3769),'Schedule C1'!AE:AE,1,FALSE),"Other")</f>
        <v>Other</v>
      </c>
    </row>
    <row r="3770" spans="1:23" x14ac:dyDescent="0.25">
      <c r="A3770" t="str">
        <f t="shared" si="58"/>
        <v>110</v>
      </c>
      <c r="B3770" t="str">
        <f t="shared" si="58"/>
        <v>ITSEC1795</v>
      </c>
      <c r="C3770" s="77" t="s">
        <v>2063</v>
      </c>
      <c r="D3770" t="s">
        <v>2812</v>
      </c>
      <c r="H3770">
        <v>0</v>
      </c>
      <c r="I3770">
        <v>0</v>
      </c>
      <c r="N3770">
        <v>0</v>
      </c>
      <c r="O3770" s="3">
        <v>0</v>
      </c>
      <c r="T3770">
        <v>3.7229999999999999</v>
      </c>
      <c r="U3770">
        <v>0.52</v>
      </c>
      <c r="W3770" t="str">
        <f>IFERROR(VLOOKUP(CONCATENATE(A3770,"-",B3770),'Schedule C1'!AE:AE,1,FALSE),"Other")</f>
        <v>Other</v>
      </c>
    </row>
    <row r="3771" spans="1:23" x14ac:dyDescent="0.25">
      <c r="A3771" t="str">
        <f t="shared" si="58"/>
        <v>110</v>
      </c>
      <c r="B3771" t="str">
        <f t="shared" si="58"/>
        <v>ITSEC1808</v>
      </c>
      <c r="C3771" s="77" t="s">
        <v>2063</v>
      </c>
      <c r="D3771" t="s">
        <v>2813</v>
      </c>
      <c r="H3771">
        <v>0</v>
      </c>
      <c r="N3771">
        <v>5509.75</v>
      </c>
      <c r="T3771">
        <v>5612.3250000000007</v>
      </c>
      <c r="U3771"/>
      <c r="W3771" t="str">
        <f>IFERROR(VLOOKUP(CONCATENATE(A3771,"-",B3771),'Schedule C1'!AE:AE,1,FALSE),"Other")</f>
        <v>Other</v>
      </c>
    </row>
    <row r="3772" spans="1:23" x14ac:dyDescent="0.25">
      <c r="A3772" t="str">
        <f t="shared" si="58"/>
        <v>110</v>
      </c>
      <c r="B3772" t="str">
        <f t="shared" si="58"/>
        <v>ITSEC1819</v>
      </c>
      <c r="C3772" s="77" t="s">
        <v>2063</v>
      </c>
      <c r="D3772" t="s">
        <v>2814</v>
      </c>
      <c r="H3772">
        <v>0</v>
      </c>
      <c r="I3772">
        <v>0</v>
      </c>
      <c r="J3772">
        <v>0</v>
      </c>
      <c r="N3772">
        <v>4280.7539999999999</v>
      </c>
      <c r="O3772" s="3">
        <v>634.64300000000003</v>
      </c>
      <c r="P3772">
        <v>8203.9860000000008</v>
      </c>
      <c r="T3772">
        <v>4311.8369999999995</v>
      </c>
      <c r="U3772">
        <v>561.298</v>
      </c>
      <c r="V3772">
        <v>0</v>
      </c>
      <c r="W3772" t="str">
        <f>IFERROR(VLOOKUP(CONCATENATE(A3772,"-",B3772),'Schedule C1'!AE:AE,1,FALSE),"Other")</f>
        <v>Other</v>
      </c>
    </row>
    <row r="3773" spans="1:23" x14ac:dyDescent="0.25">
      <c r="A3773" t="str">
        <f t="shared" si="58"/>
        <v>110</v>
      </c>
      <c r="B3773" t="str">
        <f t="shared" si="58"/>
        <v>ITSEC1826</v>
      </c>
      <c r="C3773" s="77" t="s">
        <v>2063</v>
      </c>
      <c r="D3773" t="s">
        <v>2815</v>
      </c>
      <c r="G3773">
        <v>0</v>
      </c>
      <c r="H3773">
        <v>0</v>
      </c>
      <c r="M3773">
        <v>1118.6400000000001</v>
      </c>
      <c r="N3773">
        <v>100.845</v>
      </c>
      <c r="S3773">
        <v>0</v>
      </c>
      <c r="T3773">
        <v>114.98399999999999</v>
      </c>
      <c r="U3773"/>
      <c r="W3773" t="str">
        <f>IFERROR(VLOOKUP(CONCATENATE(A3773,"-",B3773),'Schedule C1'!AE:AE,1,FALSE),"Other")</f>
        <v>Other</v>
      </c>
    </row>
    <row r="3774" spans="1:23" x14ac:dyDescent="0.25">
      <c r="A3774" t="str">
        <f t="shared" si="58"/>
        <v>110</v>
      </c>
      <c r="B3774" t="str">
        <f t="shared" si="58"/>
        <v>ITSEC1855</v>
      </c>
      <c r="C3774" s="77" t="s">
        <v>2063</v>
      </c>
      <c r="D3774" t="s">
        <v>2816</v>
      </c>
      <c r="H3774">
        <v>0</v>
      </c>
      <c r="I3774">
        <v>0</v>
      </c>
      <c r="N3774">
        <v>745.53700000000003</v>
      </c>
      <c r="O3774" s="3">
        <v>3674.85</v>
      </c>
      <c r="T3774">
        <v>0</v>
      </c>
      <c r="U3774">
        <v>0</v>
      </c>
      <c r="W3774" t="str">
        <f>IFERROR(VLOOKUP(CONCATENATE(A3774,"-",B3774),'Schedule C1'!AE:AE,1,FALSE),"Other")</f>
        <v>Other</v>
      </c>
    </row>
    <row r="3775" spans="1:23" x14ac:dyDescent="0.25">
      <c r="A3775" t="str">
        <f t="shared" si="58"/>
        <v>110</v>
      </c>
      <c r="B3775" t="str">
        <f t="shared" si="58"/>
        <v>ITSEC1867</v>
      </c>
      <c r="C3775" s="77" t="s">
        <v>2063</v>
      </c>
      <c r="D3775" t="s">
        <v>2817</v>
      </c>
      <c r="H3775">
        <v>0</v>
      </c>
      <c r="I3775">
        <v>0</v>
      </c>
      <c r="N3775">
        <v>6297.6979999999994</v>
      </c>
      <c r="O3775" s="3">
        <v>1149.173</v>
      </c>
      <c r="T3775">
        <v>0</v>
      </c>
      <c r="U3775">
        <v>-8.0000000000000002E-3</v>
      </c>
      <c r="W3775" t="str">
        <f>IFERROR(VLOOKUP(CONCATENATE(A3775,"-",B3775),'Schedule C1'!AE:AE,1,FALSE),"Other")</f>
        <v>Other</v>
      </c>
    </row>
    <row r="3776" spans="1:23" x14ac:dyDescent="0.25">
      <c r="A3776" t="str">
        <f t="shared" si="58"/>
        <v>110</v>
      </c>
      <c r="B3776" t="str">
        <f t="shared" si="58"/>
        <v>ITSEC1882</v>
      </c>
      <c r="C3776" s="77" t="s">
        <v>2063</v>
      </c>
      <c r="D3776" t="s">
        <v>2818</v>
      </c>
      <c r="H3776">
        <v>0</v>
      </c>
      <c r="I3776">
        <v>0</v>
      </c>
      <c r="N3776">
        <v>5307.174</v>
      </c>
      <c r="O3776" s="3">
        <v>1470.4969999999998</v>
      </c>
      <c r="T3776">
        <v>0</v>
      </c>
      <c r="U3776">
        <v>270.59999999999997</v>
      </c>
      <c r="W3776" t="str">
        <f>IFERROR(VLOOKUP(CONCATENATE(A3776,"-",B3776),'Schedule C1'!AE:AE,1,FALSE),"Other")</f>
        <v>Other</v>
      </c>
    </row>
    <row r="3777" spans="1:23" x14ac:dyDescent="0.25">
      <c r="A3777" t="str">
        <f t="shared" si="58"/>
        <v>110</v>
      </c>
      <c r="B3777" t="str">
        <f t="shared" si="58"/>
        <v>ITSEC1913</v>
      </c>
      <c r="C3777" s="77" t="s">
        <v>2063</v>
      </c>
      <c r="D3777" t="s">
        <v>2820</v>
      </c>
      <c r="I3777">
        <v>0</v>
      </c>
      <c r="O3777" s="3">
        <v>3144.7160000000003</v>
      </c>
      <c r="U3777">
        <v>0</v>
      </c>
      <c r="W3777" t="str">
        <f>IFERROR(VLOOKUP(CONCATENATE(A3777,"-",B3777),'Schedule C1'!AE:AE,1,FALSE),"Other")</f>
        <v>Other</v>
      </c>
    </row>
    <row r="3778" spans="1:23" x14ac:dyDescent="0.25">
      <c r="A3778" t="str">
        <f t="shared" si="58"/>
        <v>110</v>
      </c>
      <c r="B3778" t="str">
        <f t="shared" si="58"/>
        <v>ITSEC1917</v>
      </c>
      <c r="C3778" s="77" t="s">
        <v>2063</v>
      </c>
      <c r="D3778" t="s">
        <v>2821</v>
      </c>
      <c r="I3778">
        <v>0</v>
      </c>
      <c r="O3778" s="3">
        <v>6021.4959999999992</v>
      </c>
      <c r="U3778">
        <v>0</v>
      </c>
      <c r="W3778" t="str">
        <f>IFERROR(VLOOKUP(CONCATENATE(A3778,"-",B3778),'Schedule C1'!AE:AE,1,FALSE),"Other")</f>
        <v>Other</v>
      </c>
    </row>
    <row r="3779" spans="1:23" x14ac:dyDescent="0.25">
      <c r="A3779" t="str">
        <f t="shared" si="58"/>
        <v>110</v>
      </c>
      <c r="B3779" t="str">
        <f t="shared" si="58"/>
        <v>ITSEC1934</v>
      </c>
      <c r="C3779" s="77" t="s">
        <v>2063</v>
      </c>
      <c r="D3779" t="s">
        <v>2822</v>
      </c>
      <c r="J3779">
        <v>0</v>
      </c>
      <c r="P3779">
        <v>4279.3540000000003</v>
      </c>
      <c r="U3779"/>
      <c r="V3779">
        <v>0</v>
      </c>
      <c r="W3779" t="str">
        <f>IFERROR(VLOOKUP(CONCATENATE(A3779,"-",B3779),'Schedule C1'!AE:AE,1,FALSE),"Other")</f>
        <v>Other</v>
      </c>
    </row>
    <row r="3780" spans="1:23" x14ac:dyDescent="0.25">
      <c r="A3780" t="str">
        <f t="shared" si="58"/>
        <v>110</v>
      </c>
      <c r="B3780" t="str">
        <f t="shared" si="58"/>
        <v>ITSEC1972</v>
      </c>
      <c r="C3780" s="77" t="s">
        <v>2063</v>
      </c>
      <c r="D3780" t="s">
        <v>2826</v>
      </c>
      <c r="I3780">
        <v>0</v>
      </c>
      <c r="J3780">
        <v>0</v>
      </c>
      <c r="O3780" s="3">
        <v>-2163.2219999999998</v>
      </c>
      <c r="P3780">
        <v>653.74900000000002</v>
      </c>
      <c r="U3780">
        <v>0</v>
      </c>
      <c r="V3780">
        <v>0</v>
      </c>
      <c r="W3780" t="str">
        <f>IFERROR(VLOOKUP(CONCATENATE(A3780,"-",B3780),'Schedule C1'!AE:AE,1,FALSE),"Other")</f>
        <v>Other</v>
      </c>
    </row>
    <row r="3781" spans="1:23" x14ac:dyDescent="0.25">
      <c r="A3781" t="str">
        <f t="shared" ref="A3781:B3844" si="59">LEFT(C3781,FIND(" ",C3781,1)-1)</f>
        <v>110</v>
      </c>
      <c r="B3781" t="str">
        <f t="shared" si="59"/>
        <v>ITSEC1974</v>
      </c>
      <c r="C3781" s="77" t="s">
        <v>2063</v>
      </c>
      <c r="D3781" t="s">
        <v>2827</v>
      </c>
      <c r="J3781">
        <v>0</v>
      </c>
      <c r="P3781">
        <v>628.20699999999999</v>
      </c>
      <c r="U3781"/>
      <c r="V3781">
        <v>0</v>
      </c>
      <c r="W3781" t="str">
        <f>IFERROR(VLOOKUP(CONCATENATE(A3781,"-",B3781),'Schedule C1'!AE:AE,1,FALSE),"Other")</f>
        <v>Other</v>
      </c>
    </row>
    <row r="3782" spans="1:23" x14ac:dyDescent="0.25">
      <c r="A3782" t="str">
        <f t="shared" si="59"/>
        <v>110</v>
      </c>
      <c r="B3782" t="str">
        <f t="shared" si="59"/>
        <v>ITSSV0003</v>
      </c>
      <c r="C3782" s="77" t="s">
        <v>2063</v>
      </c>
      <c r="D3782" t="s">
        <v>2829</v>
      </c>
      <c r="E3782">
        <v>0</v>
      </c>
      <c r="F3782">
        <v>0</v>
      </c>
      <c r="G3782">
        <v>0</v>
      </c>
      <c r="H3782">
        <v>0</v>
      </c>
      <c r="I3782">
        <v>0</v>
      </c>
      <c r="J3782">
        <v>0</v>
      </c>
      <c r="K3782">
        <v>23632.190000000002</v>
      </c>
      <c r="L3782">
        <v>4073.0349999999999</v>
      </c>
      <c r="M3782">
        <v>-226607.981</v>
      </c>
      <c r="N3782">
        <v>20779.699000000001</v>
      </c>
      <c r="O3782" s="3">
        <v>60665.012000000002</v>
      </c>
      <c r="P3782">
        <v>481505.55900000001</v>
      </c>
      <c r="Q3782">
        <v>5479.3440000000001</v>
      </c>
      <c r="R3782">
        <v>126769.539</v>
      </c>
      <c r="S3782">
        <v>175202.71100000001</v>
      </c>
      <c r="T3782">
        <v>31759.696</v>
      </c>
      <c r="U3782">
        <v>293542.05700000003</v>
      </c>
      <c r="V3782">
        <v>0</v>
      </c>
      <c r="W3782" t="str">
        <f>IFERROR(VLOOKUP(CONCATENATE(A3782,"-",B3782),'Schedule C1'!AE:AE,1,FALSE),"Other")</f>
        <v>Other</v>
      </c>
    </row>
    <row r="3783" spans="1:23" x14ac:dyDescent="0.25">
      <c r="A3783" t="str">
        <f t="shared" si="59"/>
        <v>110</v>
      </c>
      <c r="B3783" t="str">
        <f t="shared" si="59"/>
        <v>ITSSV0264</v>
      </c>
      <c r="C3783" s="77" t="s">
        <v>2063</v>
      </c>
      <c r="D3783" t="s">
        <v>2830</v>
      </c>
      <c r="E3783">
        <v>0</v>
      </c>
      <c r="K3783">
        <v>734.21400000000006</v>
      </c>
      <c r="Q3783">
        <v>729.41099999999994</v>
      </c>
      <c r="U3783"/>
      <c r="W3783" t="str">
        <f>IFERROR(VLOOKUP(CONCATENATE(A3783,"-",B3783),'Schedule C1'!AE:AE,1,FALSE),"Other")</f>
        <v>Other</v>
      </c>
    </row>
    <row r="3784" spans="1:23" x14ac:dyDescent="0.25">
      <c r="A3784" t="str">
        <f t="shared" si="59"/>
        <v>110</v>
      </c>
      <c r="B3784" t="str">
        <f t="shared" si="59"/>
        <v>ITSSV1302</v>
      </c>
      <c r="C3784" s="77" t="s">
        <v>2063</v>
      </c>
      <c r="D3784" t="s">
        <v>2831</v>
      </c>
      <c r="E3784">
        <v>0</v>
      </c>
      <c r="F3784">
        <v>0</v>
      </c>
      <c r="K3784">
        <v>-469.93100000000004</v>
      </c>
      <c r="L3784">
        <v>0</v>
      </c>
      <c r="Q3784">
        <v>150.64999999999998</v>
      </c>
      <c r="R3784">
        <v>0.59899999999999998</v>
      </c>
      <c r="U3784"/>
      <c r="W3784" t="str">
        <f>IFERROR(VLOOKUP(CONCATENATE(A3784,"-",B3784),'Schedule C1'!AE:AE,1,FALSE),"Other")</f>
        <v>Other</v>
      </c>
    </row>
    <row r="3785" spans="1:23" x14ac:dyDescent="0.25">
      <c r="A3785" t="str">
        <f t="shared" si="59"/>
        <v>110</v>
      </c>
      <c r="B3785" t="str">
        <f t="shared" si="59"/>
        <v>ITSSV1345</v>
      </c>
      <c r="C3785" s="77" t="s">
        <v>2063</v>
      </c>
      <c r="D3785" t="s">
        <v>2832</v>
      </c>
      <c r="F3785">
        <v>0</v>
      </c>
      <c r="L3785">
        <v>475.02699999999999</v>
      </c>
      <c r="R3785">
        <v>488.37400000000002</v>
      </c>
      <c r="U3785"/>
      <c r="W3785" t="str">
        <f>IFERROR(VLOOKUP(CONCATENATE(A3785,"-",B3785),'Schedule C1'!AE:AE,1,FALSE),"Other")</f>
        <v>Other</v>
      </c>
    </row>
    <row r="3786" spans="1:23" x14ac:dyDescent="0.25">
      <c r="A3786" t="str">
        <f t="shared" si="59"/>
        <v>110</v>
      </c>
      <c r="B3786" t="str">
        <f t="shared" si="59"/>
        <v>ITSSV1346</v>
      </c>
      <c r="C3786" s="77" t="s">
        <v>2063</v>
      </c>
      <c r="D3786" t="s">
        <v>2833</v>
      </c>
      <c r="E3786">
        <v>0</v>
      </c>
      <c r="K3786">
        <v>0</v>
      </c>
      <c r="Q3786">
        <v>1.72</v>
      </c>
      <c r="U3786"/>
      <c r="W3786" t="str">
        <f>IFERROR(VLOOKUP(CONCATENATE(A3786,"-",B3786),'Schedule C1'!AE:AE,1,FALSE),"Other")</f>
        <v>Other</v>
      </c>
    </row>
    <row r="3787" spans="1:23" x14ac:dyDescent="0.25">
      <c r="A3787" t="str">
        <f t="shared" si="59"/>
        <v>110</v>
      </c>
      <c r="B3787" t="str">
        <f t="shared" si="59"/>
        <v>ITSSV1376</v>
      </c>
      <c r="C3787" s="77" t="s">
        <v>2063</v>
      </c>
      <c r="D3787" t="s">
        <v>2835</v>
      </c>
      <c r="F3787">
        <v>0</v>
      </c>
      <c r="L3787">
        <v>1616.4290000000001</v>
      </c>
      <c r="R3787">
        <v>1640.857</v>
      </c>
      <c r="U3787"/>
      <c r="W3787" t="str">
        <f>IFERROR(VLOOKUP(CONCATENATE(A3787,"-",B3787),'Schedule C1'!AE:AE,1,FALSE),"Other")</f>
        <v>Other</v>
      </c>
    </row>
    <row r="3788" spans="1:23" x14ac:dyDescent="0.25">
      <c r="A3788" t="str">
        <f t="shared" si="59"/>
        <v>110</v>
      </c>
      <c r="B3788" t="str">
        <f t="shared" si="59"/>
        <v>ITSSV1387</v>
      </c>
      <c r="C3788" s="77" t="s">
        <v>2063</v>
      </c>
      <c r="D3788" t="s">
        <v>2836</v>
      </c>
      <c r="E3788">
        <v>0</v>
      </c>
      <c r="F3788">
        <v>0</v>
      </c>
      <c r="K3788">
        <v>6731.3220000000001</v>
      </c>
      <c r="L3788">
        <v>0</v>
      </c>
      <c r="Q3788">
        <v>6686.3279999999995</v>
      </c>
      <c r="R3788">
        <v>2.3220000000000001</v>
      </c>
      <c r="U3788"/>
      <c r="W3788" t="str">
        <f>IFERROR(VLOOKUP(CONCATENATE(A3788,"-",B3788),'Schedule C1'!AE:AE,1,FALSE),"Other")</f>
        <v>Other</v>
      </c>
    </row>
    <row r="3789" spans="1:23" x14ac:dyDescent="0.25">
      <c r="A3789" t="str">
        <f t="shared" si="59"/>
        <v>110</v>
      </c>
      <c r="B3789" t="str">
        <f t="shared" si="59"/>
        <v>ITSSV1461</v>
      </c>
      <c r="C3789" s="77" t="s">
        <v>2063</v>
      </c>
      <c r="D3789" t="s">
        <v>2842</v>
      </c>
      <c r="E3789">
        <v>0</v>
      </c>
      <c r="K3789">
        <v>546.15899999999999</v>
      </c>
      <c r="Q3789">
        <v>527.99800000000005</v>
      </c>
      <c r="U3789"/>
      <c r="W3789" t="str">
        <f>IFERROR(VLOOKUP(CONCATENATE(A3789,"-",B3789),'Schedule C1'!AE:AE,1,FALSE),"Other")</f>
        <v>Other</v>
      </c>
    </row>
    <row r="3790" spans="1:23" x14ac:dyDescent="0.25">
      <c r="A3790" t="str">
        <f t="shared" si="59"/>
        <v>110</v>
      </c>
      <c r="B3790" t="str">
        <f t="shared" si="59"/>
        <v>ITSSV1471</v>
      </c>
      <c r="C3790" s="77" t="s">
        <v>2063</v>
      </c>
      <c r="D3790" t="s">
        <v>2843</v>
      </c>
      <c r="E3790">
        <v>0</v>
      </c>
      <c r="G3790">
        <v>0</v>
      </c>
      <c r="H3790">
        <v>0</v>
      </c>
      <c r="K3790">
        <v>0</v>
      </c>
      <c r="M3790">
        <v>1004.9880000000001</v>
      </c>
      <c r="N3790">
        <v>26.597999999999999</v>
      </c>
      <c r="Q3790">
        <v>4.33</v>
      </c>
      <c r="S3790">
        <v>0</v>
      </c>
      <c r="T3790">
        <v>29.669</v>
      </c>
      <c r="U3790"/>
      <c r="W3790" t="str">
        <f>IFERROR(VLOOKUP(CONCATENATE(A3790,"-",B3790),'Schedule C1'!AE:AE,1,FALSE),"Other")</f>
        <v>Other</v>
      </c>
    </row>
    <row r="3791" spans="1:23" x14ac:dyDescent="0.25">
      <c r="A3791" t="str">
        <f t="shared" si="59"/>
        <v>110</v>
      </c>
      <c r="B3791" t="str">
        <f t="shared" si="59"/>
        <v>ITSSV1476</v>
      </c>
      <c r="C3791" s="77" t="s">
        <v>2063</v>
      </c>
      <c r="D3791" t="s">
        <v>2844</v>
      </c>
      <c r="E3791">
        <v>0</v>
      </c>
      <c r="F3791">
        <v>0</v>
      </c>
      <c r="K3791">
        <v>8576.1389999999992</v>
      </c>
      <c r="L3791">
        <v>361.97</v>
      </c>
      <c r="Q3791">
        <v>8597.1279999999988</v>
      </c>
      <c r="R3791">
        <v>395.59799999999996</v>
      </c>
      <c r="U3791"/>
      <c r="W3791" t="str">
        <f>IFERROR(VLOOKUP(CONCATENATE(A3791,"-",B3791),'Schedule C1'!AE:AE,1,FALSE),"Other")</f>
        <v>Other</v>
      </c>
    </row>
    <row r="3792" spans="1:23" x14ac:dyDescent="0.25">
      <c r="A3792" t="str">
        <f t="shared" si="59"/>
        <v>110</v>
      </c>
      <c r="B3792" t="str">
        <f t="shared" si="59"/>
        <v>ITSSV1494</v>
      </c>
      <c r="C3792" s="77" t="s">
        <v>2063</v>
      </c>
      <c r="D3792" t="s">
        <v>2846</v>
      </c>
      <c r="E3792">
        <v>0</v>
      </c>
      <c r="K3792">
        <v>0</v>
      </c>
      <c r="Q3792">
        <v>16.920000000000002</v>
      </c>
      <c r="U3792"/>
      <c r="W3792" t="str">
        <f>IFERROR(VLOOKUP(CONCATENATE(A3792,"-",B3792),'Schedule C1'!AE:AE,1,FALSE),"Other")</f>
        <v>Other</v>
      </c>
    </row>
    <row r="3793" spans="1:23" x14ac:dyDescent="0.25">
      <c r="A3793" t="str">
        <f t="shared" si="59"/>
        <v>110</v>
      </c>
      <c r="B3793" t="str">
        <f t="shared" si="59"/>
        <v>ITSSV1510</v>
      </c>
      <c r="C3793" s="77" t="s">
        <v>2063</v>
      </c>
      <c r="D3793" t="s">
        <v>2847</v>
      </c>
      <c r="E3793">
        <v>0</v>
      </c>
      <c r="K3793">
        <v>5672.3220000000001</v>
      </c>
      <c r="Q3793">
        <v>0</v>
      </c>
      <c r="U3793"/>
      <c r="W3793" t="str">
        <f>IFERROR(VLOOKUP(CONCATENATE(A3793,"-",B3793),'Schedule C1'!AE:AE,1,FALSE),"Other")</f>
        <v>Other</v>
      </c>
    </row>
    <row r="3794" spans="1:23" x14ac:dyDescent="0.25">
      <c r="A3794" t="str">
        <f t="shared" si="59"/>
        <v>110</v>
      </c>
      <c r="B3794" t="str">
        <f t="shared" si="59"/>
        <v>ITSSV1560</v>
      </c>
      <c r="C3794" s="77" t="s">
        <v>2063</v>
      </c>
      <c r="D3794" t="s">
        <v>2849</v>
      </c>
      <c r="E3794">
        <v>0</v>
      </c>
      <c r="F3794">
        <v>0</v>
      </c>
      <c r="K3794">
        <v>0</v>
      </c>
      <c r="L3794">
        <v>0</v>
      </c>
      <c r="Q3794">
        <v>92.63</v>
      </c>
      <c r="R3794">
        <v>8.3559999999999999</v>
      </c>
      <c r="U3794"/>
      <c r="W3794" t="str">
        <f>IFERROR(VLOOKUP(CONCATENATE(A3794,"-",B3794),'Schedule C1'!AE:AE,1,FALSE),"Other")</f>
        <v>Other</v>
      </c>
    </row>
    <row r="3795" spans="1:23" x14ac:dyDescent="0.25">
      <c r="A3795" t="str">
        <f t="shared" si="59"/>
        <v>110</v>
      </c>
      <c r="B3795" t="str">
        <f t="shared" si="59"/>
        <v>ITSSV1561</v>
      </c>
      <c r="C3795" s="77" t="s">
        <v>2063</v>
      </c>
      <c r="D3795" t="s">
        <v>2850</v>
      </c>
      <c r="E3795">
        <v>0</v>
      </c>
      <c r="F3795">
        <v>0</v>
      </c>
      <c r="K3795">
        <v>1254.1810000000005</v>
      </c>
      <c r="L3795">
        <v>3600.1640000000002</v>
      </c>
      <c r="Q3795">
        <v>4064.1280000000002</v>
      </c>
      <c r="R3795">
        <v>3756.5950000000003</v>
      </c>
      <c r="U3795"/>
      <c r="W3795" t="str">
        <f>IFERROR(VLOOKUP(CONCATENATE(A3795,"-",B3795),'Schedule C1'!AE:AE,1,FALSE),"Other")</f>
        <v>Other</v>
      </c>
    </row>
    <row r="3796" spans="1:23" x14ac:dyDescent="0.25">
      <c r="A3796" t="str">
        <f t="shared" si="59"/>
        <v>110</v>
      </c>
      <c r="B3796" t="str">
        <f t="shared" si="59"/>
        <v>ITSSV1562</v>
      </c>
      <c r="C3796" s="77" t="s">
        <v>2063</v>
      </c>
      <c r="D3796" t="s">
        <v>2851</v>
      </c>
      <c r="E3796">
        <v>0</v>
      </c>
      <c r="K3796">
        <v>0</v>
      </c>
      <c r="Q3796">
        <v>5.9899999999999993</v>
      </c>
      <c r="U3796"/>
      <c r="W3796" t="str">
        <f>IFERROR(VLOOKUP(CONCATENATE(A3796,"-",B3796),'Schedule C1'!AE:AE,1,FALSE),"Other")</f>
        <v>Other</v>
      </c>
    </row>
    <row r="3797" spans="1:23" x14ac:dyDescent="0.25">
      <c r="A3797" t="str">
        <f t="shared" si="59"/>
        <v>110</v>
      </c>
      <c r="B3797" t="str">
        <f t="shared" si="59"/>
        <v>ITSSV1563</v>
      </c>
      <c r="C3797" s="77" t="s">
        <v>2063</v>
      </c>
      <c r="D3797" t="s">
        <v>2852</v>
      </c>
      <c r="E3797">
        <v>0</v>
      </c>
      <c r="K3797">
        <v>1050.3139999999999</v>
      </c>
      <c r="Q3797">
        <v>1055.3219999999999</v>
      </c>
      <c r="U3797"/>
      <c r="W3797" t="str">
        <f>IFERROR(VLOOKUP(CONCATENATE(A3797,"-",B3797),'Schedule C1'!AE:AE,1,FALSE),"Other")</f>
        <v>Other</v>
      </c>
    </row>
    <row r="3798" spans="1:23" x14ac:dyDescent="0.25">
      <c r="A3798" t="str">
        <f t="shared" si="59"/>
        <v>110</v>
      </c>
      <c r="B3798" t="str">
        <f t="shared" si="59"/>
        <v>ITSSV1571</v>
      </c>
      <c r="C3798" s="77" t="s">
        <v>2063</v>
      </c>
      <c r="D3798" t="s">
        <v>2853</v>
      </c>
      <c r="E3798">
        <v>0</v>
      </c>
      <c r="F3798">
        <v>0</v>
      </c>
      <c r="K3798">
        <v>411.14</v>
      </c>
      <c r="L3798">
        <v>126.235</v>
      </c>
      <c r="Q3798">
        <v>1.75</v>
      </c>
      <c r="R3798">
        <v>0</v>
      </c>
      <c r="U3798"/>
      <c r="W3798" t="str">
        <f>IFERROR(VLOOKUP(CONCATENATE(A3798,"-",B3798),'Schedule C1'!AE:AE,1,FALSE),"Other")</f>
        <v>Other</v>
      </c>
    </row>
    <row r="3799" spans="1:23" x14ac:dyDescent="0.25">
      <c r="A3799" t="str">
        <f t="shared" si="59"/>
        <v>110</v>
      </c>
      <c r="B3799" t="str">
        <f t="shared" si="59"/>
        <v>ITSSV1577</v>
      </c>
      <c r="C3799" s="77" t="s">
        <v>2063</v>
      </c>
      <c r="D3799" t="s">
        <v>2854</v>
      </c>
      <c r="E3799">
        <v>0</v>
      </c>
      <c r="K3799">
        <v>916.04100000000005</v>
      </c>
      <c r="Q3799">
        <v>800.61800000000005</v>
      </c>
      <c r="U3799"/>
      <c r="W3799" t="str">
        <f>IFERROR(VLOOKUP(CONCATENATE(A3799,"-",B3799),'Schedule C1'!AE:AE,1,FALSE),"Other")</f>
        <v>Other</v>
      </c>
    </row>
    <row r="3800" spans="1:23" x14ac:dyDescent="0.25">
      <c r="A3800" t="str">
        <f t="shared" si="59"/>
        <v>110</v>
      </c>
      <c r="B3800" t="str">
        <f t="shared" si="59"/>
        <v>ITSSV1578</v>
      </c>
      <c r="C3800" s="77" t="s">
        <v>2063</v>
      </c>
      <c r="D3800" t="s">
        <v>2855</v>
      </c>
      <c r="E3800">
        <v>0</v>
      </c>
      <c r="F3800">
        <v>0</v>
      </c>
      <c r="G3800">
        <v>0</v>
      </c>
      <c r="K3800">
        <v>56675.294999999998</v>
      </c>
      <c r="L3800">
        <v>70229.546000000002</v>
      </c>
      <c r="M3800">
        <v>5191.9380000000001</v>
      </c>
      <c r="Q3800">
        <v>0</v>
      </c>
      <c r="R3800">
        <v>72922.05799999999</v>
      </c>
      <c r="S3800">
        <v>5191.9380000000001</v>
      </c>
      <c r="U3800"/>
      <c r="W3800" t="str">
        <f>IFERROR(VLOOKUP(CONCATENATE(A3800,"-",B3800),'Schedule C1'!AE:AE,1,FALSE),"Other")</f>
        <v>Other</v>
      </c>
    </row>
    <row r="3801" spans="1:23" x14ac:dyDescent="0.25">
      <c r="A3801" t="str">
        <f t="shared" si="59"/>
        <v>110</v>
      </c>
      <c r="B3801" t="str">
        <f t="shared" si="59"/>
        <v>ITSSV1588</v>
      </c>
      <c r="C3801" s="77" t="s">
        <v>2063</v>
      </c>
      <c r="D3801" t="s">
        <v>2858</v>
      </c>
      <c r="E3801">
        <v>0</v>
      </c>
      <c r="K3801">
        <v>0</v>
      </c>
      <c r="Q3801">
        <v>4.67</v>
      </c>
      <c r="U3801"/>
      <c r="W3801" t="str">
        <f>IFERROR(VLOOKUP(CONCATENATE(A3801,"-",B3801),'Schedule C1'!AE:AE,1,FALSE),"Other")</f>
        <v>Other</v>
      </c>
    </row>
    <row r="3802" spans="1:23" x14ac:dyDescent="0.25">
      <c r="A3802" t="str">
        <f t="shared" si="59"/>
        <v>110</v>
      </c>
      <c r="B3802" t="str">
        <f t="shared" si="59"/>
        <v>ITSSV1589</v>
      </c>
      <c r="C3802" s="77" t="s">
        <v>2063</v>
      </c>
      <c r="D3802" t="s">
        <v>2859</v>
      </c>
      <c r="E3802">
        <v>0</v>
      </c>
      <c r="F3802">
        <v>0</v>
      </c>
      <c r="K3802">
        <v>1625.7139999999999</v>
      </c>
      <c r="L3802">
        <v>0</v>
      </c>
      <c r="Q3802">
        <v>12.850000000000001</v>
      </c>
      <c r="R3802">
        <v>4.3099999999999996</v>
      </c>
      <c r="U3802"/>
      <c r="W3802" t="str">
        <f>IFERROR(VLOOKUP(CONCATENATE(A3802,"-",B3802),'Schedule C1'!AE:AE,1,FALSE),"Other")</f>
        <v>Other</v>
      </c>
    </row>
    <row r="3803" spans="1:23" x14ac:dyDescent="0.25">
      <c r="A3803" t="str">
        <f t="shared" si="59"/>
        <v>110</v>
      </c>
      <c r="B3803" t="str">
        <f t="shared" si="59"/>
        <v>ITSSV1590</v>
      </c>
      <c r="C3803" s="77" t="s">
        <v>2063</v>
      </c>
      <c r="D3803" t="s">
        <v>2860</v>
      </c>
      <c r="E3803">
        <v>0</v>
      </c>
      <c r="K3803">
        <v>298.33499999999998</v>
      </c>
      <c r="Q3803">
        <v>298.33499999999998</v>
      </c>
      <c r="U3803"/>
      <c r="W3803" t="str">
        <f>IFERROR(VLOOKUP(CONCATENATE(A3803,"-",B3803),'Schedule C1'!AE:AE,1,FALSE),"Other")</f>
        <v>Other</v>
      </c>
    </row>
    <row r="3804" spans="1:23" x14ac:dyDescent="0.25">
      <c r="A3804" t="str">
        <f t="shared" si="59"/>
        <v>110</v>
      </c>
      <c r="B3804" t="str">
        <f t="shared" si="59"/>
        <v>ITSSV1591</v>
      </c>
      <c r="C3804" s="77" t="s">
        <v>2063</v>
      </c>
      <c r="D3804" t="s">
        <v>2861</v>
      </c>
      <c r="E3804">
        <v>0</v>
      </c>
      <c r="K3804">
        <v>0</v>
      </c>
      <c r="Q3804">
        <v>6.52</v>
      </c>
      <c r="U3804"/>
      <c r="W3804" t="str">
        <f>IFERROR(VLOOKUP(CONCATENATE(A3804,"-",B3804),'Schedule C1'!AE:AE,1,FALSE),"Other")</f>
        <v>Other</v>
      </c>
    </row>
    <row r="3805" spans="1:23" x14ac:dyDescent="0.25">
      <c r="A3805" t="str">
        <f t="shared" si="59"/>
        <v>110</v>
      </c>
      <c r="B3805" t="str">
        <f t="shared" si="59"/>
        <v>ITSSV1592</v>
      </c>
      <c r="C3805" s="77" t="s">
        <v>2063</v>
      </c>
      <c r="D3805" t="s">
        <v>2862</v>
      </c>
      <c r="E3805">
        <v>0</v>
      </c>
      <c r="K3805">
        <v>0</v>
      </c>
      <c r="Q3805">
        <v>5.0600000000000005</v>
      </c>
      <c r="U3805"/>
      <c r="W3805" t="str">
        <f>IFERROR(VLOOKUP(CONCATENATE(A3805,"-",B3805),'Schedule C1'!AE:AE,1,FALSE),"Other")</f>
        <v>Other</v>
      </c>
    </row>
    <row r="3806" spans="1:23" x14ac:dyDescent="0.25">
      <c r="A3806" t="str">
        <f t="shared" si="59"/>
        <v>110</v>
      </c>
      <c r="B3806" t="str">
        <f t="shared" si="59"/>
        <v>ITSSV1593</v>
      </c>
      <c r="C3806" s="77" t="s">
        <v>2063</v>
      </c>
      <c r="D3806" t="s">
        <v>2863</v>
      </c>
      <c r="E3806">
        <v>0</v>
      </c>
      <c r="K3806">
        <v>0</v>
      </c>
      <c r="Q3806">
        <v>17.72</v>
      </c>
      <c r="U3806"/>
      <c r="W3806" t="str">
        <f>IFERROR(VLOOKUP(CONCATENATE(A3806,"-",B3806),'Schedule C1'!AE:AE,1,FALSE),"Other")</f>
        <v>Other</v>
      </c>
    </row>
    <row r="3807" spans="1:23" x14ac:dyDescent="0.25">
      <c r="A3807" t="str">
        <f t="shared" si="59"/>
        <v>110</v>
      </c>
      <c r="B3807" t="str">
        <f t="shared" si="59"/>
        <v>ITSSV1595</v>
      </c>
      <c r="C3807" s="77" t="s">
        <v>2063</v>
      </c>
      <c r="D3807" t="s">
        <v>2864</v>
      </c>
      <c r="E3807">
        <v>0</v>
      </c>
      <c r="F3807">
        <v>0</v>
      </c>
      <c r="K3807">
        <v>1345.643</v>
      </c>
      <c r="L3807">
        <v>0</v>
      </c>
      <c r="Q3807">
        <v>1332.797</v>
      </c>
      <c r="R3807">
        <v>0.92</v>
      </c>
      <c r="U3807"/>
      <c r="W3807" t="str">
        <f>IFERROR(VLOOKUP(CONCATENATE(A3807,"-",B3807),'Schedule C1'!AE:AE,1,FALSE),"Other")</f>
        <v>Other</v>
      </c>
    </row>
    <row r="3808" spans="1:23" x14ac:dyDescent="0.25">
      <c r="A3808" t="str">
        <f t="shared" si="59"/>
        <v>110</v>
      </c>
      <c r="B3808" t="str">
        <f t="shared" si="59"/>
        <v>ITSSV1596</v>
      </c>
      <c r="C3808" s="77" t="s">
        <v>2063</v>
      </c>
      <c r="D3808" t="s">
        <v>2865</v>
      </c>
      <c r="E3808">
        <v>0</v>
      </c>
      <c r="F3808">
        <v>0</v>
      </c>
      <c r="G3808">
        <v>0</v>
      </c>
      <c r="K3808">
        <v>3006.951</v>
      </c>
      <c r="L3808">
        <v>9792.4959999999992</v>
      </c>
      <c r="M3808">
        <v>8769.9279999999999</v>
      </c>
      <c r="Q3808">
        <v>0</v>
      </c>
      <c r="R3808">
        <v>10042.994000000001</v>
      </c>
      <c r="S3808">
        <v>8802.5660000000007</v>
      </c>
      <c r="U3808"/>
      <c r="W3808" t="str">
        <f>IFERROR(VLOOKUP(CONCATENATE(A3808,"-",B3808),'Schedule C1'!AE:AE,1,FALSE),"Other")</f>
        <v>Other</v>
      </c>
    </row>
    <row r="3809" spans="1:23" x14ac:dyDescent="0.25">
      <c r="A3809" t="str">
        <f t="shared" si="59"/>
        <v>110</v>
      </c>
      <c r="B3809" t="str">
        <f t="shared" si="59"/>
        <v>ITSSV1597</v>
      </c>
      <c r="C3809" s="77" t="s">
        <v>2063</v>
      </c>
      <c r="D3809" t="s">
        <v>2866</v>
      </c>
      <c r="E3809">
        <v>0</v>
      </c>
      <c r="K3809">
        <v>137.30000000000001</v>
      </c>
      <c r="Q3809">
        <v>132.73500000000001</v>
      </c>
      <c r="U3809"/>
      <c r="W3809" t="str">
        <f>IFERROR(VLOOKUP(CONCATENATE(A3809,"-",B3809),'Schedule C1'!AE:AE,1,FALSE),"Other")</f>
        <v>Other</v>
      </c>
    </row>
    <row r="3810" spans="1:23" x14ac:dyDescent="0.25">
      <c r="A3810" t="str">
        <f t="shared" si="59"/>
        <v>110</v>
      </c>
      <c r="B3810" t="str">
        <f t="shared" si="59"/>
        <v>ITSSV1604</v>
      </c>
      <c r="C3810" s="77" t="s">
        <v>2063</v>
      </c>
      <c r="D3810" t="s">
        <v>2867</v>
      </c>
      <c r="E3810">
        <v>0</v>
      </c>
      <c r="F3810">
        <v>0</v>
      </c>
      <c r="K3810">
        <v>6098.1229999999996</v>
      </c>
      <c r="L3810">
        <v>0</v>
      </c>
      <c r="Q3810">
        <v>0</v>
      </c>
      <c r="R3810">
        <v>41.847000000000001</v>
      </c>
      <c r="U3810"/>
      <c r="W3810" t="str">
        <f>IFERROR(VLOOKUP(CONCATENATE(A3810,"-",B3810),'Schedule C1'!AE:AE,1,FALSE),"Other")</f>
        <v>Other</v>
      </c>
    </row>
    <row r="3811" spans="1:23" x14ac:dyDescent="0.25">
      <c r="A3811" t="str">
        <f t="shared" si="59"/>
        <v>110</v>
      </c>
      <c r="B3811" t="str">
        <f t="shared" si="59"/>
        <v>ITSSV1606</v>
      </c>
      <c r="C3811" s="77" t="s">
        <v>2063</v>
      </c>
      <c r="D3811" t="s">
        <v>2869</v>
      </c>
      <c r="E3811">
        <v>0</v>
      </c>
      <c r="K3811">
        <v>0</v>
      </c>
      <c r="Q3811">
        <v>4.3600000000000003</v>
      </c>
      <c r="U3811"/>
      <c r="W3811" t="str">
        <f>IFERROR(VLOOKUP(CONCATENATE(A3811,"-",B3811),'Schedule C1'!AE:AE,1,FALSE),"Other")</f>
        <v>Other</v>
      </c>
    </row>
    <row r="3812" spans="1:23" x14ac:dyDescent="0.25">
      <c r="A3812" t="str">
        <f t="shared" si="59"/>
        <v>110</v>
      </c>
      <c r="B3812" t="str">
        <f t="shared" si="59"/>
        <v>ITSSV1619</v>
      </c>
      <c r="C3812" s="77" t="s">
        <v>2063</v>
      </c>
      <c r="D3812" t="s">
        <v>2871</v>
      </c>
      <c r="F3812">
        <v>0</v>
      </c>
      <c r="G3812">
        <v>0</v>
      </c>
      <c r="H3812">
        <v>0</v>
      </c>
      <c r="L3812">
        <v>10143.572</v>
      </c>
      <c r="M3812">
        <v>20824.381000000001</v>
      </c>
      <c r="N3812">
        <v>5895.1610000000001</v>
      </c>
      <c r="R3812">
        <v>0</v>
      </c>
      <c r="S3812">
        <v>21027.168000000001</v>
      </c>
      <c r="T3812">
        <v>5916.7330000000002</v>
      </c>
      <c r="U3812"/>
      <c r="W3812" t="str">
        <f>IFERROR(VLOOKUP(CONCATENATE(A3812,"-",B3812),'Schedule C1'!AE:AE,1,FALSE),"Other")</f>
        <v>Other</v>
      </c>
    </row>
    <row r="3813" spans="1:23" x14ac:dyDescent="0.25">
      <c r="A3813" t="str">
        <f t="shared" si="59"/>
        <v>110</v>
      </c>
      <c r="B3813" t="str">
        <f t="shared" si="59"/>
        <v>ITSSV1639</v>
      </c>
      <c r="C3813" s="77" t="s">
        <v>2063</v>
      </c>
      <c r="D3813" t="s">
        <v>2872</v>
      </c>
      <c r="E3813">
        <v>0</v>
      </c>
      <c r="K3813">
        <v>798.00099999999998</v>
      </c>
      <c r="Q3813">
        <v>0</v>
      </c>
      <c r="U3813"/>
      <c r="W3813" t="str">
        <f>IFERROR(VLOOKUP(CONCATENATE(A3813,"-",B3813),'Schedule C1'!AE:AE,1,FALSE),"Other")</f>
        <v>Other</v>
      </c>
    </row>
    <row r="3814" spans="1:23" x14ac:dyDescent="0.25">
      <c r="A3814" t="str">
        <f t="shared" si="59"/>
        <v>110</v>
      </c>
      <c r="B3814" t="str">
        <f t="shared" si="59"/>
        <v>ITSSV1651</v>
      </c>
      <c r="C3814" s="77" t="s">
        <v>2063</v>
      </c>
      <c r="D3814" t="s">
        <v>2873</v>
      </c>
      <c r="F3814">
        <v>0</v>
      </c>
      <c r="L3814">
        <v>0</v>
      </c>
      <c r="R3814">
        <v>7.7640000000000002</v>
      </c>
      <c r="U3814"/>
      <c r="W3814" t="str">
        <f>IFERROR(VLOOKUP(CONCATENATE(A3814,"-",B3814),'Schedule C1'!AE:AE,1,FALSE),"Other")</f>
        <v>Other</v>
      </c>
    </row>
    <row r="3815" spans="1:23" x14ac:dyDescent="0.25">
      <c r="A3815" t="str">
        <f t="shared" si="59"/>
        <v>110</v>
      </c>
      <c r="B3815" t="str">
        <f t="shared" si="59"/>
        <v>ITSSV1652</v>
      </c>
      <c r="C3815" s="77" t="s">
        <v>2063</v>
      </c>
      <c r="D3815" t="s">
        <v>2874</v>
      </c>
      <c r="J3815">
        <v>0</v>
      </c>
      <c r="P3815">
        <v>1102.482</v>
      </c>
      <c r="U3815"/>
      <c r="V3815">
        <v>0</v>
      </c>
      <c r="W3815" t="str">
        <f>IFERROR(VLOOKUP(CONCATENATE(A3815,"-",B3815),'Schedule C1'!AE:AE,1,FALSE),"Other")</f>
        <v>Other</v>
      </c>
    </row>
    <row r="3816" spans="1:23" x14ac:dyDescent="0.25">
      <c r="A3816" t="str">
        <f t="shared" si="59"/>
        <v>110</v>
      </c>
      <c r="B3816" t="str">
        <f t="shared" si="59"/>
        <v>ITSSV1671</v>
      </c>
      <c r="C3816" s="77" t="s">
        <v>2063</v>
      </c>
      <c r="D3816" t="s">
        <v>2876</v>
      </c>
      <c r="F3816">
        <v>0</v>
      </c>
      <c r="L3816">
        <v>38036.493999999999</v>
      </c>
      <c r="R3816">
        <v>0</v>
      </c>
      <c r="U3816"/>
      <c r="W3816" t="str">
        <f>IFERROR(VLOOKUP(CONCATENATE(A3816,"-",B3816),'Schedule C1'!AE:AE,1,FALSE),"Other")</f>
        <v>Other</v>
      </c>
    </row>
    <row r="3817" spans="1:23" x14ac:dyDescent="0.25">
      <c r="A3817" t="str">
        <f t="shared" si="59"/>
        <v>110</v>
      </c>
      <c r="B3817" t="str">
        <f t="shared" si="59"/>
        <v>ITSSV1727</v>
      </c>
      <c r="C3817" s="77" t="s">
        <v>2063</v>
      </c>
      <c r="D3817" t="s">
        <v>2877</v>
      </c>
      <c r="H3817">
        <v>0</v>
      </c>
      <c r="N3817">
        <v>6214.19</v>
      </c>
      <c r="T3817">
        <v>0</v>
      </c>
      <c r="U3817"/>
      <c r="W3817" t="str">
        <f>IFERROR(VLOOKUP(CONCATENATE(A3817,"-",B3817),'Schedule C1'!AE:AE,1,FALSE),"Other")</f>
        <v>Other</v>
      </c>
    </row>
    <row r="3818" spans="1:23" x14ac:dyDescent="0.25">
      <c r="A3818" t="str">
        <f t="shared" si="59"/>
        <v>110</v>
      </c>
      <c r="B3818" t="str">
        <f t="shared" si="59"/>
        <v>ITSSV1744</v>
      </c>
      <c r="C3818" s="77" t="s">
        <v>2063</v>
      </c>
      <c r="D3818" t="s">
        <v>2878</v>
      </c>
      <c r="G3818">
        <v>0</v>
      </c>
      <c r="M3818">
        <v>219.602</v>
      </c>
      <c r="S3818">
        <v>0</v>
      </c>
      <c r="U3818"/>
      <c r="W3818" t="str">
        <f>IFERROR(VLOOKUP(CONCATENATE(A3818,"-",B3818),'Schedule C1'!AE:AE,1,FALSE),"Other")</f>
        <v>Other</v>
      </c>
    </row>
    <row r="3819" spans="1:23" x14ac:dyDescent="0.25">
      <c r="A3819" t="str">
        <f t="shared" si="59"/>
        <v>110</v>
      </c>
      <c r="B3819" t="str">
        <f t="shared" si="59"/>
        <v>ITSSV1750</v>
      </c>
      <c r="C3819" s="77" t="s">
        <v>2063</v>
      </c>
      <c r="D3819" t="s">
        <v>2880</v>
      </c>
      <c r="G3819">
        <v>0</v>
      </c>
      <c r="H3819">
        <v>0</v>
      </c>
      <c r="I3819">
        <v>0</v>
      </c>
      <c r="J3819">
        <v>0</v>
      </c>
      <c r="M3819">
        <v>448.24099999999999</v>
      </c>
      <c r="N3819">
        <v>0</v>
      </c>
      <c r="O3819" s="3">
        <v>758.25699999999995</v>
      </c>
      <c r="P3819">
        <v>3501.1129999999998</v>
      </c>
      <c r="S3819">
        <v>0</v>
      </c>
      <c r="T3819">
        <v>37.094000000000001</v>
      </c>
      <c r="U3819">
        <v>17.488999999999997</v>
      </c>
      <c r="V3819">
        <v>0</v>
      </c>
      <c r="W3819" t="str">
        <f>IFERROR(VLOOKUP(CONCATENATE(A3819,"-",B3819),'Schedule C1'!AE:AE,1,FALSE),"Other")</f>
        <v>Other</v>
      </c>
    </row>
    <row r="3820" spans="1:23" x14ac:dyDescent="0.25">
      <c r="A3820" t="str">
        <f t="shared" si="59"/>
        <v>110</v>
      </c>
      <c r="B3820" t="str">
        <f t="shared" si="59"/>
        <v>ITSSV1766</v>
      </c>
      <c r="C3820" s="77" t="s">
        <v>2063</v>
      </c>
      <c r="D3820" t="s">
        <v>2881</v>
      </c>
      <c r="G3820">
        <v>0</v>
      </c>
      <c r="H3820">
        <v>0</v>
      </c>
      <c r="I3820">
        <v>0</v>
      </c>
      <c r="M3820">
        <v>1857.2360000000001</v>
      </c>
      <c r="N3820">
        <v>400.25299999999999</v>
      </c>
      <c r="O3820" s="3">
        <v>62.383000000000003</v>
      </c>
      <c r="S3820">
        <v>0</v>
      </c>
      <c r="T3820">
        <v>401.71799999999996</v>
      </c>
      <c r="U3820">
        <v>-7.3370000000000006</v>
      </c>
      <c r="W3820" t="str">
        <f>IFERROR(VLOOKUP(CONCATENATE(A3820,"-",B3820),'Schedule C1'!AE:AE,1,FALSE),"Other")</f>
        <v>Other</v>
      </c>
    </row>
    <row r="3821" spans="1:23" x14ac:dyDescent="0.25">
      <c r="A3821" t="str">
        <f t="shared" si="59"/>
        <v>110</v>
      </c>
      <c r="B3821" t="str">
        <f t="shared" si="59"/>
        <v>ITSSV1775</v>
      </c>
      <c r="C3821" s="77" t="s">
        <v>2063</v>
      </c>
      <c r="D3821" t="s">
        <v>2882</v>
      </c>
      <c r="G3821">
        <v>0</v>
      </c>
      <c r="H3821">
        <v>0</v>
      </c>
      <c r="I3821">
        <v>0</v>
      </c>
      <c r="M3821">
        <v>5125.8310000000001</v>
      </c>
      <c r="N3821">
        <v>3065.4810000000002</v>
      </c>
      <c r="O3821" s="3">
        <v>0</v>
      </c>
      <c r="S3821">
        <v>0</v>
      </c>
      <c r="T3821">
        <v>3109.88</v>
      </c>
      <c r="U3821">
        <v>2.2530000000000001</v>
      </c>
      <c r="W3821" t="str">
        <f>IFERROR(VLOOKUP(CONCATENATE(A3821,"-",B3821),'Schedule C1'!AE:AE,1,FALSE),"Other")</f>
        <v>Other</v>
      </c>
    </row>
    <row r="3822" spans="1:23" x14ac:dyDescent="0.25">
      <c r="A3822" t="str">
        <f t="shared" si="59"/>
        <v>110</v>
      </c>
      <c r="B3822" t="str">
        <f t="shared" si="59"/>
        <v>ITSSV1781</v>
      </c>
      <c r="C3822" s="77" t="s">
        <v>2063</v>
      </c>
      <c r="D3822" t="s">
        <v>2883</v>
      </c>
      <c r="J3822">
        <v>0</v>
      </c>
      <c r="P3822">
        <v>1168.527</v>
      </c>
      <c r="U3822"/>
      <c r="V3822">
        <v>0</v>
      </c>
      <c r="W3822" t="str">
        <f>IFERROR(VLOOKUP(CONCATENATE(A3822,"-",B3822),'Schedule C1'!AE:AE,1,FALSE),"Other")</f>
        <v>Other</v>
      </c>
    </row>
    <row r="3823" spans="1:23" x14ac:dyDescent="0.25">
      <c r="A3823" t="str">
        <f t="shared" si="59"/>
        <v>110</v>
      </c>
      <c r="B3823" t="str">
        <f t="shared" si="59"/>
        <v>ITSSV1789</v>
      </c>
      <c r="C3823" s="77" t="s">
        <v>2063</v>
      </c>
      <c r="D3823" t="s">
        <v>2884</v>
      </c>
      <c r="G3823">
        <v>0</v>
      </c>
      <c r="M3823">
        <v>3659.9140000000002</v>
      </c>
      <c r="S3823">
        <v>0</v>
      </c>
      <c r="U3823"/>
      <c r="W3823" t="str">
        <f>IFERROR(VLOOKUP(CONCATENATE(A3823,"-",B3823),'Schedule C1'!AE:AE,1,FALSE),"Other")</f>
        <v>Other</v>
      </c>
    </row>
    <row r="3824" spans="1:23" x14ac:dyDescent="0.25">
      <c r="A3824" t="str">
        <f t="shared" si="59"/>
        <v>110</v>
      </c>
      <c r="B3824" t="str">
        <f t="shared" si="59"/>
        <v>ITSSV1793</v>
      </c>
      <c r="C3824" s="77" t="s">
        <v>2063</v>
      </c>
      <c r="D3824" t="s">
        <v>2885</v>
      </c>
      <c r="G3824">
        <v>0</v>
      </c>
      <c r="M3824">
        <v>12015.291999999999</v>
      </c>
      <c r="S3824">
        <v>0</v>
      </c>
      <c r="U3824"/>
      <c r="W3824" t="str">
        <f>IFERROR(VLOOKUP(CONCATENATE(A3824,"-",B3824),'Schedule C1'!AE:AE,1,FALSE),"Other")</f>
        <v>Other</v>
      </c>
    </row>
    <row r="3825" spans="1:23" x14ac:dyDescent="0.25">
      <c r="A3825" t="str">
        <f t="shared" si="59"/>
        <v>110</v>
      </c>
      <c r="B3825" t="str">
        <f t="shared" si="59"/>
        <v>ITSSV1803</v>
      </c>
      <c r="C3825" s="77" t="s">
        <v>2063</v>
      </c>
      <c r="D3825" t="s">
        <v>2886</v>
      </c>
      <c r="H3825">
        <v>0</v>
      </c>
      <c r="I3825">
        <v>0</v>
      </c>
      <c r="N3825">
        <v>2819.3489999999997</v>
      </c>
      <c r="O3825" s="3">
        <v>0</v>
      </c>
      <c r="T3825">
        <v>2777.0709999999999</v>
      </c>
      <c r="U3825">
        <v>0.91</v>
      </c>
      <c r="W3825" t="str">
        <f>IFERROR(VLOOKUP(CONCATENATE(A3825,"-",B3825),'Schedule C1'!AE:AE,1,FALSE),"Other")</f>
        <v>Other</v>
      </c>
    </row>
    <row r="3826" spans="1:23" x14ac:dyDescent="0.25">
      <c r="A3826" t="str">
        <f t="shared" si="59"/>
        <v>110</v>
      </c>
      <c r="B3826" t="str">
        <f t="shared" si="59"/>
        <v>ITSSV1817</v>
      </c>
      <c r="C3826" s="77" t="s">
        <v>2063</v>
      </c>
      <c r="D3826" t="s">
        <v>2888</v>
      </c>
      <c r="G3826">
        <v>0</v>
      </c>
      <c r="M3826">
        <v>2670.7339999999999</v>
      </c>
      <c r="S3826">
        <v>0</v>
      </c>
      <c r="U3826"/>
      <c r="W3826" t="str">
        <f>IFERROR(VLOOKUP(CONCATENATE(A3826,"-",B3826),'Schedule C1'!AE:AE,1,FALSE),"Other")</f>
        <v>Other</v>
      </c>
    </row>
    <row r="3827" spans="1:23" x14ac:dyDescent="0.25">
      <c r="A3827" t="str">
        <f t="shared" si="59"/>
        <v>110</v>
      </c>
      <c r="B3827" t="str">
        <f t="shared" si="59"/>
        <v>ITSSV1820</v>
      </c>
      <c r="C3827" s="77" t="s">
        <v>2063</v>
      </c>
      <c r="D3827" t="s">
        <v>2889</v>
      </c>
      <c r="G3827">
        <v>0</v>
      </c>
      <c r="H3827">
        <v>0</v>
      </c>
      <c r="M3827">
        <v>1408.9490000000001</v>
      </c>
      <c r="N3827">
        <v>0</v>
      </c>
      <c r="S3827">
        <v>0</v>
      </c>
      <c r="T3827">
        <v>10.769</v>
      </c>
      <c r="U3827"/>
      <c r="W3827" t="str">
        <f>IFERROR(VLOOKUP(CONCATENATE(A3827,"-",B3827),'Schedule C1'!AE:AE,1,FALSE),"Other")</f>
        <v>Other</v>
      </c>
    </row>
    <row r="3828" spans="1:23" x14ac:dyDescent="0.25">
      <c r="A3828" t="str">
        <f t="shared" si="59"/>
        <v>110</v>
      </c>
      <c r="B3828" t="str">
        <f t="shared" si="59"/>
        <v>ITSSV1830</v>
      </c>
      <c r="C3828" s="77" t="s">
        <v>2063</v>
      </c>
      <c r="D3828" t="s">
        <v>2890</v>
      </c>
      <c r="H3828">
        <v>0</v>
      </c>
      <c r="I3828">
        <v>0</v>
      </c>
      <c r="J3828">
        <v>0</v>
      </c>
      <c r="N3828">
        <v>0</v>
      </c>
      <c r="O3828" s="3">
        <v>17876.145</v>
      </c>
      <c r="P3828">
        <v>152.50099999999998</v>
      </c>
      <c r="T3828">
        <v>0</v>
      </c>
      <c r="U3828">
        <v>0</v>
      </c>
      <c r="V3828">
        <v>0</v>
      </c>
      <c r="W3828" t="str">
        <f>IFERROR(VLOOKUP(CONCATENATE(A3828,"-",B3828),'Schedule C1'!AE:AE,1,FALSE),"Other")</f>
        <v>Other</v>
      </c>
    </row>
    <row r="3829" spans="1:23" x14ac:dyDescent="0.25">
      <c r="A3829" t="str">
        <f t="shared" si="59"/>
        <v>110</v>
      </c>
      <c r="B3829" t="str">
        <f t="shared" si="59"/>
        <v>ITSSV1832</v>
      </c>
      <c r="C3829" s="77" t="s">
        <v>2063</v>
      </c>
      <c r="D3829" t="s">
        <v>2891</v>
      </c>
      <c r="I3829">
        <v>0</v>
      </c>
      <c r="O3829" s="3">
        <v>5602.3620000000001</v>
      </c>
      <c r="U3829">
        <v>0</v>
      </c>
      <c r="W3829" t="str">
        <f>IFERROR(VLOOKUP(CONCATENATE(A3829,"-",B3829),'Schedule C1'!AE:AE,1,FALSE),"Other")</f>
        <v>Other</v>
      </c>
    </row>
    <row r="3830" spans="1:23" x14ac:dyDescent="0.25">
      <c r="A3830" t="str">
        <f t="shared" si="59"/>
        <v>110</v>
      </c>
      <c r="B3830" t="str">
        <f t="shared" si="59"/>
        <v>ITSSV1834</v>
      </c>
      <c r="C3830" s="77" t="s">
        <v>2063</v>
      </c>
      <c r="D3830" t="s">
        <v>2892</v>
      </c>
      <c r="H3830">
        <v>0</v>
      </c>
      <c r="I3830">
        <v>0</v>
      </c>
      <c r="J3830">
        <v>0</v>
      </c>
      <c r="N3830">
        <v>30919.03</v>
      </c>
      <c r="O3830" s="3">
        <v>-1087.961</v>
      </c>
      <c r="P3830">
        <v>10583.841</v>
      </c>
      <c r="T3830">
        <v>0</v>
      </c>
      <c r="U3830">
        <v>5.0000000000000001E-3</v>
      </c>
      <c r="V3830">
        <v>0</v>
      </c>
      <c r="W3830" t="str">
        <f>IFERROR(VLOOKUP(CONCATENATE(A3830,"-",B3830),'Schedule C1'!AE:AE,1,FALSE),"Other")</f>
        <v>Other</v>
      </c>
    </row>
    <row r="3831" spans="1:23" x14ac:dyDescent="0.25">
      <c r="A3831" t="str">
        <f t="shared" si="59"/>
        <v>110</v>
      </c>
      <c r="B3831" t="str">
        <f t="shared" si="59"/>
        <v>ITSSV1854</v>
      </c>
      <c r="C3831" s="77" t="s">
        <v>2063</v>
      </c>
      <c r="D3831" t="s">
        <v>2896</v>
      </c>
      <c r="H3831">
        <v>0</v>
      </c>
      <c r="N3831">
        <v>8337.9940000000006</v>
      </c>
      <c r="T3831">
        <v>0</v>
      </c>
      <c r="U3831"/>
      <c r="W3831" t="str">
        <f>IFERROR(VLOOKUP(CONCATENATE(A3831,"-",B3831),'Schedule C1'!AE:AE,1,FALSE),"Other")</f>
        <v>Other</v>
      </c>
    </row>
    <row r="3832" spans="1:23" x14ac:dyDescent="0.25">
      <c r="A3832" t="str">
        <f t="shared" si="59"/>
        <v>110</v>
      </c>
      <c r="B3832" t="str">
        <f t="shared" si="59"/>
        <v>ITSSV1864</v>
      </c>
      <c r="C3832" s="77" t="s">
        <v>2063</v>
      </c>
      <c r="D3832" t="s">
        <v>2897</v>
      </c>
      <c r="H3832">
        <v>0</v>
      </c>
      <c r="N3832">
        <v>80755.881999999998</v>
      </c>
      <c r="T3832">
        <v>0</v>
      </c>
      <c r="U3832"/>
      <c r="W3832" t="str">
        <f>IFERROR(VLOOKUP(CONCATENATE(A3832,"-",B3832),'Schedule C1'!AE:AE,1,FALSE),"Other")</f>
        <v>Other</v>
      </c>
    </row>
    <row r="3833" spans="1:23" x14ac:dyDescent="0.25">
      <c r="A3833" t="str">
        <f t="shared" si="59"/>
        <v>110</v>
      </c>
      <c r="B3833" t="str">
        <f t="shared" si="59"/>
        <v>ITSSV1869</v>
      </c>
      <c r="C3833" s="77" t="s">
        <v>2063</v>
      </c>
      <c r="D3833" t="s">
        <v>2898</v>
      </c>
      <c r="I3833">
        <v>0</v>
      </c>
      <c r="O3833" s="3">
        <v>1663.2950000000001</v>
      </c>
      <c r="U3833">
        <v>0</v>
      </c>
      <c r="W3833" t="str">
        <f>IFERROR(VLOOKUP(CONCATENATE(A3833,"-",B3833),'Schedule C1'!AE:AE,1,FALSE),"Other")</f>
        <v>Other</v>
      </c>
    </row>
    <row r="3834" spans="1:23" x14ac:dyDescent="0.25">
      <c r="A3834" t="str">
        <f t="shared" si="59"/>
        <v>110</v>
      </c>
      <c r="B3834" t="str">
        <f t="shared" si="59"/>
        <v>ITSSV1879</v>
      </c>
      <c r="C3834" s="77" t="s">
        <v>2063</v>
      </c>
      <c r="D3834" t="s">
        <v>2899</v>
      </c>
      <c r="H3834">
        <v>0</v>
      </c>
      <c r="I3834">
        <v>0</v>
      </c>
      <c r="N3834">
        <v>3320.4459999999999</v>
      </c>
      <c r="O3834" s="3">
        <v>4235.3289999999997</v>
      </c>
      <c r="T3834">
        <v>0</v>
      </c>
      <c r="U3834">
        <v>0</v>
      </c>
      <c r="W3834" t="str">
        <f>IFERROR(VLOOKUP(CONCATENATE(A3834,"-",B3834),'Schedule C1'!AE:AE,1,FALSE),"Other")</f>
        <v>Other</v>
      </c>
    </row>
    <row r="3835" spans="1:23" x14ac:dyDescent="0.25">
      <c r="A3835" t="str">
        <f t="shared" si="59"/>
        <v>110</v>
      </c>
      <c r="B3835" t="str">
        <f t="shared" si="59"/>
        <v>ITSSV1883</v>
      </c>
      <c r="C3835" s="77" t="s">
        <v>2063</v>
      </c>
      <c r="D3835" t="s">
        <v>2900</v>
      </c>
      <c r="H3835">
        <v>0</v>
      </c>
      <c r="I3835">
        <v>0</v>
      </c>
      <c r="N3835">
        <v>3102.605</v>
      </c>
      <c r="O3835" s="3">
        <v>821.65300000000002</v>
      </c>
      <c r="T3835">
        <v>0</v>
      </c>
      <c r="U3835">
        <v>46.793999999999997</v>
      </c>
      <c r="W3835" t="str">
        <f>IFERROR(VLOOKUP(CONCATENATE(A3835,"-",B3835),'Schedule C1'!AE:AE,1,FALSE),"Other")</f>
        <v>Other</v>
      </c>
    </row>
    <row r="3836" spans="1:23" x14ac:dyDescent="0.25">
      <c r="A3836" t="str">
        <f t="shared" si="59"/>
        <v>110</v>
      </c>
      <c r="B3836" t="str">
        <f t="shared" si="59"/>
        <v>ITSSV1884</v>
      </c>
      <c r="C3836" s="77" t="s">
        <v>2063</v>
      </c>
      <c r="D3836" t="s">
        <v>2901</v>
      </c>
      <c r="H3836">
        <v>0</v>
      </c>
      <c r="I3836">
        <v>0</v>
      </c>
      <c r="N3836">
        <v>16018.661</v>
      </c>
      <c r="O3836" s="3">
        <v>0</v>
      </c>
      <c r="T3836">
        <v>0</v>
      </c>
      <c r="U3836">
        <v>11.772</v>
      </c>
      <c r="W3836" t="str">
        <f>IFERROR(VLOOKUP(CONCATENATE(A3836,"-",B3836),'Schedule C1'!AE:AE,1,FALSE),"Other")</f>
        <v>Other</v>
      </c>
    </row>
    <row r="3837" spans="1:23" x14ac:dyDescent="0.25">
      <c r="A3837" t="str">
        <f t="shared" si="59"/>
        <v>110</v>
      </c>
      <c r="B3837" t="str">
        <f t="shared" si="59"/>
        <v>ITSSV1893</v>
      </c>
      <c r="C3837" s="77" t="s">
        <v>2063</v>
      </c>
      <c r="D3837" t="s">
        <v>2902</v>
      </c>
      <c r="I3837">
        <v>0</v>
      </c>
      <c r="O3837" s="3">
        <v>521.572</v>
      </c>
      <c r="U3837">
        <v>0</v>
      </c>
      <c r="W3837" t="str">
        <f>IFERROR(VLOOKUP(CONCATENATE(A3837,"-",B3837),'Schedule C1'!AE:AE,1,FALSE),"Other")</f>
        <v>Other</v>
      </c>
    </row>
    <row r="3838" spans="1:23" x14ac:dyDescent="0.25">
      <c r="A3838" t="str">
        <f t="shared" si="59"/>
        <v>110</v>
      </c>
      <c r="B3838" t="str">
        <f t="shared" si="59"/>
        <v>ITSSV1903</v>
      </c>
      <c r="C3838" s="77" t="s">
        <v>2063</v>
      </c>
      <c r="D3838" t="s">
        <v>2904</v>
      </c>
      <c r="I3838">
        <v>0</v>
      </c>
      <c r="J3838">
        <v>0</v>
      </c>
      <c r="O3838" s="3">
        <v>6830.7809999999999</v>
      </c>
      <c r="P3838">
        <v>2782.9540000000002</v>
      </c>
      <c r="U3838">
        <v>0</v>
      </c>
      <c r="V3838">
        <v>0</v>
      </c>
      <c r="W3838" t="str">
        <f>IFERROR(VLOOKUP(CONCATENATE(A3838,"-",B3838),'Schedule C1'!AE:AE,1,FALSE),"Other")</f>
        <v>Other</v>
      </c>
    </row>
    <row r="3839" spans="1:23" x14ac:dyDescent="0.25">
      <c r="A3839" t="str">
        <f t="shared" si="59"/>
        <v>110</v>
      </c>
      <c r="B3839" t="str">
        <f t="shared" si="59"/>
        <v>ITSSV1912</v>
      </c>
      <c r="C3839" s="77" t="s">
        <v>2063</v>
      </c>
      <c r="D3839" t="s">
        <v>2906</v>
      </c>
      <c r="I3839">
        <v>0</v>
      </c>
      <c r="J3839">
        <v>0</v>
      </c>
      <c r="O3839" s="3">
        <v>-742.95500000000004</v>
      </c>
      <c r="P3839">
        <v>1234.2380000000001</v>
      </c>
      <c r="U3839">
        <v>0</v>
      </c>
      <c r="V3839">
        <v>0</v>
      </c>
      <c r="W3839" t="str">
        <f>IFERROR(VLOOKUP(CONCATENATE(A3839,"-",B3839),'Schedule C1'!AE:AE,1,FALSE),"Other")</f>
        <v>Other</v>
      </c>
    </row>
    <row r="3840" spans="1:23" x14ac:dyDescent="0.25">
      <c r="A3840" t="str">
        <f t="shared" si="59"/>
        <v>110</v>
      </c>
      <c r="B3840" t="str">
        <f t="shared" si="59"/>
        <v>ITSSV1916</v>
      </c>
      <c r="C3840" s="77" t="s">
        <v>2063</v>
      </c>
      <c r="D3840" t="s">
        <v>2908</v>
      </c>
      <c r="I3840">
        <v>0</v>
      </c>
      <c r="O3840" s="3">
        <v>5898.2650000000003</v>
      </c>
      <c r="U3840">
        <v>0</v>
      </c>
      <c r="W3840" t="str">
        <f>IFERROR(VLOOKUP(CONCATENATE(A3840,"-",B3840),'Schedule C1'!AE:AE,1,FALSE),"Other")</f>
        <v>Other</v>
      </c>
    </row>
    <row r="3841" spans="1:23" x14ac:dyDescent="0.25">
      <c r="A3841" t="str">
        <f t="shared" si="59"/>
        <v>110</v>
      </c>
      <c r="B3841" t="str">
        <f t="shared" si="59"/>
        <v>ITSSV1933</v>
      </c>
      <c r="C3841" s="77" t="s">
        <v>2063</v>
      </c>
      <c r="D3841" t="s">
        <v>2910</v>
      </c>
      <c r="I3841">
        <v>0</v>
      </c>
      <c r="O3841" s="3">
        <v>4779.7389999999996</v>
      </c>
      <c r="U3841">
        <v>0</v>
      </c>
      <c r="W3841" t="str">
        <f>IFERROR(VLOOKUP(CONCATENATE(A3841,"-",B3841),'Schedule C1'!AE:AE,1,FALSE),"Other")</f>
        <v>Other</v>
      </c>
    </row>
    <row r="3842" spans="1:23" x14ac:dyDescent="0.25">
      <c r="A3842" t="str">
        <f t="shared" si="59"/>
        <v>110</v>
      </c>
      <c r="B3842" t="str">
        <f t="shared" si="59"/>
        <v>ITSSV1963</v>
      </c>
      <c r="C3842" s="77" t="s">
        <v>2063</v>
      </c>
      <c r="D3842" t="s">
        <v>2912</v>
      </c>
      <c r="I3842">
        <v>0</v>
      </c>
      <c r="J3842">
        <v>0</v>
      </c>
      <c r="O3842" s="3">
        <v>19582.873</v>
      </c>
      <c r="P3842">
        <v>6635.7240000000002</v>
      </c>
      <c r="U3842">
        <v>0</v>
      </c>
      <c r="V3842">
        <v>0</v>
      </c>
      <c r="W3842" t="str">
        <f>IFERROR(VLOOKUP(CONCATENATE(A3842,"-",B3842),'Schedule C1'!AE:AE,1,FALSE),"Other")</f>
        <v>Other</v>
      </c>
    </row>
    <row r="3843" spans="1:23" x14ac:dyDescent="0.25">
      <c r="A3843" t="str">
        <f t="shared" si="59"/>
        <v>110</v>
      </c>
      <c r="B3843" t="str">
        <f t="shared" si="59"/>
        <v>ITSSV1970</v>
      </c>
      <c r="C3843" s="77" t="s">
        <v>2063</v>
      </c>
      <c r="D3843" t="s">
        <v>2913</v>
      </c>
      <c r="J3843">
        <v>0</v>
      </c>
      <c r="P3843">
        <v>542.33799999999997</v>
      </c>
      <c r="U3843"/>
      <c r="V3843">
        <v>0</v>
      </c>
      <c r="W3843" t="str">
        <f>IFERROR(VLOOKUP(CONCATENATE(A3843,"-",B3843),'Schedule C1'!AE:AE,1,FALSE),"Other")</f>
        <v>Other</v>
      </c>
    </row>
    <row r="3844" spans="1:23" x14ac:dyDescent="0.25">
      <c r="A3844" t="str">
        <f t="shared" si="59"/>
        <v>110</v>
      </c>
      <c r="B3844" t="str">
        <f t="shared" si="59"/>
        <v>ITSSV1976</v>
      </c>
      <c r="C3844" s="77" t="s">
        <v>2063</v>
      </c>
      <c r="D3844" t="s">
        <v>2915</v>
      </c>
      <c r="I3844">
        <v>0</v>
      </c>
      <c r="J3844">
        <v>0</v>
      </c>
      <c r="O3844" s="3">
        <v>26303.838</v>
      </c>
      <c r="P3844">
        <v>7280.5540000000001</v>
      </c>
      <c r="U3844">
        <v>0</v>
      </c>
      <c r="V3844">
        <v>0</v>
      </c>
      <c r="W3844" t="str">
        <f>IFERROR(VLOOKUP(CONCATENATE(A3844,"-",B3844),'Schedule C1'!AE:AE,1,FALSE),"Other")</f>
        <v>Other</v>
      </c>
    </row>
    <row r="3845" spans="1:23" x14ac:dyDescent="0.25">
      <c r="A3845" t="str">
        <f t="shared" ref="A3845:B3908" si="60">LEFT(C3845,FIND(" ",C3845,1)-1)</f>
        <v>110</v>
      </c>
      <c r="B3845" t="str">
        <f t="shared" si="60"/>
        <v>ITSSV1980</v>
      </c>
      <c r="C3845" s="77" t="s">
        <v>2063</v>
      </c>
      <c r="D3845" t="s">
        <v>2916</v>
      </c>
      <c r="I3845">
        <v>0</v>
      </c>
      <c r="J3845">
        <v>0</v>
      </c>
      <c r="O3845" s="3">
        <v>24841.635999999999</v>
      </c>
      <c r="P3845">
        <v>13.680999999999999</v>
      </c>
      <c r="U3845">
        <v>0</v>
      </c>
      <c r="V3845">
        <v>0</v>
      </c>
      <c r="W3845" t="str">
        <f>IFERROR(VLOOKUP(CONCATENATE(A3845,"-",B3845),'Schedule C1'!AE:AE,1,FALSE),"Other")</f>
        <v>Other</v>
      </c>
    </row>
    <row r="3846" spans="1:23" x14ac:dyDescent="0.25">
      <c r="A3846" t="str">
        <f t="shared" si="60"/>
        <v>110</v>
      </c>
      <c r="B3846" t="str">
        <f t="shared" si="60"/>
        <v>ITSSV1983</v>
      </c>
      <c r="C3846" s="77" t="s">
        <v>2063</v>
      </c>
      <c r="D3846" t="s">
        <v>2918</v>
      </c>
      <c r="I3846">
        <v>0</v>
      </c>
      <c r="O3846" s="3">
        <v>355027.62400000001</v>
      </c>
      <c r="U3846">
        <v>0</v>
      </c>
      <c r="W3846" t="str">
        <f>IFERROR(VLOOKUP(CONCATENATE(A3846,"-",B3846),'Schedule C1'!AE:AE,1,FALSE),"Other")</f>
        <v>Other</v>
      </c>
    </row>
    <row r="3847" spans="1:23" x14ac:dyDescent="0.25">
      <c r="A3847" t="str">
        <f t="shared" si="60"/>
        <v>110</v>
      </c>
      <c r="B3847" t="str">
        <f t="shared" si="60"/>
        <v>ITSSV1999</v>
      </c>
      <c r="C3847" s="77" t="s">
        <v>2063</v>
      </c>
      <c r="D3847" t="s">
        <v>2920</v>
      </c>
      <c r="J3847">
        <v>0</v>
      </c>
      <c r="P3847">
        <v>7110.1260000000002</v>
      </c>
      <c r="U3847"/>
      <c r="V3847">
        <v>0</v>
      </c>
      <c r="W3847" t="str">
        <f>IFERROR(VLOOKUP(CONCATENATE(A3847,"-",B3847),'Schedule C1'!AE:AE,1,FALSE),"Other")</f>
        <v>Other</v>
      </c>
    </row>
    <row r="3848" spans="1:23" x14ac:dyDescent="0.25">
      <c r="A3848" t="str">
        <f t="shared" si="60"/>
        <v>110</v>
      </c>
      <c r="B3848" t="str">
        <f t="shared" si="60"/>
        <v>ITSSV2013</v>
      </c>
      <c r="C3848" s="77" t="s">
        <v>2063</v>
      </c>
      <c r="D3848" t="s">
        <v>2921</v>
      </c>
      <c r="J3848">
        <v>0</v>
      </c>
      <c r="P3848">
        <v>93.703999999999994</v>
      </c>
      <c r="U3848"/>
      <c r="V3848">
        <v>0</v>
      </c>
      <c r="W3848" t="str">
        <f>IFERROR(VLOOKUP(CONCATENATE(A3848,"-",B3848),'Schedule C1'!AE:AE,1,FALSE),"Other")</f>
        <v>Other</v>
      </c>
    </row>
    <row r="3849" spans="1:23" x14ac:dyDescent="0.25">
      <c r="A3849" t="str">
        <f t="shared" si="60"/>
        <v>110</v>
      </c>
      <c r="B3849" t="str">
        <f t="shared" si="60"/>
        <v>ITSSV2036</v>
      </c>
      <c r="C3849" s="77" t="s">
        <v>2063</v>
      </c>
      <c r="D3849" t="s">
        <v>2922</v>
      </c>
      <c r="J3849">
        <v>0</v>
      </c>
      <c r="P3849">
        <v>7022.5540000000001</v>
      </c>
      <c r="U3849"/>
      <c r="V3849">
        <v>0</v>
      </c>
      <c r="W3849" t="str">
        <f>IFERROR(VLOOKUP(CONCATENATE(A3849,"-",B3849),'Schedule C1'!AE:AE,1,FALSE),"Other")</f>
        <v>Other</v>
      </c>
    </row>
    <row r="3850" spans="1:23" x14ac:dyDescent="0.25">
      <c r="A3850" t="str">
        <f t="shared" si="60"/>
        <v>110</v>
      </c>
      <c r="B3850" t="str">
        <f t="shared" si="60"/>
        <v>ITTRN1272</v>
      </c>
      <c r="C3850" s="77" t="s">
        <v>2063</v>
      </c>
      <c r="D3850" t="s">
        <v>2925</v>
      </c>
      <c r="J3850">
        <v>0</v>
      </c>
      <c r="P3850">
        <v>-5880.6730000000007</v>
      </c>
      <c r="U3850"/>
      <c r="V3850">
        <v>0</v>
      </c>
      <c r="W3850" t="str">
        <f>IFERROR(VLOOKUP(CONCATENATE(A3850,"-",B3850),'Schedule C1'!AE:AE,1,FALSE),"Other")</f>
        <v>Other</v>
      </c>
    </row>
    <row r="3851" spans="1:23" x14ac:dyDescent="0.25">
      <c r="A3851" t="str">
        <f t="shared" si="60"/>
        <v>110</v>
      </c>
      <c r="B3851" t="str">
        <f t="shared" si="60"/>
        <v>ITTRN1611</v>
      </c>
      <c r="C3851" s="77" t="s">
        <v>2063</v>
      </c>
      <c r="D3851" t="s">
        <v>2926</v>
      </c>
      <c r="G3851">
        <v>0</v>
      </c>
      <c r="M3851">
        <v>216.49</v>
      </c>
      <c r="S3851">
        <v>0</v>
      </c>
      <c r="U3851"/>
      <c r="W3851" t="str">
        <f>IFERROR(VLOOKUP(CONCATENATE(A3851,"-",B3851),'Schedule C1'!AE:AE,1,FALSE),"Other")</f>
        <v>Other</v>
      </c>
    </row>
    <row r="3852" spans="1:23" x14ac:dyDescent="0.25">
      <c r="A3852" t="str">
        <f t="shared" si="60"/>
        <v>110</v>
      </c>
      <c r="B3852" t="str">
        <f t="shared" si="60"/>
        <v>ITTRN1729</v>
      </c>
      <c r="C3852" s="77" t="s">
        <v>2063</v>
      </c>
      <c r="D3852" t="s">
        <v>2927</v>
      </c>
      <c r="J3852">
        <v>0</v>
      </c>
      <c r="P3852">
        <v>1176.9580000000001</v>
      </c>
      <c r="U3852"/>
      <c r="V3852">
        <v>0</v>
      </c>
      <c r="W3852" t="str">
        <f>IFERROR(VLOOKUP(CONCATENATE(A3852,"-",B3852),'Schedule C1'!AE:AE,1,FALSE),"Other")</f>
        <v>Other</v>
      </c>
    </row>
    <row r="3853" spans="1:23" x14ac:dyDescent="0.25">
      <c r="A3853" t="str">
        <f t="shared" si="60"/>
        <v>110</v>
      </c>
      <c r="B3853" t="str">
        <f t="shared" si="60"/>
        <v>ITTRN1829</v>
      </c>
      <c r="C3853" s="77" t="s">
        <v>2063</v>
      </c>
      <c r="D3853" t="s">
        <v>2928</v>
      </c>
      <c r="J3853">
        <v>0</v>
      </c>
      <c r="P3853">
        <v>7062.6949999999997</v>
      </c>
      <c r="U3853"/>
      <c r="V3853">
        <v>0</v>
      </c>
      <c r="W3853" t="str">
        <f>IFERROR(VLOOKUP(CONCATENATE(A3853,"-",B3853),'Schedule C1'!AE:AE,1,FALSE),"Other")</f>
        <v>Other</v>
      </c>
    </row>
    <row r="3854" spans="1:23" x14ac:dyDescent="0.25">
      <c r="A3854" t="str">
        <f t="shared" si="60"/>
        <v>110</v>
      </c>
      <c r="B3854" t="str">
        <f t="shared" si="60"/>
        <v>ITTRN1844</v>
      </c>
      <c r="C3854" s="77" t="s">
        <v>2063</v>
      </c>
      <c r="D3854" t="s">
        <v>2929</v>
      </c>
      <c r="J3854">
        <v>0</v>
      </c>
      <c r="P3854">
        <v>1227.67</v>
      </c>
      <c r="U3854"/>
      <c r="V3854">
        <v>0</v>
      </c>
      <c r="W3854" t="str">
        <f>IFERROR(VLOOKUP(CONCATENATE(A3854,"-",B3854),'Schedule C1'!AE:AE,1,FALSE),"Other")</f>
        <v>Other</v>
      </c>
    </row>
    <row r="3855" spans="1:23" x14ac:dyDescent="0.25">
      <c r="A3855" t="str">
        <f t="shared" si="60"/>
        <v>110</v>
      </c>
      <c r="B3855" t="str">
        <f t="shared" si="60"/>
        <v>ITTRN1848</v>
      </c>
      <c r="C3855" s="77" t="s">
        <v>2063</v>
      </c>
      <c r="D3855" t="s">
        <v>2930</v>
      </c>
      <c r="J3855">
        <v>0</v>
      </c>
      <c r="P3855">
        <v>1485.59</v>
      </c>
      <c r="U3855"/>
      <c r="V3855">
        <v>0</v>
      </c>
      <c r="W3855" t="str">
        <f>IFERROR(VLOOKUP(CONCATENATE(A3855,"-",B3855),'Schedule C1'!AE:AE,1,FALSE),"Other")</f>
        <v>Other</v>
      </c>
    </row>
    <row r="3856" spans="1:23" x14ac:dyDescent="0.25">
      <c r="A3856" t="str">
        <f t="shared" si="60"/>
        <v>110</v>
      </c>
      <c r="B3856" t="str">
        <f t="shared" si="60"/>
        <v>ITTRN1909</v>
      </c>
      <c r="C3856" s="77" t="s">
        <v>2063</v>
      </c>
      <c r="D3856" t="s">
        <v>2931</v>
      </c>
      <c r="I3856">
        <v>0</v>
      </c>
      <c r="J3856">
        <v>0</v>
      </c>
      <c r="O3856" s="3">
        <v>766.27700000000004</v>
      </c>
      <c r="P3856">
        <v>842.505</v>
      </c>
      <c r="U3856">
        <v>0</v>
      </c>
      <c r="V3856">
        <v>0</v>
      </c>
      <c r="W3856" t="str">
        <f>IFERROR(VLOOKUP(CONCATENATE(A3856,"-",B3856),'Schedule C1'!AE:AE,1,FALSE),"Other")</f>
        <v>Other</v>
      </c>
    </row>
    <row r="3857" spans="1:23" x14ac:dyDescent="0.25">
      <c r="A3857" t="str">
        <f t="shared" si="60"/>
        <v>110</v>
      </c>
      <c r="B3857" t="str">
        <f t="shared" si="60"/>
        <v>ITTRN1921</v>
      </c>
      <c r="C3857" s="77" t="s">
        <v>2063</v>
      </c>
      <c r="D3857" t="s">
        <v>2932</v>
      </c>
      <c r="J3857">
        <v>0</v>
      </c>
      <c r="P3857">
        <v>7793.0010000000002</v>
      </c>
      <c r="U3857"/>
      <c r="V3857">
        <v>0</v>
      </c>
      <c r="W3857" t="str">
        <f>IFERROR(VLOOKUP(CONCATENATE(A3857,"-",B3857),'Schedule C1'!AE:AE,1,FALSE),"Other")</f>
        <v>Other</v>
      </c>
    </row>
    <row r="3858" spans="1:23" x14ac:dyDescent="0.25">
      <c r="A3858" t="str">
        <f t="shared" si="60"/>
        <v>110</v>
      </c>
      <c r="B3858" t="str">
        <f t="shared" si="60"/>
        <v>ITUOP0005</v>
      </c>
      <c r="C3858" s="77" t="s">
        <v>2063</v>
      </c>
      <c r="D3858" t="s">
        <v>2933</v>
      </c>
      <c r="E3858">
        <v>0</v>
      </c>
      <c r="F3858">
        <v>0</v>
      </c>
      <c r="G3858">
        <v>0</v>
      </c>
      <c r="H3858">
        <v>0</v>
      </c>
      <c r="I3858">
        <v>0</v>
      </c>
      <c r="J3858">
        <v>0</v>
      </c>
      <c r="K3858">
        <v>4809.8530000000001</v>
      </c>
      <c r="L3858">
        <v>2981.011</v>
      </c>
      <c r="M3858">
        <v>132757.06</v>
      </c>
      <c r="N3858">
        <v>483.32900000000063</v>
      </c>
      <c r="O3858" s="3">
        <v>133899.91099999999</v>
      </c>
      <c r="P3858">
        <v>0</v>
      </c>
      <c r="Q3858">
        <v>4838.273000000001</v>
      </c>
      <c r="R3858">
        <v>3884.973</v>
      </c>
      <c r="S3858">
        <v>151606.44</v>
      </c>
      <c r="T3858">
        <v>9437.3359999999993</v>
      </c>
      <c r="U3858">
        <v>-3147.0410000000002</v>
      </c>
      <c r="V3858">
        <v>0</v>
      </c>
      <c r="W3858" t="str">
        <f>IFERROR(VLOOKUP(CONCATENATE(A3858,"-",B3858),'Schedule C1'!AE:AE,1,FALSE),"Other")</f>
        <v>Other</v>
      </c>
    </row>
    <row r="3859" spans="1:23" x14ac:dyDescent="0.25">
      <c r="A3859" t="str">
        <f t="shared" si="60"/>
        <v>110</v>
      </c>
      <c r="B3859" t="str">
        <f t="shared" si="60"/>
        <v>ITUOP0445</v>
      </c>
      <c r="C3859" s="77" t="s">
        <v>2063</v>
      </c>
      <c r="D3859" t="s">
        <v>2934</v>
      </c>
      <c r="E3859">
        <v>0</v>
      </c>
      <c r="F3859">
        <v>0</v>
      </c>
      <c r="K3859">
        <v>-212.85</v>
      </c>
      <c r="L3859">
        <v>0</v>
      </c>
      <c r="Q3859">
        <v>85.949999999999989</v>
      </c>
      <c r="R3859">
        <v>1.2469999999999999</v>
      </c>
      <c r="U3859"/>
      <c r="W3859" t="str">
        <f>IFERROR(VLOOKUP(CONCATENATE(A3859,"-",B3859),'Schedule C1'!AE:AE,1,FALSE),"Other")</f>
        <v>Other</v>
      </c>
    </row>
    <row r="3860" spans="1:23" x14ac:dyDescent="0.25">
      <c r="A3860" t="str">
        <f t="shared" si="60"/>
        <v>110</v>
      </c>
      <c r="B3860" t="str">
        <f t="shared" si="60"/>
        <v>ITUOP1269</v>
      </c>
      <c r="C3860" s="77" t="s">
        <v>2063</v>
      </c>
      <c r="D3860" t="s">
        <v>2935</v>
      </c>
      <c r="E3860">
        <v>0</v>
      </c>
      <c r="F3860">
        <v>0</v>
      </c>
      <c r="K3860">
        <v>0</v>
      </c>
      <c r="L3860">
        <v>179.80799999999999</v>
      </c>
      <c r="Q3860">
        <v>1.31</v>
      </c>
      <c r="R3860">
        <v>163.75</v>
      </c>
      <c r="U3860"/>
      <c r="W3860" t="str">
        <f>IFERROR(VLOOKUP(CONCATENATE(A3860,"-",B3860),'Schedule C1'!AE:AE,1,FALSE),"Other")</f>
        <v>Other</v>
      </c>
    </row>
    <row r="3861" spans="1:23" x14ac:dyDescent="0.25">
      <c r="A3861" t="str">
        <f t="shared" si="60"/>
        <v>110</v>
      </c>
      <c r="B3861" t="str">
        <f t="shared" si="60"/>
        <v>ITUOP1404</v>
      </c>
      <c r="C3861" s="77" t="s">
        <v>2063</v>
      </c>
      <c r="D3861" t="s">
        <v>2937</v>
      </c>
      <c r="H3861">
        <v>0</v>
      </c>
      <c r="I3861">
        <v>0</v>
      </c>
      <c r="J3861">
        <v>0</v>
      </c>
      <c r="N3861">
        <v>7.2960000000000003</v>
      </c>
      <c r="O3861" s="3">
        <v>111.00999999999999</v>
      </c>
      <c r="P3861">
        <v>65.837999999999994</v>
      </c>
      <c r="T3861">
        <v>7.9959999999999996</v>
      </c>
      <c r="U3861">
        <v>130.928</v>
      </c>
      <c r="V3861">
        <v>0</v>
      </c>
      <c r="W3861" t="str">
        <f>IFERROR(VLOOKUP(CONCATENATE(A3861,"-",B3861),'Schedule C1'!AE:AE,1,FALSE),"Other")</f>
        <v>Other</v>
      </c>
    </row>
    <row r="3862" spans="1:23" x14ac:dyDescent="0.25">
      <c r="A3862" t="str">
        <f t="shared" si="60"/>
        <v>110</v>
      </c>
      <c r="B3862" t="str">
        <f t="shared" si="60"/>
        <v>ITUOP1463</v>
      </c>
      <c r="C3862" s="77" t="s">
        <v>2063</v>
      </c>
      <c r="D3862" t="s">
        <v>2939</v>
      </c>
      <c r="E3862">
        <v>0</v>
      </c>
      <c r="K3862">
        <v>0</v>
      </c>
      <c r="Q3862">
        <v>23.73</v>
      </c>
      <c r="U3862"/>
      <c r="W3862" t="str">
        <f>IFERROR(VLOOKUP(CONCATENATE(A3862,"-",B3862),'Schedule C1'!AE:AE,1,FALSE),"Other")</f>
        <v>Other</v>
      </c>
    </row>
    <row r="3863" spans="1:23" x14ac:dyDescent="0.25">
      <c r="A3863" t="str">
        <f t="shared" si="60"/>
        <v>110</v>
      </c>
      <c r="B3863" t="str">
        <f t="shared" si="60"/>
        <v>ITUOP1468</v>
      </c>
      <c r="C3863" s="77" t="s">
        <v>2063</v>
      </c>
      <c r="D3863" t="s">
        <v>2940</v>
      </c>
      <c r="E3863">
        <v>0</v>
      </c>
      <c r="K3863">
        <v>20250.474999999999</v>
      </c>
      <c r="Q3863">
        <v>20456.098999999998</v>
      </c>
      <c r="U3863"/>
      <c r="W3863" t="str">
        <f>IFERROR(VLOOKUP(CONCATENATE(A3863,"-",B3863),'Schedule C1'!AE:AE,1,FALSE),"Other")</f>
        <v>Other</v>
      </c>
    </row>
    <row r="3864" spans="1:23" x14ac:dyDescent="0.25">
      <c r="A3864" t="str">
        <f t="shared" si="60"/>
        <v>110</v>
      </c>
      <c r="B3864" t="str">
        <f t="shared" si="60"/>
        <v>ITUOP1485</v>
      </c>
      <c r="C3864" s="77" t="s">
        <v>2063</v>
      </c>
      <c r="D3864" t="s">
        <v>2941</v>
      </c>
      <c r="E3864">
        <v>0</v>
      </c>
      <c r="F3864">
        <v>0</v>
      </c>
      <c r="G3864">
        <v>0</v>
      </c>
      <c r="K3864">
        <v>3655.69</v>
      </c>
      <c r="L3864">
        <v>0</v>
      </c>
      <c r="M3864">
        <v>17.747</v>
      </c>
      <c r="Q3864">
        <v>0</v>
      </c>
      <c r="R3864">
        <v>24.357999999999997</v>
      </c>
      <c r="S3864">
        <v>0</v>
      </c>
      <c r="U3864"/>
      <c r="W3864" t="str">
        <f>IFERROR(VLOOKUP(CONCATENATE(A3864,"-",B3864),'Schedule C1'!AE:AE,1,FALSE),"Other")</f>
        <v>Other</v>
      </c>
    </row>
    <row r="3865" spans="1:23" x14ac:dyDescent="0.25">
      <c r="A3865" t="str">
        <f t="shared" si="60"/>
        <v>110</v>
      </c>
      <c r="B3865" t="str">
        <f t="shared" si="60"/>
        <v>ITUOP1496</v>
      </c>
      <c r="C3865" s="77" t="s">
        <v>2063</v>
      </c>
      <c r="D3865" t="s">
        <v>2942</v>
      </c>
      <c r="E3865">
        <v>0</v>
      </c>
      <c r="F3865">
        <v>0</v>
      </c>
      <c r="K3865">
        <v>4148.2359999999999</v>
      </c>
      <c r="L3865">
        <v>0</v>
      </c>
      <c r="Q3865">
        <v>4252.2089999999998</v>
      </c>
      <c r="R3865">
        <v>19.077999999999999</v>
      </c>
      <c r="U3865"/>
      <c r="W3865" t="str">
        <f>IFERROR(VLOOKUP(CONCATENATE(A3865,"-",B3865),'Schedule C1'!AE:AE,1,FALSE),"Other")</f>
        <v>Other</v>
      </c>
    </row>
    <row r="3866" spans="1:23" x14ac:dyDescent="0.25">
      <c r="A3866" t="str">
        <f t="shared" si="60"/>
        <v>110</v>
      </c>
      <c r="B3866" t="str">
        <f t="shared" si="60"/>
        <v>ITUOP1497</v>
      </c>
      <c r="C3866" s="77" t="s">
        <v>2063</v>
      </c>
      <c r="D3866" t="s">
        <v>2943</v>
      </c>
      <c r="E3866">
        <v>0</v>
      </c>
      <c r="K3866">
        <v>-3464.165</v>
      </c>
      <c r="Q3866">
        <v>48.29</v>
      </c>
      <c r="U3866"/>
      <c r="W3866" t="str">
        <f>IFERROR(VLOOKUP(CONCATENATE(A3866,"-",B3866),'Schedule C1'!AE:AE,1,FALSE),"Other")</f>
        <v>Other</v>
      </c>
    </row>
    <row r="3867" spans="1:23" x14ac:dyDescent="0.25">
      <c r="A3867" t="str">
        <f t="shared" si="60"/>
        <v>110</v>
      </c>
      <c r="B3867" t="str">
        <f t="shared" si="60"/>
        <v>ITUOP1503</v>
      </c>
      <c r="C3867" s="77" t="s">
        <v>2063</v>
      </c>
      <c r="D3867" t="s">
        <v>2945</v>
      </c>
      <c r="E3867">
        <v>0</v>
      </c>
      <c r="K3867">
        <v>0</v>
      </c>
      <c r="Q3867">
        <v>18.670000000000002</v>
      </c>
      <c r="U3867"/>
      <c r="W3867" t="str">
        <f>IFERROR(VLOOKUP(CONCATENATE(A3867,"-",B3867),'Schedule C1'!AE:AE,1,FALSE),"Other")</f>
        <v>Other</v>
      </c>
    </row>
    <row r="3868" spans="1:23" x14ac:dyDescent="0.25">
      <c r="A3868" t="str">
        <f t="shared" si="60"/>
        <v>110</v>
      </c>
      <c r="B3868" t="str">
        <f t="shared" si="60"/>
        <v>ITUOP1512</v>
      </c>
      <c r="C3868" s="77" t="s">
        <v>2063</v>
      </c>
      <c r="D3868" t="s">
        <v>2946</v>
      </c>
      <c r="E3868">
        <v>0</v>
      </c>
      <c r="K3868">
        <v>430.15199999999999</v>
      </c>
      <c r="Q3868">
        <v>493.44800000000004</v>
      </c>
      <c r="U3868"/>
      <c r="W3868" t="str">
        <f>IFERROR(VLOOKUP(CONCATENATE(A3868,"-",B3868),'Schedule C1'!AE:AE,1,FALSE),"Other")</f>
        <v>Other</v>
      </c>
    </row>
    <row r="3869" spans="1:23" x14ac:dyDescent="0.25">
      <c r="A3869" t="str">
        <f t="shared" si="60"/>
        <v>110</v>
      </c>
      <c r="B3869" t="str">
        <f t="shared" si="60"/>
        <v>ITUOP1517</v>
      </c>
      <c r="C3869" s="77" t="s">
        <v>2063</v>
      </c>
      <c r="D3869" t="s">
        <v>2947</v>
      </c>
      <c r="E3869">
        <v>0</v>
      </c>
      <c r="K3869">
        <v>0</v>
      </c>
      <c r="Q3869">
        <v>65.569999999999993</v>
      </c>
      <c r="U3869"/>
      <c r="W3869" t="str">
        <f>IFERROR(VLOOKUP(CONCATENATE(A3869,"-",B3869),'Schedule C1'!AE:AE,1,FALSE),"Other")</f>
        <v>Other</v>
      </c>
    </row>
    <row r="3870" spans="1:23" x14ac:dyDescent="0.25">
      <c r="A3870" t="str">
        <f t="shared" si="60"/>
        <v>110</v>
      </c>
      <c r="B3870" t="str">
        <f t="shared" si="60"/>
        <v>ITUOP1531</v>
      </c>
      <c r="C3870" s="77" t="s">
        <v>2063</v>
      </c>
      <c r="D3870" t="s">
        <v>2949</v>
      </c>
      <c r="E3870">
        <v>286.33000000000015</v>
      </c>
      <c r="F3870">
        <v>-30.560000000000002</v>
      </c>
      <c r="G3870">
        <v>-1535.03</v>
      </c>
      <c r="K3870">
        <v>0</v>
      </c>
      <c r="L3870">
        <v>0</v>
      </c>
      <c r="M3870">
        <v>216.80099999999999</v>
      </c>
      <c r="Q3870">
        <v>0</v>
      </c>
      <c r="R3870">
        <v>0</v>
      </c>
      <c r="S3870">
        <v>1939.6679999999999</v>
      </c>
      <c r="U3870"/>
      <c r="W3870" t="str">
        <f>IFERROR(VLOOKUP(CONCATENATE(A3870,"-",B3870),'Schedule C1'!AE:AE,1,FALSE),"Other")</f>
        <v>Other</v>
      </c>
    </row>
    <row r="3871" spans="1:23" x14ac:dyDescent="0.25">
      <c r="A3871" t="str">
        <f t="shared" si="60"/>
        <v>110</v>
      </c>
      <c r="B3871" t="str">
        <f t="shared" si="60"/>
        <v>ITUOP1534</v>
      </c>
      <c r="C3871" s="77" t="s">
        <v>2063</v>
      </c>
      <c r="D3871" t="s">
        <v>2950</v>
      </c>
      <c r="E3871">
        <v>0</v>
      </c>
      <c r="F3871">
        <v>0</v>
      </c>
      <c r="K3871">
        <v>4305.2330000000002</v>
      </c>
      <c r="L3871">
        <v>1147.605</v>
      </c>
      <c r="Q3871">
        <v>46.27</v>
      </c>
      <c r="R3871">
        <v>1114.308</v>
      </c>
      <c r="U3871"/>
      <c r="W3871" t="str">
        <f>IFERROR(VLOOKUP(CONCATENATE(A3871,"-",B3871),'Schedule C1'!AE:AE,1,FALSE),"Other")</f>
        <v>Other</v>
      </c>
    </row>
    <row r="3872" spans="1:23" x14ac:dyDescent="0.25">
      <c r="A3872" t="str">
        <f t="shared" si="60"/>
        <v>110</v>
      </c>
      <c r="B3872" t="str">
        <f t="shared" si="60"/>
        <v>ITUOP1598</v>
      </c>
      <c r="C3872" s="77" t="s">
        <v>2063</v>
      </c>
      <c r="D3872" t="s">
        <v>2951</v>
      </c>
      <c r="F3872">
        <v>0</v>
      </c>
      <c r="L3872">
        <v>0</v>
      </c>
      <c r="R3872">
        <v>7.4409999999999998</v>
      </c>
      <c r="U3872"/>
      <c r="W3872" t="str">
        <f>IFERROR(VLOOKUP(CONCATENATE(A3872,"-",B3872),'Schedule C1'!AE:AE,1,FALSE),"Other")</f>
        <v>Other</v>
      </c>
    </row>
    <row r="3873" spans="1:23" x14ac:dyDescent="0.25">
      <c r="A3873" t="str">
        <f t="shared" si="60"/>
        <v>110</v>
      </c>
      <c r="B3873" t="str">
        <f t="shared" si="60"/>
        <v>ITUOP1602</v>
      </c>
      <c r="C3873" s="77" t="s">
        <v>2063</v>
      </c>
      <c r="D3873" t="s">
        <v>2952</v>
      </c>
      <c r="E3873">
        <v>0</v>
      </c>
      <c r="K3873">
        <v>0</v>
      </c>
      <c r="Q3873">
        <v>54.83</v>
      </c>
      <c r="U3873"/>
      <c r="W3873" t="str">
        <f>IFERROR(VLOOKUP(CONCATENATE(A3873,"-",B3873),'Schedule C1'!AE:AE,1,FALSE),"Other")</f>
        <v>Other</v>
      </c>
    </row>
    <row r="3874" spans="1:23" x14ac:dyDescent="0.25">
      <c r="A3874" t="str">
        <f t="shared" si="60"/>
        <v>110</v>
      </c>
      <c r="B3874" t="str">
        <f t="shared" si="60"/>
        <v>ITUOP1620</v>
      </c>
      <c r="C3874" s="77" t="s">
        <v>2063</v>
      </c>
      <c r="D3874" t="s">
        <v>2953</v>
      </c>
      <c r="E3874">
        <v>3275.38</v>
      </c>
      <c r="F3874">
        <v>-489.38000000000011</v>
      </c>
      <c r="G3874">
        <v>-291.5</v>
      </c>
      <c r="H3874">
        <v>-9.6800000000000068</v>
      </c>
      <c r="I3874">
        <v>0</v>
      </c>
      <c r="J3874">
        <v>0</v>
      </c>
      <c r="K3874">
        <v>0</v>
      </c>
      <c r="L3874">
        <v>0</v>
      </c>
      <c r="M3874">
        <v>3530.7849999999999</v>
      </c>
      <c r="N3874">
        <v>363.96600000000001</v>
      </c>
      <c r="O3874" s="3">
        <v>20.934999999999999</v>
      </c>
      <c r="P3874">
        <v>-2.9209999999999998</v>
      </c>
      <c r="Q3874">
        <v>0</v>
      </c>
      <c r="R3874">
        <v>134.804</v>
      </c>
      <c r="S3874">
        <v>3538.6389999999997</v>
      </c>
      <c r="T3874">
        <v>367.36399999999998</v>
      </c>
      <c r="U3874">
        <v>41.219000000000001</v>
      </c>
      <c r="V3874">
        <v>0</v>
      </c>
      <c r="W3874" t="str">
        <f>IFERROR(VLOOKUP(CONCATENATE(A3874,"-",B3874),'Schedule C1'!AE:AE,1,FALSE),"Other")</f>
        <v>Other</v>
      </c>
    </row>
    <row r="3875" spans="1:23" x14ac:dyDescent="0.25">
      <c r="A3875" t="str">
        <f t="shared" si="60"/>
        <v>110</v>
      </c>
      <c r="B3875" t="str">
        <f t="shared" si="60"/>
        <v>ITUOP1649</v>
      </c>
      <c r="C3875" s="77" t="s">
        <v>2063</v>
      </c>
      <c r="D3875" t="s">
        <v>2954</v>
      </c>
      <c r="E3875">
        <v>0</v>
      </c>
      <c r="F3875">
        <v>0</v>
      </c>
      <c r="K3875">
        <v>10276.912</v>
      </c>
      <c r="L3875">
        <v>0</v>
      </c>
      <c r="Q3875">
        <v>0</v>
      </c>
      <c r="R3875">
        <v>26.076000000000001</v>
      </c>
      <c r="U3875"/>
      <c r="W3875" t="str">
        <f>IFERROR(VLOOKUP(CONCATENATE(A3875,"-",B3875),'Schedule C1'!AE:AE,1,FALSE),"Other")</f>
        <v>Other</v>
      </c>
    </row>
    <row r="3876" spans="1:23" x14ac:dyDescent="0.25">
      <c r="A3876" t="str">
        <f t="shared" si="60"/>
        <v>110</v>
      </c>
      <c r="B3876" t="str">
        <f t="shared" si="60"/>
        <v>ITUOP1655</v>
      </c>
      <c r="C3876" s="77" t="s">
        <v>2063</v>
      </c>
      <c r="D3876" t="s">
        <v>2955</v>
      </c>
      <c r="G3876">
        <v>0</v>
      </c>
      <c r="M3876">
        <v>922.39199999999994</v>
      </c>
      <c r="S3876">
        <v>0</v>
      </c>
      <c r="U3876"/>
      <c r="W3876" t="str">
        <f>IFERROR(VLOOKUP(CONCATENATE(A3876,"-",B3876),'Schedule C1'!AE:AE,1,FALSE),"Other")</f>
        <v>Other</v>
      </c>
    </row>
    <row r="3877" spans="1:23" x14ac:dyDescent="0.25">
      <c r="A3877" t="str">
        <f t="shared" si="60"/>
        <v>110</v>
      </c>
      <c r="B3877" t="str">
        <f t="shared" si="60"/>
        <v>ITUOP1675</v>
      </c>
      <c r="C3877" s="77" t="s">
        <v>2063</v>
      </c>
      <c r="D3877" t="s">
        <v>2956</v>
      </c>
      <c r="F3877">
        <v>0</v>
      </c>
      <c r="L3877">
        <v>1009.7649999999999</v>
      </c>
      <c r="R3877">
        <v>0</v>
      </c>
      <c r="U3877"/>
      <c r="W3877" t="str">
        <f>IFERROR(VLOOKUP(CONCATENATE(A3877,"-",B3877),'Schedule C1'!AE:AE,1,FALSE),"Other")</f>
        <v>Other</v>
      </c>
    </row>
    <row r="3878" spans="1:23" x14ac:dyDescent="0.25">
      <c r="A3878" t="str">
        <f t="shared" si="60"/>
        <v>110</v>
      </c>
      <c r="B3878" t="str">
        <f t="shared" si="60"/>
        <v>ITUOP1679</v>
      </c>
      <c r="C3878" s="77" t="s">
        <v>2063</v>
      </c>
      <c r="D3878" t="s">
        <v>2957</v>
      </c>
      <c r="F3878">
        <v>0</v>
      </c>
      <c r="G3878">
        <v>0</v>
      </c>
      <c r="L3878">
        <v>1645.2470000000001</v>
      </c>
      <c r="M3878">
        <v>10435.846</v>
      </c>
      <c r="R3878">
        <v>0</v>
      </c>
      <c r="S3878">
        <v>10723.268</v>
      </c>
      <c r="U3878"/>
      <c r="W3878" t="str">
        <f>IFERROR(VLOOKUP(CONCATENATE(A3878,"-",B3878),'Schedule C1'!AE:AE,1,FALSE),"Other")</f>
        <v>Other</v>
      </c>
    </row>
    <row r="3879" spans="1:23" x14ac:dyDescent="0.25">
      <c r="A3879" t="str">
        <f t="shared" si="60"/>
        <v>110</v>
      </c>
      <c r="B3879" t="str">
        <f t="shared" si="60"/>
        <v>ITUOP1693</v>
      </c>
      <c r="C3879" s="77" t="s">
        <v>2063</v>
      </c>
      <c r="D3879" t="s">
        <v>2958</v>
      </c>
      <c r="G3879">
        <v>0</v>
      </c>
      <c r="M3879">
        <v>5965.8040000000001</v>
      </c>
      <c r="S3879">
        <v>0</v>
      </c>
      <c r="U3879"/>
      <c r="W3879" t="str">
        <f>IFERROR(VLOOKUP(CONCATENATE(A3879,"-",B3879),'Schedule C1'!AE:AE,1,FALSE),"Other")</f>
        <v>Other</v>
      </c>
    </row>
    <row r="3880" spans="1:23" x14ac:dyDescent="0.25">
      <c r="A3880" t="str">
        <f t="shared" si="60"/>
        <v>110</v>
      </c>
      <c r="B3880" t="str">
        <f t="shared" si="60"/>
        <v>ITUOP1697</v>
      </c>
      <c r="C3880" s="77" t="s">
        <v>2063</v>
      </c>
      <c r="D3880" t="s">
        <v>2959</v>
      </c>
      <c r="F3880">
        <v>0</v>
      </c>
      <c r="L3880">
        <v>21729.364000000001</v>
      </c>
      <c r="R3880">
        <v>0</v>
      </c>
      <c r="U3880"/>
      <c r="W3880" t="str">
        <f>IFERROR(VLOOKUP(CONCATENATE(A3880,"-",B3880),'Schedule C1'!AE:AE,1,FALSE),"Other")</f>
        <v>Other</v>
      </c>
    </row>
    <row r="3881" spans="1:23" x14ac:dyDescent="0.25">
      <c r="A3881" t="str">
        <f t="shared" si="60"/>
        <v>110</v>
      </c>
      <c r="B3881" t="str">
        <f t="shared" si="60"/>
        <v>ITUOP1717</v>
      </c>
      <c r="C3881" s="77" t="s">
        <v>2063</v>
      </c>
      <c r="D3881" t="s">
        <v>2960</v>
      </c>
      <c r="I3881">
        <v>0</v>
      </c>
      <c r="O3881" s="3">
        <v>0</v>
      </c>
      <c r="U3881">
        <v>2.6680000000000001</v>
      </c>
      <c r="W3881" t="str">
        <f>IFERROR(VLOOKUP(CONCATENATE(A3881,"-",B3881),'Schedule C1'!AE:AE,1,FALSE),"Other")</f>
        <v>Other</v>
      </c>
    </row>
    <row r="3882" spans="1:23" x14ac:dyDescent="0.25">
      <c r="A3882" t="str">
        <f t="shared" si="60"/>
        <v>110</v>
      </c>
      <c r="B3882" t="str">
        <f t="shared" si="60"/>
        <v>ITUOP1721</v>
      </c>
      <c r="C3882" s="77" t="s">
        <v>2063</v>
      </c>
      <c r="D3882" t="s">
        <v>2961</v>
      </c>
      <c r="G3882">
        <v>0</v>
      </c>
      <c r="M3882">
        <v>0</v>
      </c>
      <c r="S3882">
        <v>0</v>
      </c>
      <c r="U3882"/>
      <c r="W3882" t="str">
        <f>IFERROR(VLOOKUP(CONCATENATE(A3882,"-",B3882),'Schedule C1'!AE:AE,1,FALSE),"Other")</f>
        <v>Other</v>
      </c>
    </row>
    <row r="3883" spans="1:23" x14ac:dyDescent="0.25">
      <c r="A3883" t="str">
        <f t="shared" si="60"/>
        <v>110</v>
      </c>
      <c r="B3883" t="str">
        <f t="shared" si="60"/>
        <v>ITUOP2029</v>
      </c>
      <c r="C3883" s="77" t="s">
        <v>2063</v>
      </c>
      <c r="D3883" t="s">
        <v>2962</v>
      </c>
      <c r="J3883">
        <v>0</v>
      </c>
      <c r="P3883">
        <v>9071.1949999999997</v>
      </c>
      <c r="U3883"/>
      <c r="V3883">
        <v>0</v>
      </c>
      <c r="W3883" t="str">
        <f>IFERROR(VLOOKUP(CONCATENATE(A3883,"-",B3883),'Schedule C1'!AE:AE,1,FALSE),"Other")</f>
        <v>Other</v>
      </c>
    </row>
    <row r="3884" spans="1:23" x14ac:dyDescent="0.25">
      <c r="A3884" t="str">
        <f t="shared" si="60"/>
        <v>110</v>
      </c>
      <c r="B3884" t="str">
        <f t="shared" si="60"/>
        <v>KEPCS2001</v>
      </c>
      <c r="C3884" s="77" t="s">
        <v>2063</v>
      </c>
      <c r="D3884" t="s">
        <v>2963</v>
      </c>
      <c r="G3884">
        <v>-0.2</v>
      </c>
      <c r="M3884">
        <v>0</v>
      </c>
      <c r="S3884">
        <v>0</v>
      </c>
      <c r="U3884"/>
      <c r="W3884" t="str">
        <f>IFERROR(VLOOKUP(CONCATENATE(A3884,"-",B3884),'Schedule C1'!AE:AE,1,FALSE),"Other")</f>
        <v>Other</v>
      </c>
    </row>
    <row r="3885" spans="1:23" x14ac:dyDescent="0.25">
      <c r="A3885" t="str">
        <f t="shared" si="60"/>
        <v>110</v>
      </c>
      <c r="B3885" t="str">
        <f t="shared" si="60"/>
        <v>KEPCS2101</v>
      </c>
      <c r="C3885" s="77" t="s">
        <v>2063</v>
      </c>
      <c r="D3885" t="s">
        <v>2964</v>
      </c>
      <c r="I3885">
        <v>-5781.1</v>
      </c>
      <c r="O3885" s="3">
        <v>0</v>
      </c>
      <c r="U3885">
        <v>0</v>
      </c>
      <c r="W3885" t="str">
        <f>IFERROR(VLOOKUP(CONCATENATE(A3885,"-",B3885),'Schedule C1'!AE:AE,1,FALSE),"Other")</f>
        <v>Other</v>
      </c>
    </row>
    <row r="3886" spans="1:23" x14ac:dyDescent="0.25">
      <c r="A3886" t="str">
        <f t="shared" si="60"/>
        <v>110</v>
      </c>
      <c r="B3886" t="str">
        <f t="shared" si="60"/>
        <v>KEPCS2301</v>
      </c>
      <c r="C3886" s="77" t="s">
        <v>2063</v>
      </c>
      <c r="D3886" t="s">
        <v>2966</v>
      </c>
      <c r="J3886">
        <v>-0.24</v>
      </c>
      <c r="P3886">
        <v>0</v>
      </c>
      <c r="U3886"/>
      <c r="V3886">
        <v>0</v>
      </c>
      <c r="W3886" t="str">
        <f>IFERROR(VLOOKUP(CONCATENATE(A3886,"-",B3886),'Schedule C1'!AE:AE,1,FALSE),"Other")</f>
        <v>Other</v>
      </c>
    </row>
    <row r="3887" spans="1:23" x14ac:dyDescent="0.25">
      <c r="A3887" t="str">
        <f t="shared" si="60"/>
        <v>110</v>
      </c>
      <c r="B3887" t="str">
        <f t="shared" si="60"/>
        <v>KEPDS2201</v>
      </c>
      <c r="C3887" s="77" t="s">
        <v>2063</v>
      </c>
      <c r="D3887" t="s">
        <v>2967</v>
      </c>
      <c r="I3887">
        <v>3000.83</v>
      </c>
      <c r="J3887">
        <v>36519.07</v>
      </c>
      <c r="O3887" s="3">
        <v>0</v>
      </c>
      <c r="P3887">
        <v>0</v>
      </c>
      <c r="U3887">
        <v>0</v>
      </c>
      <c r="V3887">
        <v>0</v>
      </c>
      <c r="W3887" t="str">
        <f>IFERROR(VLOOKUP(CONCATENATE(A3887,"-",B3887),'Schedule C1'!AE:AE,1,FALSE),"Other")</f>
        <v>Other</v>
      </c>
    </row>
    <row r="3888" spans="1:23" x14ac:dyDescent="0.25">
      <c r="A3888" t="str">
        <f t="shared" si="60"/>
        <v>110</v>
      </c>
      <c r="B3888" t="str">
        <f t="shared" si="60"/>
        <v>KEPDS2202</v>
      </c>
      <c r="C3888" s="77" t="s">
        <v>2063</v>
      </c>
      <c r="D3888" t="s">
        <v>2968</v>
      </c>
      <c r="J3888">
        <v>121.48</v>
      </c>
      <c r="P3888">
        <v>0</v>
      </c>
      <c r="U3888"/>
      <c r="V3888">
        <v>0</v>
      </c>
      <c r="W3888" t="str">
        <f>IFERROR(VLOOKUP(CONCATENATE(A3888,"-",B3888),'Schedule C1'!AE:AE,1,FALSE),"Other")</f>
        <v>Other</v>
      </c>
    </row>
    <row r="3889" spans="1:23" x14ac:dyDescent="0.25">
      <c r="A3889" t="str">
        <f t="shared" si="60"/>
        <v>110</v>
      </c>
      <c r="B3889" t="str">
        <f t="shared" si="60"/>
        <v>KY5YCYCLE</v>
      </c>
      <c r="C3889" s="77" t="s">
        <v>2063</v>
      </c>
      <c r="D3889" t="s">
        <v>2969</v>
      </c>
      <c r="F3889">
        <v>1768456.18</v>
      </c>
      <c r="G3889">
        <v>-248766.00999999995</v>
      </c>
      <c r="H3889">
        <v>2994497.49</v>
      </c>
      <c r="I3889">
        <v>55013.359999999993</v>
      </c>
      <c r="J3889">
        <v>448571.65000000008</v>
      </c>
      <c r="L3889">
        <v>74116.084000000017</v>
      </c>
      <c r="M3889">
        <v>16938.325000000001</v>
      </c>
      <c r="N3889">
        <v>411156.47099999996</v>
      </c>
      <c r="O3889" s="3">
        <v>3365.5319999999988</v>
      </c>
      <c r="P3889">
        <v>228460.723</v>
      </c>
      <c r="R3889">
        <v>78060.453999999983</v>
      </c>
      <c r="S3889">
        <v>18637.133000000005</v>
      </c>
      <c r="T3889">
        <v>414243.19099999993</v>
      </c>
      <c r="U3889">
        <v>12979.375999999998</v>
      </c>
      <c r="V3889">
        <v>0</v>
      </c>
      <c r="W3889" t="str">
        <f>IFERROR(VLOOKUP(CONCATENATE(A3889,"-",B3889),'Schedule C1'!AE:AE,1,FALSE),"Other")</f>
        <v>Other</v>
      </c>
    </row>
    <row r="3890" spans="1:23" x14ac:dyDescent="0.25">
      <c r="A3890" t="str">
        <f t="shared" si="60"/>
        <v>110</v>
      </c>
      <c r="B3890" t="str">
        <f t="shared" si="60"/>
        <v>KYCAPTOOL</v>
      </c>
      <c r="C3890" s="77" t="s">
        <v>2063</v>
      </c>
      <c r="D3890" t="s">
        <v>2970</v>
      </c>
      <c r="F3890">
        <v>2572.79</v>
      </c>
      <c r="G3890">
        <v>36270.070000000007</v>
      </c>
      <c r="H3890">
        <v>29278.16</v>
      </c>
      <c r="I3890">
        <v>0</v>
      </c>
      <c r="J3890">
        <v>0</v>
      </c>
      <c r="L3890">
        <v>5555.5</v>
      </c>
      <c r="M3890">
        <v>4307.518</v>
      </c>
      <c r="N3890">
        <v>2438.3789999999999</v>
      </c>
      <c r="O3890" s="3">
        <v>14.942999999999998</v>
      </c>
      <c r="P3890">
        <v>1646.9259999999999</v>
      </c>
      <c r="R3890">
        <v>0</v>
      </c>
      <c r="S3890">
        <v>4513.2380000000003</v>
      </c>
      <c r="T3890">
        <v>2623.6769999999997</v>
      </c>
      <c r="U3890">
        <v>-2E-3</v>
      </c>
      <c r="V3890">
        <v>0</v>
      </c>
      <c r="W3890" t="str">
        <f>IFERROR(VLOOKUP(CONCATENATE(A3890,"-",B3890),'Schedule C1'!AE:AE,1,FALSE),"Other")</f>
        <v>Other</v>
      </c>
    </row>
    <row r="3891" spans="1:23" x14ac:dyDescent="0.25">
      <c r="A3891" t="str">
        <f t="shared" si="60"/>
        <v>110</v>
      </c>
      <c r="B3891" t="str">
        <f t="shared" si="60"/>
        <v>KYCR012DL</v>
      </c>
      <c r="C3891" s="77" t="s">
        <v>2063</v>
      </c>
      <c r="D3891" t="s">
        <v>2971</v>
      </c>
      <c r="E3891">
        <v>13301.879999999997</v>
      </c>
      <c r="F3891">
        <v>4376.74</v>
      </c>
      <c r="G3891">
        <v>1715.14</v>
      </c>
      <c r="H3891">
        <v>416.17</v>
      </c>
      <c r="I3891">
        <v>112.53</v>
      </c>
      <c r="K3891">
        <v>0</v>
      </c>
      <c r="L3891">
        <v>0</v>
      </c>
      <c r="M3891">
        <v>0</v>
      </c>
      <c r="N3891">
        <v>0</v>
      </c>
      <c r="O3891" s="3">
        <v>0</v>
      </c>
      <c r="Q3891">
        <v>0</v>
      </c>
      <c r="R3891">
        <v>0</v>
      </c>
      <c r="S3891">
        <v>0</v>
      </c>
      <c r="T3891">
        <v>0</v>
      </c>
      <c r="U3891">
        <v>0</v>
      </c>
      <c r="W3891" t="str">
        <f>IFERROR(VLOOKUP(CONCATENATE(A3891,"-",B3891),'Schedule C1'!AE:AE,1,FALSE),"Other")</f>
        <v>Other</v>
      </c>
    </row>
    <row r="3892" spans="1:23" x14ac:dyDescent="0.25">
      <c r="A3892" t="str">
        <f t="shared" si="60"/>
        <v>110</v>
      </c>
      <c r="B3892" t="str">
        <f t="shared" si="60"/>
        <v>KYCR30003</v>
      </c>
      <c r="C3892" s="77" t="s">
        <v>2063</v>
      </c>
      <c r="D3892" t="s">
        <v>2973</v>
      </c>
      <c r="E3892">
        <v>667.31000000000006</v>
      </c>
      <c r="F3892">
        <v>1122.98</v>
      </c>
      <c r="K3892">
        <v>0</v>
      </c>
      <c r="L3892">
        <v>0</v>
      </c>
      <c r="Q3892">
        <v>0</v>
      </c>
      <c r="R3892">
        <v>0</v>
      </c>
      <c r="U3892"/>
      <c r="W3892" t="str">
        <f>IFERROR(VLOOKUP(CONCATENATE(A3892,"-",B3892),'Schedule C1'!AE:AE,1,FALSE),"Other")</f>
        <v>Other</v>
      </c>
    </row>
    <row r="3893" spans="1:23" x14ac:dyDescent="0.25">
      <c r="A3893" t="str">
        <f t="shared" si="60"/>
        <v>110</v>
      </c>
      <c r="B3893" t="str">
        <f t="shared" si="60"/>
        <v>KYCR30009</v>
      </c>
      <c r="C3893" s="77" t="s">
        <v>2063</v>
      </c>
      <c r="D3893" t="s">
        <v>2974</v>
      </c>
      <c r="E3893">
        <v>1449.2</v>
      </c>
      <c r="K3893">
        <v>0</v>
      </c>
      <c r="Q3893">
        <v>0</v>
      </c>
      <c r="U3893"/>
      <c r="W3893" t="str">
        <f>IFERROR(VLOOKUP(CONCATENATE(A3893,"-",B3893),'Schedule C1'!AE:AE,1,FALSE),"Other")</f>
        <v>Other</v>
      </c>
    </row>
    <row r="3894" spans="1:23" x14ac:dyDescent="0.25">
      <c r="A3894" t="str">
        <f t="shared" si="60"/>
        <v>110</v>
      </c>
      <c r="B3894" t="str">
        <f t="shared" si="60"/>
        <v>KYCR30106</v>
      </c>
      <c r="C3894" s="77" t="s">
        <v>2063</v>
      </c>
      <c r="D3894" t="s">
        <v>2975</v>
      </c>
      <c r="E3894">
        <v>4624.8599999999997</v>
      </c>
      <c r="K3894">
        <v>0</v>
      </c>
      <c r="Q3894">
        <v>0</v>
      </c>
      <c r="U3894"/>
      <c r="W3894" t="str">
        <f>IFERROR(VLOOKUP(CONCATENATE(A3894,"-",B3894),'Schedule C1'!AE:AE,1,FALSE),"Other")</f>
        <v>Other</v>
      </c>
    </row>
    <row r="3895" spans="1:23" x14ac:dyDescent="0.25">
      <c r="A3895" t="str">
        <f t="shared" si="60"/>
        <v>110</v>
      </c>
      <c r="B3895" t="str">
        <f t="shared" si="60"/>
        <v>KYCR31109</v>
      </c>
      <c r="C3895" s="77" t="s">
        <v>2063</v>
      </c>
      <c r="D3895" t="s">
        <v>2976</v>
      </c>
      <c r="E3895">
        <v>323.49</v>
      </c>
      <c r="K3895">
        <v>0</v>
      </c>
      <c r="Q3895">
        <v>0</v>
      </c>
      <c r="U3895"/>
      <c r="W3895" t="str">
        <f>IFERROR(VLOOKUP(CONCATENATE(A3895,"-",B3895),'Schedule C1'!AE:AE,1,FALSE),"Other")</f>
        <v>Other</v>
      </c>
    </row>
    <row r="3896" spans="1:23" x14ac:dyDescent="0.25">
      <c r="A3896" t="str">
        <f t="shared" si="60"/>
        <v>110</v>
      </c>
      <c r="B3896" t="str">
        <f t="shared" si="60"/>
        <v>KYCR31167</v>
      </c>
      <c r="C3896" s="77" t="s">
        <v>2063</v>
      </c>
      <c r="D3896" t="s">
        <v>2977</v>
      </c>
      <c r="E3896">
        <v>-95545.01</v>
      </c>
      <c r="G3896">
        <v>5.7</v>
      </c>
      <c r="K3896">
        <v>0</v>
      </c>
      <c r="M3896">
        <v>0</v>
      </c>
      <c r="Q3896">
        <v>0</v>
      </c>
      <c r="S3896">
        <v>0</v>
      </c>
      <c r="U3896"/>
      <c r="W3896" t="str">
        <f>IFERROR(VLOOKUP(CONCATENATE(A3896,"-",B3896),'Schedule C1'!AE:AE,1,FALSE),"Other")</f>
        <v>Other</v>
      </c>
    </row>
    <row r="3897" spans="1:23" x14ac:dyDescent="0.25">
      <c r="A3897" t="str">
        <f t="shared" si="60"/>
        <v>110</v>
      </c>
      <c r="B3897" t="str">
        <f t="shared" si="60"/>
        <v>KYCR33039</v>
      </c>
      <c r="C3897" s="77" t="s">
        <v>2063</v>
      </c>
      <c r="D3897" t="s">
        <v>2978</v>
      </c>
      <c r="E3897">
        <v>85.54</v>
      </c>
      <c r="K3897">
        <v>0</v>
      </c>
      <c r="Q3897">
        <v>0</v>
      </c>
      <c r="U3897"/>
      <c r="W3897" t="str">
        <f>IFERROR(VLOOKUP(CONCATENATE(A3897,"-",B3897),'Schedule C1'!AE:AE,1,FALSE),"Other")</f>
        <v>Other</v>
      </c>
    </row>
    <row r="3898" spans="1:23" x14ac:dyDescent="0.25">
      <c r="A3898" t="str">
        <f t="shared" si="60"/>
        <v>110</v>
      </c>
      <c r="B3898" t="str">
        <f t="shared" si="60"/>
        <v>KYCR33111</v>
      </c>
      <c r="C3898" s="77" t="s">
        <v>2063</v>
      </c>
      <c r="D3898" t="s">
        <v>2979</v>
      </c>
      <c r="E3898">
        <v>111.44</v>
      </c>
      <c r="K3898">
        <v>0</v>
      </c>
      <c r="Q3898">
        <v>0</v>
      </c>
      <c r="U3898"/>
      <c r="W3898" t="str">
        <f>IFERROR(VLOOKUP(CONCATENATE(A3898,"-",B3898),'Schedule C1'!AE:AE,1,FALSE),"Other")</f>
        <v>Other</v>
      </c>
    </row>
    <row r="3899" spans="1:23" x14ac:dyDescent="0.25">
      <c r="A3899" t="str">
        <f t="shared" si="60"/>
        <v>110</v>
      </c>
      <c r="B3899" t="str">
        <f t="shared" si="60"/>
        <v>KYCR34118</v>
      </c>
      <c r="C3899" s="77" t="s">
        <v>2063</v>
      </c>
      <c r="D3899" t="s">
        <v>2980</v>
      </c>
      <c r="E3899">
        <v>-1058.56</v>
      </c>
      <c r="K3899">
        <v>0</v>
      </c>
      <c r="Q3899">
        <v>0</v>
      </c>
      <c r="U3899"/>
      <c r="W3899" t="str">
        <f>IFERROR(VLOOKUP(CONCATENATE(A3899,"-",B3899),'Schedule C1'!AE:AE,1,FALSE),"Other")</f>
        <v>Other</v>
      </c>
    </row>
    <row r="3900" spans="1:23" x14ac:dyDescent="0.25">
      <c r="A3900" t="str">
        <f t="shared" si="60"/>
        <v>110</v>
      </c>
      <c r="B3900" t="str">
        <f t="shared" si="60"/>
        <v>KYCR34119</v>
      </c>
      <c r="C3900" s="77" t="s">
        <v>2063</v>
      </c>
      <c r="D3900" t="s">
        <v>2981</v>
      </c>
      <c r="E3900">
        <v>826.15</v>
      </c>
      <c r="K3900">
        <v>0</v>
      </c>
      <c r="Q3900">
        <v>0</v>
      </c>
      <c r="U3900"/>
      <c r="W3900" t="str">
        <f>IFERROR(VLOOKUP(CONCATENATE(A3900,"-",B3900),'Schedule C1'!AE:AE,1,FALSE),"Other")</f>
        <v>Other</v>
      </c>
    </row>
    <row r="3901" spans="1:23" x14ac:dyDescent="0.25">
      <c r="A3901" t="str">
        <f t="shared" si="60"/>
        <v>110</v>
      </c>
      <c r="B3901" t="str">
        <f t="shared" si="60"/>
        <v>KYTRS2301</v>
      </c>
      <c r="C3901" s="77" t="s">
        <v>2063</v>
      </c>
      <c r="D3901" t="s">
        <v>2982</v>
      </c>
      <c r="J3901">
        <v>-2369.9700000000003</v>
      </c>
      <c r="P3901">
        <v>0</v>
      </c>
      <c r="U3901"/>
      <c r="V3901">
        <v>0</v>
      </c>
      <c r="W3901" t="str">
        <f>IFERROR(VLOOKUP(CONCATENATE(A3901,"-",B3901),'Schedule C1'!AE:AE,1,FALSE),"Other")</f>
        <v>Other</v>
      </c>
    </row>
    <row r="3902" spans="1:23" x14ac:dyDescent="0.25">
      <c r="A3902" t="str">
        <f t="shared" si="60"/>
        <v>110</v>
      </c>
      <c r="B3902" t="str">
        <f t="shared" si="60"/>
        <v>LGN102539</v>
      </c>
      <c r="C3902" s="77" t="s">
        <v>2063</v>
      </c>
      <c r="D3902" t="s">
        <v>2984</v>
      </c>
      <c r="J3902">
        <v>0</v>
      </c>
      <c r="P3902">
        <v>7.3380000000000001</v>
      </c>
      <c r="U3902"/>
      <c r="V3902">
        <v>0</v>
      </c>
      <c r="W3902" t="str">
        <f>IFERROR(VLOOKUP(CONCATENATE(A3902,"-",B3902),'Schedule C1'!AE:AE,1,FALSE),"Other")</f>
        <v>Other</v>
      </c>
    </row>
    <row r="3903" spans="1:23" x14ac:dyDescent="0.25">
      <c r="A3903" t="str">
        <f t="shared" si="60"/>
        <v>110</v>
      </c>
      <c r="B3903" t="str">
        <f t="shared" si="60"/>
        <v>LGNANDA</v>
      </c>
      <c r="C3903" s="77" t="s">
        <v>2063</v>
      </c>
      <c r="D3903" t="s">
        <v>2985</v>
      </c>
      <c r="E3903">
        <v>0</v>
      </c>
      <c r="G3903">
        <v>0</v>
      </c>
      <c r="H3903">
        <v>0</v>
      </c>
      <c r="I3903">
        <v>0</v>
      </c>
      <c r="J3903">
        <v>0</v>
      </c>
      <c r="K3903">
        <v>-797.76900000000001</v>
      </c>
      <c r="M3903">
        <v>460.29</v>
      </c>
      <c r="N3903">
        <v>-8064.5540000000001</v>
      </c>
      <c r="O3903" s="3">
        <v>-10530.573</v>
      </c>
      <c r="P3903">
        <v>-8204.6759999999995</v>
      </c>
      <c r="Q3903">
        <v>-805.77099999999996</v>
      </c>
      <c r="S3903">
        <v>718.73800000000006</v>
      </c>
      <c r="T3903">
        <v>-1007.7140000000002</v>
      </c>
      <c r="U3903">
        <v>-453.93000000000006</v>
      </c>
      <c r="V3903">
        <v>0</v>
      </c>
      <c r="W3903" t="str">
        <f>IFERROR(VLOOKUP(CONCATENATE(A3903,"-",B3903),'Schedule C1'!AE:AE,1,FALSE),"Other")</f>
        <v>Other</v>
      </c>
    </row>
    <row r="3904" spans="1:23" x14ac:dyDescent="0.25">
      <c r="A3904" t="str">
        <f t="shared" si="60"/>
        <v>110</v>
      </c>
      <c r="B3904" t="str">
        <f t="shared" si="60"/>
        <v>MSTCB</v>
      </c>
      <c r="C3904" s="77" t="s">
        <v>2063</v>
      </c>
      <c r="D3904" t="s">
        <v>2986</v>
      </c>
      <c r="J3904">
        <v>0</v>
      </c>
      <c r="P3904">
        <v>0</v>
      </c>
      <c r="U3904"/>
      <c r="V3904">
        <v>0</v>
      </c>
      <c r="W3904" t="str">
        <f>IFERROR(VLOOKUP(CONCATENATE(A3904,"-",B3904),'Schedule C1'!AE:AE,1,FALSE),"Other")</f>
        <v>Other</v>
      </c>
    </row>
    <row r="3905" spans="1:23" x14ac:dyDescent="0.25">
      <c r="A3905" t="str">
        <f t="shared" si="60"/>
        <v>110</v>
      </c>
      <c r="B3905" t="str">
        <f t="shared" si="60"/>
        <v>P10115001</v>
      </c>
      <c r="C3905" s="77" t="s">
        <v>2063</v>
      </c>
      <c r="D3905" t="s">
        <v>2987</v>
      </c>
      <c r="E3905">
        <v>53.91</v>
      </c>
      <c r="F3905">
        <v>660.90000000000009</v>
      </c>
      <c r="G3905">
        <v>-770.37</v>
      </c>
      <c r="H3905">
        <v>126.4</v>
      </c>
      <c r="K3905">
        <v>0</v>
      </c>
      <c r="L3905">
        <v>0</v>
      </c>
      <c r="M3905">
        <v>0</v>
      </c>
      <c r="N3905">
        <v>0</v>
      </c>
      <c r="Q3905">
        <v>0</v>
      </c>
      <c r="R3905">
        <v>0</v>
      </c>
      <c r="S3905">
        <v>0</v>
      </c>
      <c r="T3905">
        <v>0</v>
      </c>
      <c r="U3905"/>
      <c r="W3905" t="str">
        <f>IFERROR(VLOOKUP(CONCATENATE(A3905,"-",B3905),'Schedule C1'!AE:AE,1,FALSE),"Other")</f>
        <v>Other</v>
      </c>
    </row>
    <row r="3906" spans="1:23" x14ac:dyDescent="0.25">
      <c r="A3906" t="str">
        <f t="shared" si="60"/>
        <v>110</v>
      </c>
      <c r="B3906" t="str">
        <f t="shared" si="60"/>
        <v>P10115010</v>
      </c>
      <c r="C3906" s="77" t="s">
        <v>2063</v>
      </c>
      <c r="D3906" t="s">
        <v>2989</v>
      </c>
      <c r="E3906">
        <v>15.73</v>
      </c>
      <c r="F3906">
        <v>2330.4499999999998</v>
      </c>
      <c r="G3906">
        <v>-29.419999999999995</v>
      </c>
      <c r="K3906">
        <v>0</v>
      </c>
      <c r="L3906">
        <v>0</v>
      </c>
      <c r="M3906">
        <v>0</v>
      </c>
      <c r="Q3906">
        <v>0</v>
      </c>
      <c r="R3906">
        <v>0</v>
      </c>
      <c r="S3906">
        <v>0</v>
      </c>
      <c r="U3906"/>
      <c r="W3906" t="str">
        <f>IFERROR(VLOOKUP(CONCATENATE(A3906,"-",B3906),'Schedule C1'!AE:AE,1,FALSE),"Other")</f>
        <v>Other</v>
      </c>
    </row>
    <row r="3907" spans="1:23" x14ac:dyDescent="0.25">
      <c r="A3907" t="str">
        <f t="shared" si="60"/>
        <v>110</v>
      </c>
      <c r="B3907" t="str">
        <f t="shared" si="60"/>
        <v>P10115014</v>
      </c>
      <c r="C3907" s="77" t="s">
        <v>2063</v>
      </c>
      <c r="D3907" t="s">
        <v>2990</v>
      </c>
      <c r="E3907">
        <v>46.07</v>
      </c>
      <c r="F3907">
        <v>-42.310000000000009</v>
      </c>
      <c r="G3907">
        <v>-84.72</v>
      </c>
      <c r="K3907">
        <v>0</v>
      </c>
      <c r="L3907">
        <v>0</v>
      </c>
      <c r="M3907">
        <v>0</v>
      </c>
      <c r="Q3907">
        <v>0</v>
      </c>
      <c r="R3907">
        <v>0</v>
      </c>
      <c r="S3907">
        <v>0</v>
      </c>
      <c r="U3907"/>
      <c r="W3907" t="str">
        <f>IFERROR(VLOOKUP(CONCATENATE(A3907,"-",B3907),'Schedule C1'!AE:AE,1,FALSE),"Other")</f>
        <v>Other</v>
      </c>
    </row>
    <row r="3908" spans="1:23" x14ac:dyDescent="0.25">
      <c r="A3908" t="str">
        <f t="shared" si="60"/>
        <v>110</v>
      </c>
      <c r="B3908" t="str">
        <f t="shared" si="60"/>
        <v>P10115015</v>
      </c>
      <c r="C3908" s="77" t="s">
        <v>2063</v>
      </c>
      <c r="D3908" t="s">
        <v>2991</v>
      </c>
      <c r="E3908">
        <v>4.4700000000000006</v>
      </c>
      <c r="K3908">
        <v>0</v>
      </c>
      <c r="Q3908">
        <v>0</v>
      </c>
      <c r="U3908"/>
      <c r="W3908" t="str">
        <f>IFERROR(VLOOKUP(CONCATENATE(A3908,"-",B3908),'Schedule C1'!AE:AE,1,FALSE),"Other")</f>
        <v>Other</v>
      </c>
    </row>
    <row r="3909" spans="1:23" x14ac:dyDescent="0.25">
      <c r="A3909" t="str">
        <f t="shared" ref="A3909:B3972" si="61">LEFT(C3909,FIND(" ",C3909,1)-1)</f>
        <v>110</v>
      </c>
      <c r="B3909" t="str">
        <f t="shared" si="61"/>
        <v>P11063003</v>
      </c>
      <c r="C3909" s="77" t="s">
        <v>2063</v>
      </c>
      <c r="D3909" t="s">
        <v>2993</v>
      </c>
      <c r="E3909">
        <v>6740.130000000001</v>
      </c>
      <c r="K3909">
        <v>0</v>
      </c>
      <c r="Q3909">
        <v>0</v>
      </c>
      <c r="U3909"/>
      <c r="W3909" t="str">
        <f>IFERROR(VLOOKUP(CONCATENATE(A3909,"-",B3909),'Schedule C1'!AE:AE,1,FALSE),"Other")</f>
        <v>Other</v>
      </c>
    </row>
    <row r="3910" spans="1:23" x14ac:dyDescent="0.25">
      <c r="A3910" t="str">
        <f t="shared" si="61"/>
        <v>110</v>
      </c>
      <c r="B3910" t="str">
        <f t="shared" si="61"/>
        <v>P11063004</v>
      </c>
      <c r="C3910" s="77" t="s">
        <v>2063</v>
      </c>
      <c r="D3910" t="s">
        <v>2994</v>
      </c>
      <c r="E3910">
        <v>559.32999999999993</v>
      </c>
      <c r="F3910">
        <v>-1194.0200000000002</v>
      </c>
      <c r="K3910">
        <v>0</v>
      </c>
      <c r="L3910">
        <v>0</v>
      </c>
      <c r="Q3910">
        <v>0</v>
      </c>
      <c r="R3910">
        <v>0</v>
      </c>
      <c r="U3910"/>
      <c r="W3910" t="str">
        <f>IFERROR(VLOOKUP(CONCATENATE(A3910,"-",B3910),'Schedule C1'!AE:AE,1,FALSE),"Other")</f>
        <v>Other</v>
      </c>
    </row>
    <row r="3911" spans="1:23" x14ac:dyDescent="0.25">
      <c r="A3911" t="str">
        <f t="shared" si="61"/>
        <v>110</v>
      </c>
      <c r="B3911" t="str">
        <f t="shared" si="61"/>
        <v>P11161002</v>
      </c>
      <c r="C3911" s="77" t="s">
        <v>2063</v>
      </c>
      <c r="D3911" t="s">
        <v>2995</v>
      </c>
      <c r="E3911">
        <v>44409.660000000011</v>
      </c>
      <c r="F3911">
        <v>-638.27</v>
      </c>
      <c r="K3911">
        <v>22871.879999999997</v>
      </c>
      <c r="L3911">
        <v>0</v>
      </c>
      <c r="Q3911">
        <v>27961.965</v>
      </c>
      <c r="R3911">
        <v>0</v>
      </c>
      <c r="U3911"/>
      <c r="W3911" t="str">
        <f>IFERROR(VLOOKUP(CONCATENATE(A3911,"-",B3911),'Schedule C1'!AE:AE,1,FALSE),"Other")</f>
        <v>Other</v>
      </c>
    </row>
    <row r="3912" spans="1:23" x14ac:dyDescent="0.25">
      <c r="A3912" t="str">
        <f t="shared" si="61"/>
        <v>110</v>
      </c>
      <c r="B3912" t="str">
        <f t="shared" si="61"/>
        <v>P11161003</v>
      </c>
      <c r="C3912" s="77" t="s">
        <v>2063</v>
      </c>
      <c r="D3912" t="s">
        <v>2996</v>
      </c>
      <c r="E3912">
        <v>5199.630000000001</v>
      </c>
      <c r="F3912">
        <v>1193.8800000000001</v>
      </c>
      <c r="K3912">
        <v>86.95</v>
      </c>
      <c r="L3912">
        <v>0</v>
      </c>
      <c r="Q3912">
        <v>1144.644</v>
      </c>
      <c r="R3912">
        <v>0</v>
      </c>
      <c r="U3912"/>
      <c r="W3912" t="str">
        <f>IFERROR(VLOOKUP(CONCATENATE(A3912,"-",B3912),'Schedule C1'!AE:AE,1,FALSE),"Other")</f>
        <v>Other</v>
      </c>
    </row>
    <row r="3913" spans="1:23" x14ac:dyDescent="0.25">
      <c r="A3913" t="str">
        <f t="shared" si="61"/>
        <v>110</v>
      </c>
      <c r="B3913" t="str">
        <f t="shared" si="61"/>
        <v>P11161004</v>
      </c>
      <c r="C3913" s="77" t="s">
        <v>2063</v>
      </c>
      <c r="D3913" t="s">
        <v>2997</v>
      </c>
      <c r="E3913">
        <v>2524.8000000000002</v>
      </c>
      <c r="F3913">
        <v>-345.6099999999999</v>
      </c>
      <c r="G3913">
        <v>-321.35000000000002</v>
      </c>
      <c r="K3913">
        <v>0</v>
      </c>
      <c r="L3913">
        <v>0</v>
      </c>
      <c r="M3913">
        <v>0</v>
      </c>
      <c r="Q3913">
        <v>0</v>
      </c>
      <c r="R3913">
        <v>0</v>
      </c>
      <c r="S3913">
        <v>0</v>
      </c>
      <c r="U3913"/>
      <c r="W3913" t="str">
        <f>IFERROR(VLOOKUP(CONCATENATE(A3913,"-",B3913),'Schedule C1'!AE:AE,1,FALSE),"Other")</f>
        <v>Other</v>
      </c>
    </row>
    <row r="3914" spans="1:23" x14ac:dyDescent="0.25">
      <c r="A3914" t="str">
        <f t="shared" si="61"/>
        <v>110</v>
      </c>
      <c r="B3914" t="str">
        <f t="shared" si="61"/>
        <v>P11161006</v>
      </c>
      <c r="C3914" s="77" t="s">
        <v>2063</v>
      </c>
      <c r="D3914" t="s">
        <v>2998</v>
      </c>
      <c r="E3914">
        <v>-16811.32</v>
      </c>
      <c r="F3914">
        <v>-19481.54</v>
      </c>
      <c r="G3914">
        <v>45.16</v>
      </c>
      <c r="K3914">
        <v>-89789.862999999983</v>
      </c>
      <c r="L3914">
        <v>0</v>
      </c>
      <c r="M3914">
        <v>0</v>
      </c>
      <c r="Q3914">
        <v>1871.7170000000001</v>
      </c>
      <c r="R3914">
        <v>0</v>
      </c>
      <c r="S3914">
        <v>0</v>
      </c>
      <c r="U3914"/>
      <c r="W3914" t="str">
        <f>IFERROR(VLOOKUP(CONCATENATE(A3914,"-",B3914),'Schedule C1'!AE:AE,1,FALSE),"Other")</f>
        <v>Other</v>
      </c>
    </row>
    <row r="3915" spans="1:23" x14ac:dyDescent="0.25">
      <c r="A3915" t="str">
        <f t="shared" si="61"/>
        <v>110</v>
      </c>
      <c r="B3915" t="str">
        <f t="shared" si="61"/>
        <v>P11161007</v>
      </c>
      <c r="C3915" s="77" t="s">
        <v>2063</v>
      </c>
      <c r="D3915" t="s">
        <v>2999</v>
      </c>
      <c r="E3915">
        <v>33.010000000000005</v>
      </c>
      <c r="K3915">
        <v>0</v>
      </c>
      <c r="Q3915">
        <v>0</v>
      </c>
      <c r="U3915"/>
      <c r="W3915" t="str">
        <f>IFERROR(VLOOKUP(CONCATENATE(A3915,"-",B3915),'Schedule C1'!AE:AE,1,FALSE),"Other")</f>
        <v>Other</v>
      </c>
    </row>
    <row r="3916" spans="1:23" x14ac:dyDescent="0.25">
      <c r="A3916" t="str">
        <f t="shared" si="61"/>
        <v>110</v>
      </c>
      <c r="B3916" t="str">
        <f t="shared" si="61"/>
        <v>P11161008</v>
      </c>
      <c r="C3916" s="77" t="s">
        <v>2063</v>
      </c>
      <c r="D3916" t="s">
        <v>3000</v>
      </c>
      <c r="E3916">
        <v>-330.8</v>
      </c>
      <c r="K3916">
        <v>0</v>
      </c>
      <c r="Q3916">
        <v>0</v>
      </c>
      <c r="U3916"/>
      <c r="W3916" t="str">
        <f>IFERROR(VLOOKUP(CONCATENATE(A3916,"-",B3916),'Schedule C1'!AE:AE,1,FALSE),"Other")</f>
        <v>Other</v>
      </c>
    </row>
    <row r="3917" spans="1:23" x14ac:dyDescent="0.25">
      <c r="A3917" t="str">
        <f t="shared" si="61"/>
        <v>110</v>
      </c>
      <c r="B3917" t="str">
        <f t="shared" si="61"/>
        <v>P11161009</v>
      </c>
      <c r="C3917" s="77" t="s">
        <v>2063</v>
      </c>
      <c r="D3917" t="s">
        <v>3001</v>
      </c>
      <c r="E3917">
        <v>37.540000000000006</v>
      </c>
      <c r="K3917">
        <v>0</v>
      </c>
      <c r="Q3917">
        <v>0</v>
      </c>
      <c r="U3917"/>
      <c r="W3917" t="str">
        <f>IFERROR(VLOOKUP(CONCATENATE(A3917,"-",B3917),'Schedule C1'!AE:AE,1,FALSE),"Other")</f>
        <v>Other</v>
      </c>
    </row>
    <row r="3918" spans="1:23" x14ac:dyDescent="0.25">
      <c r="A3918" t="str">
        <f t="shared" si="61"/>
        <v>110</v>
      </c>
      <c r="B3918" t="str">
        <f t="shared" si="61"/>
        <v>P11161012</v>
      </c>
      <c r="C3918" s="77" t="s">
        <v>2063</v>
      </c>
      <c r="D3918" t="s">
        <v>3002</v>
      </c>
      <c r="E3918">
        <v>-15.310000000000002</v>
      </c>
      <c r="F3918">
        <v>1.23</v>
      </c>
      <c r="K3918">
        <v>0</v>
      </c>
      <c r="L3918">
        <v>0</v>
      </c>
      <c r="Q3918">
        <v>0</v>
      </c>
      <c r="R3918">
        <v>0</v>
      </c>
      <c r="U3918"/>
      <c r="W3918" t="str">
        <f>IFERROR(VLOOKUP(CONCATENATE(A3918,"-",B3918),'Schedule C1'!AE:AE,1,FALSE),"Other")</f>
        <v>Other</v>
      </c>
    </row>
    <row r="3919" spans="1:23" x14ac:dyDescent="0.25">
      <c r="A3919" t="str">
        <f t="shared" si="61"/>
        <v>110</v>
      </c>
      <c r="B3919" t="str">
        <f t="shared" si="61"/>
        <v>P11161015</v>
      </c>
      <c r="C3919" s="77" t="s">
        <v>2063</v>
      </c>
      <c r="D3919" t="s">
        <v>3003</v>
      </c>
      <c r="F3919">
        <v>-253.79</v>
      </c>
      <c r="L3919">
        <v>0</v>
      </c>
      <c r="R3919">
        <v>0</v>
      </c>
      <c r="U3919"/>
      <c r="W3919" t="str">
        <f>IFERROR(VLOOKUP(CONCATENATE(A3919,"-",B3919),'Schedule C1'!AE:AE,1,FALSE),"Other")</f>
        <v>Other</v>
      </c>
    </row>
    <row r="3920" spans="1:23" x14ac:dyDescent="0.25">
      <c r="A3920" t="str">
        <f t="shared" si="61"/>
        <v>110</v>
      </c>
      <c r="B3920" t="str">
        <f t="shared" si="61"/>
        <v>P11161017</v>
      </c>
      <c r="C3920" s="77" t="s">
        <v>2063</v>
      </c>
      <c r="D3920" t="s">
        <v>3004</v>
      </c>
      <c r="E3920">
        <v>-59.680000000000007</v>
      </c>
      <c r="K3920">
        <v>0</v>
      </c>
      <c r="Q3920">
        <v>0</v>
      </c>
      <c r="U3920"/>
      <c r="W3920" t="str">
        <f>IFERROR(VLOOKUP(CONCATENATE(A3920,"-",B3920),'Schedule C1'!AE:AE,1,FALSE),"Other")</f>
        <v>Other</v>
      </c>
    </row>
    <row r="3921" spans="1:23" x14ac:dyDescent="0.25">
      <c r="A3921" t="str">
        <f t="shared" si="61"/>
        <v>110</v>
      </c>
      <c r="B3921" t="str">
        <f t="shared" si="61"/>
        <v>P11161021</v>
      </c>
      <c r="C3921" s="77" t="s">
        <v>2063</v>
      </c>
      <c r="D3921" t="s">
        <v>3005</v>
      </c>
      <c r="E3921">
        <v>42341.43</v>
      </c>
      <c r="F3921">
        <v>-2164.9199999999996</v>
      </c>
      <c r="K3921">
        <v>0</v>
      </c>
      <c r="L3921">
        <v>0</v>
      </c>
      <c r="Q3921">
        <v>0</v>
      </c>
      <c r="R3921">
        <v>0</v>
      </c>
      <c r="U3921"/>
      <c r="W3921" t="str">
        <f>IFERROR(VLOOKUP(CONCATENATE(A3921,"-",B3921),'Schedule C1'!AE:AE,1,FALSE),"Other")</f>
        <v>Other</v>
      </c>
    </row>
    <row r="3922" spans="1:23" x14ac:dyDescent="0.25">
      <c r="A3922" t="str">
        <f t="shared" si="61"/>
        <v>110</v>
      </c>
      <c r="B3922" t="str">
        <f t="shared" si="61"/>
        <v>P11161022</v>
      </c>
      <c r="C3922" s="77" t="s">
        <v>2063</v>
      </c>
      <c r="D3922" t="s">
        <v>3006</v>
      </c>
      <c r="E3922">
        <v>-395.8</v>
      </c>
      <c r="K3922">
        <v>0</v>
      </c>
      <c r="Q3922">
        <v>0</v>
      </c>
      <c r="U3922"/>
      <c r="W3922" t="str">
        <f>IFERROR(VLOOKUP(CONCATENATE(A3922,"-",B3922),'Schedule C1'!AE:AE,1,FALSE),"Other")</f>
        <v>Other</v>
      </c>
    </row>
    <row r="3923" spans="1:23" x14ac:dyDescent="0.25">
      <c r="A3923" t="str">
        <f t="shared" si="61"/>
        <v>110</v>
      </c>
      <c r="B3923" t="str">
        <f t="shared" si="61"/>
        <v>P11161025</v>
      </c>
      <c r="C3923" s="77" t="s">
        <v>2063</v>
      </c>
      <c r="D3923" t="s">
        <v>3008</v>
      </c>
      <c r="E3923">
        <v>-498.77000000000004</v>
      </c>
      <c r="F3923">
        <v>7.15</v>
      </c>
      <c r="K3923">
        <v>0</v>
      </c>
      <c r="L3923">
        <v>0</v>
      </c>
      <c r="Q3923">
        <v>0</v>
      </c>
      <c r="R3923">
        <v>0</v>
      </c>
      <c r="U3923"/>
      <c r="W3923" t="str">
        <f>IFERROR(VLOOKUP(CONCATENATE(A3923,"-",B3923),'Schedule C1'!AE:AE,1,FALSE),"Other")</f>
        <v>Other</v>
      </c>
    </row>
    <row r="3924" spans="1:23" x14ac:dyDescent="0.25">
      <c r="A3924" t="str">
        <f t="shared" si="61"/>
        <v>110</v>
      </c>
      <c r="B3924" t="str">
        <f t="shared" si="61"/>
        <v>P12057001</v>
      </c>
      <c r="C3924" s="77" t="s">
        <v>2063</v>
      </c>
      <c r="D3924" t="s">
        <v>3009</v>
      </c>
      <c r="E3924">
        <v>-1571.03</v>
      </c>
      <c r="K3924">
        <v>-53.1</v>
      </c>
      <c r="Q3924">
        <v>-53.091999999999999</v>
      </c>
      <c r="U3924"/>
      <c r="W3924" t="str">
        <f>IFERROR(VLOOKUP(CONCATENATE(A3924,"-",B3924),'Schedule C1'!AE:AE,1,FALSE),"Other")</f>
        <v>Other</v>
      </c>
    </row>
    <row r="3925" spans="1:23" x14ac:dyDescent="0.25">
      <c r="A3925" t="str">
        <f t="shared" si="61"/>
        <v>110</v>
      </c>
      <c r="B3925" t="str">
        <f t="shared" si="61"/>
        <v>P12057004</v>
      </c>
      <c r="C3925" s="77" t="s">
        <v>2063</v>
      </c>
      <c r="D3925" t="s">
        <v>3010</v>
      </c>
      <c r="E3925">
        <v>39.76</v>
      </c>
      <c r="K3925">
        <v>0</v>
      </c>
      <c r="Q3925">
        <v>0</v>
      </c>
      <c r="U3925"/>
      <c r="W3925" t="str">
        <f>IFERROR(VLOOKUP(CONCATENATE(A3925,"-",B3925),'Schedule C1'!AE:AE,1,FALSE),"Other")</f>
        <v>Other</v>
      </c>
    </row>
    <row r="3926" spans="1:23" x14ac:dyDescent="0.25">
      <c r="A3926" t="str">
        <f t="shared" si="61"/>
        <v>110</v>
      </c>
      <c r="B3926" t="str">
        <f t="shared" si="61"/>
        <v>P12057005</v>
      </c>
      <c r="C3926" s="77" t="s">
        <v>2063</v>
      </c>
      <c r="D3926" t="s">
        <v>3011</v>
      </c>
      <c r="E3926">
        <v>0</v>
      </c>
      <c r="K3926">
        <v>24.97</v>
      </c>
      <c r="Q3926">
        <v>24.968</v>
      </c>
      <c r="U3926"/>
      <c r="W3926" t="str">
        <f>IFERROR(VLOOKUP(CONCATENATE(A3926,"-",B3926),'Schedule C1'!AE:AE,1,FALSE),"Other")</f>
        <v>Other</v>
      </c>
    </row>
    <row r="3927" spans="1:23" x14ac:dyDescent="0.25">
      <c r="A3927" t="str">
        <f t="shared" si="61"/>
        <v>110</v>
      </c>
      <c r="B3927" t="str">
        <f t="shared" si="61"/>
        <v>P12059001</v>
      </c>
      <c r="C3927" s="77" t="s">
        <v>2063</v>
      </c>
      <c r="D3927" t="s">
        <v>3012</v>
      </c>
      <c r="F3927">
        <v>524.84999999999991</v>
      </c>
      <c r="G3927">
        <v>-505.71</v>
      </c>
      <c r="L3927">
        <v>0</v>
      </c>
      <c r="M3927">
        <v>0</v>
      </c>
      <c r="R3927">
        <v>0</v>
      </c>
      <c r="S3927">
        <v>0</v>
      </c>
      <c r="U3927"/>
      <c r="W3927" t="str">
        <f>IFERROR(VLOOKUP(CONCATENATE(A3927,"-",B3927),'Schedule C1'!AE:AE,1,FALSE),"Other")</f>
        <v>Other</v>
      </c>
    </row>
    <row r="3928" spans="1:23" x14ac:dyDescent="0.25">
      <c r="A3928" t="str">
        <f t="shared" si="61"/>
        <v>110</v>
      </c>
      <c r="B3928" t="str">
        <f t="shared" si="61"/>
        <v>P12059004</v>
      </c>
      <c r="C3928" s="77" t="s">
        <v>2063</v>
      </c>
      <c r="D3928" t="s">
        <v>3013</v>
      </c>
      <c r="H3928">
        <v>-6.5699999999999994</v>
      </c>
      <c r="N3928">
        <v>0</v>
      </c>
      <c r="T3928">
        <v>0</v>
      </c>
      <c r="U3928"/>
      <c r="W3928" t="str">
        <f>IFERROR(VLOOKUP(CONCATENATE(A3928,"-",B3928),'Schedule C1'!AE:AE,1,FALSE),"Other")</f>
        <v>Other</v>
      </c>
    </row>
    <row r="3929" spans="1:23" x14ac:dyDescent="0.25">
      <c r="A3929" t="str">
        <f t="shared" si="61"/>
        <v>110</v>
      </c>
      <c r="B3929" t="str">
        <f t="shared" si="61"/>
        <v>P12059007</v>
      </c>
      <c r="C3929" s="77" t="s">
        <v>2063</v>
      </c>
      <c r="D3929" t="s">
        <v>3014</v>
      </c>
      <c r="F3929">
        <v>-259.36</v>
      </c>
      <c r="H3929">
        <v>117.52999999999997</v>
      </c>
      <c r="L3929">
        <v>0</v>
      </c>
      <c r="N3929">
        <v>0</v>
      </c>
      <c r="R3929">
        <v>0</v>
      </c>
      <c r="T3929">
        <v>0</v>
      </c>
      <c r="U3929"/>
      <c r="W3929" t="str">
        <f>IFERROR(VLOOKUP(CONCATENATE(A3929,"-",B3929),'Schedule C1'!AE:AE,1,FALSE),"Other")</f>
        <v>Other</v>
      </c>
    </row>
    <row r="3930" spans="1:23" x14ac:dyDescent="0.25">
      <c r="A3930" t="str">
        <f t="shared" si="61"/>
        <v>110</v>
      </c>
      <c r="B3930" t="str">
        <f t="shared" si="61"/>
        <v>P12059009</v>
      </c>
      <c r="C3930" s="77" t="s">
        <v>2063</v>
      </c>
      <c r="D3930" t="s">
        <v>3015</v>
      </c>
      <c r="F3930">
        <v>418.03</v>
      </c>
      <c r="H3930">
        <v>366.21</v>
      </c>
      <c r="L3930">
        <v>0</v>
      </c>
      <c r="N3930">
        <v>0</v>
      </c>
      <c r="R3930">
        <v>0</v>
      </c>
      <c r="T3930">
        <v>0</v>
      </c>
      <c r="U3930"/>
      <c r="W3930" t="str">
        <f>IFERROR(VLOOKUP(CONCATENATE(A3930,"-",B3930),'Schedule C1'!AE:AE,1,FALSE),"Other")</f>
        <v>Other</v>
      </c>
    </row>
    <row r="3931" spans="1:23" x14ac:dyDescent="0.25">
      <c r="A3931" t="str">
        <f t="shared" si="61"/>
        <v>110</v>
      </c>
      <c r="B3931" t="str">
        <f t="shared" si="61"/>
        <v>P12059014</v>
      </c>
      <c r="C3931" s="77" t="s">
        <v>2063</v>
      </c>
      <c r="D3931" t="s">
        <v>3016</v>
      </c>
      <c r="F3931">
        <v>-821.18</v>
      </c>
      <c r="G3931">
        <v>182.10999999999999</v>
      </c>
      <c r="H3931">
        <v>40.32</v>
      </c>
      <c r="L3931">
        <v>0</v>
      </c>
      <c r="M3931">
        <v>0</v>
      </c>
      <c r="N3931">
        <v>0</v>
      </c>
      <c r="R3931">
        <v>0</v>
      </c>
      <c r="S3931">
        <v>0</v>
      </c>
      <c r="T3931">
        <v>0</v>
      </c>
      <c r="U3931"/>
      <c r="W3931" t="str">
        <f>IFERROR(VLOOKUP(CONCATENATE(A3931,"-",B3931),'Schedule C1'!AE:AE,1,FALSE),"Other")</f>
        <v>Other</v>
      </c>
    </row>
    <row r="3932" spans="1:23" x14ac:dyDescent="0.25">
      <c r="A3932" t="str">
        <f t="shared" si="61"/>
        <v>110</v>
      </c>
      <c r="B3932" t="str">
        <f t="shared" si="61"/>
        <v>P12059030</v>
      </c>
      <c r="C3932" s="77" t="s">
        <v>2063</v>
      </c>
      <c r="D3932" t="s">
        <v>3017</v>
      </c>
      <c r="G3932">
        <v>-4.3099999999999987</v>
      </c>
      <c r="H3932">
        <v>26.389999999999997</v>
      </c>
      <c r="M3932">
        <v>0</v>
      </c>
      <c r="N3932">
        <v>0</v>
      </c>
      <c r="S3932">
        <v>0</v>
      </c>
      <c r="T3932">
        <v>0</v>
      </c>
      <c r="U3932"/>
      <c r="W3932" t="str">
        <f>IFERROR(VLOOKUP(CONCATENATE(A3932,"-",B3932),'Schedule C1'!AE:AE,1,FALSE),"Other")</f>
        <v>Other</v>
      </c>
    </row>
    <row r="3933" spans="1:23" x14ac:dyDescent="0.25">
      <c r="A3933" t="str">
        <f t="shared" si="61"/>
        <v>110</v>
      </c>
      <c r="B3933" t="str">
        <f t="shared" si="61"/>
        <v>P12059031</v>
      </c>
      <c r="C3933" s="77" t="s">
        <v>2063</v>
      </c>
      <c r="D3933" t="s">
        <v>3018</v>
      </c>
      <c r="H3933">
        <v>-8.6200000000000045</v>
      </c>
      <c r="N3933">
        <v>0</v>
      </c>
      <c r="T3933">
        <v>0</v>
      </c>
      <c r="U3933"/>
      <c r="W3933" t="str">
        <f>IFERROR(VLOOKUP(CONCATENATE(A3933,"-",B3933),'Schedule C1'!AE:AE,1,FALSE),"Other")</f>
        <v>Other</v>
      </c>
    </row>
    <row r="3934" spans="1:23" x14ac:dyDescent="0.25">
      <c r="A3934" t="str">
        <f t="shared" si="61"/>
        <v>110</v>
      </c>
      <c r="B3934" t="str">
        <f t="shared" si="61"/>
        <v>P12088002</v>
      </c>
      <c r="C3934" s="77" t="s">
        <v>2063</v>
      </c>
      <c r="D3934" t="s">
        <v>3019</v>
      </c>
      <c r="E3934">
        <v>780.29</v>
      </c>
      <c r="K3934">
        <v>0</v>
      </c>
      <c r="Q3934">
        <v>0</v>
      </c>
      <c r="U3934"/>
      <c r="W3934" t="str">
        <f>IFERROR(VLOOKUP(CONCATENATE(A3934,"-",B3934),'Schedule C1'!AE:AE,1,FALSE),"Other")</f>
        <v>Other</v>
      </c>
    </row>
    <row r="3935" spans="1:23" x14ac:dyDescent="0.25">
      <c r="A3935" t="str">
        <f t="shared" si="61"/>
        <v>110</v>
      </c>
      <c r="B3935" t="str">
        <f t="shared" si="61"/>
        <v>P12124003</v>
      </c>
      <c r="C3935" s="77" t="s">
        <v>2063</v>
      </c>
      <c r="D3935" t="s">
        <v>3020</v>
      </c>
      <c r="E3935">
        <v>-455.3</v>
      </c>
      <c r="K3935">
        <v>0</v>
      </c>
      <c r="Q3935">
        <v>0</v>
      </c>
      <c r="U3935"/>
      <c r="W3935" t="str">
        <f>IFERROR(VLOOKUP(CONCATENATE(A3935,"-",B3935),'Schedule C1'!AE:AE,1,FALSE),"Other")</f>
        <v>Other</v>
      </c>
    </row>
    <row r="3936" spans="1:23" x14ac:dyDescent="0.25">
      <c r="A3936" t="str">
        <f t="shared" si="61"/>
        <v>110</v>
      </c>
      <c r="B3936" t="str">
        <f t="shared" si="61"/>
        <v>P13035001</v>
      </c>
      <c r="C3936" s="77" t="s">
        <v>2063</v>
      </c>
      <c r="D3936" t="s">
        <v>3021</v>
      </c>
      <c r="F3936">
        <v>-750.66</v>
      </c>
      <c r="L3936">
        <v>0</v>
      </c>
      <c r="R3936">
        <v>0</v>
      </c>
      <c r="U3936"/>
      <c r="W3936" t="str">
        <f>IFERROR(VLOOKUP(CONCATENATE(A3936,"-",B3936),'Schedule C1'!AE:AE,1,FALSE),"Other")</f>
        <v>Other</v>
      </c>
    </row>
    <row r="3937" spans="1:23" x14ac:dyDescent="0.25">
      <c r="A3937" t="str">
        <f t="shared" si="61"/>
        <v>110</v>
      </c>
      <c r="B3937" t="str">
        <f t="shared" si="61"/>
        <v>P13035013</v>
      </c>
      <c r="C3937" s="77" t="s">
        <v>2063</v>
      </c>
      <c r="D3937" t="s">
        <v>3022</v>
      </c>
      <c r="F3937">
        <v>480.64</v>
      </c>
      <c r="L3937">
        <v>0</v>
      </c>
      <c r="R3937">
        <v>0</v>
      </c>
      <c r="U3937"/>
      <c r="W3937" t="str">
        <f>IFERROR(VLOOKUP(CONCATENATE(A3937,"-",B3937),'Schedule C1'!AE:AE,1,FALSE),"Other")</f>
        <v>Other</v>
      </c>
    </row>
    <row r="3938" spans="1:23" x14ac:dyDescent="0.25">
      <c r="A3938" t="str">
        <f t="shared" si="61"/>
        <v>110</v>
      </c>
      <c r="B3938" t="str">
        <f t="shared" si="61"/>
        <v>P13064006</v>
      </c>
      <c r="C3938" s="77" t="s">
        <v>2063</v>
      </c>
      <c r="D3938" t="s">
        <v>3023</v>
      </c>
      <c r="E3938">
        <v>0.37</v>
      </c>
      <c r="K3938">
        <v>0</v>
      </c>
      <c r="Q3938">
        <v>0</v>
      </c>
      <c r="U3938"/>
      <c r="W3938" t="str">
        <f>IFERROR(VLOOKUP(CONCATENATE(A3938,"-",B3938),'Schedule C1'!AE:AE,1,FALSE),"Other")</f>
        <v>Other</v>
      </c>
    </row>
    <row r="3939" spans="1:23" x14ac:dyDescent="0.25">
      <c r="A3939" t="str">
        <f t="shared" si="61"/>
        <v>110</v>
      </c>
      <c r="B3939" t="str">
        <f t="shared" si="61"/>
        <v>P13064028</v>
      </c>
      <c r="C3939" s="77" t="s">
        <v>2063</v>
      </c>
      <c r="D3939" t="s">
        <v>3024</v>
      </c>
      <c r="F3939">
        <v>0.23</v>
      </c>
      <c r="G3939">
        <v>6379.7100000000009</v>
      </c>
      <c r="L3939">
        <v>0</v>
      </c>
      <c r="M3939">
        <v>0</v>
      </c>
      <c r="R3939">
        <v>0</v>
      </c>
      <c r="S3939">
        <v>0</v>
      </c>
      <c r="U3939"/>
      <c r="W3939" t="str">
        <f>IFERROR(VLOOKUP(CONCATENATE(A3939,"-",B3939),'Schedule C1'!AE:AE,1,FALSE),"Other")</f>
        <v>Other</v>
      </c>
    </row>
    <row r="3940" spans="1:23" x14ac:dyDescent="0.25">
      <c r="A3940" t="str">
        <f t="shared" si="61"/>
        <v>110</v>
      </c>
      <c r="B3940" t="str">
        <f t="shared" si="61"/>
        <v>P13064029</v>
      </c>
      <c r="C3940" s="77" t="s">
        <v>2063</v>
      </c>
      <c r="D3940" t="s">
        <v>3025</v>
      </c>
      <c r="F3940">
        <v>23803.95</v>
      </c>
      <c r="G3940">
        <v>1486.3799999999999</v>
      </c>
      <c r="H3940">
        <v>-97.03</v>
      </c>
      <c r="L3940">
        <v>0</v>
      </c>
      <c r="M3940">
        <v>0</v>
      </c>
      <c r="N3940">
        <v>0</v>
      </c>
      <c r="R3940">
        <v>0</v>
      </c>
      <c r="S3940">
        <v>0</v>
      </c>
      <c r="T3940">
        <v>0</v>
      </c>
      <c r="U3940"/>
      <c r="W3940" t="str">
        <f>IFERROR(VLOOKUP(CONCATENATE(A3940,"-",B3940),'Schedule C1'!AE:AE,1,FALSE),"Other")</f>
        <v>Other</v>
      </c>
    </row>
    <row r="3941" spans="1:23" x14ac:dyDescent="0.25">
      <c r="A3941" t="str">
        <f t="shared" si="61"/>
        <v>110</v>
      </c>
      <c r="B3941" t="str">
        <f t="shared" si="61"/>
        <v>P13064030</v>
      </c>
      <c r="C3941" s="77" t="s">
        <v>2063</v>
      </c>
      <c r="D3941" t="s">
        <v>3026</v>
      </c>
      <c r="F3941">
        <v>-17.62</v>
      </c>
      <c r="G3941">
        <v>33.9</v>
      </c>
      <c r="H3941">
        <v>4.5999999999999996</v>
      </c>
      <c r="L3941">
        <v>0</v>
      </c>
      <c r="M3941">
        <v>0</v>
      </c>
      <c r="N3941">
        <v>0</v>
      </c>
      <c r="R3941">
        <v>0</v>
      </c>
      <c r="S3941">
        <v>0</v>
      </c>
      <c r="T3941">
        <v>0</v>
      </c>
      <c r="U3941"/>
      <c r="W3941" t="str">
        <f>IFERROR(VLOOKUP(CONCATENATE(A3941,"-",B3941),'Schedule C1'!AE:AE,1,FALSE),"Other")</f>
        <v>Other</v>
      </c>
    </row>
    <row r="3942" spans="1:23" x14ac:dyDescent="0.25">
      <c r="A3942" t="str">
        <f t="shared" si="61"/>
        <v>110</v>
      </c>
      <c r="B3942" t="str">
        <f t="shared" si="61"/>
        <v>P13117018</v>
      </c>
      <c r="C3942" s="77" t="s">
        <v>2063</v>
      </c>
      <c r="D3942" t="s">
        <v>3028</v>
      </c>
      <c r="E3942">
        <v>0</v>
      </c>
      <c r="K3942">
        <v>75.73299999999999</v>
      </c>
      <c r="Q3942">
        <v>76.222999999999999</v>
      </c>
      <c r="U3942"/>
      <c r="W3942" t="str">
        <f>IFERROR(VLOOKUP(CONCATENATE(A3942,"-",B3942),'Schedule C1'!AE:AE,1,FALSE),"Other")</f>
        <v>Other</v>
      </c>
    </row>
    <row r="3943" spans="1:23" x14ac:dyDescent="0.25">
      <c r="A3943" t="str">
        <f t="shared" si="61"/>
        <v>110</v>
      </c>
      <c r="B3943" t="str">
        <f t="shared" si="61"/>
        <v>P13117019</v>
      </c>
      <c r="C3943" s="77" t="s">
        <v>2063</v>
      </c>
      <c r="D3943" t="s">
        <v>3029</v>
      </c>
      <c r="E3943">
        <v>0</v>
      </c>
      <c r="K3943">
        <v>-122.66999999999999</v>
      </c>
      <c r="Q3943">
        <v>-122.36299999999999</v>
      </c>
      <c r="U3943"/>
      <c r="W3943" t="str">
        <f>IFERROR(VLOOKUP(CONCATENATE(A3943,"-",B3943),'Schedule C1'!AE:AE,1,FALSE),"Other")</f>
        <v>Other</v>
      </c>
    </row>
    <row r="3944" spans="1:23" x14ac:dyDescent="0.25">
      <c r="A3944" t="str">
        <f t="shared" si="61"/>
        <v>110</v>
      </c>
      <c r="B3944" t="str">
        <f t="shared" si="61"/>
        <v>P13117020</v>
      </c>
      <c r="C3944" s="77" t="s">
        <v>2063</v>
      </c>
      <c r="D3944" t="s">
        <v>3030</v>
      </c>
      <c r="E3944">
        <v>0</v>
      </c>
      <c r="K3944">
        <v>90.906000000000006</v>
      </c>
      <c r="Q3944">
        <v>91.043999999999997</v>
      </c>
      <c r="U3944"/>
      <c r="W3944" t="str">
        <f>IFERROR(VLOOKUP(CONCATENATE(A3944,"-",B3944),'Schedule C1'!AE:AE,1,FALSE),"Other")</f>
        <v>Other</v>
      </c>
    </row>
    <row r="3945" spans="1:23" x14ac:dyDescent="0.25">
      <c r="A3945" t="str">
        <f t="shared" si="61"/>
        <v>110</v>
      </c>
      <c r="B3945" t="str">
        <f t="shared" si="61"/>
        <v>P13121005</v>
      </c>
      <c r="C3945" s="77" t="s">
        <v>2063</v>
      </c>
      <c r="D3945" t="s">
        <v>3031</v>
      </c>
      <c r="E3945">
        <v>-2.8499999999999996</v>
      </c>
      <c r="K3945">
        <v>0</v>
      </c>
      <c r="Q3945">
        <v>0</v>
      </c>
      <c r="U3945"/>
      <c r="W3945" t="str">
        <f>IFERROR(VLOOKUP(CONCATENATE(A3945,"-",B3945),'Schedule C1'!AE:AE,1,FALSE),"Other")</f>
        <v>Other</v>
      </c>
    </row>
    <row r="3946" spans="1:23" x14ac:dyDescent="0.25">
      <c r="A3946" t="str">
        <f t="shared" si="61"/>
        <v>110</v>
      </c>
      <c r="B3946" t="str">
        <f t="shared" si="61"/>
        <v>P13121006</v>
      </c>
      <c r="C3946" s="77" t="s">
        <v>2063</v>
      </c>
      <c r="D3946" t="s">
        <v>3032</v>
      </c>
      <c r="E3946">
        <v>-79.64</v>
      </c>
      <c r="K3946">
        <v>0</v>
      </c>
      <c r="Q3946">
        <v>0</v>
      </c>
      <c r="U3946"/>
      <c r="W3946" t="str">
        <f>IFERROR(VLOOKUP(CONCATENATE(A3946,"-",B3946),'Schedule C1'!AE:AE,1,FALSE),"Other")</f>
        <v>Other</v>
      </c>
    </row>
    <row r="3947" spans="1:23" x14ac:dyDescent="0.25">
      <c r="A3947" t="str">
        <f t="shared" si="61"/>
        <v>110</v>
      </c>
      <c r="B3947" t="str">
        <f t="shared" si="61"/>
        <v>P13121009</v>
      </c>
      <c r="C3947" s="77" t="s">
        <v>2063</v>
      </c>
      <c r="D3947" t="s">
        <v>3033</v>
      </c>
      <c r="E3947">
        <v>-24.43</v>
      </c>
      <c r="K3947">
        <v>0</v>
      </c>
      <c r="Q3947">
        <v>0</v>
      </c>
      <c r="U3947"/>
      <c r="W3947" t="str">
        <f>IFERROR(VLOOKUP(CONCATENATE(A3947,"-",B3947),'Schedule C1'!AE:AE,1,FALSE),"Other")</f>
        <v>Other</v>
      </c>
    </row>
    <row r="3948" spans="1:23" x14ac:dyDescent="0.25">
      <c r="A3948" t="str">
        <f t="shared" si="61"/>
        <v>110</v>
      </c>
      <c r="B3948" t="str">
        <f t="shared" si="61"/>
        <v>P13121017</v>
      </c>
      <c r="C3948" s="77" t="s">
        <v>2063</v>
      </c>
      <c r="D3948" t="s">
        <v>3034</v>
      </c>
      <c r="E3948">
        <v>-0.3</v>
      </c>
      <c r="K3948">
        <v>0</v>
      </c>
      <c r="Q3948">
        <v>0</v>
      </c>
      <c r="U3948"/>
      <c r="W3948" t="str">
        <f>IFERROR(VLOOKUP(CONCATENATE(A3948,"-",B3948),'Schedule C1'!AE:AE,1,FALSE),"Other")</f>
        <v>Other</v>
      </c>
    </row>
    <row r="3949" spans="1:23" x14ac:dyDescent="0.25">
      <c r="A3949" t="str">
        <f t="shared" si="61"/>
        <v>110</v>
      </c>
      <c r="B3949" t="str">
        <f t="shared" si="61"/>
        <v>P14030008</v>
      </c>
      <c r="C3949" s="77" t="s">
        <v>2063</v>
      </c>
      <c r="D3949" t="s">
        <v>3035</v>
      </c>
      <c r="F3949">
        <v>165.79999999999998</v>
      </c>
      <c r="L3949">
        <v>0</v>
      </c>
      <c r="R3949">
        <v>0</v>
      </c>
      <c r="U3949"/>
      <c r="W3949" t="str">
        <f>IFERROR(VLOOKUP(CONCATENATE(A3949,"-",B3949),'Schedule C1'!AE:AE,1,FALSE),"Other")</f>
        <v>Other</v>
      </c>
    </row>
    <row r="3950" spans="1:23" x14ac:dyDescent="0.25">
      <c r="A3950" t="str">
        <f t="shared" si="61"/>
        <v>110</v>
      </c>
      <c r="B3950" t="str">
        <f t="shared" si="61"/>
        <v>P14030009</v>
      </c>
      <c r="C3950" s="77" t="s">
        <v>2063</v>
      </c>
      <c r="D3950" t="s">
        <v>3036</v>
      </c>
      <c r="E3950">
        <v>322</v>
      </c>
      <c r="F3950">
        <v>112.1</v>
      </c>
      <c r="G3950">
        <v>874.78000000000009</v>
      </c>
      <c r="H3950">
        <v>16883.759999999998</v>
      </c>
      <c r="I3950">
        <v>858.27</v>
      </c>
      <c r="J3950">
        <v>6085.76</v>
      </c>
      <c r="K3950">
        <v>0</v>
      </c>
      <c r="L3950">
        <v>0</v>
      </c>
      <c r="M3950">
        <v>14858.923000000001</v>
      </c>
      <c r="N3950">
        <v>206.184</v>
      </c>
      <c r="O3950" s="3">
        <v>33211.314000000006</v>
      </c>
      <c r="P3950">
        <v>0</v>
      </c>
      <c r="Q3950">
        <v>95.94</v>
      </c>
      <c r="R3950">
        <v>418.245</v>
      </c>
      <c r="S3950">
        <v>15331.862000000003</v>
      </c>
      <c r="T3950">
        <v>206.80700000000002</v>
      </c>
      <c r="U3950">
        <v>155.506</v>
      </c>
      <c r="V3950">
        <v>0</v>
      </c>
      <c r="W3950" t="str">
        <f>IFERROR(VLOOKUP(CONCATENATE(A3950,"-",B3950),'Schedule C1'!AE:AE,1,FALSE),"Other")</f>
        <v>Other</v>
      </c>
    </row>
    <row r="3951" spans="1:23" x14ac:dyDescent="0.25">
      <c r="A3951" t="str">
        <f t="shared" si="61"/>
        <v>110</v>
      </c>
      <c r="B3951" t="str">
        <f t="shared" si="61"/>
        <v>P14030107</v>
      </c>
      <c r="C3951" s="77" t="s">
        <v>2063</v>
      </c>
      <c r="D3951" t="s">
        <v>3038</v>
      </c>
      <c r="H3951">
        <v>0</v>
      </c>
      <c r="J3951">
        <v>0</v>
      </c>
      <c r="N3951">
        <v>1021.77</v>
      </c>
      <c r="P3951">
        <v>-2256.9899999999998</v>
      </c>
      <c r="T3951">
        <v>0</v>
      </c>
      <c r="U3951"/>
      <c r="V3951">
        <v>0</v>
      </c>
      <c r="W3951" t="str">
        <f>IFERROR(VLOOKUP(CONCATENATE(A3951,"-",B3951),'Schedule C1'!AE:AE,1,FALSE),"Other")</f>
        <v>Other</v>
      </c>
    </row>
    <row r="3952" spans="1:23" x14ac:dyDescent="0.25">
      <c r="A3952" t="str">
        <f t="shared" si="61"/>
        <v>110</v>
      </c>
      <c r="B3952" t="str">
        <f t="shared" si="61"/>
        <v>P14053001</v>
      </c>
      <c r="C3952" s="77" t="s">
        <v>2063</v>
      </c>
      <c r="D3952" t="s">
        <v>3039</v>
      </c>
      <c r="E3952">
        <v>402.88</v>
      </c>
      <c r="F3952">
        <v>-3381.6</v>
      </c>
      <c r="G3952">
        <v>-75.509999999999991</v>
      </c>
      <c r="K3952">
        <v>0</v>
      </c>
      <c r="L3952">
        <v>0</v>
      </c>
      <c r="M3952">
        <v>0</v>
      </c>
      <c r="Q3952">
        <v>0</v>
      </c>
      <c r="R3952">
        <v>0</v>
      </c>
      <c r="S3952">
        <v>0</v>
      </c>
      <c r="U3952"/>
      <c r="W3952" t="str">
        <f>IFERROR(VLOOKUP(CONCATENATE(A3952,"-",B3952),'Schedule C1'!AE:AE,1,FALSE),"Other")</f>
        <v>Other</v>
      </c>
    </row>
    <row r="3953" spans="1:23" x14ac:dyDescent="0.25">
      <c r="A3953" t="str">
        <f t="shared" si="61"/>
        <v>110</v>
      </c>
      <c r="B3953" t="str">
        <f t="shared" si="61"/>
        <v>P14053002</v>
      </c>
      <c r="C3953" s="77" t="s">
        <v>2063</v>
      </c>
      <c r="D3953" t="s">
        <v>3040</v>
      </c>
      <c r="F3953">
        <v>-1054.8199999999997</v>
      </c>
      <c r="L3953">
        <v>0</v>
      </c>
      <c r="R3953">
        <v>0</v>
      </c>
      <c r="U3953"/>
      <c r="W3953" t="str">
        <f>IFERROR(VLOOKUP(CONCATENATE(A3953,"-",B3953),'Schedule C1'!AE:AE,1,FALSE),"Other")</f>
        <v>Other</v>
      </c>
    </row>
    <row r="3954" spans="1:23" x14ac:dyDescent="0.25">
      <c r="A3954" t="str">
        <f t="shared" si="61"/>
        <v>110</v>
      </c>
      <c r="B3954" t="str">
        <f t="shared" si="61"/>
        <v>P14053004</v>
      </c>
      <c r="C3954" s="77" t="s">
        <v>2063</v>
      </c>
      <c r="D3954" t="s">
        <v>3041</v>
      </c>
      <c r="E3954">
        <v>-1026.3400000000001</v>
      </c>
      <c r="F3954">
        <v>5.0599999999999952</v>
      </c>
      <c r="K3954">
        <v>0</v>
      </c>
      <c r="L3954">
        <v>0</v>
      </c>
      <c r="Q3954">
        <v>0</v>
      </c>
      <c r="R3954">
        <v>0</v>
      </c>
      <c r="U3954"/>
      <c r="W3954" t="str">
        <f>IFERROR(VLOOKUP(CONCATENATE(A3954,"-",B3954),'Schedule C1'!AE:AE,1,FALSE),"Other")</f>
        <v>Other</v>
      </c>
    </row>
    <row r="3955" spans="1:23" x14ac:dyDescent="0.25">
      <c r="A3955" t="str">
        <f t="shared" si="61"/>
        <v>110</v>
      </c>
      <c r="B3955" t="str">
        <f t="shared" si="61"/>
        <v>P14053007</v>
      </c>
      <c r="C3955" s="77" t="s">
        <v>2063</v>
      </c>
      <c r="D3955" t="s">
        <v>3042</v>
      </c>
      <c r="E3955">
        <v>277.24</v>
      </c>
      <c r="F3955">
        <v>867.81</v>
      </c>
      <c r="G3955">
        <v>11.879999999999999</v>
      </c>
      <c r="K3955">
        <v>0</v>
      </c>
      <c r="L3955">
        <v>0</v>
      </c>
      <c r="M3955">
        <v>0</v>
      </c>
      <c r="Q3955">
        <v>0</v>
      </c>
      <c r="R3955">
        <v>0</v>
      </c>
      <c r="S3955">
        <v>0</v>
      </c>
      <c r="U3955"/>
      <c r="W3955" t="str">
        <f>IFERROR(VLOOKUP(CONCATENATE(A3955,"-",B3955),'Schedule C1'!AE:AE,1,FALSE),"Other")</f>
        <v>Other</v>
      </c>
    </row>
    <row r="3956" spans="1:23" x14ac:dyDescent="0.25">
      <c r="A3956" t="str">
        <f t="shared" si="61"/>
        <v>110</v>
      </c>
      <c r="B3956" t="str">
        <f t="shared" si="61"/>
        <v>P14053014</v>
      </c>
      <c r="C3956" s="77" t="s">
        <v>2063</v>
      </c>
      <c r="D3956" t="s">
        <v>3043</v>
      </c>
      <c r="E3956">
        <v>493.5</v>
      </c>
      <c r="F3956">
        <v>492.22</v>
      </c>
      <c r="G3956">
        <v>116.43000000000002</v>
      </c>
      <c r="K3956">
        <v>0</v>
      </c>
      <c r="L3956">
        <v>0</v>
      </c>
      <c r="M3956">
        <v>0</v>
      </c>
      <c r="Q3956">
        <v>0</v>
      </c>
      <c r="R3956">
        <v>0</v>
      </c>
      <c r="S3956">
        <v>0</v>
      </c>
      <c r="U3956"/>
      <c r="W3956" t="str">
        <f>IFERROR(VLOOKUP(CONCATENATE(A3956,"-",B3956),'Schedule C1'!AE:AE,1,FALSE),"Other")</f>
        <v>Other</v>
      </c>
    </row>
    <row r="3957" spans="1:23" x14ac:dyDescent="0.25">
      <c r="A3957" t="str">
        <f t="shared" si="61"/>
        <v>110</v>
      </c>
      <c r="B3957" t="str">
        <f t="shared" si="61"/>
        <v>P14116008</v>
      </c>
      <c r="C3957" s="77" t="s">
        <v>2063</v>
      </c>
      <c r="D3957" t="s">
        <v>3044</v>
      </c>
      <c r="F3957">
        <v>0</v>
      </c>
      <c r="L3957">
        <v>0</v>
      </c>
      <c r="R3957">
        <v>0</v>
      </c>
      <c r="U3957"/>
      <c r="W3957" t="str">
        <f>IFERROR(VLOOKUP(CONCATENATE(A3957,"-",B3957),'Schedule C1'!AE:AE,1,FALSE),"Other")</f>
        <v>Other</v>
      </c>
    </row>
    <row r="3958" spans="1:23" x14ac:dyDescent="0.25">
      <c r="A3958" t="str">
        <f t="shared" si="61"/>
        <v>110</v>
      </c>
      <c r="B3958" t="str">
        <f t="shared" si="61"/>
        <v>P14116023</v>
      </c>
      <c r="C3958" s="77" t="s">
        <v>2063</v>
      </c>
      <c r="D3958" t="s">
        <v>3045</v>
      </c>
      <c r="F3958">
        <v>-147.94999999999999</v>
      </c>
      <c r="H3958">
        <v>0</v>
      </c>
      <c r="L3958">
        <v>0</v>
      </c>
      <c r="N3958">
        <v>0</v>
      </c>
      <c r="R3958">
        <v>0</v>
      </c>
      <c r="T3958">
        <v>0</v>
      </c>
      <c r="U3958"/>
      <c r="W3958" t="str">
        <f>IFERROR(VLOOKUP(CONCATENATE(A3958,"-",B3958),'Schedule C1'!AE:AE,1,FALSE),"Other")</f>
        <v>Other</v>
      </c>
    </row>
    <row r="3959" spans="1:23" x14ac:dyDescent="0.25">
      <c r="A3959" t="str">
        <f t="shared" si="61"/>
        <v>110</v>
      </c>
      <c r="B3959" t="str">
        <f t="shared" si="61"/>
        <v>P16086013</v>
      </c>
      <c r="C3959" s="77" t="s">
        <v>2063</v>
      </c>
      <c r="D3959" t="s">
        <v>3049</v>
      </c>
      <c r="E3959">
        <v>-209.70999999999998</v>
      </c>
      <c r="F3959">
        <v>29.07</v>
      </c>
      <c r="K3959">
        <v>0</v>
      </c>
      <c r="L3959">
        <v>0</v>
      </c>
      <c r="Q3959">
        <v>0</v>
      </c>
      <c r="R3959">
        <v>0</v>
      </c>
      <c r="U3959"/>
      <c r="W3959" t="str">
        <f>IFERROR(VLOOKUP(CONCATENATE(A3959,"-",B3959),'Schedule C1'!AE:AE,1,FALSE),"Other")</f>
        <v>Other</v>
      </c>
    </row>
    <row r="3960" spans="1:23" x14ac:dyDescent="0.25">
      <c r="A3960" t="str">
        <f t="shared" si="61"/>
        <v>110</v>
      </c>
      <c r="B3960" t="str">
        <f t="shared" si="61"/>
        <v>P16112004</v>
      </c>
      <c r="C3960" s="77" t="s">
        <v>2063</v>
      </c>
      <c r="D3960" t="s">
        <v>3050</v>
      </c>
      <c r="H3960">
        <v>-31.630000000000006</v>
      </c>
      <c r="N3960">
        <v>0</v>
      </c>
      <c r="T3960">
        <v>0</v>
      </c>
      <c r="U3960"/>
      <c r="W3960" t="str">
        <f>IFERROR(VLOOKUP(CONCATENATE(A3960,"-",B3960),'Schedule C1'!AE:AE,1,FALSE),"Other")</f>
        <v>Other</v>
      </c>
    </row>
    <row r="3961" spans="1:23" x14ac:dyDescent="0.25">
      <c r="A3961" t="str">
        <f t="shared" si="61"/>
        <v>110</v>
      </c>
      <c r="B3961" t="str">
        <f t="shared" si="61"/>
        <v>P16113002</v>
      </c>
      <c r="C3961" s="77" t="s">
        <v>2063</v>
      </c>
      <c r="D3961" t="s">
        <v>3051</v>
      </c>
      <c r="E3961">
        <v>30.53</v>
      </c>
      <c r="F3961">
        <v>-62.09</v>
      </c>
      <c r="G3961">
        <v>-15.869999999999989</v>
      </c>
      <c r="K3961">
        <v>0</v>
      </c>
      <c r="L3961">
        <v>0</v>
      </c>
      <c r="M3961">
        <v>0</v>
      </c>
      <c r="Q3961">
        <v>0</v>
      </c>
      <c r="R3961">
        <v>0</v>
      </c>
      <c r="S3961">
        <v>0</v>
      </c>
      <c r="U3961"/>
      <c r="W3961" t="str">
        <f>IFERROR(VLOOKUP(CONCATENATE(A3961,"-",B3961),'Schedule C1'!AE:AE,1,FALSE),"Other")</f>
        <v>Other</v>
      </c>
    </row>
    <row r="3962" spans="1:23" x14ac:dyDescent="0.25">
      <c r="A3962" t="str">
        <f t="shared" si="61"/>
        <v>110</v>
      </c>
      <c r="B3962" t="str">
        <f t="shared" si="61"/>
        <v>P16113006</v>
      </c>
      <c r="C3962" s="77" t="s">
        <v>2063</v>
      </c>
      <c r="D3962" t="s">
        <v>3052</v>
      </c>
      <c r="E3962">
        <v>-93.45</v>
      </c>
      <c r="F3962">
        <v>1473.36</v>
      </c>
      <c r="K3962">
        <v>0</v>
      </c>
      <c r="L3962">
        <v>0</v>
      </c>
      <c r="Q3962">
        <v>0</v>
      </c>
      <c r="R3962">
        <v>0</v>
      </c>
      <c r="U3962"/>
      <c r="W3962" t="str">
        <f>IFERROR(VLOOKUP(CONCATENATE(A3962,"-",B3962),'Schedule C1'!AE:AE,1,FALSE),"Other")</f>
        <v>Other</v>
      </c>
    </row>
    <row r="3963" spans="1:23" x14ac:dyDescent="0.25">
      <c r="A3963" t="str">
        <f t="shared" si="61"/>
        <v>110</v>
      </c>
      <c r="B3963" t="str">
        <f t="shared" si="61"/>
        <v>P16113007</v>
      </c>
      <c r="C3963" s="77" t="s">
        <v>2063</v>
      </c>
      <c r="D3963" t="s">
        <v>3053</v>
      </c>
      <c r="E3963">
        <v>1007.4399999999999</v>
      </c>
      <c r="F3963">
        <v>222128.75000000003</v>
      </c>
      <c r="G3963">
        <v>-89452.150000000009</v>
      </c>
      <c r="H3963">
        <v>32.94</v>
      </c>
      <c r="K3963">
        <v>0</v>
      </c>
      <c r="L3963">
        <v>2934</v>
      </c>
      <c r="M3963">
        <v>0</v>
      </c>
      <c r="N3963">
        <v>0</v>
      </c>
      <c r="Q3963">
        <v>20.330000000000002</v>
      </c>
      <c r="R3963">
        <v>3327.9970000000003</v>
      </c>
      <c r="S3963">
        <v>0</v>
      </c>
      <c r="T3963">
        <v>0</v>
      </c>
      <c r="U3963"/>
      <c r="W3963" t="str">
        <f>IFERROR(VLOOKUP(CONCATENATE(A3963,"-",B3963),'Schedule C1'!AE:AE,1,FALSE),"Other")</f>
        <v>Other</v>
      </c>
    </row>
    <row r="3964" spans="1:23" x14ac:dyDescent="0.25">
      <c r="A3964" t="str">
        <f t="shared" si="61"/>
        <v>110</v>
      </c>
      <c r="B3964" t="str">
        <f t="shared" si="61"/>
        <v>P16113009</v>
      </c>
      <c r="C3964" s="77" t="s">
        <v>2063</v>
      </c>
      <c r="D3964" t="s">
        <v>3054</v>
      </c>
      <c r="E3964">
        <v>-11.46</v>
      </c>
      <c r="F3964">
        <v>-2185.7800000000002</v>
      </c>
      <c r="K3964">
        <v>0</v>
      </c>
      <c r="L3964">
        <v>0</v>
      </c>
      <c r="Q3964">
        <v>0</v>
      </c>
      <c r="R3964">
        <v>0</v>
      </c>
      <c r="U3964"/>
      <c r="W3964" t="str">
        <f>IFERROR(VLOOKUP(CONCATENATE(A3964,"-",B3964),'Schedule C1'!AE:AE,1,FALSE),"Other")</f>
        <v>Other</v>
      </c>
    </row>
    <row r="3965" spans="1:23" x14ac:dyDescent="0.25">
      <c r="A3965" t="str">
        <f t="shared" si="61"/>
        <v>110</v>
      </c>
      <c r="B3965" t="str">
        <f t="shared" si="61"/>
        <v>P16116001</v>
      </c>
      <c r="C3965" s="77" t="s">
        <v>2063</v>
      </c>
      <c r="D3965" t="s">
        <v>3055</v>
      </c>
      <c r="E3965">
        <v>-0.45</v>
      </c>
      <c r="K3965">
        <v>0</v>
      </c>
      <c r="Q3965">
        <v>0</v>
      </c>
      <c r="U3965"/>
      <c r="W3965" t="str">
        <f>IFERROR(VLOOKUP(CONCATENATE(A3965,"-",B3965),'Schedule C1'!AE:AE,1,FALSE),"Other")</f>
        <v>Other</v>
      </c>
    </row>
    <row r="3966" spans="1:23" x14ac:dyDescent="0.25">
      <c r="A3966" t="str">
        <f t="shared" si="61"/>
        <v>110</v>
      </c>
      <c r="B3966" t="str">
        <f t="shared" si="61"/>
        <v>P17026014</v>
      </c>
      <c r="C3966" s="77" t="s">
        <v>2063</v>
      </c>
      <c r="D3966" t="s">
        <v>3056</v>
      </c>
      <c r="H3966">
        <v>-4.43</v>
      </c>
      <c r="N3966">
        <v>0</v>
      </c>
      <c r="T3966">
        <v>0</v>
      </c>
      <c r="U3966"/>
      <c r="W3966" t="str">
        <f>IFERROR(VLOOKUP(CONCATENATE(A3966,"-",B3966),'Schedule C1'!AE:AE,1,FALSE),"Other")</f>
        <v>Other</v>
      </c>
    </row>
    <row r="3967" spans="1:23" x14ac:dyDescent="0.25">
      <c r="A3967" t="str">
        <f t="shared" si="61"/>
        <v>110</v>
      </c>
      <c r="B3967" t="str">
        <f t="shared" si="61"/>
        <v>P17026020</v>
      </c>
      <c r="C3967" s="77" t="s">
        <v>2063</v>
      </c>
      <c r="D3967" t="s">
        <v>3057</v>
      </c>
      <c r="H3967">
        <v>90.84</v>
      </c>
      <c r="N3967">
        <v>0</v>
      </c>
      <c r="T3967">
        <v>0</v>
      </c>
      <c r="U3967"/>
      <c r="W3967" t="str">
        <f>IFERROR(VLOOKUP(CONCATENATE(A3967,"-",B3967),'Schedule C1'!AE:AE,1,FALSE),"Other")</f>
        <v>Other</v>
      </c>
    </row>
    <row r="3968" spans="1:23" x14ac:dyDescent="0.25">
      <c r="A3968" t="str">
        <f t="shared" si="61"/>
        <v>110</v>
      </c>
      <c r="B3968" t="str">
        <f t="shared" si="61"/>
        <v>P17060020</v>
      </c>
      <c r="C3968" s="77" t="s">
        <v>2063</v>
      </c>
      <c r="D3968" t="s">
        <v>3059</v>
      </c>
      <c r="G3968">
        <v>45.84</v>
      </c>
      <c r="M3968">
        <v>0</v>
      </c>
      <c r="S3968">
        <v>0</v>
      </c>
      <c r="U3968"/>
      <c r="W3968" t="str">
        <f>IFERROR(VLOOKUP(CONCATENATE(A3968,"-",B3968),'Schedule C1'!AE:AE,1,FALSE),"Other")</f>
        <v>Other</v>
      </c>
    </row>
    <row r="3969" spans="1:23" x14ac:dyDescent="0.25">
      <c r="A3969" t="str">
        <f t="shared" si="61"/>
        <v>110</v>
      </c>
      <c r="B3969" t="str">
        <f t="shared" si="61"/>
        <v>P17076002</v>
      </c>
      <c r="C3969" s="77" t="s">
        <v>2063</v>
      </c>
      <c r="D3969" t="s">
        <v>3061</v>
      </c>
      <c r="E3969">
        <v>2892.17</v>
      </c>
      <c r="F3969">
        <v>1153.6099999999999</v>
      </c>
      <c r="G3969">
        <v>668.24</v>
      </c>
      <c r="H3969">
        <v>1479.2599999999998</v>
      </c>
      <c r="I3969">
        <v>186.76</v>
      </c>
      <c r="J3969">
        <v>779.05000000000007</v>
      </c>
      <c r="K3969">
        <v>0</v>
      </c>
      <c r="L3969">
        <v>6.77</v>
      </c>
      <c r="M3969">
        <v>49064.682000000001</v>
      </c>
      <c r="N3969">
        <v>0</v>
      </c>
      <c r="O3969" s="3">
        <v>25995.84</v>
      </c>
      <c r="P3969">
        <v>0</v>
      </c>
      <c r="Q3969">
        <v>0</v>
      </c>
      <c r="R3969">
        <v>211.917</v>
      </c>
      <c r="S3969">
        <v>51186.876000000004</v>
      </c>
      <c r="T3969">
        <v>577.50499999999988</v>
      </c>
      <c r="U3969">
        <v>429.42500000000001</v>
      </c>
      <c r="V3969">
        <v>0</v>
      </c>
      <c r="W3969" t="str">
        <f>IFERROR(VLOOKUP(CONCATENATE(A3969,"-",B3969),'Schedule C1'!AE:AE,1,FALSE),"Other")</f>
        <v>Other</v>
      </c>
    </row>
    <row r="3970" spans="1:23" x14ac:dyDescent="0.25">
      <c r="A3970" t="str">
        <f t="shared" si="61"/>
        <v>110</v>
      </c>
      <c r="B3970" t="str">
        <f t="shared" si="61"/>
        <v>P17076003</v>
      </c>
      <c r="C3970" s="77" t="s">
        <v>2063</v>
      </c>
      <c r="D3970" t="s">
        <v>3062</v>
      </c>
      <c r="E3970">
        <v>2743.2799999999997</v>
      </c>
      <c r="F3970">
        <v>97.38</v>
      </c>
      <c r="G3970">
        <v>25549.81</v>
      </c>
      <c r="H3970">
        <v>1487.5300000000002</v>
      </c>
      <c r="I3970">
        <v>0</v>
      </c>
      <c r="J3970">
        <v>1457.55</v>
      </c>
      <c r="K3970">
        <v>0</v>
      </c>
      <c r="L3970">
        <v>883.91</v>
      </c>
      <c r="M3970">
        <v>41114.738999999994</v>
      </c>
      <c r="N3970">
        <v>0</v>
      </c>
      <c r="O3970" s="3">
        <v>-2007.7980000000018</v>
      </c>
      <c r="P3970">
        <v>0</v>
      </c>
      <c r="Q3970">
        <v>0</v>
      </c>
      <c r="R3970">
        <v>1356.2570000000001</v>
      </c>
      <c r="S3970">
        <v>41258.584999999992</v>
      </c>
      <c r="T3970">
        <v>204.607</v>
      </c>
      <c r="U3970">
        <v>105.33500000000001</v>
      </c>
      <c r="V3970">
        <v>0</v>
      </c>
      <c r="W3970" t="str">
        <f>IFERROR(VLOOKUP(CONCATENATE(A3970,"-",B3970),'Schedule C1'!AE:AE,1,FALSE),"Other")</f>
        <v>Other</v>
      </c>
    </row>
    <row r="3971" spans="1:23" x14ac:dyDescent="0.25">
      <c r="A3971" t="str">
        <f t="shared" si="61"/>
        <v>110</v>
      </c>
      <c r="B3971" t="str">
        <f t="shared" si="61"/>
        <v>P17076009</v>
      </c>
      <c r="C3971" s="77" t="s">
        <v>2063</v>
      </c>
      <c r="D3971" t="s">
        <v>3063</v>
      </c>
      <c r="G3971">
        <v>56.02</v>
      </c>
      <c r="M3971">
        <v>0</v>
      </c>
      <c r="S3971">
        <v>0</v>
      </c>
      <c r="U3971"/>
      <c r="W3971" t="str">
        <f>IFERROR(VLOOKUP(CONCATENATE(A3971,"-",B3971),'Schedule C1'!AE:AE,1,FALSE),"Other")</f>
        <v>Other</v>
      </c>
    </row>
    <row r="3972" spans="1:23" x14ac:dyDescent="0.25">
      <c r="A3972" t="str">
        <f t="shared" si="61"/>
        <v>110</v>
      </c>
      <c r="B3972" t="str">
        <f t="shared" si="61"/>
        <v>P17076011</v>
      </c>
      <c r="C3972" s="77" t="s">
        <v>2063</v>
      </c>
      <c r="D3972" t="s">
        <v>3064</v>
      </c>
      <c r="E3972">
        <v>136.74</v>
      </c>
      <c r="F3972">
        <v>7.71</v>
      </c>
      <c r="G3972">
        <v>0</v>
      </c>
      <c r="H3972">
        <v>17.53</v>
      </c>
      <c r="I3972">
        <v>131.07999999999998</v>
      </c>
      <c r="J3972">
        <v>5.21</v>
      </c>
      <c r="K3972">
        <v>0</v>
      </c>
      <c r="L3972">
        <v>0</v>
      </c>
      <c r="M3972">
        <v>25848.359</v>
      </c>
      <c r="N3972">
        <v>0</v>
      </c>
      <c r="O3972" s="3">
        <v>0</v>
      </c>
      <c r="P3972">
        <v>0</v>
      </c>
      <c r="Q3972">
        <v>0</v>
      </c>
      <c r="R3972">
        <v>0</v>
      </c>
      <c r="S3972">
        <v>30614.718000000001</v>
      </c>
      <c r="T3972">
        <v>32.483999999999995</v>
      </c>
      <c r="U3972">
        <v>25.733000000000001</v>
      </c>
      <c r="V3972">
        <v>0</v>
      </c>
      <c r="W3972" t="str">
        <f>IFERROR(VLOOKUP(CONCATENATE(A3972,"-",B3972),'Schedule C1'!AE:AE,1,FALSE),"Other")</f>
        <v>Other</v>
      </c>
    </row>
    <row r="3973" spans="1:23" x14ac:dyDescent="0.25">
      <c r="A3973" t="str">
        <f t="shared" ref="A3973:B4036" si="62">LEFT(C3973,FIND(" ",C3973,1)-1)</f>
        <v>110</v>
      </c>
      <c r="B3973" t="str">
        <f t="shared" si="62"/>
        <v>P17083001</v>
      </c>
      <c r="C3973" s="77" t="s">
        <v>2063</v>
      </c>
      <c r="D3973" t="s">
        <v>3065</v>
      </c>
      <c r="G3973">
        <v>-32.21</v>
      </c>
      <c r="H3973">
        <v>2.6399999999999997</v>
      </c>
      <c r="M3973">
        <v>0</v>
      </c>
      <c r="N3973">
        <v>0</v>
      </c>
      <c r="S3973">
        <v>0</v>
      </c>
      <c r="T3973">
        <v>0</v>
      </c>
      <c r="U3973"/>
      <c r="W3973" t="str">
        <f>IFERROR(VLOOKUP(CONCATENATE(A3973,"-",B3973),'Schedule C1'!AE:AE,1,FALSE),"Other")</f>
        <v>Other</v>
      </c>
    </row>
    <row r="3974" spans="1:23" x14ac:dyDescent="0.25">
      <c r="A3974" t="str">
        <f t="shared" si="62"/>
        <v>110</v>
      </c>
      <c r="B3974" t="str">
        <f t="shared" si="62"/>
        <v>P17083006</v>
      </c>
      <c r="C3974" s="77" t="s">
        <v>2063</v>
      </c>
      <c r="D3974" t="s">
        <v>3066</v>
      </c>
      <c r="G3974">
        <v>-10.09</v>
      </c>
      <c r="M3974">
        <v>0</v>
      </c>
      <c r="S3974">
        <v>0</v>
      </c>
      <c r="U3974"/>
      <c r="W3974" t="str">
        <f>IFERROR(VLOOKUP(CONCATENATE(A3974,"-",B3974),'Schedule C1'!AE:AE,1,FALSE),"Other")</f>
        <v>Other</v>
      </c>
    </row>
    <row r="3975" spans="1:23" x14ac:dyDescent="0.25">
      <c r="A3975" t="str">
        <f t="shared" si="62"/>
        <v>110</v>
      </c>
      <c r="B3975" t="str">
        <f t="shared" si="62"/>
        <v>P17083016</v>
      </c>
      <c r="C3975" s="77" t="s">
        <v>2063</v>
      </c>
      <c r="D3975" t="s">
        <v>3067</v>
      </c>
      <c r="G3975">
        <v>1665.73</v>
      </c>
      <c r="H3975">
        <v>259.04999999999995</v>
      </c>
      <c r="I3975">
        <v>12.93</v>
      </c>
      <c r="J3975">
        <v>105.65</v>
      </c>
      <c r="M3975">
        <v>3781.0450000000001</v>
      </c>
      <c r="N3975">
        <v>1383</v>
      </c>
      <c r="O3975" s="3">
        <v>1621.059</v>
      </c>
      <c r="P3975">
        <v>0</v>
      </c>
      <c r="S3975">
        <v>3969.7820000000002</v>
      </c>
      <c r="T3975">
        <v>2023.8470000000002</v>
      </c>
      <c r="U3975">
        <v>127.946</v>
      </c>
      <c r="V3975">
        <v>0</v>
      </c>
      <c r="W3975" t="str">
        <f>IFERROR(VLOOKUP(CONCATENATE(A3975,"-",B3975),'Schedule C1'!AE:AE,1,FALSE),"Other")</f>
        <v>Other</v>
      </c>
    </row>
    <row r="3976" spans="1:23" x14ac:dyDescent="0.25">
      <c r="A3976" t="str">
        <f t="shared" si="62"/>
        <v>110</v>
      </c>
      <c r="B3976" t="str">
        <f t="shared" si="62"/>
        <v>P17083025</v>
      </c>
      <c r="C3976" s="77" t="s">
        <v>2063</v>
      </c>
      <c r="D3976" t="s">
        <v>3068</v>
      </c>
      <c r="F3976">
        <v>310.58999999999997</v>
      </c>
      <c r="G3976">
        <v>0</v>
      </c>
      <c r="H3976">
        <v>155.24</v>
      </c>
      <c r="I3976">
        <v>133.72999999999999</v>
      </c>
      <c r="J3976">
        <v>-1620.4299999999998</v>
      </c>
      <c r="L3976">
        <v>0</v>
      </c>
      <c r="M3976">
        <v>0</v>
      </c>
      <c r="N3976">
        <v>0</v>
      </c>
      <c r="O3976" s="3">
        <v>380.404</v>
      </c>
      <c r="P3976">
        <v>0</v>
      </c>
      <c r="R3976">
        <v>0</v>
      </c>
      <c r="S3976">
        <v>16.3</v>
      </c>
      <c r="T3976">
        <v>0</v>
      </c>
      <c r="U3976">
        <v>86.474999999999994</v>
      </c>
      <c r="V3976">
        <v>0</v>
      </c>
      <c r="W3976" t="str">
        <f>IFERROR(VLOOKUP(CONCATENATE(A3976,"-",B3976),'Schedule C1'!AE:AE,1,FALSE),"Other")</f>
        <v>Other</v>
      </c>
    </row>
    <row r="3977" spans="1:23" x14ac:dyDescent="0.25">
      <c r="A3977" t="str">
        <f t="shared" si="62"/>
        <v>110</v>
      </c>
      <c r="B3977" t="str">
        <f t="shared" si="62"/>
        <v>P17083030</v>
      </c>
      <c r="C3977" s="77" t="s">
        <v>2063</v>
      </c>
      <c r="D3977" t="s">
        <v>3069</v>
      </c>
      <c r="F3977">
        <v>7.9</v>
      </c>
      <c r="G3977">
        <v>1243.81</v>
      </c>
      <c r="H3977">
        <v>169.74</v>
      </c>
      <c r="I3977">
        <v>9069.4700000000012</v>
      </c>
      <c r="J3977">
        <v>9419.9</v>
      </c>
      <c r="L3977">
        <v>0</v>
      </c>
      <c r="M3977">
        <v>-71179.411000000007</v>
      </c>
      <c r="N3977">
        <v>197843.378</v>
      </c>
      <c r="O3977" s="3">
        <v>-447.0320000000001</v>
      </c>
      <c r="P3977">
        <v>0</v>
      </c>
      <c r="R3977">
        <v>0</v>
      </c>
      <c r="S3977">
        <v>-70813.898000000001</v>
      </c>
      <c r="T3977">
        <v>198515.65599999999</v>
      </c>
      <c r="U3977">
        <v>-2717.7229999999995</v>
      </c>
      <c r="V3977">
        <v>0</v>
      </c>
      <c r="W3977" t="str">
        <f>IFERROR(VLOOKUP(CONCATENATE(A3977,"-",B3977),'Schedule C1'!AE:AE,1,FALSE),"Other")</f>
        <v>Other</v>
      </c>
    </row>
    <row r="3978" spans="1:23" x14ac:dyDescent="0.25">
      <c r="A3978" t="str">
        <f t="shared" si="62"/>
        <v>110</v>
      </c>
      <c r="B3978" t="str">
        <f t="shared" si="62"/>
        <v>P17083031</v>
      </c>
      <c r="C3978" s="77" t="s">
        <v>2063</v>
      </c>
      <c r="D3978" t="s">
        <v>3070</v>
      </c>
      <c r="G3978">
        <v>-210.07</v>
      </c>
      <c r="M3978">
        <v>0</v>
      </c>
      <c r="S3978">
        <v>0</v>
      </c>
      <c r="U3978"/>
      <c r="W3978" t="str">
        <f>IFERROR(VLOOKUP(CONCATENATE(A3978,"-",B3978),'Schedule C1'!AE:AE,1,FALSE),"Other")</f>
        <v>Other</v>
      </c>
    </row>
    <row r="3979" spans="1:23" x14ac:dyDescent="0.25">
      <c r="A3979" t="str">
        <f t="shared" si="62"/>
        <v>110</v>
      </c>
      <c r="B3979" t="str">
        <f t="shared" si="62"/>
        <v>P17083033</v>
      </c>
      <c r="C3979" s="77" t="s">
        <v>2063</v>
      </c>
      <c r="D3979" t="s">
        <v>3071</v>
      </c>
      <c r="G3979">
        <v>3683.33</v>
      </c>
      <c r="H3979">
        <v>1711.22</v>
      </c>
      <c r="I3979">
        <v>0</v>
      </c>
      <c r="J3979">
        <v>0</v>
      </c>
      <c r="M3979">
        <v>1098.971</v>
      </c>
      <c r="N3979">
        <v>11964.35</v>
      </c>
      <c r="O3979" s="3">
        <v>447.50400000000002</v>
      </c>
      <c r="P3979">
        <v>0</v>
      </c>
      <c r="S3979">
        <v>92.267999999999986</v>
      </c>
      <c r="T3979">
        <v>12291.548000000001</v>
      </c>
      <c r="U3979">
        <v>-1E-3</v>
      </c>
      <c r="V3979">
        <v>0</v>
      </c>
      <c r="W3979" t="str">
        <f>IFERROR(VLOOKUP(CONCATENATE(A3979,"-",B3979),'Schedule C1'!AE:AE,1,FALSE),"Other")</f>
        <v>Other</v>
      </c>
    </row>
    <row r="3980" spans="1:23" x14ac:dyDescent="0.25">
      <c r="A3980" t="str">
        <f t="shared" si="62"/>
        <v>110</v>
      </c>
      <c r="B3980" t="str">
        <f t="shared" si="62"/>
        <v>P17083040</v>
      </c>
      <c r="C3980" s="77" t="s">
        <v>2063</v>
      </c>
      <c r="D3980" t="s">
        <v>3072</v>
      </c>
      <c r="H3980">
        <v>40400</v>
      </c>
      <c r="I3980">
        <v>10348.109999999999</v>
      </c>
      <c r="J3980">
        <v>4091.95</v>
      </c>
      <c r="N3980">
        <v>0</v>
      </c>
      <c r="O3980" s="3">
        <v>478.50699999999995</v>
      </c>
      <c r="P3980">
        <v>0</v>
      </c>
      <c r="T3980">
        <v>0</v>
      </c>
      <c r="U3980">
        <v>273.44699999999995</v>
      </c>
      <c r="V3980">
        <v>0</v>
      </c>
      <c r="W3980" t="str">
        <f>IFERROR(VLOOKUP(CONCATENATE(A3980,"-",B3980),'Schedule C1'!AE:AE,1,FALSE),"Other")</f>
        <v>Other</v>
      </c>
    </row>
    <row r="3981" spans="1:23" x14ac:dyDescent="0.25">
      <c r="A3981" t="str">
        <f t="shared" si="62"/>
        <v>110</v>
      </c>
      <c r="B3981" t="str">
        <f t="shared" si="62"/>
        <v>P17084001</v>
      </c>
      <c r="C3981" s="77" t="s">
        <v>2063</v>
      </c>
      <c r="D3981" t="s">
        <v>3073</v>
      </c>
      <c r="E3981">
        <v>3130.71</v>
      </c>
      <c r="F3981">
        <v>239.17</v>
      </c>
      <c r="G3981">
        <v>0</v>
      </c>
      <c r="K3981">
        <v>0</v>
      </c>
      <c r="L3981">
        <v>21375</v>
      </c>
      <c r="M3981">
        <v>0</v>
      </c>
      <c r="Q3981">
        <v>0</v>
      </c>
      <c r="R3981">
        <v>21921.742000000002</v>
      </c>
      <c r="S3981">
        <v>596.29100000000005</v>
      </c>
      <c r="U3981"/>
      <c r="W3981" t="str">
        <f>IFERROR(VLOOKUP(CONCATENATE(A3981,"-",B3981),'Schedule C1'!AE:AE,1,FALSE),"Other")</f>
        <v>Other</v>
      </c>
    </row>
    <row r="3982" spans="1:23" x14ac:dyDescent="0.25">
      <c r="A3982" t="str">
        <f t="shared" si="62"/>
        <v>110</v>
      </c>
      <c r="B3982" t="str">
        <f t="shared" si="62"/>
        <v>P17084005</v>
      </c>
      <c r="C3982" s="77" t="s">
        <v>2063</v>
      </c>
      <c r="D3982" t="s">
        <v>3074</v>
      </c>
      <c r="E3982">
        <v>239.11</v>
      </c>
      <c r="F3982">
        <v>213.26</v>
      </c>
      <c r="G3982">
        <v>2170.5</v>
      </c>
      <c r="H3982">
        <v>2187.31</v>
      </c>
      <c r="I3982">
        <v>32613.440000000002</v>
      </c>
      <c r="J3982">
        <v>53.28000000000003</v>
      </c>
      <c r="K3982">
        <v>0</v>
      </c>
      <c r="L3982">
        <v>0</v>
      </c>
      <c r="M3982">
        <v>13614.025</v>
      </c>
      <c r="N3982">
        <v>0</v>
      </c>
      <c r="O3982" s="3">
        <v>49605.375</v>
      </c>
      <c r="P3982">
        <v>0</v>
      </c>
      <c r="Q3982">
        <v>0</v>
      </c>
      <c r="R3982">
        <v>1818.2269999999999</v>
      </c>
      <c r="S3982">
        <v>14586.939</v>
      </c>
      <c r="T3982">
        <v>358.37699999999995</v>
      </c>
      <c r="U3982">
        <v>1601.92</v>
      </c>
      <c r="V3982">
        <v>0</v>
      </c>
      <c r="W3982" t="str">
        <f>IFERROR(VLOOKUP(CONCATENATE(A3982,"-",B3982),'Schedule C1'!AE:AE,1,FALSE),"Other")</f>
        <v>Other</v>
      </c>
    </row>
    <row r="3983" spans="1:23" x14ac:dyDescent="0.25">
      <c r="A3983" t="str">
        <f t="shared" si="62"/>
        <v>110</v>
      </c>
      <c r="B3983" t="str">
        <f t="shared" si="62"/>
        <v>P17084006</v>
      </c>
      <c r="C3983" s="77" t="s">
        <v>2063</v>
      </c>
      <c r="D3983" t="s">
        <v>3075</v>
      </c>
      <c r="I3983">
        <v>0</v>
      </c>
      <c r="J3983">
        <v>0</v>
      </c>
      <c r="O3983" s="3">
        <v>588.01800000000003</v>
      </c>
      <c r="P3983">
        <v>0</v>
      </c>
      <c r="U3983">
        <v>652.22900000000016</v>
      </c>
      <c r="V3983">
        <v>0</v>
      </c>
      <c r="W3983" t="str">
        <f>IFERROR(VLOOKUP(CONCATENATE(A3983,"-",B3983),'Schedule C1'!AE:AE,1,FALSE),"Other")</f>
        <v>Other</v>
      </c>
    </row>
    <row r="3984" spans="1:23" x14ac:dyDescent="0.25">
      <c r="A3984" t="str">
        <f t="shared" si="62"/>
        <v>110</v>
      </c>
      <c r="B3984" t="str">
        <f t="shared" si="62"/>
        <v>P17084009</v>
      </c>
      <c r="C3984" s="77" t="s">
        <v>2063</v>
      </c>
      <c r="D3984" t="s">
        <v>3076</v>
      </c>
      <c r="E3984">
        <v>205.32</v>
      </c>
      <c r="F3984">
        <v>1200.8900000000001</v>
      </c>
      <c r="G3984">
        <v>-0.94</v>
      </c>
      <c r="H3984">
        <v>0</v>
      </c>
      <c r="K3984">
        <v>0</v>
      </c>
      <c r="L3984">
        <v>166666.66</v>
      </c>
      <c r="M3984">
        <v>1090856.909</v>
      </c>
      <c r="N3984">
        <v>0</v>
      </c>
      <c r="Q3984">
        <v>0</v>
      </c>
      <c r="R3984">
        <v>170499.94200000001</v>
      </c>
      <c r="S3984">
        <v>1106078.4479999999</v>
      </c>
      <c r="T3984">
        <v>-61.291000000000004</v>
      </c>
      <c r="U3984"/>
      <c r="W3984" t="str">
        <f>IFERROR(VLOOKUP(CONCATENATE(A3984,"-",B3984),'Schedule C1'!AE:AE,1,FALSE),"Other")</f>
        <v>Other</v>
      </c>
    </row>
    <row r="3985" spans="1:23" x14ac:dyDescent="0.25">
      <c r="A3985" t="str">
        <f t="shared" si="62"/>
        <v>110</v>
      </c>
      <c r="B3985" t="str">
        <f t="shared" si="62"/>
        <v>P17084014</v>
      </c>
      <c r="C3985" s="77" t="s">
        <v>2063</v>
      </c>
      <c r="D3985" t="s">
        <v>3077</v>
      </c>
      <c r="E3985">
        <v>533.89</v>
      </c>
      <c r="F3985">
        <v>165.04</v>
      </c>
      <c r="G3985">
        <v>237.54000000000002</v>
      </c>
      <c r="H3985">
        <v>-22273.670000000002</v>
      </c>
      <c r="K3985">
        <v>0</v>
      </c>
      <c r="L3985">
        <v>0</v>
      </c>
      <c r="M3985">
        <v>0</v>
      </c>
      <c r="N3985">
        <v>34.238</v>
      </c>
      <c r="Q3985">
        <v>0</v>
      </c>
      <c r="R3985">
        <v>154.71099999999998</v>
      </c>
      <c r="S3985">
        <v>58.433999999999997</v>
      </c>
      <c r="T3985">
        <v>101.876</v>
      </c>
      <c r="U3985"/>
      <c r="W3985" t="str">
        <f>IFERROR(VLOOKUP(CONCATENATE(A3985,"-",B3985),'Schedule C1'!AE:AE,1,FALSE),"Other")</f>
        <v>Other</v>
      </c>
    </row>
    <row r="3986" spans="1:23" x14ac:dyDescent="0.25">
      <c r="A3986" t="str">
        <f t="shared" si="62"/>
        <v>110</v>
      </c>
      <c r="B3986" t="str">
        <f t="shared" si="62"/>
        <v>P17084024</v>
      </c>
      <c r="C3986" s="77" t="s">
        <v>2063</v>
      </c>
      <c r="D3986" t="s">
        <v>3078</v>
      </c>
      <c r="E3986">
        <v>966.26</v>
      </c>
      <c r="F3986">
        <v>406.90000000000003</v>
      </c>
      <c r="G3986">
        <v>404.75</v>
      </c>
      <c r="H3986">
        <v>0</v>
      </c>
      <c r="K3986">
        <v>0</v>
      </c>
      <c r="L3986">
        <v>0</v>
      </c>
      <c r="M3986">
        <v>0</v>
      </c>
      <c r="N3986">
        <v>0</v>
      </c>
      <c r="Q3986">
        <v>0</v>
      </c>
      <c r="R3986">
        <v>10.309000000000001</v>
      </c>
      <c r="S3986">
        <v>250.07</v>
      </c>
      <c r="T3986">
        <v>-107.821</v>
      </c>
      <c r="U3986"/>
      <c r="W3986" t="str">
        <f>IFERROR(VLOOKUP(CONCATENATE(A3986,"-",B3986),'Schedule C1'!AE:AE,1,FALSE),"Other")</f>
        <v>Other</v>
      </c>
    </row>
    <row r="3987" spans="1:23" x14ac:dyDescent="0.25">
      <c r="A3987" t="str">
        <f t="shared" si="62"/>
        <v>110</v>
      </c>
      <c r="B3987" t="str">
        <f t="shared" si="62"/>
        <v>P17084025</v>
      </c>
      <c r="C3987" s="77" t="s">
        <v>2063</v>
      </c>
      <c r="D3987" t="s">
        <v>3079</v>
      </c>
      <c r="E3987">
        <v>302.02999999999997</v>
      </c>
      <c r="F3987">
        <v>83.149999999999991</v>
      </c>
      <c r="G3987">
        <v>509.33</v>
      </c>
      <c r="H3987">
        <v>0</v>
      </c>
      <c r="I3987">
        <v>0</v>
      </c>
      <c r="J3987">
        <v>26.8</v>
      </c>
      <c r="K3987">
        <v>0</v>
      </c>
      <c r="L3987">
        <v>0</v>
      </c>
      <c r="M3987">
        <v>0</v>
      </c>
      <c r="N3987">
        <v>0</v>
      </c>
      <c r="O3987" s="3">
        <v>-41.730000000000004</v>
      </c>
      <c r="P3987">
        <v>0</v>
      </c>
      <c r="Q3987">
        <v>0</v>
      </c>
      <c r="R3987">
        <v>121.1</v>
      </c>
      <c r="S3987">
        <v>78.543999999999997</v>
      </c>
      <c r="T3987">
        <v>-1E-3</v>
      </c>
      <c r="U3987">
        <v>42.535999999999994</v>
      </c>
      <c r="V3987">
        <v>0</v>
      </c>
      <c r="W3987" t="str">
        <f>IFERROR(VLOOKUP(CONCATENATE(A3987,"-",B3987),'Schedule C1'!AE:AE,1,FALSE),"Other")</f>
        <v>Other</v>
      </c>
    </row>
    <row r="3988" spans="1:23" x14ac:dyDescent="0.25">
      <c r="A3988" t="str">
        <f t="shared" si="62"/>
        <v>110</v>
      </c>
      <c r="B3988" t="str">
        <f t="shared" si="62"/>
        <v>P17084036</v>
      </c>
      <c r="C3988" s="77" t="s">
        <v>2063</v>
      </c>
      <c r="D3988" t="s">
        <v>3080</v>
      </c>
      <c r="E3988">
        <v>-61.21</v>
      </c>
      <c r="K3988">
        <v>0</v>
      </c>
      <c r="Q3988">
        <v>0</v>
      </c>
      <c r="U3988"/>
      <c r="W3988" t="str">
        <f>IFERROR(VLOOKUP(CONCATENATE(A3988,"-",B3988),'Schedule C1'!AE:AE,1,FALSE),"Other")</f>
        <v>Other</v>
      </c>
    </row>
    <row r="3989" spans="1:23" x14ac:dyDescent="0.25">
      <c r="A3989" t="str">
        <f t="shared" si="62"/>
        <v>110</v>
      </c>
      <c r="B3989" t="str">
        <f t="shared" si="62"/>
        <v>P17084037</v>
      </c>
      <c r="C3989" s="77" t="s">
        <v>2063</v>
      </c>
      <c r="D3989" t="s">
        <v>3081</v>
      </c>
      <c r="G3989">
        <v>-12.26</v>
      </c>
      <c r="M3989">
        <v>0</v>
      </c>
      <c r="S3989">
        <v>0</v>
      </c>
      <c r="U3989"/>
      <c r="W3989" t="str">
        <f>IFERROR(VLOOKUP(CONCATENATE(A3989,"-",B3989),'Schedule C1'!AE:AE,1,FALSE),"Other")</f>
        <v>Other</v>
      </c>
    </row>
    <row r="3990" spans="1:23" x14ac:dyDescent="0.25">
      <c r="A3990" t="str">
        <f t="shared" si="62"/>
        <v>110</v>
      </c>
      <c r="B3990" t="str">
        <f t="shared" si="62"/>
        <v>P17084055</v>
      </c>
      <c r="C3990" s="77" t="s">
        <v>2063</v>
      </c>
      <c r="D3990" t="s">
        <v>3082</v>
      </c>
      <c r="I3990">
        <v>0</v>
      </c>
      <c r="J3990">
        <v>0</v>
      </c>
      <c r="O3990" s="3">
        <v>3316.0810000000001</v>
      </c>
      <c r="P3990">
        <v>0</v>
      </c>
      <c r="U3990">
        <v>1748.7299999999998</v>
      </c>
      <c r="V3990">
        <v>0</v>
      </c>
      <c r="W3990" t="str">
        <f>IFERROR(VLOOKUP(CONCATENATE(A3990,"-",B3990),'Schedule C1'!AE:AE,1,FALSE),"Other")</f>
        <v>Other</v>
      </c>
    </row>
    <row r="3991" spans="1:23" x14ac:dyDescent="0.25">
      <c r="A3991" t="str">
        <f t="shared" si="62"/>
        <v>110</v>
      </c>
      <c r="B3991" t="str">
        <f t="shared" si="62"/>
        <v>P17097004</v>
      </c>
      <c r="C3991" s="77" t="s">
        <v>2063</v>
      </c>
      <c r="D3991" t="s">
        <v>3083</v>
      </c>
      <c r="G3991">
        <v>1310.8</v>
      </c>
      <c r="M3991">
        <v>0</v>
      </c>
      <c r="S3991">
        <v>0</v>
      </c>
      <c r="U3991"/>
      <c r="W3991" t="str">
        <f>IFERROR(VLOOKUP(CONCATENATE(A3991,"-",B3991),'Schedule C1'!AE:AE,1,FALSE),"Other")</f>
        <v>Other</v>
      </c>
    </row>
    <row r="3992" spans="1:23" x14ac:dyDescent="0.25">
      <c r="A3992" t="str">
        <f t="shared" si="62"/>
        <v>110</v>
      </c>
      <c r="B3992" t="str">
        <f t="shared" si="62"/>
        <v>P17097008</v>
      </c>
      <c r="C3992" s="77" t="s">
        <v>2063</v>
      </c>
      <c r="D3992" t="s">
        <v>3084</v>
      </c>
      <c r="H3992">
        <v>-45.879999999999995</v>
      </c>
      <c r="N3992">
        <v>0</v>
      </c>
      <c r="T3992">
        <v>0</v>
      </c>
      <c r="U3992"/>
      <c r="W3992" t="str">
        <f>IFERROR(VLOOKUP(CONCATENATE(A3992,"-",B3992),'Schedule C1'!AE:AE,1,FALSE),"Other")</f>
        <v>Other</v>
      </c>
    </row>
    <row r="3993" spans="1:23" x14ac:dyDescent="0.25">
      <c r="A3993" t="str">
        <f t="shared" si="62"/>
        <v>110</v>
      </c>
      <c r="B3993" t="str">
        <f t="shared" si="62"/>
        <v>P17097024</v>
      </c>
      <c r="C3993" s="77" t="s">
        <v>2063</v>
      </c>
      <c r="D3993" t="s">
        <v>3085</v>
      </c>
      <c r="G3993">
        <v>-34.450000000000003</v>
      </c>
      <c r="M3993">
        <v>0</v>
      </c>
      <c r="S3993">
        <v>0</v>
      </c>
      <c r="U3993"/>
      <c r="W3993" t="str">
        <f>IFERROR(VLOOKUP(CONCATENATE(A3993,"-",B3993),'Schedule C1'!AE:AE,1,FALSE),"Other")</f>
        <v>Other</v>
      </c>
    </row>
    <row r="3994" spans="1:23" x14ac:dyDescent="0.25">
      <c r="A3994" t="str">
        <f t="shared" si="62"/>
        <v>110</v>
      </c>
      <c r="B3994" t="str">
        <f t="shared" si="62"/>
        <v>P17110001</v>
      </c>
      <c r="C3994" s="77" t="s">
        <v>2063</v>
      </c>
      <c r="D3994" t="s">
        <v>3086</v>
      </c>
      <c r="E3994">
        <v>259.73</v>
      </c>
      <c r="F3994">
        <v>83.439999999999969</v>
      </c>
      <c r="G3994">
        <v>138.83000000000001</v>
      </c>
      <c r="H3994">
        <v>325.89999999999998</v>
      </c>
      <c r="I3994">
        <v>34.660000000000004</v>
      </c>
      <c r="K3994">
        <v>0</v>
      </c>
      <c r="L3994">
        <v>0</v>
      </c>
      <c r="M3994">
        <v>0</v>
      </c>
      <c r="N3994">
        <v>0</v>
      </c>
      <c r="O3994" s="3">
        <v>0</v>
      </c>
      <c r="Q3994">
        <v>0</v>
      </c>
      <c r="R3994">
        <v>0</v>
      </c>
      <c r="S3994">
        <v>0</v>
      </c>
      <c r="T3994">
        <v>0</v>
      </c>
      <c r="U3994">
        <v>0</v>
      </c>
      <c r="W3994" t="str">
        <f>IFERROR(VLOOKUP(CONCATENATE(A3994,"-",B3994),'Schedule C1'!AE:AE,1,FALSE),"Other")</f>
        <v>Other</v>
      </c>
    </row>
    <row r="3995" spans="1:23" x14ac:dyDescent="0.25">
      <c r="A3995" t="str">
        <f t="shared" si="62"/>
        <v>110</v>
      </c>
      <c r="B3995" t="str">
        <f t="shared" si="62"/>
        <v>P17110002</v>
      </c>
      <c r="C3995" s="77" t="s">
        <v>2063</v>
      </c>
      <c r="D3995" t="s">
        <v>3087</v>
      </c>
      <c r="H3995">
        <v>-38.270000000000003</v>
      </c>
      <c r="N3995">
        <v>0</v>
      </c>
      <c r="T3995">
        <v>0</v>
      </c>
      <c r="U3995"/>
      <c r="W3995" t="str">
        <f>IFERROR(VLOOKUP(CONCATENATE(A3995,"-",B3995),'Schedule C1'!AE:AE,1,FALSE),"Other")</f>
        <v>Other</v>
      </c>
    </row>
    <row r="3996" spans="1:23" x14ac:dyDescent="0.25">
      <c r="A3996" t="str">
        <f t="shared" si="62"/>
        <v>110</v>
      </c>
      <c r="B3996" t="str">
        <f t="shared" si="62"/>
        <v>P17110003</v>
      </c>
      <c r="C3996" s="77" t="s">
        <v>2063</v>
      </c>
      <c r="D3996" t="s">
        <v>3088</v>
      </c>
      <c r="F3996">
        <v>71.400000000000006</v>
      </c>
      <c r="L3996">
        <v>0</v>
      </c>
      <c r="R3996">
        <v>0</v>
      </c>
      <c r="U3996"/>
      <c r="W3996" t="str">
        <f>IFERROR(VLOOKUP(CONCATENATE(A3996,"-",B3996),'Schedule C1'!AE:AE,1,FALSE),"Other")</f>
        <v>Other</v>
      </c>
    </row>
    <row r="3997" spans="1:23" x14ac:dyDescent="0.25">
      <c r="A3997" t="str">
        <f t="shared" si="62"/>
        <v>110</v>
      </c>
      <c r="B3997" t="str">
        <f t="shared" si="62"/>
        <v>P17110004</v>
      </c>
      <c r="C3997" s="77" t="s">
        <v>2063</v>
      </c>
      <c r="D3997" t="s">
        <v>3089</v>
      </c>
      <c r="E3997">
        <v>-3.07</v>
      </c>
      <c r="K3997">
        <v>0</v>
      </c>
      <c r="Q3997">
        <v>0</v>
      </c>
      <c r="U3997"/>
      <c r="W3997" t="str">
        <f>IFERROR(VLOOKUP(CONCATENATE(A3997,"-",B3997),'Schedule C1'!AE:AE,1,FALSE),"Other")</f>
        <v>Other</v>
      </c>
    </row>
    <row r="3998" spans="1:23" x14ac:dyDescent="0.25">
      <c r="A3998" t="str">
        <f t="shared" si="62"/>
        <v>110</v>
      </c>
      <c r="B3998" t="str">
        <f t="shared" si="62"/>
        <v>P17110005</v>
      </c>
      <c r="C3998" s="77" t="s">
        <v>2063</v>
      </c>
      <c r="D3998" t="s">
        <v>3090</v>
      </c>
      <c r="G3998">
        <v>-145.17999999999998</v>
      </c>
      <c r="M3998">
        <v>0</v>
      </c>
      <c r="S3998">
        <v>0</v>
      </c>
      <c r="U3998"/>
      <c r="W3998" t="str">
        <f>IFERROR(VLOOKUP(CONCATENATE(A3998,"-",B3998),'Schedule C1'!AE:AE,1,FALSE),"Other")</f>
        <v>Other</v>
      </c>
    </row>
    <row r="3999" spans="1:23" x14ac:dyDescent="0.25">
      <c r="A3999" t="str">
        <f t="shared" si="62"/>
        <v>110</v>
      </c>
      <c r="B3999" t="str">
        <f t="shared" si="62"/>
        <v>P17113001</v>
      </c>
      <c r="C3999" s="77" t="s">
        <v>2063</v>
      </c>
      <c r="D3999" t="s">
        <v>3091</v>
      </c>
      <c r="G3999">
        <v>76.319999999999993</v>
      </c>
      <c r="M3999">
        <v>0</v>
      </c>
      <c r="S3999">
        <v>0</v>
      </c>
      <c r="U3999"/>
      <c r="W3999" t="str">
        <f>IFERROR(VLOOKUP(CONCATENATE(A3999,"-",B3999),'Schedule C1'!AE:AE,1,FALSE),"Other")</f>
        <v>Other</v>
      </c>
    </row>
    <row r="4000" spans="1:23" x14ac:dyDescent="0.25">
      <c r="A4000" t="str">
        <f t="shared" si="62"/>
        <v>110</v>
      </c>
      <c r="B4000" t="str">
        <f t="shared" si="62"/>
        <v>P17225003</v>
      </c>
      <c r="C4000" s="77" t="s">
        <v>2063</v>
      </c>
      <c r="D4000" t="s">
        <v>3094</v>
      </c>
      <c r="E4000">
        <v>-2.3600000000000003</v>
      </c>
      <c r="F4000">
        <v>0.26</v>
      </c>
      <c r="K4000">
        <v>0</v>
      </c>
      <c r="L4000">
        <v>0</v>
      </c>
      <c r="Q4000">
        <v>0</v>
      </c>
      <c r="R4000">
        <v>0</v>
      </c>
      <c r="U4000"/>
      <c r="W4000" t="str">
        <f>IFERROR(VLOOKUP(CONCATENATE(A4000,"-",B4000),'Schedule C1'!AE:AE,1,FALSE),"Other")</f>
        <v>Other</v>
      </c>
    </row>
    <row r="4001" spans="1:23" x14ac:dyDescent="0.25">
      <c r="A4001" t="str">
        <f t="shared" si="62"/>
        <v>110</v>
      </c>
      <c r="B4001" t="str">
        <f t="shared" si="62"/>
        <v>P17225006</v>
      </c>
      <c r="C4001" s="77" t="s">
        <v>2063</v>
      </c>
      <c r="D4001" t="s">
        <v>3095</v>
      </c>
      <c r="E4001">
        <v>78.34</v>
      </c>
      <c r="F4001">
        <v>189.31</v>
      </c>
      <c r="G4001">
        <v>47.48</v>
      </c>
      <c r="H4001">
        <v>30.66</v>
      </c>
      <c r="I4001">
        <v>13.13</v>
      </c>
      <c r="J4001">
        <v>15164.44</v>
      </c>
      <c r="K4001">
        <v>0</v>
      </c>
      <c r="L4001">
        <v>235170.09700000001</v>
      </c>
      <c r="M4001">
        <v>-127557.52500000002</v>
      </c>
      <c r="N4001">
        <v>0</v>
      </c>
      <c r="O4001" s="3">
        <v>0</v>
      </c>
      <c r="P4001">
        <v>0</v>
      </c>
      <c r="Q4001">
        <v>0</v>
      </c>
      <c r="R4001">
        <v>284613.337</v>
      </c>
      <c r="S4001">
        <v>86179.59599999999</v>
      </c>
      <c r="T4001">
        <v>-0.8919999999999999</v>
      </c>
      <c r="U4001">
        <v>0</v>
      </c>
      <c r="V4001">
        <v>0</v>
      </c>
      <c r="W4001" t="str">
        <f>IFERROR(VLOOKUP(CONCATENATE(A4001,"-",B4001),'Schedule C1'!AE:AE,1,FALSE),"Other")</f>
        <v>Other</v>
      </c>
    </row>
    <row r="4002" spans="1:23" x14ac:dyDescent="0.25">
      <c r="A4002" t="str">
        <f t="shared" si="62"/>
        <v>110</v>
      </c>
      <c r="B4002" t="str">
        <f t="shared" si="62"/>
        <v>P17225007</v>
      </c>
      <c r="C4002" s="77" t="s">
        <v>2063</v>
      </c>
      <c r="D4002" t="s">
        <v>3096</v>
      </c>
      <c r="E4002">
        <v>2.11</v>
      </c>
      <c r="F4002">
        <v>2.35</v>
      </c>
      <c r="G4002">
        <v>0</v>
      </c>
      <c r="H4002">
        <v>0</v>
      </c>
      <c r="K4002">
        <v>0</v>
      </c>
      <c r="L4002">
        <v>66557.7</v>
      </c>
      <c r="M4002">
        <v>-119987.94300000001</v>
      </c>
      <c r="N4002">
        <v>0</v>
      </c>
      <c r="Q4002">
        <v>0</v>
      </c>
      <c r="R4002">
        <v>73078.191999999995</v>
      </c>
      <c r="S4002">
        <v>37346.091</v>
      </c>
      <c r="T4002">
        <v>0.15100000000000002</v>
      </c>
      <c r="U4002"/>
      <c r="W4002" t="str">
        <f>IFERROR(VLOOKUP(CONCATENATE(A4002,"-",B4002),'Schedule C1'!AE:AE,1,FALSE),"Other")</f>
        <v>Other</v>
      </c>
    </row>
    <row r="4003" spans="1:23" x14ac:dyDescent="0.25">
      <c r="A4003" t="str">
        <f t="shared" si="62"/>
        <v>110</v>
      </c>
      <c r="B4003" t="str">
        <f t="shared" si="62"/>
        <v>P17225009</v>
      </c>
      <c r="C4003" s="77" t="s">
        <v>2063</v>
      </c>
      <c r="D4003" t="s">
        <v>3097</v>
      </c>
      <c r="F4003">
        <v>0</v>
      </c>
      <c r="G4003">
        <v>0</v>
      </c>
      <c r="L4003">
        <v>15810.392</v>
      </c>
      <c r="M4003">
        <v>0</v>
      </c>
      <c r="R4003">
        <v>17907.883999999998</v>
      </c>
      <c r="S4003">
        <v>5665.6730000000007</v>
      </c>
      <c r="U4003"/>
      <c r="W4003" t="str">
        <f>IFERROR(VLOOKUP(CONCATENATE(A4003,"-",B4003),'Schedule C1'!AE:AE,1,FALSE),"Other")</f>
        <v>Other</v>
      </c>
    </row>
    <row r="4004" spans="1:23" x14ac:dyDescent="0.25">
      <c r="A4004" t="str">
        <f t="shared" si="62"/>
        <v>110</v>
      </c>
      <c r="B4004" t="str">
        <f t="shared" si="62"/>
        <v>P17225010</v>
      </c>
      <c r="C4004" s="77" t="s">
        <v>2063</v>
      </c>
      <c r="D4004" t="s">
        <v>3098</v>
      </c>
      <c r="F4004">
        <v>0</v>
      </c>
      <c r="G4004">
        <v>0</v>
      </c>
      <c r="H4004">
        <v>0</v>
      </c>
      <c r="L4004">
        <v>20035.554000000004</v>
      </c>
      <c r="M4004">
        <v>283315.87400000001</v>
      </c>
      <c r="N4004">
        <v>0</v>
      </c>
      <c r="R4004">
        <v>214982.33999999997</v>
      </c>
      <c r="S4004">
        <v>287760.23700000002</v>
      </c>
      <c r="T4004">
        <v>0.89800000000000002</v>
      </c>
      <c r="U4004"/>
      <c r="W4004" t="str">
        <f>IFERROR(VLOOKUP(CONCATENATE(A4004,"-",B4004),'Schedule C1'!AE:AE,1,FALSE),"Other")</f>
        <v>Other</v>
      </c>
    </row>
    <row r="4005" spans="1:23" x14ac:dyDescent="0.25">
      <c r="A4005" t="str">
        <f t="shared" si="62"/>
        <v>110</v>
      </c>
      <c r="B4005" t="str">
        <f t="shared" si="62"/>
        <v>P17225011</v>
      </c>
      <c r="C4005" s="77" t="s">
        <v>2063</v>
      </c>
      <c r="D4005" t="s">
        <v>3099</v>
      </c>
      <c r="F4005">
        <v>-10000</v>
      </c>
      <c r="G4005">
        <v>0</v>
      </c>
      <c r="L4005">
        <v>0</v>
      </c>
      <c r="M4005">
        <v>0</v>
      </c>
      <c r="R4005">
        <v>39.582000000000001</v>
      </c>
      <c r="S4005">
        <v>212.47499999999999</v>
      </c>
      <c r="U4005"/>
      <c r="W4005" t="str">
        <f>IFERROR(VLOOKUP(CONCATENATE(A4005,"-",B4005),'Schedule C1'!AE:AE,1,FALSE),"Other")</f>
        <v>Other</v>
      </c>
    </row>
    <row r="4006" spans="1:23" x14ac:dyDescent="0.25">
      <c r="A4006" t="str">
        <f t="shared" si="62"/>
        <v>110</v>
      </c>
      <c r="B4006" t="str">
        <f t="shared" si="62"/>
        <v>P17225026</v>
      </c>
      <c r="C4006" s="77" t="s">
        <v>2063</v>
      </c>
      <c r="D4006" t="s">
        <v>3100</v>
      </c>
      <c r="J4006">
        <v>0</v>
      </c>
      <c r="P4006">
        <v>0</v>
      </c>
      <c r="U4006"/>
      <c r="V4006">
        <v>0</v>
      </c>
      <c r="W4006" t="str">
        <f>IFERROR(VLOOKUP(CONCATENATE(A4006,"-",B4006),'Schedule C1'!AE:AE,1,FALSE),"Other")</f>
        <v>Other</v>
      </c>
    </row>
    <row r="4007" spans="1:23" x14ac:dyDescent="0.25">
      <c r="A4007" t="str">
        <f t="shared" si="62"/>
        <v>110</v>
      </c>
      <c r="B4007" t="str">
        <f t="shared" si="62"/>
        <v>P17CC1001</v>
      </c>
      <c r="C4007" s="77" t="s">
        <v>2063</v>
      </c>
      <c r="D4007" t="s">
        <v>3101</v>
      </c>
      <c r="G4007">
        <v>0</v>
      </c>
      <c r="H4007">
        <v>0</v>
      </c>
      <c r="M4007">
        <v>2.9000000000000001E-2</v>
      </c>
      <c r="N4007">
        <v>0</v>
      </c>
      <c r="S4007">
        <v>0.03</v>
      </c>
      <c r="T4007">
        <v>8.6999999999999994E-2</v>
      </c>
      <c r="U4007"/>
      <c r="W4007" t="str">
        <f>IFERROR(VLOOKUP(CONCATENATE(A4007,"-",B4007),'Schedule C1'!AE:AE,1,FALSE),"Other")</f>
        <v>Other</v>
      </c>
    </row>
    <row r="4008" spans="1:23" x14ac:dyDescent="0.25">
      <c r="A4008" t="str">
        <f t="shared" si="62"/>
        <v>110</v>
      </c>
      <c r="B4008" t="str">
        <f t="shared" si="62"/>
        <v>P17CC1004</v>
      </c>
      <c r="C4008" s="77" t="s">
        <v>2063</v>
      </c>
      <c r="D4008" t="s">
        <v>3102</v>
      </c>
      <c r="F4008">
        <v>0</v>
      </c>
      <c r="J4008">
        <v>0</v>
      </c>
      <c r="L4008">
        <v>0</v>
      </c>
      <c r="P4008">
        <v>0</v>
      </c>
      <c r="R4008">
        <v>0</v>
      </c>
      <c r="U4008"/>
      <c r="V4008">
        <v>0</v>
      </c>
      <c r="W4008" t="str">
        <f>IFERROR(VLOOKUP(CONCATENATE(A4008,"-",B4008),'Schedule C1'!AE:AE,1,FALSE),"Other")</f>
        <v>Other</v>
      </c>
    </row>
    <row r="4009" spans="1:23" x14ac:dyDescent="0.25">
      <c r="A4009" t="str">
        <f t="shared" si="62"/>
        <v>110</v>
      </c>
      <c r="B4009" t="str">
        <f t="shared" si="62"/>
        <v>P17CC1007</v>
      </c>
      <c r="C4009" s="77" t="s">
        <v>2063</v>
      </c>
      <c r="D4009" t="s">
        <v>3103</v>
      </c>
      <c r="H4009">
        <v>0</v>
      </c>
      <c r="I4009">
        <v>0</v>
      </c>
      <c r="J4009">
        <v>0</v>
      </c>
      <c r="N4009">
        <v>0</v>
      </c>
      <c r="O4009" s="3">
        <v>0</v>
      </c>
      <c r="P4009">
        <v>0</v>
      </c>
      <c r="T4009">
        <v>0</v>
      </c>
      <c r="U4009">
        <v>0</v>
      </c>
      <c r="V4009">
        <v>0</v>
      </c>
      <c r="W4009" t="str">
        <f>IFERROR(VLOOKUP(CONCATENATE(A4009,"-",B4009),'Schedule C1'!AE:AE,1,FALSE),"Other")</f>
        <v>Other</v>
      </c>
    </row>
    <row r="4010" spans="1:23" x14ac:dyDescent="0.25">
      <c r="A4010" t="str">
        <f t="shared" si="62"/>
        <v>110</v>
      </c>
      <c r="B4010" t="str">
        <f t="shared" si="62"/>
        <v>P17CC1013</v>
      </c>
      <c r="C4010" s="77" t="s">
        <v>2063</v>
      </c>
      <c r="D4010" t="s">
        <v>3104</v>
      </c>
      <c r="J4010">
        <v>0</v>
      </c>
      <c r="P4010">
        <v>0</v>
      </c>
      <c r="U4010"/>
      <c r="V4010">
        <v>0</v>
      </c>
      <c r="W4010" t="str">
        <f>IFERROR(VLOOKUP(CONCATENATE(A4010,"-",B4010),'Schedule C1'!AE:AE,1,FALSE),"Other")</f>
        <v>Other</v>
      </c>
    </row>
    <row r="4011" spans="1:23" x14ac:dyDescent="0.25">
      <c r="A4011" t="str">
        <f t="shared" si="62"/>
        <v>110</v>
      </c>
      <c r="B4011" t="str">
        <f t="shared" si="62"/>
        <v>P17CC1022</v>
      </c>
      <c r="C4011" s="77" t="s">
        <v>2063</v>
      </c>
      <c r="D4011" t="s">
        <v>3106</v>
      </c>
      <c r="I4011">
        <v>0</v>
      </c>
      <c r="O4011" s="3">
        <v>0</v>
      </c>
      <c r="U4011">
        <v>0</v>
      </c>
      <c r="W4011" t="str">
        <f>IFERROR(VLOOKUP(CONCATENATE(A4011,"-",B4011),'Schedule C1'!AE:AE,1,FALSE),"Other")</f>
        <v>Other</v>
      </c>
    </row>
    <row r="4012" spans="1:23" x14ac:dyDescent="0.25">
      <c r="A4012" t="str">
        <f t="shared" si="62"/>
        <v>110</v>
      </c>
      <c r="B4012" t="str">
        <f t="shared" si="62"/>
        <v>P17CC1028</v>
      </c>
      <c r="C4012" s="77" t="s">
        <v>2063</v>
      </c>
      <c r="D4012" t="s">
        <v>3107</v>
      </c>
      <c r="F4012">
        <v>0</v>
      </c>
      <c r="H4012">
        <v>0</v>
      </c>
      <c r="J4012">
        <v>0</v>
      </c>
      <c r="L4012">
        <v>0</v>
      </c>
      <c r="N4012">
        <v>0</v>
      </c>
      <c r="P4012">
        <v>26434.575000000001</v>
      </c>
      <c r="R4012">
        <v>0</v>
      </c>
      <c r="T4012">
        <v>0</v>
      </c>
      <c r="U4012"/>
      <c r="V4012">
        <v>-52869.15</v>
      </c>
      <c r="W4012" t="str">
        <f>IFERROR(VLOOKUP(CONCATENATE(A4012,"-",B4012),'Schedule C1'!AE:AE,1,FALSE),"Other")</f>
        <v>Other</v>
      </c>
    </row>
    <row r="4013" spans="1:23" x14ac:dyDescent="0.25">
      <c r="A4013" t="str">
        <f t="shared" si="62"/>
        <v>110</v>
      </c>
      <c r="B4013" t="str">
        <f t="shared" si="62"/>
        <v>P17CC1031</v>
      </c>
      <c r="C4013" s="77" t="s">
        <v>2063</v>
      </c>
      <c r="D4013" t="s">
        <v>3108</v>
      </c>
      <c r="H4013">
        <v>0</v>
      </c>
      <c r="I4013">
        <v>0</v>
      </c>
      <c r="N4013">
        <v>0</v>
      </c>
      <c r="O4013" s="3">
        <v>0</v>
      </c>
      <c r="T4013">
        <v>0</v>
      </c>
      <c r="U4013">
        <v>0</v>
      </c>
      <c r="W4013" t="str">
        <f>IFERROR(VLOOKUP(CONCATENATE(A4013,"-",B4013),'Schedule C1'!AE:AE,1,FALSE),"Other")</f>
        <v>Other</v>
      </c>
    </row>
    <row r="4014" spans="1:23" x14ac:dyDescent="0.25">
      <c r="A4014" t="str">
        <f t="shared" si="62"/>
        <v>110</v>
      </c>
      <c r="B4014" t="str">
        <f t="shared" si="62"/>
        <v>P17CC1040</v>
      </c>
      <c r="C4014" s="77" t="s">
        <v>2063</v>
      </c>
      <c r="D4014" t="s">
        <v>3109</v>
      </c>
      <c r="J4014">
        <v>0</v>
      </c>
      <c r="P4014">
        <v>0</v>
      </c>
      <c r="U4014"/>
      <c r="V4014">
        <v>0</v>
      </c>
      <c r="W4014" t="str">
        <f>IFERROR(VLOOKUP(CONCATENATE(A4014,"-",B4014),'Schedule C1'!AE:AE,1,FALSE),"Other")</f>
        <v>Other</v>
      </c>
    </row>
    <row r="4015" spans="1:23" x14ac:dyDescent="0.25">
      <c r="A4015" t="str">
        <f t="shared" si="62"/>
        <v>110</v>
      </c>
      <c r="B4015" t="str">
        <f t="shared" si="62"/>
        <v>P18025001</v>
      </c>
      <c r="C4015" s="77" t="s">
        <v>2063</v>
      </c>
      <c r="D4015" t="s">
        <v>3113</v>
      </c>
      <c r="E4015">
        <v>13068.58</v>
      </c>
      <c r="F4015">
        <v>39242.870000000003</v>
      </c>
      <c r="G4015">
        <v>50751.33</v>
      </c>
      <c r="H4015">
        <v>-49485.079999999987</v>
      </c>
      <c r="I4015">
        <v>614366.14999999979</v>
      </c>
      <c r="J4015">
        <v>29097.460000000003</v>
      </c>
      <c r="K4015">
        <v>0</v>
      </c>
      <c r="L4015">
        <v>-289383.34000000003</v>
      </c>
      <c r="M4015">
        <v>-79017.320000000007</v>
      </c>
      <c r="N4015">
        <v>312765.08799999999</v>
      </c>
      <c r="O4015" s="3">
        <v>-259579.04599999994</v>
      </c>
      <c r="P4015">
        <v>31462.322</v>
      </c>
      <c r="Q4015">
        <v>0</v>
      </c>
      <c r="R4015">
        <v>1.4710000000000001</v>
      </c>
      <c r="S4015">
        <v>-79017.320000000007</v>
      </c>
      <c r="T4015">
        <v>335916.60099999997</v>
      </c>
      <c r="U4015">
        <v>3.0000000000000001E-3</v>
      </c>
      <c r="V4015">
        <v>0</v>
      </c>
      <c r="W4015" t="str">
        <f>IFERROR(VLOOKUP(CONCATENATE(A4015,"-",B4015),'Schedule C1'!AE:AE,1,FALSE),"Other")</f>
        <v>Other</v>
      </c>
    </row>
    <row r="4016" spans="1:23" x14ac:dyDescent="0.25">
      <c r="A4016" t="str">
        <f t="shared" si="62"/>
        <v>110</v>
      </c>
      <c r="B4016" t="str">
        <f t="shared" si="62"/>
        <v>P18025002</v>
      </c>
      <c r="C4016" s="77" t="s">
        <v>2063</v>
      </c>
      <c r="D4016" t="s">
        <v>3114</v>
      </c>
      <c r="E4016">
        <v>1532.85</v>
      </c>
      <c r="F4016">
        <v>1075.96</v>
      </c>
      <c r="G4016">
        <v>-1553</v>
      </c>
      <c r="I4016">
        <v>61</v>
      </c>
      <c r="K4016">
        <v>0</v>
      </c>
      <c r="L4016">
        <v>0</v>
      </c>
      <c r="M4016">
        <v>0</v>
      </c>
      <c r="O4016" s="3">
        <v>0</v>
      </c>
      <c r="Q4016">
        <v>0</v>
      </c>
      <c r="R4016">
        <v>0</v>
      </c>
      <c r="S4016">
        <v>0</v>
      </c>
      <c r="U4016">
        <v>0</v>
      </c>
      <c r="W4016" t="str">
        <f>IFERROR(VLOOKUP(CONCATENATE(A4016,"-",B4016),'Schedule C1'!AE:AE,1,FALSE),"Other")</f>
        <v>Other</v>
      </c>
    </row>
    <row r="4017" spans="1:23" x14ac:dyDescent="0.25">
      <c r="A4017" t="str">
        <f t="shared" si="62"/>
        <v>110</v>
      </c>
      <c r="B4017" t="str">
        <f t="shared" si="62"/>
        <v>P18025003</v>
      </c>
      <c r="C4017" s="77" t="s">
        <v>2063</v>
      </c>
      <c r="D4017" t="s">
        <v>3115</v>
      </c>
      <c r="E4017">
        <v>89.179999999999993</v>
      </c>
      <c r="F4017">
        <v>710.05</v>
      </c>
      <c r="G4017">
        <v>15.56</v>
      </c>
      <c r="H4017">
        <v>0</v>
      </c>
      <c r="I4017">
        <v>-1021.83</v>
      </c>
      <c r="K4017">
        <v>0</v>
      </c>
      <c r="L4017">
        <v>-28220.832999999999</v>
      </c>
      <c r="M4017">
        <v>-414.1190000000002</v>
      </c>
      <c r="N4017">
        <v>0</v>
      </c>
      <c r="O4017" s="3">
        <v>0</v>
      </c>
      <c r="Q4017">
        <v>0</v>
      </c>
      <c r="R4017">
        <v>0.125</v>
      </c>
      <c r="S4017">
        <v>-341.7300000000003</v>
      </c>
      <c r="T4017">
        <v>14.321</v>
      </c>
      <c r="U4017">
        <v>0</v>
      </c>
      <c r="W4017" t="str">
        <f>IFERROR(VLOOKUP(CONCATENATE(A4017,"-",B4017),'Schedule C1'!AE:AE,1,FALSE),"Other")</f>
        <v>Other</v>
      </c>
    </row>
    <row r="4018" spans="1:23" x14ac:dyDescent="0.25">
      <c r="A4018" t="str">
        <f t="shared" si="62"/>
        <v>110</v>
      </c>
      <c r="B4018" t="str">
        <f t="shared" si="62"/>
        <v>P18025004</v>
      </c>
      <c r="C4018" s="77" t="s">
        <v>2063</v>
      </c>
      <c r="D4018" t="s">
        <v>3116</v>
      </c>
      <c r="E4018">
        <v>1.03</v>
      </c>
      <c r="F4018">
        <v>2.5099999999999998</v>
      </c>
      <c r="H4018">
        <v>10.530000000000001</v>
      </c>
      <c r="I4018">
        <v>-30.16</v>
      </c>
      <c r="K4018">
        <v>0</v>
      </c>
      <c r="L4018">
        <v>0</v>
      </c>
      <c r="N4018">
        <v>0</v>
      </c>
      <c r="O4018" s="3">
        <v>0</v>
      </c>
      <c r="Q4018">
        <v>0</v>
      </c>
      <c r="R4018">
        <v>0.24199999999999999</v>
      </c>
      <c r="T4018">
        <v>0.19800000000000001</v>
      </c>
      <c r="U4018">
        <v>0</v>
      </c>
      <c r="W4018" t="str">
        <f>IFERROR(VLOOKUP(CONCATENATE(A4018,"-",B4018),'Schedule C1'!AE:AE,1,FALSE),"Other")</f>
        <v>Other</v>
      </c>
    </row>
    <row r="4019" spans="1:23" x14ac:dyDescent="0.25">
      <c r="A4019" t="str">
        <f t="shared" si="62"/>
        <v>110</v>
      </c>
      <c r="B4019" t="str">
        <f t="shared" si="62"/>
        <v>P18025009</v>
      </c>
      <c r="C4019" s="77" t="s">
        <v>2063</v>
      </c>
      <c r="D4019" t="s">
        <v>3118</v>
      </c>
      <c r="J4019">
        <v>-577.29999999999995</v>
      </c>
      <c r="P4019">
        <v>0</v>
      </c>
      <c r="U4019"/>
      <c r="V4019">
        <v>0</v>
      </c>
      <c r="W4019" t="str">
        <f>IFERROR(VLOOKUP(CONCATENATE(A4019,"-",B4019),'Schedule C1'!AE:AE,1,FALSE),"Other")</f>
        <v>Other</v>
      </c>
    </row>
    <row r="4020" spans="1:23" x14ac:dyDescent="0.25">
      <c r="A4020" t="str">
        <f t="shared" si="62"/>
        <v>110</v>
      </c>
      <c r="B4020" t="str">
        <f t="shared" si="62"/>
        <v>P18025010</v>
      </c>
      <c r="C4020" s="77" t="s">
        <v>2063</v>
      </c>
      <c r="D4020" t="s">
        <v>3119</v>
      </c>
      <c r="G4020">
        <v>47.75</v>
      </c>
      <c r="H4020">
        <v>6.6000000000000032</v>
      </c>
      <c r="M4020">
        <v>0</v>
      </c>
      <c r="N4020">
        <v>0</v>
      </c>
      <c r="S4020">
        <v>0</v>
      </c>
      <c r="T4020">
        <v>0</v>
      </c>
      <c r="U4020"/>
      <c r="W4020" t="str">
        <f>IFERROR(VLOOKUP(CONCATENATE(A4020,"-",B4020),'Schedule C1'!AE:AE,1,FALSE),"Other")</f>
        <v>Other</v>
      </c>
    </row>
    <row r="4021" spans="1:23" x14ac:dyDescent="0.25">
      <c r="A4021" t="str">
        <f t="shared" si="62"/>
        <v>110</v>
      </c>
      <c r="B4021" t="str">
        <f t="shared" si="62"/>
        <v>P18025011</v>
      </c>
      <c r="C4021" s="77" t="s">
        <v>2063</v>
      </c>
      <c r="D4021" t="s">
        <v>3120</v>
      </c>
      <c r="G4021">
        <v>0</v>
      </c>
      <c r="I4021">
        <v>0</v>
      </c>
      <c r="M4021">
        <v>0.13400000000000001</v>
      </c>
      <c r="O4021" s="3">
        <v>3281.3679999999999</v>
      </c>
      <c r="S4021">
        <v>0.13500000000000001</v>
      </c>
      <c r="U4021">
        <v>0</v>
      </c>
      <c r="W4021" t="str">
        <f>IFERROR(VLOOKUP(CONCATENATE(A4021,"-",B4021),'Schedule C1'!AE:AE,1,FALSE),"Other")</f>
        <v>Other</v>
      </c>
    </row>
    <row r="4022" spans="1:23" x14ac:dyDescent="0.25">
      <c r="A4022" t="str">
        <f t="shared" si="62"/>
        <v>110</v>
      </c>
      <c r="B4022" t="str">
        <f t="shared" si="62"/>
        <v>P18025014</v>
      </c>
      <c r="C4022" s="77" t="s">
        <v>2063</v>
      </c>
      <c r="D4022" t="s">
        <v>3121</v>
      </c>
      <c r="I4022">
        <v>-4478.1799999999994</v>
      </c>
      <c r="J4022">
        <v>-732.05</v>
      </c>
      <c r="O4022" s="3">
        <v>0</v>
      </c>
      <c r="P4022">
        <v>0</v>
      </c>
      <c r="U4022">
        <v>0</v>
      </c>
      <c r="V4022">
        <v>0</v>
      </c>
      <c r="W4022" t="str">
        <f>IFERROR(VLOOKUP(CONCATENATE(A4022,"-",B4022),'Schedule C1'!AE:AE,1,FALSE),"Other")</f>
        <v>Other</v>
      </c>
    </row>
    <row r="4023" spans="1:23" x14ac:dyDescent="0.25">
      <c r="A4023" t="str">
        <f t="shared" si="62"/>
        <v>110</v>
      </c>
      <c r="B4023" t="str">
        <f t="shared" si="62"/>
        <v>P18025018</v>
      </c>
      <c r="C4023" s="77" t="s">
        <v>2063</v>
      </c>
      <c r="D4023" t="s">
        <v>3123</v>
      </c>
      <c r="H4023">
        <v>61523.24</v>
      </c>
      <c r="I4023">
        <v>131378.43000000002</v>
      </c>
      <c r="J4023">
        <v>18554.23</v>
      </c>
      <c r="N4023">
        <v>0</v>
      </c>
      <c r="O4023" s="3">
        <v>73552.864999999991</v>
      </c>
      <c r="P4023">
        <v>0</v>
      </c>
      <c r="T4023">
        <v>0</v>
      </c>
      <c r="U4023">
        <v>40808.605000000003</v>
      </c>
      <c r="V4023">
        <v>0</v>
      </c>
      <c r="W4023" t="str">
        <f>IFERROR(VLOOKUP(CONCATENATE(A4023,"-",B4023),'Schedule C1'!AE:AE,1,FALSE),"Other")</f>
        <v>Other</v>
      </c>
    </row>
    <row r="4024" spans="1:23" x14ac:dyDescent="0.25">
      <c r="A4024" t="str">
        <f t="shared" si="62"/>
        <v>110</v>
      </c>
      <c r="B4024" t="str">
        <f t="shared" si="62"/>
        <v>P18202026</v>
      </c>
      <c r="C4024" s="77" t="s">
        <v>2063</v>
      </c>
      <c r="D4024" t="s">
        <v>3124</v>
      </c>
      <c r="H4024">
        <v>-11.67</v>
      </c>
      <c r="N4024">
        <v>0</v>
      </c>
      <c r="T4024">
        <v>0</v>
      </c>
      <c r="U4024"/>
      <c r="W4024" t="str">
        <f>IFERROR(VLOOKUP(CONCATENATE(A4024,"-",B4024),'Schedule C1'!AE:AE,1,FALSE),"Other")</f>
        <v>Other</v>
      </c>
    </row>
    <row r="4025" spans="1:23" x14ac:dyDescent="0.25">
      <c r="A4025" t="str">
        <f t="shared" si="62"/>
        <v>110</v>
      </c>
      <c r="B4025" t="str">
        <f t="shared" si="62"/>
        <v>P18216001</v>
      </c>
      <c r="C4025" s="77" t="s">
        <v>2063</v>
      </c>
      <c r="D4025" t="s">
        <v>3125</v>
      </c>
      <c r="F4025">
        <v>10016.99</v>
      </c>
      <c r="G4025">
        <v>-97469.08</v>
      </c>
      <c r="L4025">
        <v>0</v>
      </c>
      <c r="M4025">
        <v>0</v>
      </c>
      <c r="R4025">
        <v>0</v>
      </c>
      <c r="S4025">
        <v>0</v>
      </c>
      <c r="U4025"/>
      <c r="W4025" t="str">
        <f>IFERROR(VLOOKUP(CONCATENATE(A4025,"-",B4025),'Schedule C1'!AE:AE,1,FALSE),"Other")</f>
        <v>Other</v>
      </c>
    </row>
    <row r="4026" spans="1:23" x14ac:dyDescent="0.25">
      <c r="A4026" t="str">
        <f t="shared" si="62"/>
        <v>110</v>
      </c>
      <c r="B4026" t="str">
        <f t="shared" si="62"/>
        <v>P18221011</v>
      </c>
      <c r="C4026" s="77" t="s">
        <v>2063</v>
      </c>
      <c r="D4026" t="s">
        <v>3128</v>
      </c>
      <c r="F4026">
        <v>-3278.98</v>
      </c>
      <c r="G4026">
        <v>16.32</v>
      </c>
      <c r="H4026">
        <v>45.75</v>
      </c>
      <c r="I4026">
        <v>-520.13999999999987</v>
      </c>
      <c r="J4026">
        <v>1653.81</v>
      </c>
      <c r="L4026">
        <v>0</v>
      </c>
      <c r="M4026">
        <v>0</v>
      </c>
      <c r="N4026">
        <v>3484.299</v>
      </c>
      <c r="O4026" s="3">
        <v>3707.3469999999998</v>
      </c>
      <c r="P4026">
        <v>-8980.0290000000005</v>
      </c>
      <c r="R4026">
        <v>0</v>
      </c>
      <c r="S4026">
        <v>0</v>
      </c>
      <c r="T4026">
        <v>2668.8009999999999</v>
      </c>
      <c r="U4026">
        <v>15.199</v>
      </c>
      <c r="V4026">
        <v>0</v>
      </c>
      <c r="W4026" t="str">
        <f>IFERROR(VLOOKUP(CONCATENATE(A4026,"-",B4026),'Schedule C1'!AE:AE,1,FALSE),"Other")</f>
        <v>Other</v>
      </c>
    </row>
    <row r="4027" spans="1:23" x14ac:dyDescent="0.25">
      <c r="A4027" t="str">
        <f t="shared" si="62"/>
        <v>110</v>
      </c>
      <c r="B4027" t="str">
        <f t="shared" si="62"/>
        <v>P18221016</v>
      </c>
      <c r="C4027" s="77" t="s">
        <v>2063</v>
      </c>
      <c r="D4027" t="s">
        <v>3129</v>
      </c>
      <c r="F4027">
        <v>0.82</v>
      </c>
      <c r="G4027">
        <v>14.27</v>
      </c>
      <c r="H4027">
        <v>63.31</v>
      </c>
      <c r="L4027">
        <v>0</v>
      </c>
      <c r="M4027">
        <v>0</v>
      </c>
      <c r="N4027">
        <v>135578.005</v>
      </c>
      <c r="R4027">
        <v>0</v>
      </c>
      <c r="S4027">
        <v>0</v>
      </c>
      <c r="T4027">
        <v>141216.99299999999</v>
      </c>
      <c r="U4027"/>
      <c r="W4027" t="str">
        <f>IFERROR(VLOOKUP(CONCATENATE(A4027,"-",B4027),'Schedule C1'!AE:AE,1,FALSE),"Other")</f>
        <v>Other</v>
      </c>
    </row>
    <row r="4028" spans="1:23" x14ac:dyDescent="0.25">
      <c r="A4028" t="str">
        <f t="shared" si="62"/>
        <v>110</v>
      </c>
      <c r="B4028" t="str">
        <f t="shared" si="62"/>
        <v>P19036002</v>
      </c>
      <c r="C4028" s="77" t="s">
        <v>2063</v>
      </c>
      <c r="D4028" t="s">
        <v>3130</v>
      </c>
      <c r="G4028">
        <v>813.7</v>
      </c>
      <c r="H4028">
        <v>77.12</v>
      </c>
      <c r="I4028">
        <v>26.53</v>
      </c>
      <c r="J4028">
        <v>43.85</v>
      </c>
      <c r="M4028">
        <v>0</v>
      </c>
      <c r="N4028">
        <v>0</v>
      </c>
      <c r="O4028" s="3">
        <v>0</v>
      </c>
      <c r="P4028">
        <v>0</v>
      </c>
      <c r="S4028">
        <v>0</v>
      </c>
      <c r="T4028">
        <v>0</v>
      </c>
      <c r="U4028">
        <v>0</v>
      </c>
      <c r="V4028">
        <v>0</v>
      </c>
      <c r="W4028" t="str">
        <f>IFERROR(VLOOKUP(CONCATENATE(A4028,"-",B4028),'Schedule C1'!AE:AE,1,FALSE),"Other")</f>
        <v>Other</v>
      </c>
    </row>
    <row r="4029" spans="1:23" x14ac:dyDescent="0.25">
      <c r="A4029" t="str">
        <f t="shared" si="62"/>
        <v>110</v>
      </c>
      <c r="B4029" t="str">
        <f t="shared" si="62"/>
        <v>P19036005</v>
      </c>
      <c r="C4029" s="77" t="s">
        <v>2063</v>
      </c>
      <c r="D4029" t="s">
        <v>3131</v>
      </c>
      <c r="G4029">
        <v>46.56</v>
      </c>
      <c r="H4029">
        <v>-38416.46</v>
      </c>
      <c r="I4029">
        <v>74931.460000000006</v>
      </c>
      <c r="J4029">
        <v>320929.59000000003</v>
      </c>
      <c r="M4029">
        <v>0</v>
      </c>
      <c r="N4029">
        <v>0</v>
      </c>
      <c r="O4029" s="3">
        <v>87463.097000000009</v>
      </c>
      <c r="P4029">
        <v>-6559.0609999999997</v>
      </c>
      <c r="S4029">
        <v>0</v>
      </c>
      <c r="T4029">
        <v>0.28000000000000003</v>
      </c>
      <c r="U4029">
        <v>8710.6039999999994</v>
      </c>
      <c r="V4029">
        <v>0</v>
      </c>
      <c r="W4029" t="str">
        <f>IFERROR(VLOOKUP(CONCATENATE(A4029,"-",B4029),'Schedule C1'!AE:AE,1,FALSE),"Other")</f>
        <v>Other</v>
      </c>
    </row>
    <row r="4030" spans="1:23" x14ac:dyDescent="0.25">
      <c r="A4030" t="str">
        <f t="shared" si="62"/>
        <v>110</v>
      </c>
      <c r="B4030" t="str">
        <f t="shared" si="62"/>
        <v>P19036011</v>
      </c>
      <c r="C4030" s="77" t="s">
        <v>2063</v>
      </c>
      <c r="D4030" t="s">
        <v>3132</v>
      </c>
      <c r="G4030">
        <v>332.25</v>
      </c>
      <c r="H4030">
        <v>0</v>
      </c>
      <c r="I4030">
        <v>0</v>
      </c>
      <c r="M4030">
        <v>0</v>
      </c>
      <c r="N4030">
        <v>0</v>
      </c>
      <c r="O4030" s="3">
        <v>0</v>
      </c>
      <c r="S4030">
        <v>0</v>
      </c>
      <c r="T4030">
        <v>21.276</v>
      </c>
      <c r="U4030">
        <v>57.36</v>
      </c>
      <c r="W4030" t="str">
        <f>IFERROR(VLOOKUP(CONCATENATE(A4030,"-",B4030),'Schedule C1'!AE:AE,1,FALSE),"Other")</f>
        <v>Other</v>
      </c>
    </row>
    <row r="4031" spans="1:23" x14ac:dyDescent="0.25">
      <c r="A4031" t="str">
        <f t="shared" si="62"/>
        <v>110</v>
      </c>
      <c r="B4031" t="str">
        <f t="shared" si="62"/>
        <v>P19036012</v>
      </c>
      <c r="C4031" s="77" t="s">
        <v>2063</v>
      </c>
      <c r="D4031" t="s">
        <v>3133</v>
      </c>
      <c r="H4031">
        <v>10334.290000000001</v>
      </c>
      <c r="I4031">
        <v>11794.529999999999</v>
      </c>
      <c r="J4031">
        <v>406.7</v>
      </c>
      <c r="N4031">
        <v>0</v>
      </c>
      <c r="O4031" s="3">
        <v>1012.562</v>
      </c>
      <c r="P4031">
        <v>0</v>
      </c>
      <c r="T4031">
        <v>0</v>
      </c>
      <c r="U4031">
        <v>164.667</v>
      </c>
      <c r="V4031">
        <v>0</v>
      </c>
      <c r="W4031" t="str">
        <f>IFERROR(VLOOKUP(CONCATENATE(A4031,"-",B4031),'Schedule C1'!AE:AE,1,FALSE),"Other")</f>
        <v>Other</v>
      </c>
    </row>
    <row r="4032" spans="1:23" x14ac:dyDescent="0.25">
      <c r="A4032" t="str">
        <f t="shared" si="62"/>
        <v>110</v>
      </c>
      <c r="B4032" t="str">
        <f t="shared" si="62"/>
        <v>P19037008</v>
      </c>
      <c r="C4032" s="77" t="s">
        <v>2063</v>
      </c>
      <c r="D4032" t="s">
        <v>3135</v>
      </c>
      <c r="J4032">
        <v>96.3</v>
      </c>
      <c r="P4032">
        <v>0</v>
      </c>
      <c r="U4032"/>
      <c r="V4032">
        <v>0</v>
      </c>
      <c r="W4032" t="str">
        <f>IFERROR(VLOOKUP(CONCATENATE(A4032,"-",B4032),'Schedule C1'!AE:AE,1,FALSE),"Other")</f>
        <v>Other</v>
      </c>
    </row>
    <row r="4033" spans="1:23" x14ac:dyDescent="0.25">
      <c r="A4033" t="str">
        <f t="shared" si="62"/>
        <v>110</v>
      </c>
      <c r="B4033" t="str">
        <f t="shared" si="62"/>
        <v>P19037016</v>
      </c>
      <c r="C4033" s="77" t="s">
        <v>2063</v>
      </c>
      <c r="D4033" t="s">
        <v>3136</v>
      </c>
      <c r="I4033">
        <v>3103.05</v>
      </c>
      <c r="J4033">
        <v>0</v>
      </c>
      <c r="O4033" s="3">
        <v>0</v>
      </c>
      <c r="P4033">
        <v>0</v>
      </c>
      <c r="U4033">
        <v>0</v>
      </c>
      <c r="V4033">
        <v>0</v>
      </c>
      <c r="W4033" t="str">
        <f>IFERROR(VLOOKUP(CONCATENATE(A4033,"-",B4033),'Schedule C1'!AE:AE,1,FALSE),"Other")</f>
        <v>Other</v>
      </c>
    </row>
    <row r="4034" spans="1:23" x14ac:dyDescent="0.25">
      <c r="A4034" t="str">
        <f t="shared" si="62"/>
        <v>110</v>
      </c>
      <c r="B4034" t="str">
        <f t="shared" si="62"/>
        <v>P19037017</v>
      </c>
      <c r="C4034" s="77" t="s">
        <v>2063</v>
      </c>
      <c r="D4034" t="s">
        <v>3137</v>
      </c>
      <c r="I4034">
        <v>3465</v>
      </c>
      <c r="O4034" s="3">
        <v>0</v>
      </c>
      <c r="U4034">
        <v>0</v>
      </c>
      <c r="W4034" t="str">
        <f>IFERROR(VLOOKUP(CONCATENATE(A4034,"-",B4034),'Schedule C1'!AE:AE,1,FALSE),"Other")</f>
        <v>Other</v>
      </c>
    </row>
    <row r="4035" spans="1:23" x14ac:dyDescent="0.25">
      <c r="A4035" t="str">
        <f t="shared" si="62"/>
        <v>110</v>
      </c>
      <c r="B4035" t="str">
        <f t="shared" si="62"/>
        <v>P19091002</v>
      </c>
      <c r="C4035" s="77" t="s">
        <v>2063</v>
      </c>
      <c r="D4035" t="s">
        <v>3139</v>
      </c>
      <c r="F4035">
        <v>56.32</v>
      </c>
      <c r="G4035">
        <v>1562.69</v>
      </c>
      <c r="H4035">
        <v>0</v>
      </c>
      <c r="L4035">
        <v>0</v>
      </c>
      <c r="M4035">
        <v>0</v>
      </c>
      <c r="N4035">
        <v>0</v>
      </c>
      <c r="R4035">
        <v>0</v>
      </c>
      <c r="S4035">
        <v>62.028000000000006</v>
      </c>
      <c r="T4035">
        <v>101.501</v>
      </c>
      <c r="U4035"/>
      <c r="W4035" t="str">
        <f>IFERROR(VLOOKUP(CONCATENATE(A4035,"-",B4035),'Schedule C1'!AE:AE,1,FALSE),"Other")</f>
        <v>Other</v>
      </c>
    </row>
    <row r="4036" spans="1:23" x14ac:dyDescent="0.25">
      <c r="A4036" t="str">
        <f t="shared" si="62"/>
        <v>110</v>
      </c>
      <c r="B4036" t="str">
        <f t="shared" si="62"/>
        <v>P19091009</v>
      </c>
      <c r="C4036" s="77" t="s">
        <v>2063</v>
      </c>
      <c r="D4036" t="s">
        <v>3141</v>
      </c>
      <c r="F4036">
        <v>3878.22</v>
      </c>
      <c r="G4036">
        <v>3230.58</v>
      </c>
      <c r="H4036">
        <v>0</v>
      </c>
      <c r="L4036">
        <v>0</v>
      </c>
      <c r="M4036">
        <v>0</v>
      </c>
      <c r="N4036">
        <v>0</v>
      </c>
      <c r="R4036">
        <v>0</v>
      </c>
      <c r="S4036">
        <v>3.4629999999999996</v>
      </c>
      <c r="T4036">
        <v>60.25</v>
      </c>
      <c r="U4036"/>
      <c r="W4036" t="str">
        <f>IFERROR(VLOOKUP(CONCATENATE(A4036,"-",B4036),'Schedule C1'!AE:AE,1,FALSE),"Other")</f>
        <v>Other</v>
      </c>
    </row>
    <row r="4037" spans="1:23" x14ac:dyDescent="0.25">
      <c r="A4037" t="str">
        <f t="shared" ref="A4037:B4100" si="63">LEFT(C4037,FIND(" ",C4037,1)-1)</f>
        <v>110</v>
      </c>
      <c r="B4037" t="str">
        <f t="shared" si="63"/>
        <v>P19092002</v>
      </c>
      <c r="C4037" s="77" t="s">
        <v>2063</v>
      </c>
      <c r="D4037" t="s">
        <v>3142</v>
      </c>
      <c r="F4037">
        <v>1249.33</v>
      </c>
      <c r="G4037">
        <v>142.49</v>
      </c>
      <c r="H4037">
        <v>2580.7800000000002</v>
      </c>
      <c r="I4037">
        <v>32966.28</v>
      </c>
      <c r="J4037">
        <v>-88431.65</v>
      </c>
      <c r="L4037">
        <v>0</v>
      </c>
      <c r="M4037">
        <v>0</v>
      </c>
      <c r="N4037">
        <v>0</v>
      </c>
      <c r="O4037" s="3">
        <v>10779.062</v>
      </c>
      <c r="P4037">
        <v>0</v>
      </c>
      <c r="R4037">
        <v>0</v>
      </c>
      <c r="S4037">
        <v>0</v>
      </c>
      <c r="T4037">
        <v>140.31099999999998</v>
      </c>
      <c r="U4037">
        <v>11258.077000000001</v>
      </c>
      <c r="V4037">
        <v>0</v>
      </c>
      <c r="W4037" t="str">
        <f>IFERROR(VLOOKUP(CONCATENATE(A4037,"-",B4037),'Schedule C1'!AE:AE,1,FALSE),"Other")</f>
        <v>Other</v>
      </c>
    </row>
    <row r="4038" spans="1:23" x14ac:dyDescent="0.25">
      <c r="A4038" t="str">
        <f t="shared" si="63"/>
        <v>110</v>
      </c>
      <c r="B4038" t="str">
        <f t="shared" si="63"/>
        <v>P19092014</v>
      </c>
      <c r="C4038" s="77" t="s">
        <v>2063</v>
      </c>
      <c r="D4038" t="s">
        <v>3143</v>
      </c>
      <c r="F4038">
        <v>309.58000000000004</v>
      </c>
      <c r="G4038">
        <v>0</v>
      </c>
      <c r="H4038">
        <v>30.05</v>
      </c>
      <c r="I4038">
        <v>21586.33</v>
      </c>
      <c r="J4038">
        <v>30902.579999999998</v>
      </c>
      <c r="L4038">
        <v>0</v>
      </c>
      <c r="M4038">
        <v>0</v>
      </c>
      <c r="N4038">
        <v>0</v>
      </c>
      <c r="O4038" s="3">
        <v>18586.793000000001</v>
      </c>
      <c r="P4038">
        <v>0</v>
      </c>
      <c r="R4038">
        <v>0</v>
      </c>
      <c r="S4038">
        <v>6.0809999999999995</v>
      </c>
      <c r="T4038">
        <v>22.429000000000002</v>
      </c>
      <c r="U4038">
        <v>12917.184999999999</v>
      </c>
      <c r="V4038">
        <v>0</v>
      </c>
      <c r="W4038" t="str">
        <f>IFERROR(VLOOKUP(CONCATENATE(A4038,"-",B4038),'Schedule C1'!AE:AE,1,FALSE),"Other")</f>
        <v>Other</v>
      </c>
    </row>
    <row r="4039" spans="1:23" x14ac:dyDescent="0.25">
      <c r="A4039" t="str">
        <f t="shared" si="63"/>
        <v>110</v>
      </c>
      <c r="B4039" t="str">
        <f t="shared" si="63"/>
        <v>P19092016</v>
      </c>
      <c r="C4039" s="77" t="s">
        <v>2063</v>
      </c>
      <c r="D4039" t="s">
        <v>3144</v>
      </c>
      <c r="F4039">
        <v>71.490000000000009</v>
      </c>
      <c r="G4039">
        <v>5.39</v>
      </c>
      <c r="H4039">
        <v>10.74</v>
      </c>
      <c r="I4039">
        <v>150.12</v>
      </c>
      <c r="J4039">
        <v>770.94999999999993</v>
      </c>
      <c r="L4039">
        <v>0</v>
      </c>
      <c r="M4039">
        <v>0</v>
      </c>
      <c r="N4039">
        <v>0</v>
      </c>
      <c r="O4039" s="3">
        <v>9400.7520000000004</v>
      </c>
      <c r="P4039">
        <v>-53593.414999999994</v>
      </c>
      <c r="R4039">
        <v>0</v>
      </c>
      <c r="S4039">
        <v>0</v>
      </c>
      <c r="T4039">
        <v>11.741</v>
      </c>
      <c r="U4039">
        <v>2E-3</v>
      </c>
      <c r="V4039">
        <v>0</v>
      </c>
      <c r="W4039" t="str">
        <f>IFERROR(VLOOKUP(CONCATENATE(A4039,"-",B4039),'Schedule C1'!AE:AE,1,FALSE),"Other")</f>
        <v>Other</v>
      </c>
    </row>
    <row r="4040" spans="1:23" x14ac:dyDescent="0.25">
      <c r="A4040" t="str">
        <f t="shared" si="63"/>
        <v>110</v>
      </c>
      <c r="B4040" t="str">
        <f t="shared" si="63"/>
        <v>P19092022</v>
      </c>
      <c r="C4040" s="77" t="s">
        <v>2063</v>
      </c>
      <c r="D4040" t="s">
        <v>3145</v>
      </c>
      <c r="G4040">
        <v>1050.17</v>
      </c>
      <c r="H4040">
        <v>-297.59000000000015</v>
      </c>
      <c r="I4040">
        <v>5980.92</v>
      </c>
      <c r="J4040">
        <v>-193.31</v>
      </c>
      <c r="M4040">
        <v>0</v>
      </c>
      <c r="N4040">
        <v>0</v>
      </c>
      <c r="O4040" s="3">
        <v>552.12199999999996</v>
      </c>
      <c r="P4040">
        <v>-55448.805999999997</v>
      </c>
      <c r="S4040">
        <v>0</v>
      </c>
      <c r="T4040">
        <v>1283.732</v>
      </c>
      <c r="U4040">
        <v>517.72299999999996</v>
      </c>
      <c r="V4040">
        <v>0</v>
      </c>
      <c r="W4040" t="str">
        <f>IFERROR(VLOOKUP(CONCATENATE(A4040,"-",B4040),'Schedule C1'!AE:AE,1,FALSE),"Other")</f>
        <v>Other</v>
      </c>
    </row>
    <row r="4041" spans="1:23" x14ac:dyDescent="0.25">
      <c r="A4041" t="str">
        <f t="shared" si="63"/>
        <v>110</v>
      </c>
      <c r="B4041" t="str">
        <f t="shared" si="63"/>
        <v>P19092023</v>
      </c>
      <c r="C4041" s="77" t="s">
        <v>2063</v>
      </c>
      <c r="D4041" t="s">
        <v>3146</v>
      </c>
      <c r="H4041">
        <v>15848.6</v>
      </c>
      <c r="I4041">
        <v>253910.95</v>
      </c>
      <c r="J4041">
        <v>-321946.82000000007</v>
      </c>
      <c r="N4041">
        <v>2279558.0449999999</v>
      </c>
      <c r="O4041" s="3">
        <v>426224.26899999997</v>
      </c>
      <c r="P4041">
        <v>0</v>
      </c>
      <c r="T4041">
        <v>0</v>
      </c>
      <c r="U4041">
        <v>-5262.5940000000001</v>
      </c>
      <c r="V4041">
        <v>0</v>
      </c>
      <c r="W4041" t="str">
        <f>IFERROR(VLOOKUP(CONCATENATE(A4041,"-",B4041),'Schedule C1'!AE:AE,1,FALSE),"Other")</f>
        <v>Other</v>
      </c>
    </row>
    <row r="4042" spans="1:23" x14ac:dyDescent="0.25">
      <c r="A4042" t="str">
        <f t="shared" si="63"/>
        <v>110</v>
      </c>
      <c r="B4042" t="str">
        <f t="shared" si="63"/>
        <v>P19104010</v>
      </c>
      <c r="C4042" s="77" t="s">
        <v>2063</v>
      </c>
      <c r="D4042" t="s">
        <v>3148</v>
      </c>
      <c r="I4042">
        <v>-31.069999999999993</v>
      </c>
      <c r="O4042" s="3">
        <v>0</v>
      </c>
      <c r="U4042">
        <v>0</v>
      </c>
      <c r="W4042" t="str">
        <f>IFERROR(VLOOKUP(CONCATENATE(A4042,"-",B4042),'Schedule C1'!AE:AE,1,FALSE),"Other")</f>
        <v>Other</v>
      </c>
    </row>
    <row r="4043" spans="1:23" x14ac:dyDescent="0.25">
      <c r="A4043" t="str">
        <f t="shared" si="63"/>
        <v>110</v>
      </c>
      <c r="B4043" t="str">
        <f t="shared" si="63"/>
        <v>P19104016</v>
      </c>
      <c r="C4043" s="77" t="s">
        <v>2063</v>
      </c>
      <c r="D4043" t="s">
        <v>3149</v>
      </c>
      <c r="I4043">
        <v>-403.67</v>
      </c>
      <c r="O4043" s="3">
        <v>0</v>
      </c>
      <c r="U4043">
        <v>0</v>
      </c>
      <c r="W4043" t="str">
        <f>IFERROR(VLOOKUP(CONCATENATE(A4043,"-",B4043),'Schedule C1'!AE:AE,1,FALSE),"Other")</f>
        <v>Other</v>
      </c>
    </row>
    <row r="4044" spans="1:23" x14ac:dyDescent="0.25">
      <c r="A4044" t="str">
        <f t="shared" si="63"/>
        <v>110</v>
      </c>
      <c r="B4044" t="str">
        <f t="shared" si="63"/>
        <v>P19215003</v>
      </c>
      <c r="C4044" s="77" t="s">
        <v>2063</v>
      </c>
      <c r="D4044" t="s">
        <v>3150</v>
      </c>
      <c r="G4044">
        <v>-6.9899999999999984</v>
      </c>
      <c r="H4044">
        <v>748.71</v>
      </c>
      <c r="M4044">
        <v>0</v>
      </c>
      <c r="N4044">
        <v>0</v>
      </c>
      <c r="S4044">
        <v>0</v>
      </c>
      <c r="T4044">
        <v>0</v>
      </c>
      <c r="U4044"/>
      <c r="W4044" t="str">
        <f>IFERROR(VLOOKUP(CONCATENATE(A4044,"-",B4044),'Schedule C1'!AE:AE,1,FALSE),"Other")</f>
        <v>Other</v>
      </c>
    </row>
    <row r="4045" spans="1:23" x14ac:dyDescent="0.25">
      <c r="A4045" t="str">
        <f t="shared" si="63"/>
        <v>110</v>
      </c>
      <c r="B4045" t="str">
        <f t="shared" si="63"/>
        <v>P19215015</v>
      </c>
      <c r="C4045" s="77" t="s">
        <v>2063</v>
      </c>
      <c r="D4045" t="s">
        <v>3151</v>
      </c>
      <c r="G4045">
        <v>0</v>
      </c>
      <c r="H4045">
        <v>90823.34</v>
      </c>
      <c r="I4045">
        <v>4002.95</v>
      </c>
      <c r="M4045">
        <v>172.98699999999999</v>
      </c>
      <c r="N4045">
        <v>11825</v>
      </c>
      <c r="O4045" s="3">
        <v>0</v>
      </c>
      <c r="S4045">
        <v>0</v>
      </c>
      <c r="T4045">
        <v>12395.276</v>
      </c>
      <c r="U4045">
        <v>0</v>
      </c>
      <c r="W4045" t="str">
        <f>IFERROR(VLOOKUP(CONCATENATE(A4045,"-",B4045),'Schedule C1'!AE:AE,1,FALSE),"Other")</f>
        <v>Other</v>
      </c>
    </row>
    <row r="4046" spans="1:23" x14ac:dyDescent="0.25">
      <c r="A4046" t="str">
        <f t="shared" si="63"/>
        <v>110</v>
      </c>
      <c r="B4046" t="str">
        <f t="shared" si="63"/>
        <v>P19215016</v>
      </c>
      <c r="C4046" s="77" t="s">
        <v>2063</v>
      </c>
      <c r="D4046" t="s">
        <v>3152</v>
      </c>
      <c r="H4046">
        <v>3473.7699999999995</v>
      </c>
      <c r="N4046">
        <v>5502</v>
      </c>
      <c r="T4046">
        <v>5501.4619999999995</v>
      </c>
      <c r="U4046"/>
      <c r="W4046" t="str">
        <f>IFERROR(VLOOKUP(CONCATENATE(A4046,"-",B4046),'Schedule C1'!AE:AE,1,FALSE),"Other")</f>
        <v>Other</v>
      </c>
    </row>
    <row r="4047" spans="1:23" x14ac:dyDescent="0.25">
      <c r="A4047" t="str">
        <f t="shared" si="63"/>
        <v>110</v>
      </c>
      <c r="B4047" t="str">
        <f t="shared" si="63"/>
        <v>P19294011</v>
      </c>
      <c r="C4047" s="77" t="s">
        <v>2063</v>
      </c>
      <c r="D4047" t="s">
        <v>3153</v>
      </c>
      <c r="I4047">
        <v>2.76</v>
      </c>
      <c r="O4047" s="3">
        <v>0</v>
      </c>
      <c r="U4047">
        <v>0</v>
      </c>
      <c r="W4047" t="str">
        <f>IFERROR(VLOOKUP(CONCATENATE(A4047,"-",B4047),'Schedule C1'!AE:AE,1,FALSE),"Other")</f>
        <v>Other</v>
      </c>
    </row>
    <row r="4048" spans="1:23" x14ac:dyDescent="0.25">
      <c r="A4048" t="str">
        <f t="shared" si="63"/>
        <v>110</v>
      </c>
      <c r="B4048" t="str">
        <f t="shared" si="63"/>
        <v>P19305013</v>
      </c>
      <c r="C4048" s="77" t="s">
        <v>2063</v>
      </c>
      <c r="D4048" t="s">
        <v>3154</v>
      </c>
      <c r="G4048">
        <v>23491.710000000003</v>
      </c>
      <c r="H4048">
        <v>5689.65</v>
      </c>
      <c r="I4048">
        <v>10532.2</v>
      </c>
      <c r="J4048">
        <v>16008.039999999999</v>
      </c>
      <c r="M4048">
        <v>0</v>
      </c>
      <c r="N4048">
        <v>26523.589</v>
      </c>
      <c r="O4048" s="3">
        <v>-17649.845000000001</v>
      </c>
      <c r="P4048">
        <v>106612.675</v>
      </c>
      <c r="S4048">
        <v>0</v>
      </c>
      <c r="T4048">
        <v>27684.475999999999</v>
      </c>
      <c r="U4048">
        <v>-1524.654</v>
      </c>
      <c r="V4048">
        <v>122974.2</v>
      </c>
      <c r="W4048" t="str">
        <f>IFERROR(VLOOKUP(CONCATENATE(A4048,"-",B4048),'Schedule C1'!AE:AE,1,FALSE),"Other")</f>
        <v>Other</v>
      </c>
    </row>
    <row r="4049" spans="1:23" x14ac:dyDescent="0.25">
      <c r="A4049" t="str">
        <f t="shared" si="63"/>
        <v>110</v>
      </c>
      <c r="B4049" t="str">
        <f t="shared" si="63"/>
        <v>P19305016</v>
      </c>
      <c r="C4049" s="77" t="s">
        <v>2063</v>
      </c>
      <c r="D4049" t="s">
        <v>3155</v>
      </c>
      <c r="H4049">
        <v>0</v>
      </c>
      <c r="N4049">
        <v>19543.672999999999</v>
      </c>
      <c r="T4049">
        <v>0</v>
      </c>
      <c r="U4049"/>
      <c r="W4049" t="str">
        <f>IFERROR(VLOOKUP(CONCATENATE(A4049,"-",B4049),'Schedule C1'!AE:AE,1,FALSE),"Other")</f>
        <v>Other</v>
      </c>
    </row>
    <row r="4050" spans="1:23" x14ac:dyDescent="0.25">
      <c r="A4050" t="str">
        <f t="shared" si="63"/>
        <v>110</v>
      </c>
      <c r="B4050" t="str">
        <f t="shared" si="63"/>
        <v>P19305020</v>
      </c>
      <c r="C4050" s="77" t="s">
        <v>2063</v>
      </c>
      <c r="D4050" t="s">
        <v>3156</v>
      </c>
      <c r="H4050">
        <v>9789.94</v>
      </c>
      <c r="I4050">
        <v>10698.78</v>
      </c>
      <c r="N4050">
        <v>0</v>
      </c>
      <c r="O4050" s="3">
        <v>80280.603000000017</v>
      </c>
      <c r="T4050">
        <v>0</v>
      </c>
      <c r="U4050">
        <v>71589.884999999995</v>
      </c>
      <c r="W4050" t="str">
        <f>IFERROR(VLOOKUP(CONCATENATE(A4050,"-",B4050),'Schedule C1'!AE:AE,1,FALSE),"Other")</f>
        <v>Other</v>
      </c>
    </row>
    <row r="4051" spans="1:23" x14ac:dyDescent="0.25">
      <c r="A4051" t="str">
        <f t="shared" si="63"/>
        <v>110</v>
      </c>
      <c r="B4051" t="str">
        <f t="shared" si="63"/>
        <v>P19305022</v>
      </c>
      <c r="C4051" s="77" t="s">
        <v>2063</v>
      </c>
      <c r="D4051" t="s">
        <v>3157</v>
      </c>
      <c r="G4051">
        <v>0.23</v>
      </c>
      <c r="H4051">
        <v>-6555.8799999999992</v>
      </c>
      <c r="I4051">
        <v>-17114.689999999999</v>
      </c>
      <c r="J4051">
        <v>11290.97</v>
      </c>
      <c r="M4051">
        <v>0</v>
      </c>
      <c r="N4051">
        <v>0</v>
      </c>
      <c r="O4051" s="3">
        <v>49082.266000000003</v>
      </c>
      <c r="P4051">
        <v>0</v>
      </c>
      <c r="S4051">
        <v>0</v>
      </c>
      <c r="T4051">
        <v>0.49199999999999999</v>
      </c>
      <c r="U4051">
        <v>335.916</v>
      </c>
      <c r="V4051">
        <v>0</v>
      </c>
      <c r="W4051" t="str">
        <f>IFERROR(VLOOKUP(CONCATENATE(A4051,"-",B4051),'Schedule C1'!AE:AE,1,FALSE),"Other")</f>
        <v>Other</v>
      </c>
    </row>
    <row r="4052" spans="1:23" x14ac:dyDescent="0.25">
      <c r="A4052" t="str">
        <f t="shared" si="63"/>
        <v>110</v>
      </c>
      <c r="B4052" t="str">
        <f t="shared" si="63"/>
        <v>P20035005</v>
      </c>
      <c r="C4052" s="77" t="s">
        <v>2063</v>
      </c>
      <c r="D4052" t="s">
        <v>3158</v>
      </c>
      <c r="H4052">
        <v>0</v>
      </c>
      <c r="I4052">
        <v>402.66</v>
      </c>
      <c r="J4052">
        <v>389.2</v>
      </c>
      <c r="N4052">
        <v>0</v>
      </c>
      <c r="O4052" s="3">
        <v>306.88900000000001</v>
      </c>
      <c r="P4052">
        <v>0</v>
      </c>
      <c r="T4052">
        <v>0</v>
      </c>
      <c r="U4052">
        <v>-1.3000000000000001E-2</v>
      </c>
      <c r="V4052">
        <v>0</v>
      </c>
      <c r="W4052" t="str">
        <f>IFERROR(VLOOKUP(CONCATENATE(A4052,"-",B4052),'Schedule C1'!AE:AE,1,FALSE),"Other")</f>
        <v>Other</v>
      </c>
    </row>
    <row r="4053" spans="1:23" x14ac:dyDescent="0.25">
      <c r="A4053" t="str">
        <f t="shared" si="63"/>
        <v>110</v>
      </c>
      <c r="B4053" t="str">
        <f t="shared" si="63"/>
        <v>P20035008</v>
      </c>
      <c r="C4053" s="77" t="s">
        <v>2063</v>
      </c>
      <c r="D4053" t="s">
        <v>3159</v>
      </c>
      <c r="G4053">
        <v>6.65</v>
      </c>
      <c r="H4053">
        <v>8.02</v>
      </c>
      <c r="I4053">
        <v>152.67000000000002</v>
      </c>
      <c r="J4053">
        <v>34.85</v>
      </c>
      <c r="M4053">
        <v>0</v>
      </c>
      <c r="N4053">
        <v>0</v>
      </c>
      <c r="O4053" s="3">
        <v>-137.577</v>
      </c>
      <c r="P4053">
        <v>-3563.5920000000001</v>
      </c>
      <c r="S4053">
        <v>0</v>
      </c>
      <c r="T4053">
        <v>7.3119999999999994</v>
      </c>
      <c r="U4053">
        <v>17.911000000000001</v>
      </c>
      <c r="V4053">
        <v>0</v>
      </c>
      <c r="W4053" t="str">
        <f>IFERROR(VLOOKUP(CONCATENATE(A4053,"-",B4053),'Schedule C1'!AE:AE,1,FALSE),"Other")</f>
        <v>Other</v>
      </c>
    </row>
    <row r="4054" spans="1:23" x14ac:dyDescent="0.25">
      <c r="A4054" t="str">
        <f t="shared" si="63"/>
        <v>110</v>
      </c>
      <c r="B4054" t="str">
        <f t="shared" si="63"/>
        <v>P21043005</v>
      </c>
      <c r="C4054" s="77" t="s">
        <v>2063</v>
      </c>
      <c r="D4054" t="s">
        <v>3160</v>
      </c>
      <c r="J4054">
        <v>0</v>
      </c>
      <c r="P4054">
        <v>-6442.4449999999997</v>
      </c>
      <c r="U4054"/>
      <c r="V4054">
        <v>0</v>
      </c>
      <c r="W4054" t="str">
        <f>IFERROR(VLOOKUP(CONCATENATE(A4054,"-",B4054),'Schedule C1'!AE:AE,1,FALSE),"Other")</f>
        <v>Other</v>
      </c>
    </row>
    <row r="4055" spans="1:23" x14ac:dyDescent="0.25">
      <c r="A4055" t="str">
        <f t="shared" si="63"/>
        <v>110</v>
      </c>
      <c r="B4055" t="str">
        <f t="shared" si="63"/>
        <v>P21043006</v>
      </c>
      <c r="C4055" s="77" t="s">
        <v>2063</v>
      </c>
      <c r="D4055" t="s">
        <v>3161</v>
      </c>
      <c r="I4055">
        <v>3.23</v>
      </c>
      <c r="J4055">
        <v>15967.17</v>
      </c>
      <c r="O4055" s="3">
        <v>0</v>
      </c>
      <c r="P4055">
        <v>0</v>
      </c>
      <c r="U4055">
        <v>28.109000000000002</v>
      </c>
      <c r="V4055">
        <v>0</v>
      </c>
      <c r="W4055" t="str">
        <f>IFERROR(VLOOKUP(CONCATENATE(A4055,"-",B4055),'Schedule C1'!AE:AE,1,FALSE),"Other")</f>
        <v>Other</v>
      </c>
    </row>
    <row r="4056" spans="1:23" x14ac:dyDescent="0.25">
      <c r="A4056" t="str">
        <f t="shared" si="63"/>
        <v>110</v>
      </c>
      <c r="B4056" t="str">
        <f t="shared" si="63"/>
        <v>P21720003</v>
      </c>
      <c r="C4056" s="77" t="s">
        <v>2063</v>
      </c>
      <c r="D4056" t="s">
        <v>3162</v>
      </c>
      <c r="I4056">
        <v>4481.2400000000007</v>
      </c>
      <c r="J4056">
        <v>4919.2699999999995</v>
      </c>
      <c r="O4056" s="3">
        <v>0</v>
      </c>
      <c r="P4056">
        <v>0</v>
      </c>
      <c r="U4056">
        <v>0</v>
      </c>
      <c r="V4056">
        <v>0</v>
      </c>
      <c r="W4056" t="str">
        <f>IFERROR(VLOOKUP(CONCATENATE(A4056,"-",B4056),'Schedule C1'!AE:AE,1,FALSE),"Other")</f>
        <v>Other</v>
      </c>
    </row>
    <row r="4057" spans="1:23" x14ac:dyDescent="0.25">
      <c r="A4057" t="str">
        <f t="shared" si="63"/>
        <v>110</v>
      </c>
      <c r="B4057" t="str">
        <f t="shared" si="63"/>
        <v>P21720007</v>
      </c>
      <c r="C4057" s="77" t="s">
        <v>2063</v>
      </c>
      <c r="D4057" t="s">
        <v>3163</v>
      </c>
      <c r="J4057">
        <v>-1272</v>
      </c>
      <c r="P4057">
        <v>0</v>
      </c>
      <c r="U4057"/>
      <c r="V4057">
        <v>0</v>
      </c>
      <c r="W4057" t="str">
        <f>IFERROR(VLOOKUP(CONCATENATE(A4057,"-",B4057),'Schedule C1'!AE:AE,1,FALSE),"Other")</f>
        <v>Other</v>
      </c>
    </row>
    <row r="4058" spans="1:23" x14ac:dyDescent="0.25">
      <c r="A4058" t="str">
        <f t="shared" si="63"/>
        <v>110</v>
      </c>
      <c r="B4058" t="str">
        <f t="shared" si="63"/>
        <v>P21753003</v>
      </c>
      <c r="C4058" s="77" t="s">
        <v>2063</v>
      </c>
      <c r="D4058" t="s">
        <v>3164</v>
      </c>
      <c r="I4058">
        <v>612.56999999999994</v>
      </c>
      <c r="J4058">
        <v>5.29</v>
      </c>
      <c r="O4058" s="3">
        <v>0</v>
      </c>
      <c r="P4058">
        <v>0</v>
      </c>
      <c r="U4058">
        <v>0</v>
      </c>
      <c r="V4058">
        <v>0</v>
      </c>
      <c r="W4058" t="str">
        <f>IFERROR(VLOOKUP(CONCATENATE(A4058,"-",B4058),'Schedule C1'!AE:AE,1,FALSE),"Other")</f>
        <v>Other</v>
      </c>
    </row>
    <row r="4059" spans="1:23" x14ac:dyDescent="0.25">
      <c r="A4059" t="str">
        <f t="shared" si="63"/>
        <v>110</v>
      </c>
      <c r="B4059" t="str">
        <f t="shared" si="63"/>
        <v>P22005001</v>
      </c>
      <c r="C4059" s="77" t="s">
        <v>2063</v>
      </c>
      <c r="D4059" t="s">
        <v>3165</v>
      </c>
      <c r="I4059">
        <v>-1971.7400000000005</v>
      </c>
      <c r="J4059">
        <v>-15583.23</v>
      </c>
      <c r="O4059" s="3">
        <v>0</v>
      </c>
      <c r="P4059">
        <v>0</v>
      </c>
      <c r="U4059">
        <v>0</v>
      </c>
      <c r="V4059">
        <v>0</v>
      </c>
      <c r="W4059" t="str">
        <f>IFERROR(VLOOKUP(CONCATENATE(A4059,"-",B4059),'Schedule C1'!AE:AE,1,FALSE),"Other")</f>
        <v>Other</v>
      </c>
    </row>
    <row r="4060" spans="1:23" x14ac:dyDescent="0.25">
      <c r="A4060" t="str">
        <f t="shared" si="63"/>
        <v>110</v>
      </c>
      <c r="B4060" t="str">
        <f t="shared" si="63"/>
        <v>P22012001</v>
      </c>
      <c r="C4060" s="77" t="s">
        <v>2063</v>
      </c>
      <c r="D4060" t="s">
        <v>3166</v>
      </c>
      <c r="I4060">
        <v>400.1</v>
      </c>
      <c r="J4060">
        <v>164.74</v>
      </c>
      <c r="O4060" s="3">
        <v>0</v>
      </c>
      <c r="P4060">
        <v>0</v>
      </c>
      <c r="U4060">
        <v>0</v>
      </c>
      <c r="V4060">
        <v>0</v>
      </c>
      <c r="W4060" t="str">
        <f>IFERROR(VLOOKUP(CONCATENATE(A4060,"-",B4060),'Schedule C1'!AE:AE,1,FALSE),"Other")</f>
        <v>Other</v>
      </c>
    </row>
    <row r="4061" spans="1:23" x14ac:dyDescent="0.25">
      <c r="A4061" t="str">
        <f t="shared" si="63"/>
        <v>110</v>
      </c>
      <c r="B4061" t="str">
        <f t="shared" si="63"/>
        <v>P22012002</v>
      </c>
      <c r="C4061" s="77" t="s">
        <v>2063</v>
      </c>
      <c r="D4061" t="s">
        <v>3167</v>
      </c>
      <c r="I4061">
        <v>4602.04</v>
      </c>
      <c r="J4061">
        <v>144.28</v>
      </c>
      <c r="O4061" s="3">
        <v>0</v>
      </c>
      <c r="P4061">
        <v>0</v>
      </c>
      <c r="U4061">
        <v>0</v>
      </c>
      <c r="V4061">
        <v>0</v>
      </c>
      <c r="W4061" t="str">
        <f>IFERROR(VLOOKUP(CONCATENATE(A4061,"-",B4061),'Schedule C1'!AE:AE,1,FALSE),"Other")</f>
        <v>Other</v>
      </c>
    </row>
    <row r="4062" spans="1:23" x14ac:dyDescent="0.25">
      <c r="A4062" t="str">
        <f t="shared" si="63"/>
        <v>110</v>
      </c>
      <c r="B4062" t="str">
        <f t="shared" si="63"/>
        <v>P22012033</v>
      </c>
      <c r="C4062" s="77" t="s">
        <v>2063</v>
      </c>
      <c r="D4062" t="s">
        <v>3168</v>
      </c>
      <c r="I4062">
        <v>1012.5</v>
      </c>
      <c r="J4062">
        <v>379.93</v>
      </c>
      <c r="O4062" s="3">
        <v>0</v>
      </c>
      <c r="P4062">
        <v>0</v>
      </c>
      <c r="U4062">
        <v>0</v>
      </c>
      <c r="V4062">
        <v>0</v>
      </c>
      <c r="W4062" t="str">
        <f>IFERROR(VLOOKUP(CONCATENATE(A4062,"-",B4062),'Schedule C1'!AE:AE,1,FALSE),"Other")</f>
        <v>Other</v>
      </c>
    </row>
    <row r="4063" spans="1:23" x14ac:dyDescent="0.25">
      <c r="A4063" t="str">
        <f t="shared" si="63"/>
        <v>110</v>
      </c>
      <c r="B4063" t="str">
        <f t="shared" si="63"/>
        <v>P22113002</v>
      </c>
      <c r="C4063" s="77" t="s">
        <v>2063</v>
      </c>
      <c r="D4063" t="s">
        <v>3169</v>
      </c>
      <c r="J4063">
        <v>0</v>
      </c>
      <c r="P4063">
        <v>0</v>
      </c>
      <c r="U4063"/>
      <c r="V4063">
        <v>0</v>
      </c>
      <c r="W4063" t="str">
        <f>IFERROR(VLOOKUP(CONCATENATE(A4063,"-",B4063),'Schedule C1'!AE:AE,1,FALSE),"Other")</f>
        <v>Other</v>
      </c>
    </row>
    <row r="4064" spans="1:23" x14ac:dyDescent="0.25">
      <c r="A4064" t="str">
        <f t="shared" si="63"/>
        <v>110</v>
      </c>
      <c r="B4064" t="str">
        <f t="shared" si="63"/>
        <v>REDEPLOY1</v>
      </c>
      <c r="C4064" s="77" t="s">
        <v>2063</v>
      </c>
      <c r="D4064" t="s">
        <v>3170</v>
      </c>
      <c r="E4064">
        <v>0</v>
      </c>
      <c r="F4064">
        <v>0</v>
      </c>
      <c r="G4064">
        <v>0</v>
      </c>
      <c r="H4064">
        <v>0</v>
      </c>
      <c r="I4064">
        <v>0</v>
      </c>
      <c r="J4064">
        <v>0</v>
      </c>
      <c r="K4064">
        <v>-341927.33299999998</v>
      </c>
      <c r="L4064">
        <v>43.436</v>
      </c>
      <c r="M4064">
        <v>56.909000000000006</v>
      </c>
      <c r="N4064">
        <v>2657.3209999999999</v>
      </c>
      <c r="O4064" s="3">
        <v>25.522000000000002</v>
      </c>
      <c r="P4064">
        <v>57.582000000000001</v>
      </c>
      <c r="Q4064">
        <v>58.156999999999996</v>
      </c>
      <c r="R4064">
        <v>45.151999999999994</v>
      </c>
      <c r="S4064">
        <v>76.902000000000001</v>
      </c>
      <c r="T4064">
        <v>2033.2510000000002</v>
      </c>
      <c r="U4064">
        <v>3.2190000000000003</v>
      </c>
      <c r="V4064">
        <v>0</v>
      </c>
      <c r="W4064" t="str">
        <f>IFERROR(VLOOKUP(CONCATENATE(A4064,"-",B4064),'Schedule C1'!AE:AE,1,FALSE),"Other")</f>
        <v>Other</v>
      </c>
    </row>
    <row r="4065" spans="1:23" x14ac:dyDescent="0.25">
      <c r="A4065" t="str">
        <f t="shared" si="63"/>
        <v>110</v>
      </c>
      <c r="B4065" t="str">
        <f t="shared" si="63"/>
        <v>RESEARCHD</v>
      </c>
      <c r="C4065" s="77" t="s">
        <v>2063</v>
      </c>
      <c r="D4065" t="s">
        <v>3171</v>
      </c>
      <c r="E4065">
        <v>0</v>
      </c>
      <c r="F4065">
        <v>0</v>
      </c>
      <c r="G4065">
        <v>0</v>
      </c>
      <c r="H4065">
        <v>0</v>
      </c>
      <c r="I4065">
        <v>0</v>
      </c>
      <c r="J4065">
        <v>0</v>
      </c>
      <c r="K4065">
        <v>-514.37699999999995</v>
      </c>
      <c r="L4065">
        <v>-251.50199999999998</v>
      </c>
      <c r="M4065">
        <v>19.620999999999981</v>
      </c>
      <c r="N4065">
        <v>-4.4249999999999545</v>
      </c>
      <c r="O4065" s="3">
        <v>-1489.838</v>
      </c>
      <c r="P4065">
        <v>0</v>
      </c>
      <c r="Q4065">
        <v>-532.94799999999998</v>
      </c>
      <c r="R4065">
        <v>-229.03000000000003</v>
      </c>
      <c r="S4065">
        <v>14.975000000000023</v>
      </c>
      <c r="T4065">
        <v>0.4010000000000673</v>
      </c>
      <c r="U4065">
        <v>-383.27300000000002</v>
      </c>
      <c r="V4065">
        <v>0</v>
      </c>
      <c r="W4065" t="str">
        <f>IFERROR(VLOOKUP(CONCATENATE(A4065,"-",B4065),'Schedule C1'!AE:AE,1,FALSE),"Other")</f>
        <v>Other</v>
      </c>
    </row>
    <row r="4066" spans="1:23" x14ac:dyDescent="0.25">
      <c r="A4066" t="str">
        <f t="shared" si="63"/>
        <v>110</v>
      </c>
      <c r="B4066" t="str">
        <f t="shared" si="63"/>
        <v>SI110KYRE</v>
      </c>
      <c r="C4066" s="77" t="s">
        <v>2063</v>
      </c>
      <c r="D4066" t="s">
        <v>3174</v>
      </c>
      <c r="E4066">
        <v>-955.65000000000055</v>
      </c>
      <c r="F4066">
        <v>50.28</v>
      </c>
      <c r="G4066">
        <v>6.11</v>
      </c>
      <c r="K4066">
        <v>0</v>
      </c>
      <c r="L4066">
        <v>0</v>
      </c>
      <c r="M4066">
        <v>0</v>
      </c>
      <c r="Q4066">
        <v>0</v>
      </c>
      <c r="R4066">
        <v>0</v>
      </c>
      <c r="S4066">
        <v>0</v>
      </c>
      <c r="U4066"/>
      <c r="W4066" t="str">
        <f>IFERROR(VLOOKUP(CONCATENATE(A4066,"-",B4066),'Schedule C1'!AE:AE,1,FALSE),"Other")</f>
        <v>Other</v>
      </c>
    </row>
    <row r="4067" spans="1:23" x14ac:dyDescent="0.25">
      <c r="A4067" t="str">
        <f t="shared" si="63"/>
        <v>110</v>
      </c>
      <c r="B4067" t="str">
        <f t="shared" si="63"/>
        <v>SMRTCRC</v>
      </c>
      <c r="C4067" s="77" t="s">
        <v>2063</v>
      </c>
      <c r="D4067" t="s">
        <v>3175</v>
      </c>
      <c r="E4067">
        <v>0</v>
      </c>
      <c r="F4067">
        <v>0</v>
      </c>
      <c r="G4067">
        <v>0</v>
      </c>
      <c r="H4067">
        <v>0</v>
      </c>
      <c r="I4067">
        <v>0</v>
      </c>
      <c r="K4067">
        <v>-4940.9380000000001</v>
      </c>
      <c r="L4067">
        <v>832175.35200000007</v>
      </c>
      <c r="M4067">
        <v>264574.62400000001</v>
      </c>
      <c r="N4067">
        <v>4.5999999999999999E-2</v>
      </c>
      <c r="O4067" s="3">
        <v>292394.41700000002</v>
      </c>
      <c r="Q4067">
        <v>1942.82</v>
      </c>
      <c r="R4067">
        <v>1142701.0219999999</v>
      </c>
      <c r="S4067">
        <v>853799.54299999995</v>
      </c>
      <c r="T4067">
        <v>2997.2069999999999</v>
      </c>
      <c r="U4067">
        <v>-3.0000000000000001E-3</v>
      </c>
      <c r="W4067" t="str">
        <f>IFERROR(VLOOKUP(CONCATENATE(A4067,"-",B4067),'Schedule C1'!AE:AE,1,FALSE),"Other")</f>
        <v>Other</v>
      </c>
    </row>
    <row r="4068" spans="1:23" x14ac:dyDescent="0.25">
      <c r="A4068" t="str">
        <f t="shared" si="63"/>
        <v>110</v>
      </c>
      <c r="B4068" t="str">
        <f t="shared" si="63"/>
        <v>SSGSNANDA</v>
      </c>
      <c r="C4068" s="77" t="s">
        <v>2063</v>
      </c>
      <c r="D4068" t="s">
        <v>3176</v>
      </c>
      <c r="E4068">
        <v>0</v>
      </c>
      <c r="F4068">
        <v>0</v>
      </c>
      <c r="G4068">
        <v>0</v>
      </c>
      <c r="I4068">
        <v>0</v>
      </c>
      <c r="J4068">
        <v>0</v>
      </c>
      <c r="K4068">
        <v>-2095.6350000000002</v>
      </c>
      <c r="L4068">
        <v>1.5229999999999109</v>
      </c>
      <c r="M4068">
        <v>-747.553</v>
      </c>
      <c r="O4068" s="3">
        <v>3.4470000000000027</v>
      </c>
      <c r="P4068">
        <v>1284.731</v>
      </c>
      <c r="Q4068">
        <v>-2269.64</v>
      </c>
      <c r="R4068">
        <v>1.6929999999999836</v>
      </c>
      <c r="S4068">
        <v>-1129.4359999999999</v>
      </c>
      <c r="U4068">
        <v>3.0000000000000001E-3</v>
      </c>
      <c r="V4068">
        <v>0</v>
      </c>
      <c r="W4068" t="str">
        <f>IFERROR(VLOOKUP(CONCATENATE(A4068,"-",B4068),'Schedule C1'!AE:AE,1,FALSE),"Other")</f>
        <v>Other</v>
      </c>
    </row>
    <row r="4069" spans="1:23" x14ac:dyDescent="0.25">
      <c r="A4069" t="str">
        <f t="shared" si="63"/>
        <v>110</v>
      </c>
      <c r="B4069" t="str">
        <f t="shared" si="63"/>
        <v>SSHRNANDA</v>
      </c>
      <c r="C4069" s="77" t="s">
        <v>2063</v>
      </c>
      <c r="D4069" t="s">
        <v>3177</v>
      </c>
      <c r="J4069">
        <v>0</v>
      </c>
      <c r="P4069">
        <v>-9.6470000000000002</v>
      </c>
      <c r="U4069"/>
      <c r="V4069">
        <v>0</v>
      </c>
      <c r="W4069" t="str">
        <f>IFERROR(VLOOKUP(CONCATENATE(A4069,"-",B4069),'Schedule C1'!AE:AE,1,FALSE),"Other")</f>
        <v>Other</v>
      </c>
    </row>
    <row r="4070" spans="1:23" x14ac:dyDescent="0.25">
      <c r="A4070" t="str">
        <f t="shared" si="63"/>
        <v>110</v>
      </c>
      <c r="B4070" t="str">
        <f t="shared" si="63"/>
        <v>SSITNANDA</v>
      </c>
      <c r="C4070" s="77" t="s">
        <v>2063</v>
      </c>
      <c r="D4070" t="s">
        <v>3178</v>
      </c>
      <c r="E4070">
        <v>0</v>
      </c>
      <c r="F4070">
        <v>0</v>
      </c>
      <c r="G4070">
        <v>0</v>
      </c>
      <c r="H4070">
        <v>0</v>
      </c>
      <c r="I4070">
        <v>0</v>
      </c>
      <c r="J4070">
        <v>0</v>
      </c>
      <c r="K4070">
        <v>-353.25299999999999</v>
      </c>
      <c r="L4070">
        <v>3462.0830000000001</v>
      </c>
      <c r="M4070">
        <v>-275.04100000000017</v>
      </c>
      <c r="N4070">
        <v>-2437.2710000000002</v>
      </c>
      <c r="O4070" s="3">
        <v>-3282.3460000000005</v>
      </c>
      <c r="P4070">
        <v>-10099.995999999999</v>
      </c>
      <c r="Q4070">
        <v>-358.32499999999999</v>
      </c>
      <c r="R4070">
        <v>3530.4270000000001</v>
      </c>
      <c r="S4070">
        <v>-36.744000000000142</v>
      </c>
      <c r="T4070">
        <v>-2959.2669999999998</v>
      </c>
      <c r="U4070">
        <v>3190.0819999999999</v>
      </c>
      <c r="V4070">
        <v>0</v>
      </c>
      <c r="W4070" t="str">
        <f>IFERROR(VLOOKUP(CONCATENATE(A4070,"-",B4070),'Schedule C1'!AE:AE,1,FALSE),"Other")</f>
        <v>Other</v>
      </c>
    </row>
    <row r="4071" spans="1:23" x14ac:dyDescent="0.25">
      <c r="A4071" t="str">
        <f t="shared" si="63"/>
        <v>110</v>
      </c>
      <c r="B4071" t="str">
        <f t="shared" si="63"/>
        <v>SSNANDA</v>
      </c>
      <c r="C4071" s="77" t="s">
        <v>2063</v>
      </c>
      <c r="D4071" t="s">
        <v>3179</v>
      </c>
      <c r="F4071">
        <v>0</v>
      </c>
      <c r="I4071">
        <v>0</v>
      </c>
      <c r="J4071">
        <v>0</v>
      </c>
      <c r="L4071">
        <v>-454.23700000000002</v>
      </c>
      <c r="O4071" s="3">
        <v>-13.242999999999999</v>
      </c>
      <c r="P4071">
        <v>-1928.4440000000002</v>
      </c>
      <c r="R4071">
        <v>-463.10400000000004</v>
      </c>
      <c r="U4071">
        <v>-2.4450000000000003</v>
      </c>
      <c r="V4071">
        <v>0</v>
      </c>
      <c r="W4071" t="str">
        <f>IFERROR(VLOOKUP(CONCATENATE(A4071,"-",B4071),'Schedule C1'!AE:AE,1,FALSE),"Other")</f>
        <v>Other</v>
      </c>
    </row>
    <row r="4072" spans="1:23" x14ac:dyDescent="0.25">
      <c r="A4072" t="str">
        <f t="shared" si="63"/>
        <v>110</v>
      </c>
      <c r="B4072" t="str">
        <f t="shared" si="63"/>
        <v>TA1571013</v>
      </c>
      <c r="C4072" s="77" t="s">
        <v>2063</v>
      </c>
      <c r="D4072" t="s">
        <v>3180</v>
      </c>
      <c r="E4072">
        <v>0</v>
      </c>
      <c r="K4072">
        <v>0</v>
      </c>
      <c r="Q4072">
        <v>19.95</v>
      </c>
      <c r="U4072"/>
      <c r="W4072" t="str">
        <f>IFERROR(VLOOKUP(CONCATENATE(A4072,"-",B4072),'Schedule C1'!AE:AE,1,FALSE),"Other")</f>
        <v>Other</v>
      </c>
    </row>
    <row r="4073" spans="1:23" x14ac:dyDescent="0.25">
      <c r="A4073" t="str">
        <f t="shared" si="63"/>
        <v>110</v>
      </c>
      <c r="B4073" t="str">
        <f t="shared" si="63"/>
        <v>TA1692804</v>
      </c>
      <c r="C4073" s="77" t="s">
        <v>2063</v>
      </c>
      <c r="D4073" t="s">
        <v>3181</v>
      </c>
      <c r="E4073">
        <v>0</v>
      </c>
      <c r="F4073">
        <v>0</v>
      </c>
      <c r="G4073">
        <v>0</v>
      </c>
      <c r="H4073">
        <v>0</v>
      </c>
      <c r="I4073">
        <v>0</v>
      </c>
      <c r="J4073">
        <v>0</v>
      </c>
      <c r="K4073">
        <v>225388.92300000001</v>
      </c>
      <c r="L4073">
        <v>-58911.673999999999</v>
      </c>
      <c r="M4073">
        <v>-593.18100000000004</v>
      </c>
      <c r="N4073">
        <v>-149474.80100000001</v>
      </c>
      <c r="O4073" s="3">
        <v>0</v>
      </c>
      <c r="P4073">
        <v>0</v>
      </c>
      <c r="Q4073">
        <v>208499.66500000001</v>
      </c>
      <c r="R4073">
        <v>0</v>
      </c>
      <c r="S4073">
        <v>22.79</v>
      </c>
      <c r="T4073">
        <v>25093.797000000002</v>
      </c>
      <c r="U4073">
        <v>0</v>
      </c>
      <c r="V4073">
        <v>0</v>
      </c>
      <c r="W4073" t="str">
        <f>IFERROR(VLOOKUP(CONCATENATE(A4073,"-",B4073),'Schedule C1'!AE:AE,1,FALSE),"Other")</f>
        <v>Other</v>
      </c>
    </row>
    <row r="4074" spans="1:23" x14ac:dyDescent="0.25">
      <c r="A4074" t="str">
        <f t="shared" si="63"/>
        <v>110</v>
      </c>
      <c r="B4074" t="str">
        <f t="shared" si="63"/>
        <v>TA1807312</v>
      </c>
      <c r="C4074" s="77" t="s">
        <v>2063</v>
      </c>
      <c r="D4074" t="s">
        <v>3183</v>
      </c>
      <c r="F4074">
        <v>44.09</v>
      </c>
      <c r="G4074">
        <v>6756.46</v>
      </c>
      <c r="H4074">
        <v>5830.04</v>
      </c>
      <c r="L4074">
        <v>0</v>
      </c>
      <c r="M4074">
        <v>0</v>
      </c>
      <c r="N4074">
        <v>0</v>
      </c>
      <c r="R4074">
        <v>0</v>
      </c>
      <c r="S4074">
        <v>0</v>
      </c>
      <c r="T4074">
        <v>0</v>
      </c>
      <c r="U4074"/>
      <c r="W4074" t="str">
        <f>IFERROR(VLOOKUP(CONCATENATE(A4074,"-",B4074),'Schedule C1'!AE:AE,1,FALSE),"Other")</f>
        <v>Other</v>
      </c>
    </row>
    <row r="4075" spans="1:23" x14ac:dyDescent="0.25">
      <c r="A4075" t="str">
        <f t="shared" si="63"/>
        <v>110</v>
      </c>
      <c r="B4075" t="str">
        <f t="shared" si="63"/>
        <v>TA1975002</v>
      </c>
      <c r="C4075" s="77" t="s">
        <v>2063</v>
      </c>
      <c r="D4075" t="s">
        <v>3184</v>
      </c>
      <c r="G4075">
        <v>0</v>
      </c>
      <c r="H4075">
        <v>0</v>
      </c>
      <c r="I4075">
        <v>0</v>
      </c>
      <c r="M4075">
        <v>133654.902</v>
      </c>
      <c r="N4075">
        <v>596286.48300000001</v>
      </c>
      <c r="O4075" s="3">
        <v>4.0000000000000001E-3</v>
      </c>
      <c r="S4075">
        <v>157164.80600000001</v>
      </c>
      <c r="T4075">
        <v>585474.38399999996</v>
      </c>
      <c r="U4075">
        <v>-3.0000000000000001E-3</v>
      </c>
      <c r="W4075" t="str">
        <f>IFERROR(VLOOKUP(CONCATENATE(A4075,"-",B4075),'Schedule C1'!AE:AE,1,FALSE),"Other")</f>
        <v>Other</v>
      </c>
    </row>
    <row r="4076" spans="1:23" x14ac:dyDescent="0.25">
      <c r="A4076" t="str">
        <f t="shared" si="63"/>
        <v>110</v>
      </c>
      <c r="B4076" t="str">
        <f t="shared" si="63"/>
        <v>TA2033211</v>
      </c>
      <c r="C4076" s="77" t="s">
        <v>2063</v>
      </c>
      <c r="D4076" t="s">
        <v>3185</v>
      </c>
      <c r="G4076">
        <v>0</v>
      </c>
      <c r="M4076">
        <v>14537.369999999999</v>
      </c>
      <c r="S4076">
        <v>14668.313</v>
      </c>
      <c r="U4076"/>
      <c r="W4076" t="str">
        <f>IFERROR(VLOOKUP(CONCATENATE(A4076,"-",B4076),'Schedule C1'!AE:AE,1,FALSE),"Other")</f>
        <v>Other</v>
      </c>
    </row>
    <row r="4077" spans="1:23" x14ac:dyDescent="0.25">
      <c r="A4077" t="str">
        <f t="shared" si="63"/>
        <v>110</v>
      </c>
      <c r="B4077" t="str">
        <f t="shared" si="63"/>
        <v>TA2175005</v>
      </c>
      <c r="C4077" s="77" t="s">
        <v>2063</v>
      </c>
      <c r="D4077" t="s">
        <v>3186</v>
      </c>
      <c r="I4077">
        <v>0</v>
      </c>
      <c r="J4077">
        <v>0</v>
      </c>
      <c r="O4077" s="3">
        <v>218750</v>
      </c>
      <c r="P4077">
        <v>-984263.20799999998</v>
      </c>
      <c r="U4077">
        <v>0</v>
      </c>
      <c r="V4077">
        <v>-164062.5</v>
      </c>
      <c r="W4077" t="str">
        <f>IFERROR(VLOOKUP(CONCATENATE(A4077,"-",B4077),'Schedule C1'!AE:AE,1,FALSE),"Other")</f>
        <v>Other</v>
      </c>
    </row>
    <row r="4078" spans="1:23" x14ac:dyDescent="0.25">
      <c r="A4078" t="str">
        <f t="shared" si="63"/>
        <v>110</v>
      </c>
      <c r="B4078" t="str">
        <f t="shared" si="63"/>
        <v>TCDISTPRJ</v>
      </c>
      <c r="C4078" s="77" t="s">
        <v>2063</v>
      </c>
      <c r="D4078" t="s">
        <v>3187</v>
      </c>
      <c r="G4078">
        <v>0</v>
      </c>
      <c r="H4078">
        <v>0</v>
      </c>
      <c r="I4078">
        <v>0</v>
      </c>
      <c r="J4078">
        <v>0</v>
      </c>
      <c r="M4078">
        <v>3571.5339999999997</v>
      </c>
      <c r="N4078">
        <v>654.79</v>
      </c>
      <c r="O4078" s="3">
        <v>4694.3029999999999</v>
      </c>
      <c r="P4078">
        <v>0</v>
      </c>
      <c r="S4078">
        <v>3673.4659999999999</v>
      </c>
      <c r="T4078">
        <v>569.08600000000001</v>
      </c>
      <c r="U4078">
        <v>2585.9630000000002</v>
      </c>
      <c r="V4078">
        <v>0</v>
      </c>
      <c r="W4078" t="str">
        <f>IFERROR(VLOOKUP(CONCATENATE(A4078,"-",B4078),'Schedule C1'!AE:AE,1,FALSE),"Other")</f>
        <v>Other</v>
      </c>
    </row>
    <row r="4079" spans="1:23" x14ac:dyDescent="0.25">
      <c r="A4079" t="str">
        <f t="shared" si="63"/>
        <v>110</v>
      </c>
      <c r="B4079" t="str">
        <f t="shared" si="63"/>
        <v>TDOANDA</v>
      </c>
      <c r="C4079" s="77" t="s">
        <v>2063</v>
      </c>
      <c r="D4079" t="s">
        <v>3188</v>
      </c>
      <c r="I4079">
        <v>0</v>
      </c>
      <c r="J4079">
        <v>0</v>
      </c>
      <c r="O4079" s="3">
        <v>7.0410000000000013</v>
      </c>
      <c r="P4079">
        <v>-4.74</v>
      </c>
      <c r="U4079">
        <v>1E-3</v>
      </c>
      <c r="V4079">
        <v>0</v>
      </c>
      <c r="W4079" t="str">
        <f>IFERROR(VLOOKUP(CONCATENATE(A4079,"-",B4079),'Schedule C1'!AE:AE,1,FALSE),"Other")</f>
        <v>Other</v>
      </c>
    </row>
    <row r="4080" spans="1:23" x14ac:dyDescent="0.25">
      <c r="A4080" t="str">
        <f t="shared" si="63"/>
        <v>110</v>
      </c>
      <c r="B4080" t="str">
        <f t="shared" si="63"/>
        <v>TLSWEMERG</v>
      </c>
      <c r="C4080" s="77" t="s">
        <v>2063</v>
      </c>
      <c r="D4080" t="s">
        <v>3189</v>
      </c>
      <c r="E4080">
        <v>0</v>
      </c>
      <c r="F4080">
        <v>0</v>
      </c>
      <c r="G4080">
        <v>0</v>
      </c>
      <c r="H4080">
        <v>0</v>
      </c>
      <c r="I4080">
        <v>0</v>
      </c>
      <c r="J4080">
        <v>0</v>
      </c>
      <c r="K4080">
        <v>-2009.8889999999999</v>
      </c>
      <c r="L4080">
        <v>-2187.91</v>
      </c>
      <c r="M4080">
        <v>-75209.694000000003</v>
      </c>
      <c r="N4080">
        <v>-36965.659</v>
      </c>
      <c r="O4080" s="3">
        <v>-2289.9250000000002</v>
      </c>
      <c r="P4080">
        <v>-127327.571</v>
      </c>
      <c r="Q4080">
        <v>-2126.6930000000002</v>
      </c>
      <c r="R4080">
        <v>-1716.13</v>
      </c>
      <c r="S4080">
        <v>-78486.113999999987</v>
      </c>
      <c r="T4080">
        <v>-36416.866999999998</v>
      </c>
      <c r="U4080">
        <v>-4935.5430000000006</v>
      </c>
      <c r="V4080">
        <v>0</v>
      </c>
      <c r="W4080" t="str">
        <f>IFERROR(VLOOKUP(CONCATENATE(A4080,"-",B4080),'Schedule C1'!AE:AE,1,FALSE),"Other")</f>
        <v>Other</v>
      </c>
    </row>
    <row r="4081" spans="1:23" x14ac:dyDescent="0.25">
      <c r="A4081" t="str">
        <f t="shared" si="63"/>
        <v>110</v>
      </c>
      <c r="B4081" t="str">
        <f t="shared" si="63"/>
        <v>TP1403006</v>
      </c>
      <c r="C4081" s="77" t="s">
        <v>2063</v>
      </c>
      <c r="D4081" t="s">
        <v>3190</v>
      </c>
      <c r="I4081">
        <v>1339.3100000000004</v>
      </c>
      <c r="J4081">
        <v>31010.989999999994</v>
      </c>
      <c r="O4081" s="3">
        <v>0</v>
      </c>
      <c r="P4081">
        <v>0</v>
      </c>
      <c r="U4081">
        <v>0</v>
      </c>
      <c r="V4081">
        <v>0</v>
      </c>
      <c r="W4081" t="str">
        <f>IFERROR(VLOOKUP(CONCATENATE(A4081,"-",B4081),'Schedule C1'!AE:AE,1,FALSE),"Other")</f>
        <v>Other</v>
      </c>
    </row>
    <row r="4082" spans="1:23" x14ac:dyDescent="0.25">
      <c r="A4082" t="str">
        <f t="shared" si="63"/>
        <v>110</v>
      </c>
      <c r="B4082" t="str">
        <f t="shared" si="63"/>
        <v>TP1708310</v>
      </c>
      <c r="C4082" s="77" t="s">
        <v>2063</v>
      </c>
      <c r="D4082" t="s">
        <v>3191</v>
      </c>
      <c r="I4082">
        <v>93876.430000000008</v>
      </c>
      <c r="J4082">
        <v>642294.85000000009</v>
      </c>
      <c r="O4082" s="3">
        <v>0</v>
      </c>
      <c r="P4082">
        <v>0</v>
      </c>
      <c r="U4082">
        <v>0</v>
      </c>
      <c r="V4082">
        <v>0</v>
      </c>
      <c r="W4082" t="str">
        <f>IFERROR(VLOOKUP(CONCATENATE(A4082,"-",B4082),'Schedule C1'!AE:AE,1,FALSE),"Other")</f>
        <v>Other</v>
      </c>
    </row>
    <row r="4083" spans="1:23" x14ac:dyDescent="0.25">
      <c r="A4083" t="str">
        <f t="shared" si="63"/>
        <v>110</v>
      </c>
      <c r="B4083" t="str">
        <f t="shared" si="63"/>
        <v>TP1802510</v>
      </c>
      <c r="C4083" s="77" t="s">
        <v>2063</v>
      </c>
      <c r="D4083" t="s">
        <v>3192</v>
      </c>
      <c r="F4083">
        <v>0</v>
      </c>
      <c r="I4083">
        <v>25171.26</v>
      </c>
      <c r="J4083">
        <v>180096.42</v>
      </c>
      <c r="L4083">
        <v>-295303.27100000001</v>
      </c>
      <c r="O4083" s="3">
        <v>0</v>
      </c>
      <c r="P4083">
        <v>0</v>
      </c>
      <c r="R4083">
        <v>0</v>
      </c>
      <c r="U4083">
        <v>0</v>
      </c>
      <c r="V4083">
        <v>0</v>
      </c>
      <c r="W4083" t="str">
        <f>IFERROR(VLOOKUP(CONCATENATE(A4083,"-",B4083),'Schedule C1'!AE:AE,1,FALSE),"Other")</f>
        <v>Other</v>
      </c>
    </row>
    <row r="4084" spans="1:23" x14ac:dyDescent="0.25">
      <c r="A4084" t="str">
        <f t="shared" si="63"/>
        <v>110</v>
      </c>
      <c r="B4084" t="str">
        <f t="shared" si="63"/>
        <v>TP1822105</v>
      </c>
      <c r="C4084" s="77" t="s">
        <v>2063</v>
      </c>
      <c r="D4084" t="s">
        <v>3193</v>
      </c>
      <c r="H4084">
        <v>0</v>
      </c>
      <c r="I4084">
        <v>6966.5099999999993</v>
      </c>
      <c r="J4084">
        <v>46.65</v>
      </c>
      <c r="N4084">
        <v>4032.6610000000001</v>
      </c>
      <c r="O4084" s="3">
        <v>5413.17</v>
      </c>
      <c r="P4084">
        <v>0</v>
      </c>
      <c r="T4084">
        <v>0</v>
      </c>
      <c r="U4084">
        <v>0</v>
      </c>
      <c r="V4084">
        <v>0</v>
      </c>
      <c r="W4084" t="str">
        <f>IFERROR(VLOOKUP(CONCATENATE(A4084,"-",B4084),'Schedule C1'!AE:AE,1,FALSE),"Other")</f>
        <v>Other</v>
      </c>
    </row>
    <row r="4085" spans="1:23" x14ac:dyDescent="0.25">
      <c r="A4085" t="str">
        <f t="shared" si="63"/>
        <v>110</v>
      </c>
      <c r="B4085" t="str">
        <f t="shared" si="63"/>
        <v>TP1903604</v>
      </c>
      <c r="C4085" s="77" t="s">
        <v>2063</v>
      </c>
      <c r="D4085" t="s">
        <v>3194</v>
      </c>
      <c r="I4085">
        <v>253.66</v>
      </c>
      <c r="O4085" s="3">
        <v>0</v>
      </c>
      <c r="U4085">
        <v>0</v>
      </c>
      <c r="W4085" t="str">
        <f>IFERROR(VLOOKUP(CONCATENATE(A4085,"-",B4085),'Schedule C1'!AE:AE,1,FALSE),"Other")</f>
        <v>Other</v>
      </c>
    </row>
    <row r="4086" spans="1:23" x14ac:dyDescent="0.25">
      <c r="A4086" t="str">
        <f t="shared" si="63"/>
        <v>110</v>
      </c>
      <c r="B4086" t="str">
        <f t="shared" si="63"/>
        <v>TP1909210</v>
      </c>
      <c r="C4086" s="77" t="s">
        <v>2063</v>
      </c>
      <c r="D4086" t="s">
        <v>3195</v>
      </c>
      <c r="I4086">
        <v>0</v>
      </c>
      <c r="O4086" s="3">
        <v>3183.17</v>
      </c>
      <c r="U4086">
        <v>0</v>
      </c>
      <c r="W4086" t="str">
        <f>IFERROR(VLOOKUP(CONCATENATE(A4086,"-",B4086),'Schedule C1'!AE:AE,1,FALSE),"Other")</f>
        <v>Other</v>
      </c>
    </row>
    <row r="4087" spans="1:23" x14ac:dyDescent="0.25">
      <c r="A4087" t="str">
        <f t="shared" si="63"/>
        <v>110</v>
      </c>
      <c r="B4087" t="str">
        <f t="shared" si="63"/>
        <v>TP1910410</v>
      </c>
      <c r="C4087" s="77" t="s">
        <v>2063</v>
      </c>
      <c r="D4087" t="s">
        <v>3196</v>
      </c>
      <c r="I4087">
        <v>1447.69</v>
      </c>
      <c r="O4087" s="3">
        <v>0</v>
      </c>
      <c r="U4087">
        <v>0</v>
      </c>
      <c r="W4087" t="str">
        <f>IFERROR(VLOOKUP(CONCATENATE(A4087,"-",B4087),'Schedule C1'!AE:AE,1,FALSE),"Other")</f>
        <v>Other</v>
      </c>
    </row>
    <row r="4088" spans="1:23" x14ac:dyDescent="0.25">
      <c r="A4088" t="str">
        <f t="shared" si="63"/>
        <v>110</v>
      </c>
      <c r="B4088" t="str">
        <f t="shared" si="63"/>
        <v>TREEREL18</v>
      </c>
      <c r="C4088" s="77" t="s">
        <v>2063</v>
      </c>
      <c r="D4088" t="s">
        <v>3197</v>
      </c>
      <c r="E4088">
        <v>1002013.11</v>
      </c>
      <c r="F4088">
        <v>-26733.339999999989</v>
      </c>
      <c r="K4088">
        <v>850300.29200000002</v>
      </c>
      <c r="L4088">
        <v>0</v>
      </c>
      <c r="Q4088">
        <v>0</v>
      </c>
      <c r="R4088">
        <v>0</v>
      </c>
      <c r="U4088"/>
      <c r="W4088" t="str">
        <f>IFERROR(VLOOKUP(CONCATENATE(A4088,"-",B4088),'Schedule C1'!AE:AE,1,FALSE),"Other")</f>
        <v>Other</v>
      </c>
    </row>
    <row r="4089" spans="1:23" x14ac:dyDescent="0.25">
      <c r="A4089" t="str">
        <f t="shared" si="63"/>
        <v>110</v>
      </c>
      <c r="B4089" t="str">
        <f t="shared" si="63"/>
        <v>TREEREL19</v>
      </c>
      <c r="C4089" s="77" t="s">
        <v>2063</v>
      </c>
      <c r="D4089" t="s">
        <v>3198</v>
      </c>
      <c r="F4089">
        <v>303945.88000000006</v>
      </c>
      <c r="G4089">
        <v>-52034.14</v>
      </c>
      <c r="H4089">
        <v>0</v>
      </c>
      <c r="L4089">
        <v>497677.451</v>
      </c>
      <c r="M4089">
        <v>0</v>
      </c>
      <c r="N4089">
        <v>-3.0000000000000001E-3</v>
      </c>
      <c r="R4089">
        <v>490671.87899999996</v>
      </c>
      <c r="S4089">
        <v>423536.27600000001</v>
      </c>
      <c r="T4089">
        <v>-3.0000000000000001E-3</v>
      </c>
      <c r="U4089"/>
      <c r="W4089" t="str">
        <f>IFERROR(VLOOKUP(CONCATENATE(A4089,"-",B4089),'Schedule C1'!AE:AE,1,FALSE),"Other")</f>
        <v>Other</v>
      </c>
    </row>
    <row r="4090" spans="1:23" x14ac:dyDescent="0.25">
      <c r="A4090" t="str">
        <f t="shared" si="63"/>
        <v>110</v>
      </c>
      <c r="B4090" t="str">
        <f t="shared" si="63"/>
        <v>TREEREL20</v>
      </c>
      <c r="C4090" s="77" t="s">
        <v>2063</v>
      </c>
      <c r="D4090" t="s">
        <v>3199</v>
      </c>
      <c r="G4090">
        <v>230707.26</v>
      </c>
      <c r="H4090">
        <v>430189.9</v>
      </c>
      <c r="M4090">
        <v>69997.952000000005</v>
      </c>
      <c r="N4090">
        <v>0</v>
      </c>
      <c r="S4090">
        <v>0</v>
      </c>
      <c r="T4090">
        <v>85.167000000000002</v>
      </c>
      <c r="U4090"/>
      <c r="W4090" t="str">
        <f>IFERROR(VLOOKUP(CONCATENATE(A4090,"-",B4090),'Schedule C1'!AE:AE,1,FALSE),"Other")</f>
        <v>Other</v>
      </c>
    </row>
    <row r="4091" spans="1:23" x14ac:dyDescent="0.25">
      <c r="A4091" t="str">
        <f t="shared" si="63"/>
        <v>110</v>
      </c>
      <c r="B4091" t="str">
        <f t="shared" si="63"/>
        <v>TREEREL21</v>
      </c>
      <c r="C4091" s="77" t="s">
        <v>2063</v>
      </c>
      <c r="D4091" t="s">
        <v>3200</v>
      </c>
      <c r="H4091">
        <v>1065168.77</v>
      </c>
      <c r="I4091">
        <v>426794.12000000005</v>
      </c>
      <c r="J4091">
        <v>59.84</v>
      </c>
      <c r="N4091">
        <v>541666.67000000004</v>
      </c>
      <c r="O4091" s="3">
        <v>-60890.974000000002</v>
      </c>
      <c r="P4091">
        <v>-433003.87400000001</v>
      </c>
      <c r="T4091">
        <v>550587.67799999996</v>
      </c>
      <c r="U4091">
        <v>1038.4379999999999</v>
      </c>
      <c r="V4091">
        <v>0</v>
      </c>
      <c r="W4091" t="str">
        <f>IFERROR(VLOOKUP(CONCATENATE(A4091,"-",B4091),'Schedule C1'!AE:AE,1,FALSE),"Other")</f>
        <v>Other</v>
      </c>
    </row>
    <row r="4092" spans="1:23" x14ac:dyDescent="0.25">
      <c r="A4092" t="str">
        <f t="shared" si="63"/>
        <v>110</v>
      </c>
      <c r="B4092" t="str">
        <f t="shared" si="63"/>
        <v>TREEREL23</v>
      </c>
      <c r="C4092" s="77" t="s">
        <v>2063</v>
      </c>
      <c r="D4092" t="s">
        <v>3201</v>
      </c>
      <c r="J4092">
        <v>1695.3500000000001</v>
      </c>
      <c r="P4092">
        <v>541666.66700000002</v>
      </c>
      <c r="U4092"/>
      <c r="V4092">
        <v>0</v>
      </c>
      <c r="W4092" t="str">
        <f>IFERROR(VLOOKUP(CONCATENATE(A4092,"-",B4092),'Schedule C1'!AE:AE,1,FALSE),"Other")</f>
        <v>Other</v>
      </c>
    </row>
    <row r="4093" spans="1:23" x14ac:dyDescent="0.25">
      <c r="A4093" t="str">
        <f t="shared" si="63"/>
        <v>110</v>
      </c>
      <c r="B4093" t="str">
        <f t="shared" si="63"/>
        <v>TTKY180NN</v>
      </c>
      <c r="C4093" s="77" t="s">
        <v>2063</v>
      </c>
      <c r="D4093" t="s">
        <v>3202</v>
      </c>
      <c r="H4093">
        <v>-380797.31000000006</v>
      </c>
      <c r="I4093">
        <v>-147983.30999999997</v>
      </c>
      <c r="J4093">
        <v>-78258.329999999987</v>
      </c>
      <c r="N4093">
        <v>0</v>
      </c>
      <c r="O4093" s="3">
        <v>0</v>
      </c>
      <c r="P4093">
        <v>0</v>
      </c>
      <c r="T4093">
        <v>0</v>
      </c>
      <c r="U4093">
        <v>0</v>
      </c>
      <c r="V4093">
        <v>0</v>
      </c>
      <c r="W4093" t="str">
        <f>IFERROR(VLOOKUP(CONCATENATE(A4093,"-",B4093),'Schedule C1'!AE:AE,1,FALSE),"Other")</f>
        <v>Other</v>
      </c>
    </row>
    <row r="4094" spans="1:23" x14ac:dyDescent="0.25">
      <c r="A4094" t="str">
        <f t="shared" si="63"/>
        <v>110</v>
      </c>
      <c r="B4094" t="str">
        <f t="shared" si="63"/>
        <v>TTKY180NR</v>
      </c>
      <c r="C4094" s="77" t="s">
        <v>2063</v>
      </c>
      <c r="D4094" t="s">
        <v>3203</v>
      </c>
      <c r="I4094">
        <v>1201.1199999999999</v>
      </c>
      <c r="O4094" s="3">
        <v>0</v>
      </c>
      <c r="U4094">
        <v>0</v>
      </c>
      <c r="W4094" t="str">
        <f>IFERROR(VLOOKUP(CONCATENATE(A4094,"-",B4094),'Schedule C1'!AE:AE,1,FALSE),"Other")</f>
        <v>Other</v>
      </c>
    </row>
    <row r="4095" spans="1:23" x14ac:dyDescent="0.25">
      <c r="A4095" t="str">
        <f t="shared" si="63"/>
        <v>110</v>
      </c>
      <c r="B4095" t="str">
        <f t="shared" si="63"/>
        <v>UIPLR2018</v>
      </c>
      <c r="C4095" s="77" t="s">
        <v>2063</v>
      </c>
      <c r="D4095" t="s">
        <v>3204</v>
      </c>
      <c r="E4095">
        <v>0</v>
      </c>
      <c r="K4095">
        <v>-1.3000000000000001E-2</v>
      </c>
      <c r="Q4095">
        <v>0</v>
      </c>
      <c r="U4095"/>
      <c r="W4095" t="str">
        <f>IFERROR(VLOOKUP(CONCATENATE(A4095,"-",B4095),'Schedule C1'!AE:AE,1,FALSE),"Other")</f>
        <v>Other</v>
      </c>
    </row>
    <row r="4096" spans="1:23" x14ac:dyDescent="0.25">
      <c r="A4096" t="str">
        <f t="shared" si="63"/>
        <v>110</v>
      </c>
      <c r="B4096" t="str">
        <f t="shared" si="63"/>
        <v>UTILRESKP</v>
      </c>
      <c r="C4096" s="77" t="s">
        <v>2063</v>
      </c>
      <c r="D4096" t="s">
        <v>3205</v>
      </c>
      <c r="G4096">
        <v>0</v>
      </c>
      <c r="H4096">
        <v>0</v>
      </c>
      <c r="M4096">
        <v>-21836.785</v>
      </c>
      <c r="N4096">
        <v>146967.71</v>
      </c>
      <c r="S4096">
        <v>0</v>
      </c>
      <c r="T4096">
        <v>293926.73699999996</v>
      </c>
      <c r="U4096"/>
      <c r="W4096" t="str">
        <f>IFERROR(VLOOKUP(CONCATENATE(A4096,"-",B4096),'Schedule C1'!AE:AE,1,FALSE),"Other")</f>
        <v>Other</v>
      </c>
    </row>
    <row r="4097" spans="1:23" x14ac:dyDescent="0.25">
      <c r="A4097" t="str">
        <f t="shared" si="63"/>
        <v>110</v>
      </c>
      <c r="B4097" t="str">
        <f t="shared" si="63"/>
        <v>WSNANDA</v>
      </c>
      <c r="C4097" s="77" t="s">
        <v>2063</v>
      </c>
      <c r="D4097" t="s">
        <v>3206</v>
      </c>
      <c r="E4097">
        <v>0</v>
      </c>
      <c r="F4097">
        <v>0</v>
      </c>
      <c r="G4097">
        <v>0</v>
      </c>
      <c r="H4097">
        <v>0</v>
      </c>
      <c r="I4097">
        <v>0</v>
      </c>
      <c r="J4097">
        <v>0</v>
      </c>
      <c r="K4097">
        <v>0</v>
      </c>
      <c r="L4097">
        <v>-1688.2919999999999</v>
      </c>
      <c r="M4097">
        <v>-2702.1400000000003</v>
      </c>
      <c r="N4097">
        <v>-2494.4530000000004</v>
      </c>
      <c r="O4097" s="3">
        <v>-897.72700000000009</v>
      </c>
      <c r="P4097">
        <v>1185.4359999999999</v>
      </c>
      <c r="Q4097">
        <v>0</v>
      </c>
      <c r="R4097">
        <v>-1686.7459999999996</v>
      </c>
      <c r="S4097">
        <v>-2687.5329999999999</v>
      </c>
      <c r="T4097">
        <v>-1944.788</v>
      </c>
      <c r="U4097">
        <v>1102.057</v>
      </c>
      <c r="V4097">
        <v>0</v>
      </c>
      <c r="W4097" t="str">
        <f>IFERROR(VLOOKUP(CONCATENATE(A4097,"-",B4097),'Schedule C1'!AE:AE,1,FALSE),"Other")</f>
        <v>Other</v>
      </c>
    </row>
    <row r="4098" spans="1:23" x14ac:dyDescent="0.25">
      <c r="A4098" t="str">
        <f t="shared" si="63"/>
        <v>110</v>
      </c>
      <c r="B4098" t="str">
        <f t="shared" si="63"/>
        <v>X00000288</v>
      </c>
      <c r="C4098" s="77" t="s">
        <v>2063</v>
      </c>
      <c r="D4098" t="s">
        <v>3207</v>
      </c>
      <c r="G4098">
        <v>-893.26</v>
      </c>
      <c r="M4098">
        <v>0</v>
      </c>
      <c r="S4098">
        <v>0</v>
      </c>
      <c r="U4098"/>
      <c r="W4098" t="str">
        <f>IFERROR(VLOOKUP(CONCATENATE(A4098,"-",B4098),'Schedule C1'!AE:AE,1,FALSE),"Other")</f>
        <v>Other</v>
      </c>
    </row>
    <row r="4099" spans="1:23" x14ac:dyDescent="0.25">
      <c r="A4099" t="str">
        <f t="shared" si="63"/>
        <v>110</v>
      </c>
      <c r="B4099" t="str">
        <f t="shared" si="63"/>
        <v>X00000317</v>
      </c>
      <c r="C4099" s="77" t="s">
        <v>2063</v>
      </c>
      <c r="D4099" t="s">
        <v>3209</v>
      </c>
      <c r="E4099">
        <v>-533413.23999999987</v>
      </c>
      <c r="F4099">
        <v>1199471.02</v>
      </c>
      <c r="G4099">
        <v>2421905.1100000003</v>
      </c>
      <c r="H4099">
        <v>-9535801.4300000034</v>
      </c>
      <c r="I4099">
        <v>-8629698.4000000022</v>
      </c>
      <c r="J4099">
        <v>-25055.019999999986</v>
      </c>
      <c r="K4099">
        <v>0</v>
      </c>
      <c r="L4099">
        <v>0</v>
      </c>
      <c r="M4099">
        <v>0</v>
      </c>
      <c r="N4099">
        <v>0</v>
      </c>
      <c r="O4099" s="3">
        <v>0</v>
      </c>
      <c r="P4099">
        <v>0</v>
      </c>
      <c r="Q4099">
        <v>0</v>
      </c>
      <c r="R4099">
        <v>0</v>
      </c>
      <c r="S4099">
        <v>0</v>
      </c>
      <c r="T4099">
        <v>0</v>
      </c>
      <c r="U4099">
        <v>0</v>
      </c>
      <c r="V4099">
        <v>0</v>
      </c>
      <c r="W4099" t="str">
        <f>IFERROR(VLOOKUP(CONCATENATE(A4099,"-",B4099),'Schedule C1'!AE:AE,1,FALSE),"Other")</f>
        <v>Other</v>
      </c>
    </row>
    <row r="4100" spans="1:23" x14ac:dyDescent="0.25">
      <c r="A4100" t="str">
        <f t="shared" si="63"/>
        <v>110</v>
      </c>
      <c r="B4100" t="str">
        <f t="shared" si="63"/>
        <v>X00116805</v>
      </c>
      <c r="C4100" s="77" t="s">
        <v>2063</v>
      </c>
      <c r="D4100" t="s">
        <v>3210</v>
      </c>
      <c r="J4100">
        <v>0</v>
      </c>
      <c r="P4100">
        <v>-126.29300000000001</v>
      </c>
      <c r="U4100"/>
      <c r="V4100">
        <v>0</v>
      </c>
      <c r="W4100" t="str">
        <f>IFERROR(VLOOKUP(CONCATENATE(A4100,"-",B4100),'Schedule C1'!AE:AE,1,FALSE),"Other")</f>
        <v>Other</v>
      </c>
    </row>
    <row r="4101" spans="1:23" x14ac:dyDescent="0.25">
      <c r="A4101" t="str">
        <f t="shared" ref="A4101:B4164" si="64">LEFT(C4101,FIND(" ",C4101,1)-1)</f>
        <v>110</v>
      </c>
      <c r="B4101" t="str">
        <f t="shared" si="64"/>
        <v>XHWCAP103</v>
      </c>
      <c r="C4101" s="77" t="s">
        <v>2063</v>
      </c>
      <c r="D4101" t="s">
        <v>3212</v>
      </c>
      <c r="J4101">
        <v>0</v>
      </c>
      <c r="P4101">
        <v>0</v>
      </c>
      <c r="U4101"/>
      <c r="V4101">
        <v>0</v>
      </c>
      <c r="W4101" t="str">
        <f>IFERROR(VLOOKUP(CONCATENATE(A4101,"-",B4101),'Schedule C1'!AE:AE,1,FALSE),"Other")</f>
        <v>Other</v>
      </c>
    </row>
    <row r="4102" spans="1:23" x14ac:dyDescent="0.25">
      <c r="A4102" t="str">
        <f t="shared" si="64"/>
        <v>110</v>
      </c>
      <c r="B4102" t="str">
        <f t="shared" si="64"/>
        <v>XHWCAP114</v>
      </c>
      <c r="C4102" s="77" t="s">
        <v>2063</v>
      </c>
      <c r="D4102" t="s">
        <v>3213</v>
      </c>
      <c r="J4102">
        <v>0</v>
      </c>
      <c r="P4102">
        <v>0</v>
      </c>
      <c r="U4102"/>
      <c r="V4102">
        <v>0</v>
      </c>
      <c r="W4102" t="str">
        <f>IFERROR(VLOOKUP(CONCATENATE(A4102,"-",B4102),'Schedule C1'!AE:AE,1,FALSE),"Other")</f>
        <v>Other</v>
      </c>
    </row>
    <row r="4103" spans="1:23" x14ac:dyDescent="0.25">
      <c r="A4103" t="str">
        <f t="shared" si="64"/>
        <v>110</v>
      </c>
      <c r="B4103" t="str">
        <f t="shared" si="64"/>
        <v>XHWCAP160</v>
      </c>
      <c r="C4103" s="77" t="s">
        <v>2063</v>
      </c>
      <c r="D4103" t="s">
        <v>3216</v>
      </c>
      <c r="J4103">
        <v>0</v>
      </c>
      <c r="P4103">
        <v>0</v>
      </c>
      <c r="U4103"/>
      <c r="V4103">
        <v>0</v>
      </c>
      <c r="W4103" t="str">
        <f>IFERROR(VLOOKUP(CONCATENATE(A4103,"-",B4103),'Schedule C1'!AE:AE,1,FALSE),"Other")</f>
        <v>Other</v>
      </c>
    </row>
    <row r="4104" spans="1:23" x14ac:dyDescent="0.25">
      <c r="A4104" t="str">
        <f t="shared" si="64"/>
        <v>110</v>
      </c>
      <c r="B4104" t="str">
        <f t="shared" si="64"/>
        <v>XHWCAP180</v>
      </c>
      <c r="C4104" s="77" t="s">
        <v>2063</v>
      </c>
      <c r="D4104" t="s">
        <v>3218</v>
      </c>
      <c r="J4104">
        <v>0</v>
      </c>
      <c r="P4104">
        <v>0</v>
      </c>
      <c r="U4104"/>
      <c r="V4104">
        <v>0</v>
      </c>
      <c r="W4104" t="str">
        <f>IFERROR(VLOOKUP(CONCATENATE(A4104,"-",B4104),'Schedule C1'!AE:AE,1,FALSE),"Other")</f>
        <v>Other</v>
      </c>
    </row>
    <row r="4105" spans="1:23" x14ac:dyDescent="0.25">
      <c r="A4105" t="str">
        <f t="shared" si="64"/>
        <v>110</v>
      </c>
      <c r="B4105" t="str">
        <f t="shared" si="64"/>
        <v>XHWCAP200</v>
      </c>
      <c r="C4105" s="77" t="s">
        <v>2063</v>
      </c>
      <c r="D4105" t="s">
        <v>3222</v>
      </c>
      <c r="J4105">
        <v>0</v>
      </c>
      <c r="P4105">
        <v>0</v>
      </c>
      <c r="U4105"/>
      <c r="V4105">
        <v>0</v>
      </c>
      <c r="W4105" t="str">
        <f>IFERROR(VLOOKUP(CONCATENATE(A4105,"-",B4105),'Schedule C1'!AE:AE,1,FALSE),"Other")</f>
        <v>Other</v>
      </c>
    </row>
    <row r="4106" spans="1:23" x14ac:dyDescent="0.25">
      <c r="A4106" t="str">
        <f t="shared" si="64"/>
        <v>110</v>
      </c>
      <c r="B4106" t="str">
        <f t="shared" si="64"/>
        <v>XHWCAP250</v>
      </c>
      <c r="C4106" s="77" t="s">
        <v>2063</v>
      </c>
      <c r="D4106" t="s">
        <v>3223</v>
      </c>
      <c r="J4106">
        <v>0</v>
      </c>
      <c r="P4106">
        <v>0</v>
      </c>
      <c r="U4106"/>
      <c r="V4106">
        <v>0</v>
      </c>
      <c r="W4106" t="str">
        <f>IFERROR(VLOOKUP(CONCATENATE(A4106,"-",B4106),'Schedule C1'!AE:AE,1,FALSE),"Other")</f>
        <v>Other</v>
      </c>
    </row>
    <row r="4107" spans="1:23" x14ac:dyDescent="0.25">
      <c r="A4107" t="str">
        <f t="shared" si="64"/>
        <v>110</v>
      </c>
      <c r="B4107" t="str">
        <f t="shared" si="64"/>
        <v>XHWCAP385</v>
      </c>
      <c r="C4107" s="77" t="s">
        <v>2063</v>
      </c>
      <c r="D4107" t="s">
        <v>3225</v>
      </c>
      <c r="J4107">
        <v>0</v>
      </c>
      <c r="P4107">
        <v>39.197000000000003</v>
      </c>
      <c r="U4107"/>
      <c r="V4107">
        <v>0</v>
      </c>
      <c r="W4107" t="str">
        <f>IFERROR(VLOOKUP(CONCATENATE(A4107,"-",B4107),'Schedule C1'!AE:AE,1,FALSE),"Other")</f>
        <v>Other</v>
      </c>
    </row>
    <row r="4108" spans="1:23" x14ac:dyDescent="0.25">
      <c r="A4108" t="str">
        <f t="shared" si="64"/>
        <v>110</v>
      </c>
      <c r="B4108" t="str">
        <f t="shared" si="64"/>
        <v>ECN009130</v>
      </c>
      <c r="C4108" s="77" t="s">
        <v>2063</v>
      </c>
      <c r="D4108" t="s">
        <v>4503</v>
      </c>
      <c r="F4108">
        <v>0</v>
      </c>
      <c r="L4108">
        <v>0</v>
      </c>
      <c r="R4108">
        <v>0</v>
      </c>
      <c r="U4108"/>
      <c r="W4108" t="str">
        <f>IFERROR(VLOOKUP(CONCATENATE(A4108,"-",B4108),'Schedule C1'!AE:AE,1,FALSE),"Other")</f>
        <v>Other</v>
      </c>
    </row>
    <row r="4109" spans="1:23" x14ac:dyDescent="0.25">
      <c r="A4109" t="str">
        <f t="shared" si="64"/>
        <v>110</v>
      </c>
      <c r="B4109" t="str">
        <f t="shared" si="64"/>
        <v>ETN000140</v>
      </c>
      <c r="C4109" s="78" t="s">
        <v>2063</v>
      </c>
      <c r="D4109" t="s">
        <v>4504</v>
      </c>
      <c r="F4109">
        <v>0</v>
      </c>
      <c r="L4109">
        <v>0</v>
      </c>
      <c r="R4109">
        <v>0</v>
      </c>
      <c r="U4109"/>
      <c r="W4109" t="str">
        <f>IFERROR(VLOOKUP(CONCATENATE(A4109,"-",B4109),'Schedule C1'!AE:AE,1,FALSE),"Other")</f>
        <v>Other</v>
      </c>
    </row>
    <row r="4110" spans="1:23" x14ac:dyDescent="0.25">
      <c r="A4110" t="str">
        <f t="shared" si="64"/>
        <v>117</v>
      </c>
      <c r="B4110" t="str">
        <f t="shared" si="64"/>
        <v>000001585</v>
      </c>
      <c r="C4110" s="77" t="s">
        <v>3226</v>
      </c>
      <c r="D4110" t="s">
        <v>2064</v>
      </c>
      <c r="F4110">
        <v>0</v>
      </c>
      <c r="G4110">
        <v>0</v>
      </c>
      <c r="H4110">
        <v>0</v>
      </c>
      <c r="I4110">
        <v>0</v>
      </c>
      <c r="J4110">
        <v>0</v>
      </c>
      <c r="L4110">
        <v>803.87500000000011</v>
      </c>
      <c r="M4110">
        <v>-0.19800000000000001</v>
      </c>
      <c r="N4110">
        <v>-48.698</v>
      </c>
      <c r="O4110">
        <v>0</v>
      </c>
      <c r="P4110">
        <v>-35.21</v>
      </c>
      <c r="R4110">
        <v>803.26199999999994</v>
      </c>
      <c r="S4110">
        <v>-0.20100000000000001</v>
      </c>
      <c r="T4110">
        <v>0</v>
      </c>
      <c r="U4110" s="3">
        <v>0</v>
      </c>
      <c r="V4110">
        <v>0</v>
      </c>
      <c r="W4110" t="str">
        <f>IFERROR(VLOOKUP(CONCATENATE(A4110,"-",B4110),'Schedule C1'!AE:AE,1,FALSE),"Other")</f>
        <v>Other</v>
      </c>
    </row>
    <row r="4111" spans="1:23" x14ac:dyDescent="0.25">
      <c r="A4111" t="str">
        <f t="shared" si="64"/>
        <v>117</v>
      </c>
      <c r="B4111" t="str">
        <f t="shared" si="64"/>
        <v>000001586</v>
      </c>
      <c r="C4111" s="77" t="s">
        <v>3226</v>
      </c>
      <c r="D4111" t="s">
        <v>2065</v>
      </c>
      <c r="E4111">
        <v>0</v>
      </c>
      <c r="F4111">
        <v>0</v>
      </c>
      <c r="G4111">
        <v>0</v>
      </c>
      <c r="H4111">
        <v>0</v>
      </c>
      <c r="I4111">
        <v>0</v>
      </c>
      <c r="J4111">
        <v>0</v>
      </c>
      <c r="K4111">
        <v>32108.02399999991</v>
      </c>
      <c r="L4111">
        <v>382007.75999999995</v>
      </c>
      <c r="M4111">
        <v>-1156942.1089999999</v>
      </c>
      <c r="N4111">
        <v>-2257152.0389999999</v>
      </c>
      <c r="O4111">
        <v>-2005359.145</v>
      </c>
      <c r="P4111">
        <v>158257.59799999997</v>
      </c>
      <c r="Q4111">
        <v>-308775.87799999991</v>
      </c>
      <c r="R4111">
        <v>-62224.480000000025</v>
      </c>
      <c r="S4111">
        <v>-586817.57999999996</v>
      </c>
      <c r="T4111">
        <v>-2617096.4239999992</v>
      </c>
      <c r="U4111" s="3">
        <v>-1154310.4489999996</v>
      </c>
      <c r="V4111">
        <v>0</v>
      </c>
      <c r="W4111" t="str">
        <f>IFERROR(VLOOKUP(CONCATENATE(A4111,"-",B4111),'Schedule C1'!AE:AE,1,FALSE),"Other")</f>
        <v>Other</v>
      </c>
    </row>
    <row r="4112" spans="1:23" x14ac:dyDescent="0.25">
      <c r="A4112" t="str">
        <f t="shared" si="64"/>
        <v>117</v>
      </c>
      <c r="B4112" t="str">
        <f t="shared" si="64"/>
        <v>000005237</v>
      </c>
      <c r="C4112" s="77" t="s">
        <v>3226</v>
      </c>
      <c r="D4112" t="s">
        <v>3227</v>
      </c>
      <c r="E4112">
        <v>0</v>
      </c>
      <c r="F4112">
        <v>5.9</v>
      </c>
      <c r="G4112">
        <v>323222.87999999995</v>
      </c>
      <c r="H4112">
        <v>60.22999999999999</v>
      </c>
      <c r="I4112">
        <v>75.47</v>
      </c>
      <c r="J4112">
        <v>193.45</v>
      </c>
      <c r="K4112">
        <v>-2887.6560000000004</v>
      </c>
      <c r="L4112">
        <v>0</v>
      </c>
      <c r="M4112">
        <v>0</v>
      </c>
      <c r="N4112">
        <v>0</v>
      </c>
      <c r="O4112">
        <v>47099.121999999996</v>
      </c>
      <c r="P4112">
        <v>0</v>
      </c>
      <c r="Q4112">
        <v>294.99400000000003</v>
      </c>
      <c r="R4112">
        <v>0</v>
      </c>
      <c r="S4112">
        <v>0</v>
      </c>
      <c r="T4112">
        <v>0</v>
      </c>
      <c r="U4112" s="3">
        <v>6.0000000000000001E-3</v>
      </c>
      <c r="V4112">
        <v>0</v>
      </c>
      <c r="W4112" t="str">
        <f>IFERROR(VLOOKUP(CONCATENATE(A4112,"-",B4112),'Schedule C1'!AE:AE,1,FALSE),"Other")</f>
        <v>117-000005237</v>
      </c>
    </row>
    <row r="4113" spans="1:23" x14ac:dyDescent="0.25">
      <c r="A4113" t="str">
        <f t="shared" si="64"/>
        <v>117</v>
      </c>
      <c r="B4113" t="str">
        <f t="shared" si="64"/>
        <v>000005706</v>
      </c>
      <c r="C4113" s="77" t="s">
        <v>3226</v>
      </c>
      <c r="D4113" t="s">
        <v>2078</v>
      </c>
      <c r="J4113">
        <v>0</v>
      </c>
      <c r="O4113"/>
      <c r="P4113">
        <v>-0.85699999999999998</v>
      </c>
      <c r="V4113">
        <v>0</v>
      </c>
      <c r="W4113" t="str">
        <f>IFERROR(VLOOKUP(CONCATENATE(A4113,"-",B4113),'Schedule C1'!AE:AE,1,FALSE),"Other")</f>
        <v>Other</v>
      </c>
    </row>
    <row r="4114" spans="1:23" x14ac:dyDescent="0.25">
      <c r="A4114" t="str">
        <f t="shared" si="64"/>
        <v>117</v>
      </c>
      <c r="B4114" t="str">
        <f t="shared" si="64"/>
        <v>000005707</v>
      </c>
      <c r="C4114" s="77" t="s">
        <v>3226</v>
      </c>
      <c r="D4114" t="s">
        <v>2079</v>
      </c>
      <c r="H4114">
        <v>0</v>
      </c>
      <c r="I4114">
        <v>0</v>
      </c>
      <c r="J4114">
        <v>0</v>
      </c>
      <c r="N4114">
        <v>172.54499999999999</v>
      </c>
      <c r="O4114">
        <v>-235.90299999999999</v>
      </c>
      <c r="P4114">
        <v>-303.12799999999999</v>
      </c>
      <c r="T4114">
        <v>0</v>
      </c>
      <c r="U4114" s="3">
        <v>-3.0000000000000001E-3</v>
      </c>
      <c r="V4114">
        <v>0</v>
      </c>
      <c r="W4114" t="str">
        <f>IFERROR(VLOOKUP(CONCATENATE(A4114,"-",B4114),'Schedule C1'!AE:AE,1,FALSE),"Other")</f>
        <v>Other</v>
      </c>
    </row>
    <row r="4115" spans="1:23" x14ac:dyDescent="0.25">
      <c r="A4115" t="str">
        <f t="shared" si="64"/>
        <v>117</v>
      </c>
      <c r="B4115" t="str">
        <f t="shared" si="64"/>
        <v>000005708</v>
      </c>
      <c r="C4115" s="77" t="s">
        <v>3226</v>
      </c>
      <c r="D4115" t="s">
        <v>2080</v>
      </c>
      <c r="H4115">
        <v>0</v>
      </c>
      <c r="I4115">
        <v>0</v>
      </c>
      <c r="J4115">
        <v>0</v>
      </c>
      <c r="N4115">
        <v>-294.46300000000002</v>
      </c>
      <c r="O4115">
        <v>58.188999999999965</v>
      </c>
      <c r="P4115">
        <v>-1132.9279999999999</v>
      </c>
      <c r="T4115">
        <v>0</v>
      </c>
      <c r="U4115" s="3">
        <v>2E-3</v>
      </c>
      <c r="V4115">
        <v>0</v>
      </c>
      <c r="W4115" t="str">
        <f>IFERROR(VLOOKUP(CONCATENATE(A4115,"-",B4115),'Schedule C1'!AE:AE,1,FALSE),"Other")</f>
        <v>Other</v>
      </c>
    </row>
    <row r="4116" spans="1:23" x14ac:dyDescent="0.25">
      <c r="A4116" t="str">
        <f t="shared" si="64"/>
        <v>117</v>
      </c>
      <c r="B4116" t="str">
        <f t="shared" si="64"/>
        <v>000007652</v>
      </c>
      <c r="C4116" s="77" t="s">
        <v>3226</v>
      </c>
      <c r="D4116" t="s">
        <v>2096</v>
      </c>
      <c r="E4116">
        <v>0</v>
      </c>
      <c r="F4116">
        <v>0</v>
      </c>
      <c r="G4116">
        <v>0</v>
      </c>
      <c r="H4116">
        <v>0</v>
      </c>
      <c r="I4116">
        <v>0</v>
      </c>
      <c r="J4116">
        <v>0</v>
      </c>
      <c r="K4116">
        <v>3001.0149999999999</v>
      </c>
      <c r="L4116">
        <v>0</v>
      </c>
      <c r="M4116">
        <v>7539.47</v>
      </c>
      <c r="N4116">
        <v>0</v>
      </c>
      <c r="O4116">
        <v>4302.0410000000002</v>
      </c>
      <c r="P4116">
        <v>1666.2840000000001</v>
      </c>
      <c r="Q4116">
        <v>2635.1480000000001</v>
      </c>
      <c r="R4116">
        <v>18.673000000000002</v>
      </c>
      <c r="S4116">
        <v>2541.2929999999997</v>
      </c>
      <c r="T4116">
        <v>17.029</v>
      </c>
      <c r="U4116" s="3">
        <v>2534.4410000000003</v>
      </c>
      <c r="V4116">
        <v>0</v>
      </c>
      <c r="W4116" t="str">
        <f>IFERROR(VLOOKUP(CONCATENATE(A4116,"-",B4116),'Schedule C1'!AE:AE,1,FALSE),"Other")</f>
        <v>Other</v>
      </c>
    </row>
    <row r="4117" spans="1:23" x14ac:dyDescent="0.25">
      <c r="A4117" t="str">
        <f t="shared" si="64"/>
        <v>117</v>
      </c>
      <c r="B4117" t="str">
        <f t="shared" si="64"/>
        <v>000014351</v>
      </c>
      <c r="C4117" s="77" t="s">
        <v>3226</v>
      </c>
      <c r="D4117" t="s">
        <v>2115</v>
      </c>
      <c r="H4117">
        <v>0</v>
      </c>
      <c r="J4117">
        <v>0</v>
      </c>
      <c r="N4117">
        <v>-125893.44500000001</v>
      </c>
      <c r="O4117"/>
      <c r="P4117">
        <v>-11713.610000000002</v>
      </c>
      <c r="T4117">
        <v>0</v>
      </c>
      <c r="V4117">
        <v>0</v>
      </c>
      <c r="W4117" t="str">
        <f>IFERROR(VLOOKUP(CONCATENATE(A4117,"-",B4117),'Schedule C1'!AE:AE,1,FALSE),"Other")</f>
        <v>Other</v>
      </c>
    </row>
    <row r="4118" spans="1:23" x14ac:dyDescent="0.25">
      <c r="A4118" t="str">
        <f t="shared" si="64"/>
        <v>117</v>
      </c>
      <c r="B4118" t="str">
        <f t="shared" si="64"/>
        <v>000018412</v>
      </c>
      <c r="C4118" s="77" t="s">
        <v>3226</v>
      </c>
      <c r="D4118" t="s">
        <v>3228</v>
      </c>
      <c r="E4118">
        <v>0</v>
      </c>
      <c r="F4118">
        <v>0</v>
      </c>
      <c r="G4118">
        <v>0</v>
      </c>
      <c r="H4118">
        <v>0</v>
      </c>
      <c r="I4118">
        <v>0</v>
      </c>
      <c r="J4118">
        <v>0</v>
      </c>
      <c r="K4118">
        <v>18701.010999999999</v>
      </c>
      <c r="L4118">
        <v>10106.942999999999</v>
      </c>
      <c r="M4118">
        <v>-2848.1480000000001</v>
      </c>
      <c r="N4118">
        <v>17273.357</v>
      </c>
      <c r="O4118">
        <v>2123.9210000000003</v>
      </c>
      <c r="P4118">
        <v>1139.4960000000001</v>
      </c>
      <c r="Q4118">
        <v>19095.574000000001</v>
      </c>
      <c r="R4118">
        <v>11522.860999999999</v>
      </c>
      <c r="S4118">
        <v>7701.0709999999999</v>
      </c>
      <c r="T4118">
        <v>17362.514999999999</v>
      </c>
      <c r="U4118" s="3">
        <v>87.036000000000001</v>
      </c>
      <c r="V4118">
        <v>0</v>
      </c>
      <c r="W4118" t="str">
        <f>IFERROR(VLOOKUP(CONCATENATE(A4118,"-",B4118),'Schedule C1'!AE:AE,1,FALSE),"Other")</f>
        <v>Other</v>
      </c>
    </row>
    <row r="4119" spans="1:23" x14ac:dyDescent="0.25">
      <c r="A4119" t="str">
        <f t="shared" si="64"/>
        <v>117</v>
      </c>
      <c r="B4119" t="str">
        <f t="shared" si="64"/>
        <v>000020310</v>
      </c>
      <c r="C4119" s="77" t="s">
        <v>3226</v>
      </c>
      <c r="D4119" t="s">
        <v>2122</v>
      </c>
      <c r="E4119">
        <v>0</v>
      </c>
      <c r="F4119">
        <v>0</v>
      </c>
      <c r="G4119">
        <v>112441.79000000001</v>
      </c>
      <c r="H4119">
        <v>572955.67000000016</v>
      </c>
      <c r="I4119">
        <v>-5810119.2800000003</v>
      </c>
      <c r="J4119">
        <v>0</v>
      </c>
      <c r="K4119">
        <v>0</v>
      </c>
      <c r="L4119">
        <v>0</v>
      </c>
      <c r="M4119">
        <v>-1312091.4989999998</v>
      </c>
      <c r="N4119">
        <v>823029.55700000003</v>
      </c>
      <c r="O4119">
        <v>3387687.1319999998</v>
      </c>
      <c r="P4119">
        <v>725432.35699999984</v>
      </c>
      <c r="Q4119">
        <v>632.59999999999991</v>
      </c>
      <c r="R4119">
        <v>3906.4380000000001</v>
      </c>
      <c r="S4119">
        <v>92785.058999999994</v>
      </c>
      <c r="T4119">
        <v>743063.92200000014</v>
      </c>
      <c r="U4119" s="3">
        <v>1147973.5210000002</v>
      </c>
      <c r="V4119">
        <v>0</v>
      </c>
      <c r="W4119" t="str">
        <f>IFERROR(VLOOKUP(CONCATENATE(A4119,"-",B4119),'Schedule C1'!AE:AE,1,FALSE),"Other")</f>
        <v>117-000020310</v>
      </c>
    </row>
    <row r="4120" spans="1:23" x14ac:dyDescent="0.25">
      <c r="A4120" t="str">
        <f t="shared" si="64"/>
        <v>117</v>
      </c>
      <c r="B4120" t="str">
        <f t="shared" si="64"/>
        <v>000021642</v>
      </c>
      <c r="C4120" s="77" t="s">
        <v>3226</v>
      </c>
      <c r="D4120" t="s">
        <v>3229</v>
      </c>
      <c r="E4120">
        <v>0</v>
      </c>
      <c r="F4120">
        <v>0</v>
      </c>
      <c r="G4120">
        <v>0</v>
      </c>
      <c r="H4120">
        <v>0</v>
      </c>
      <c r="K4120">
        <v>-10016.65</v>
      </c>
      <c r="L4120">
        <v>-4098.8879999999999</v>
      </c>
      <c r="M4120">
        <v>-31038.834999999992</v>
      </c>
      <c r="N4120">
        <v>0</v>
      </c>
      <c r="O4120"/>
      <c r="Q4120">
        <v>140.14400000000006</v>
      </c>
      <c r="R4120">
        <v>804.79200000000003</v>
      </c>
      <c r="S4120">
        <v>-99228.19200000001</v>
      </c>
      <c r="T4120">
        <v>5.9569999999999999</v>
      </c>
      <c r="W4120" t="str">
        <f>IFERROR(VLOOKUP(CONCATENATE(A4120,"-",B4120),'Schedule C1'!AE:AE,1,FALSE),"Other")</f>
        <v>Other</v>
      </c>
    </row>
    <row r="4121" spans="1:23" x14ac:dyDescent="0.25">
      <c r="A4121" t="str">
        <f t="shared" si="64"/>
        <v>117</v>
      </c>
      <c r="B4121" t="str">
        <f t="shared" si="64"/>
        <v>000021737</v>
      </c>
      <c r="C4121" s="77" t="s">
        <v>3226</v>
      </c>
      <c r="D4121" t="s">
        <v>3230</v>
      </c>
      <c r="E4121">
        <v>108824.1</v>
      </c>
      <c r="F4121">
        <v>65420.320000000007</v>
      </c>
      <c r="G4121">
        <v>361793.54999999981</v>
      </c>
      <c r="H4121">
        <v>1462.56</v>
      </c>
      <c r="K4121">
        <v>855571.84</v>
      </c>
      <c r="L4121">
        <v>195598.84</v>
      </c>
      <c r="M4121">
        <v>0</v>
      </c>
      <c r="N4121">
        <v>0</v>
      </c>
      <c r="O4121"/>
      <c r="Q4121">
        <v>808724.62999999989</v>
      </c>
      <c r="R4121">
        <v>14181.431</v>
      </c>
      <c r="S4121">
        <v>0</v>
      </c>
      <c r="T4121">
        <v>0</v>
      </c>
      <c r="W4121" t="str">
        <f>IFERROR(VLOOKUP(CONCATENATE(A4121,"-",B4121),'Schedule C1'!AE:AE,1,FALSE),"Other")</f>
        <v>117-000021737</v>
      </c>
    </row>
    <row r="4122" spans="1:23" x14ac:dyDescent="0.25">
      <c r="A4122" t="str">
        <f t="shared" si="64"/>
        <v>117</v>
      </c>
      <c r="B4122" t="str">
        <f t="shared" si="64"/>
        <v>000022308</v>
      </c>
      <c r="C4122" s="77" t="s">
        <v>3226</v>
      </c>
      <c r="D4122" t="s">
        <v>3231</v>
      </c>
      <c r="E4122">
        <v>27508.5</v>
      </c>
      <c r="F4122">
        <v>108837.68000000002</v>
      </c>
      <c r="G4122">
        <v>-299.88</v>
      </c>
      <c r="K4122">
        <v>0</v>
      </c>
      <c r="L4122">
        <v>-62547.020000000019</v>
      </c>
      <c r="M4122">
        <v>0</v>
      </c>
      <c r="O4122"/>
      <c r="Q4122">
        <v>0</v>
      </c>
      <c r="R4122">
        <v>-355000.02</v>
      </c>
      <c r="S4122">
        <v>0</v>
      </c>
      <c r="W4122" t="str">
        <f>IFERROR(VLOOKUP(CONCATENATE(A4122,"-",B4122),'Schedule C1'!AE:AE,1,FALSE),"Other")</f>
        <v>117-000022308</v>
      </c>
    </row>
    <row r="4123" spans="1:23" x14ac:dyDescent="0.25">
      <c r="A4123" t="str">
        <f t="shared" si="64"/>
        <v>117</v>
      </c>
      <c r="B4123" t="str">
        <f t="shared" si="64"/>
        <v>000022309</v>
      </c>
      <c r="C4123" s="77" t="s">
        <v>3226</v>
      </c>
      <c r="D4123" t="s">
        <v>3232</v>
      </c>
      <c r="E4123">
        <v>0</v>
      </c>
      <c r="F4123">
        <v>0</v>
      </c>
      <c r="G4123">
        <v>0</v>
      </c>
      <c r="H4123">
        <v>-6862.68</v>
      </c>
      <c r="I4123">
        <v>343659.26</v>
      </c>
      <c r="J4123">
        <v>0</v>
      </c>
      <c r="K4123">
        <v>0</v>
      </c>
      <c r="L4123">
        <v>-12188.334999999999</v>
      </c>
      <c r="M4123">
        <v>-26541.987999999998</v>
      </c>
      <c r="N4123">
        <v>-21383.608999999997</v>
      </c>
      <c r="O4123">
        <v>-802208.71200000006</v>
      </c>
      <c r="P4123">
        <v>0</v>
      </c>
      <c r="Q4123">
        <v>0</v>
      </c>
      <c r="R4123">
        <v>87.343000000000004</v>
      </c>
      <c r="S4123">
        <v>-3094.9150000000009</v>
      </c>
      <c r="T4123">
        <v>22408.675000000003</v>
      </c>
      <c r="U4123" s="3">
        <v>211139.228</v>
      </c>
      <c r="V4123">
        <v>0</v>
      </c>
      <c r="W4123" t="str">
        <f>IFERROR(VLOOKUP(CONCATENATE(A4123,"-",B4123),'Schedule C1'!AE:AE,1,FALSE),"Other")</f>
        <v>Other</v>
      </c>
    </row>
    <row r="4124" spans="1:23" x14ac:dyDescent="0.25">
      <c r="A4124" t="str">
        <f t="shared" si="64"/>
        <v>117</v>
      </c>
      <c r="B4124" t="str">
        <f t="shared" si="64"/>
        <v>000022392</v>
      </c>
      <c r="C4124" s="77" t="s">
        <v>3226</v>
      </c>
      <c r="D4124" t="s">
        <v>3233</v>
      </c>
      <c r="E4124">
        <v>73861.240000000369</v>
      </c>
      <c r="F4124">
        <v>1296450.0699999998</v>
      </c>
      <c r="G4124">
        <v>54169.88</v>
      </c>
      <c r="H4124">
        <v>159.64999999999998</v>
      </c>
      <c r="J4124">
        <v>0</v>
      </c>
      <c r="K4124">
        <v>-110990.98999999999</v>
      </c>
      <c r="L4124">
        <v>691884.10100000002</v>
      </c>
      <c r="M4124">
        <v>-17756.994000000002</v>
      </c>
      <c r="N4124">
        <v>0</v>
      </c>
      <c r="O4124"/>
      <c r="P4124">
        <v>0</v>
      </c>
      <c r="Q4124">
        <v>39517.520000000004</v>
      </c>
      <c r="R4124">
        <v>931979.27099999995</v>
      </c>
      <c r="S4124">
        <v>11943.08</v>
      </c>
      <c r="T4124">
        <v>0</v>
      </c>
      <c r="V4124">
        <v>0</v>
      </c>
      <c r="W4124" t="str">
        <f>IFERROR(VLOOKUP(CONCATENATE(A4124,"-",B4124),'Schedule C1'!AE:AE,1,FALSE),"Other")</f>
        <v>117-000022392</v>
      </c>
    </row>
    <row r="4125" spans="1:23" x14ac:dyDescent="0.25">
      <c r="A4125" t="str">
        <f t="shared" si="64"/>
        <v>117</v>
      </c>
      <c r="B4125" t="str">
        <f t="shared" si="64"/>
        <v>000022956</v>
      </c>
      <c r="C4125" s="77" t="s">
        <v>3226</v>
      </c>
      <c r="D4125" t="s">
        <v>3234</v>
      </c>
      <c r="E4125">
        <v>0</v>
      </c>
      <c r="F4125">
        <v>0</v>
      </c>
      <c r="G4125">
        <v>0</v>
      </c>
      <c r="H4125">
        <v>0</v>
      </c>
      <c r="K4125">
        <v>0</v>
      </c>
      <c r="L4125">
        <v>-1391.665</v>
      </c>
      <c r="M4125">
        <v>-185858.48300000001</v>
      </c>
      <c r="N4125">
        <v>0</v>
      </c>
      <c r="O4125"/>
      <c r="Q4125">
        <v>-103.46000000000001</v>
      </c>
      <c r="R4125">
        <v>1509.377</v>
      </c>
      <c r="S4125">
        <v>6303.5700000000006</v>
      </c>
      <c r="T4125">
        <v>282.96999999999997</v>
      </c>
      <c r="W4125" t="str">
        <f>IFERROR(VLOOKUP(CONCATENATE(A4125,"-",B4125),'Schedule C1'!AE:AE,1,FALSE),"Other")</f>
        <v>Other</v>
      </c>
    </row>
    <row r="4126" spans="1:23" x14ac:dyDescent="0.25">
      <c r="A4126" t="str">
        <f t="shared" si="64"/>
        <v>117</v>
      </c>
      <c r="B4126" t="str">
        <f t="shared" si="64"/>
        <v>000024097</v>
      </c>
      <c r="C4126" s="77" t="s">
        <v>3226</v>
      </c>
      <c r="D4126" t="s">
        <v>2126</v>
      </c>
      <c r="E4126">
        <v>0</v>
      </c>
      <c r="K4126">
        <v>-368.38200000000001</v>
      </c>
      <c r="O4126"/>
      <c r="Q4126">
        <v>0</v>
      </c>
      <c r="W4126" t="str">
        <f>IFERROR(VLOOKUP(CONCATENATE(A4126,"-",B4126),'Schedule C1'!AE:AE,1,FALSE),"Other")</f>
        <v>Other</v>
      </c>
    </row>
    <row r="4127" spans="1:23" x14ac:dyDescent="0.25">
      <c r="A4127" t="str">
        <f t="shared" si="64"/>
        <v>117</v>
      </c>
      <c r="B4127" t="str">
        <f t="shared" si="64"/>
        <v>000024641</v>
      </c>
      <c r="C4127" s="77" t="s">
        <v>3226</v>
      </c>
      <c r="D4127" t="s">
        <v>2128</v>
      </c>
      <c r="E4127">
        <v>0</v>
      </c>
      <c r="K4127">
        <v>98.86</v>
      </c>
      <c r="O4127"/>
      <c r="Q4127">
        <v>0</v>
      </c>
      <c r="W4127" t="str">
        <f>IFERROR(VLOOKUP(CONCATENATE(A4127,"-",B4127),'Schedule C1'!AE:AE,1,FALSE),"Other")</f>
        <v>Other</v>
      </c>
    </row>
    <row r="4128" spans="1:23" x14ac:dyDescent="0.25">
      <c r="A4128" t="str">
        <f t="shared" si="64"/>
        <v>117</v>
      </c>
      <c r="B4128" t="str">
        <f t="shared" si="64"/>
        <v>000025026</v>
      </c>
      <c r="C4128" s="77" t="s">
        <v>3226</v>
      </c>
      <c r="D4128" t="s">
        <v>3236</v>
      </c>
      <c r="F4128">
        <v>-275.18</v>
      </c>
      <c r="L4128">
        <v>0</v>
      </c>
      <c r="O4128"/>
      <c r="R4128">
        <v>0</v>
      </c>
      <c r="W4128" t="str">
        <f>IFERROR(VLOOKUP(CONCATENATE(A4128,"-",B4128),'Schedule C1'!AE:AE,1,FALSE),"Other")</f>
        <v>117-000025026</v>
      </c>
    </row>
    <row r="4129" spans="1:23" x14ac:dyDescent="0.25">
      <c r="A4129" t="str">
        <f t="shared" si="64"/>
        <v>117</v>
      </c>
      <c r="B4129" t="str">
        <f t="shared" si="64"/>
        <v>000025074</v>
      </c>
      <c r="C4129" s="77" t="s">
        <v>3226</v>
      </c>
      <c r="D4129" t="s">
        <v>3237</v>
      </c>
      <c r="H4129">
        <v>-78.949999999999989</v>
      </c>
      <c r="I4129">
        <v>17.400000000000006</v>
      </c>
      <c r="N4129">
        <v>0</v>
      </c>
      <c r="O4129">
        <v>0</v>
      </c>
      <c r="T4129">
        <v>0</v>
      </c>
      <c r="U4129" s="3">
        <v>0</v>
      </c>
      <c r="W4129" t="str">
        <f>IFERROR(VLOOKUP(CONCATENATE(A4129,"-",B4129),'Schedule C1'!AE:AE,1,FALSE),"Other")</f>
        <v>Other</v>
      </c>
    </row>
    <row r="4130" spans="1:23" x14ac:dyDescent="0.25">
      <c r="A4130" t="str">
        <f t="shared" si="64"/>
        <v>117</v>
      </c>
      <c r="B4130" t="str">
        <f t="shared" si="64"/>
        <v>000025223</v>
      </c>
      <c r="C4130" s="77" t="s">
        <v>3226</v>
      </c>
      <c r="D4130" t="s">
        <v>2133</v>
      </c>
      <c r="F4130">
        <v>0</v>
      </c>
      <c r="L4130">
        <v>5535.777</v>
      </c>
      <c r="O4130"/>
      <c r="R4130">
        <v>6488.4400000000005</v>
      </c>
      <c r="W4130" t="str">
        <f>IFERROR(VLOOKUP(CONCATENATE(A4130,"-",B4130),'Schedule C1'!AE:AE,1,FALSE),"Other")</f>
        <v>Other</v>
      </c>
    </row>
    <row r="4131" spans="1:23" x14ac:dyDescent="0.25">
      <c r="A4131" t="str">
        <f t="shared" si="64"/>
        <v>117</v>
      </c>
      <c r="B4131" t="str">
        <f t="shared" si="64"/>
        <v>000025231</v>
      </c>
      <c r="C4131" s="77" t="s">
        <v>3226</v>
      </c>
      <c r="D4131" t="s">
        <v>3238</v>
      </c>
      <c r="E4131">
        <v>-706.31</v>
      </c>
      <c r="F4131">
        <v>169.7</v>
      </c>
      <c r="H4131">
        <v>38.69</v>
      </c>
      <c r="I4131">
        <v>74.87</v>
      </c>
      <c r="K4131">
        <v>0</v>
      </c>
      <c r="L4131">
        <v>0</v>
      </c>
      <c r="N4131">
        <v>0</v>
      </c>
      <c r="O4131">
        <v>0</v>
      </c>
      <c r="Q4131">
        <v>0</v>
      </c>
      <c r="R4131">
        <v>0</v>
      </c>
      <c r="T4131">
        <v>0</v>
      </c>
      <c r="U4131" s="3">
        <v>0</v>
      </c>
      <c r="W4131" t="str">
        <f>IFERROR(VLOOKUP(CONCATENATE(A4131,"-",B4131),'Schedule C1'!AE:AE,1,FALSE),"Other")</f>
        <v>117-000025231</v>
      </c>
    </row>
    <row r="4132" spans="1:23" x14ac:dyDescent="0.25">
      <c r="A4132" t="str">
        <f t="shared" si="64"/>
        <v>117</v>
      </c>
      <c r="B4132" t="str">
        <f t="shared" si="64"/>
        <v>000025241</v>
      </c>
      <c r="C4132" s="77" t="s">
        <v>3226</v>
      </c>
      <c r="D4132" t="s">
        <v>2137</v>
      </c>
      <c r="H4132">
        <v>0</v>
      </c>
      <c r="N4132">
        <v>-5437.4719999999998</v>
      </c>
      <c r="O4132"/>
      <c r="T4132">
        <v>0</v>
      </c>
      <c r="W4132" t="str">
        <f>IFERROR(VLOOKUP(CONCATENATE(A4132,"-",B4132),'Schedule C1'!AE:AE,1,FALSE),"Other")</f>
        <v>Other</v>
      </c>
    </row>
    <row r="4133" spans="1:23" x14ac:dyDescent="0.25">
      <c r="A4133" t="str">
        <f t="shared" si="64"/>
        <v>117</v>
      </c>
      <c r="B4133" t="str">
        <f t="shared" si="64"/>
        <v>000025384</v>
      </c>
      <c r="C4133" s="77" t="s">
        <v>3226</v>
      </c>
      <c r="D4133" t="s">
        <v>2138</v>
      </c>
      <c r="E4133">
        <v>0</v>
      </c>
      <c r="F4133">
        <v>0</v>
      </c>
      <c r="K4133">
        <v>12628.732</v>
      </c>
      <c r="L4133">
        <v>6506.8710000000001</v>
      </c>
      <c r="O4133"/>
      <c r="Q4133">
        <v>0</v>
      </c>
      <c r="R4133">
        <v>6506.8710000000001</v>
      </c>
      <c r="W4133" t="str">
        <f>IFERROR(VLOOKUP(CONCATENATE(A4133,"-",B4133),'Schedule C1'!AE:AE,1,FALSE),"Other")</f>
        <v>Other</v>
      </c>
    </row>
    <row r="4134" spans="1:23" x14ac:dyDescent="0.25">
      <c r="A4134" t="str">
        <f t="shared" si="64"/>
        <v>117</v>
      </c>
      <c r="B4134" t="str">
        <f t="shared" si="64"/>
        <v>000025448</v>
      </c>
      <c r="C4134" s="77" t="s">
        <v>3226</v>
      </c>
      <c r="D4134" t="s">
        <v>2140</v>
      </c>
      <c r="E4134">
        <v>0</v>
      </c>
      <c r="K4134">
        <v>2278.585</v>
      </c>
      <c r="O4134"/>
      <c r="Q4134">
        <v>0</v>
      </c>
      <c r="W4134" t="str">
        <f>IFERROR(VLOOKUP(CONCATENATE(A4134,"-",B4134),'Schedule C1'!AE:AE,1,FALSE),"Other")</f>
        <v>Other</v>
      </c>
    </row>
    <row r="4135" spans="1:23" x14ac:dyDescent="0.25">
      <c r="A4135" t="str">
        <f t="shared" si="64"/>
        <v>117</v>
      </c>
      <c r="B4135" t="str">
        <f t="shared" si="64"/>
        <v>000025467</v>
      </c>
      <c r="C4135" s="77" t="s">
        <v>3226</v>
      </c>
      <c r="D4135" t="s">
        <v>2141</v>
      </c>
      <c r="E4135">
        <v>0</v>
      </c>
      <c r="F4135">
        <v>0</v>
      </c>
      <c r="K4135">
        <v>26806.880000000001</v>
      </c>
      <c r="L4135">
        <v>21460.903999999999</v>
      </c>
      <c r="O4135"/>
      <c r="Q4135">
        <v>0</v>
      </c>
      <c r="R4135">
        <v>22412.35</v>
      </c>
      <c r="W4135" t="str">
        <f>IFERROR(VLOOKUP(CONCATENATE(A4135,"-",B4135),'Schedule C1'!AE:AE,1,FALSE),"Other")</f>
        <v>Other</v>
      </c>
    </row>
    <row r="4136" spans="1:23" x14ac:dyDescent="0.25">
      <c r="A4136" t="str">
        <f t="shared" si="64"/>
        <v>117</v>
      </c>
      <c r="B4136" t="str">
        <f t="shared" si="64"/>
        <v>000025624</v>
      </c>
      <c r="C4136" s="77" t="s">
        <v>3226</v>
      </c>
      <c r="D4136" t="s">
        <v>3240</v>
      </c>
      <c r="E4136">
        <v>0</v>
      </c>
      <c r="F4136">
        <v>0</v>
      </c>
      <c r="G4136">
        <v>0</v>
      </c>
      <c r="H4136">
        <v>0</v>
      </c>
      <c r="I4136">
        <v>0</v>
      </c>
      <c r="K4136">
        <v>-168039.5</v>
      </c>
      <c r="L4136">
        <v>0</v>
      </c>
      <c r="M4136">
        <v>637976.38599999994</v>
      </c>
      <c r="N4136">
        <v>0</v>
      </c>
      <c r="O4136">
        <v>-112812.5</v>
      </c>
      <c r="Q4136">
        <v>0</v>
      </c>
      <c r="R4136">
        <v>30317.819</v>
      </c>
      <c r="S4136">
        <v>696539.45900000003</v>
      </c>
      <c r="T4136">
        <v>154.934</v>
      </c>
      <c r="U4136" s="3">
        <v>-4.0000000000000001E-3</v>
      </c>
      <c r="W4136" t="str">
        <f>IFERROR(VLOOKUP(CONCATENATE(A4136,"-",B4136),'Schedule C1'!AE:AE,1,FALSE),"Other")</f>
        <v>Other</v>
      </c>
    </row>
    <row r="4137" spans="1:23" x14ac:dyDescent="0.25">
      <c r="A4137" t="str">
        <f t="shared" si="64"/>
        <v>117</v>
      </c>
      <c r="B4137" t="str">
        <f t="shared" si="64"/>
        <v>000025700</v>
      </c>
      <c r="C4137" s="77" t="s">
        <v>3226</v>
      </c>
      <c r="D4137" t="s">
        <v>2152</v>
      </c>
      <c r="E4137">
        <v>0</v>
      </c>
      <c r="F4137">
        <v>0</v>
      </c>
      <c r="K4137">
        <v>16852.600999999999</v>
      </c>
      <c r="L4137">
        <v>0</v>
      </c>
      <c r="O4137"/>
      <c r="Q4137">
        <v>0</v>
      </c>
      <c r="R4137">
        <v>16.097999999999999</v>
      </c>
      <c r="W4137" t="str">
        <f>IFERROR(VLOOKUP(CONCATENATE(A4137,"-",B4137),'Schedule C1'!AE:AE,1,FALSE),"Other")</f>
        <v>Other</v>
      </c>
    </row>
    <row r="4138" spans="1:23" x14ac:dyDescent="0.25">
      <c r="A4138" t="str">
        <f t="shared" si="64"/>
        <v>117</v>
      </c>
      <c r="B4138" t="str">
        <f t="shared" si="64"/>
        <v>000025756</v>
      </c>
      <c r="C4138" s="77" t="s">
        <v>3226</v>
      </c>
      <c r="D4138" t="s">
        <v>3242</v>
      </c>
      <c r="G4138">
        <v>0</v>
      </c>
      <c r="H4138">
        <v>0</v>
      </c>
      <c r="M4138">
        <v>0</v>
      </c>
      <c r="N4138">
        <v>0</v>
      </c>
      <c r="O4138"/>
      <c r="S4138">
        <v>117.958</v>
      </c>
      <c r="T4138">
        <v>110.17699999999999</v>
      </c>
      <c r="W4138" t="str">
        <f>IFERROR(VLOOKUP(CONCATENATE(A4138,"-",B4138),'Schedule C1'!AE:AE,1,FALSE),"Other")</f>
        <v>Other</v>
      </c>
    </row>
    <row r="4139" spans="1:23" x14ac:dyDescent="0.25">
      <c r="A4139" t="str">
        <f t="shared" si="64"/>
        <v>117</v>
      </c>
      <c r="B4139" t="str">
        <f t="shared" si="64"/>
        <v>000026033</v>
      </c>
      <c r="C4139" s="77" t="s">
        <v>3226</v>
      </c>
      <c r="D4139" t="s">
        <v>3243</v>
      </c>
      <c r="I4139">
        <v>0</v>
      </c>
      <c r="J4139">
        <v>0</v>
      </c>
      <c r="O4139">
        <v>0.84</v>
      </c>
      <c r="P4139">
        <v>0</v>
      </c>
      <c r="U4139" s="3">
        <v>0</v>
      </c>
      <c r="V4139">
        <v>0</v>
      </c>
      <c r="W4139" t="str">
        <f>IFERROR(VLOOKUP(CONCATENATE(A4139,"-",B4139),'Schedule C1'!AE:AE,1,FALSE),"Other")</f>
        <v>Other</v>
      </c>
    </row>
    <row r="4140" spans="1:23" x14ac:dyDescent="0.25">
      <c r="A4140" t="str">
        <f t="shared" si="64"/>
        <v>117</v>
      </c>
      <c r="B4140" t="str">
        <f t="shared" si="64"/>
        <v>000026195</v>
      </c>
      <c r="C4140" s="77" t="s">
        <v>3226</v>
      </c>
      <c r="D4140" t="s">
        <v>3244</v>
      </c>
      <c r="H4140">
        <v>-104.84</v>
      </c>
      <c r="N4140">
        <v>0</v>
      </c>
      <c r="O4140"/>
      <c r="T4140">
        <v>0</v>
      </c>
      <c r="W4140" t="str">
        <f>IFERROR(VLOOKUP(CONCATENATE(A4140,"-",B4140),'Schedule C1'!AE:AE,1,FALSE),"Other")</f>
        <v>Other</v>
      </c>
    </row>
    <row r="4141" spans="1:23" x14ac:dyDescent="0.25">
      <c r="A4141" t="str">
        <f t="shared" si="64"/>
        <v>117</v>
      </c>
      <c r="B4141" t="str">
        <f t="shared" si="64"/>
        <v>000026265</v>
      </c>
      <c r="C4141" s="77" t="s">
        <v>3226</v>
      </c>
      <c r="D4141" t="s">
        <v>3245</v>
      </c>
      <c r="J4141">
        <v>0</v>
      </c>
      <c r="O4141"/>
      <c r="P4141">
        <v>38510.262000000002</v>
      </c>
      <c r="V4141">
        <v>0</v>
      </c>
      <c r="W4141" t="str">
        <f>IFERROR(VLOOKUP(CONCATENATE(A4141,"-",B4141),'Schedule C1'!AE:AE,1,FALSE),"Other")</f>
        <v>Other</v>
      </c>
    </row>
    <row r="4142" spans="1:23" x14ac:dyDescent="0.25">
      <c r="A4142" t="str">
        <f t="shared" si="64"/>
        <v>117</v>
      </c>
      <c r="B4142" t="str">
        <f t="shared" si="64"/>
        <v>000027036</v>
      </c>
      <c r="C4142" s="77" t="s">
        <v>3226</v>
      </c>
      <c r="D4142" t="s">
        <v>3246</v>
      </c>
      <c r="J4142">
        <v>29625</v>
      </c>
      <c r="O4142"/>
      <c r="P4142">
        <v>0</v>
      </c>
      <c r="V4142">
        <v>0</v>
      </c>
      <c r="W4142" t="str">
        <f>IFERROR(VLOOKUP(CONCATENATE(A4142,"-",B4142),'Schedule C1'!AE:AE,1,FALSE),"Other")</f>
        <v>117-000027036</v>
      </c>
    </row>
    <row r="4143" spans="1:23" x14ac:dyDescent="0.25">
      <c r="A4143" t="str">
        <f t="shared" si="64"/>
        <v>117</v>
      </c>
      <c r="B4143" t="str">
        <f t="shared" si="64"/>
        <v>A18501003</v>
      </c>
      <c r="C4143" s="77" t="s">
        <v>3226</v>
      </c>
      <c r="D4143" t="s">
        <v>3248</v>
      </c>
      <c r="E4143">
        <v>199.79999999999998</v>
      </c>
      <c r="F4143">
        <v>381.77000000000004</v>
      </c>
      <c r="K4143">
        <v>0</v>
      </c>
      <c r="L4143">
        <v>0</v>
      </c>
      <c r="O4143"/>
      <c r="Q4143">
        <v>0</v>
      </c>
      <c r="R4143">
        <v>0</v>
      </c>
      <c r="W4143" t="str">
        <f>IFERROR(VLOOKUP(CONCATENATE(A4143,"-",B4143),'Schedule C1'!AE:AE,1,FALSE),"Other")</f>
        <v>Other</v>
      </c>
    </row>
    <row r="4144" spans="1:23" x14ac:dyDescent="0.25">
      <c r="A4144" t="str">
        <f t="shared" si="64"/>
        <v>117</v>
      </c>
      <c r="B4144" t="str">
        <f t="shared" si="64"/>
        <v>ACCTTAX</v>
      </c>
      <c r="C4144" s="77" t="s">
        <v>3226</v>
      </c>
      <c r="D4144" t="s">
        <v>2444</v>
      </c>
      <c r="F4144">
        <v>0</v>
      </c>
      <c r="G4144">
        <v>0</v>
      </c>
      <c r="I4144">
        <v>0</v>
      </c>
      <c r="J4144">
        <v>0</v>
      </c>
      <c r="L4144">
        <v>-3028.7709999999997</v>
      </c>
      <c r="M4144">
        <v>-903.92700000000002</v>
      </c>
      <c r="O4144">
        <v>-5.4700000000000273</v>
      </c>
      <c r="P4144">
        <v>-525.65800000000002</v>
      </c>
      <c r="R4144">
        <v>0</v>
      </c>
      <c r="S4144">
        <v>-903.92700000000002</v>
      </c>
      <c r="U4144" s="3">
        <v>0</v>
      </c>
      <c r="V4144">
        <v>0</v>
      </c>
      <c r="W4144" t="str">
        <f>IFERROR(VLOOKUP(CONCATENATE(A4144,"-",B4144),'Schedule C1'!AE:AE,1,FALSE),"Other")</f>
        <v>Other</v>
      </c>
    </row>
    <row r="4145" spans="1:23" x14ac:dyDescent="0.25">
      <c r="A4145" t="str">
        <f t="shared" si="64"/>
        <v>117</v>
      </c>
      <c r="B4145" t="str">
        <f t="shared" si="64"/>
        <v>AESAVINGS</v>
      </c>
      <c r="C4145" s="77" t="s">
        <v>3226</v>
      </c>
      <c r="D4145" t="s">
        <v>2445</v>
      </c>
      <c r="G4145">
        <v>0</v>
      </c>
      <c r="H4145">
        <v>0</v>
      </c>
      <c r="J4145">
        <v>0</v>
      </c>
      <c r="M4145">
        <v>374.42599999999999</v>
      </c>
      <c r="N4145">
        <v>1161.6369999999999</v>
      </c>
      <c r="O4145"/>
      <c r="P4145">
        <v>0</v>
      </c>
      <c r="S4145">
        <v>0</v>
      </c>
      <c r="T4145">
        <v>1161.6379999999999</v>
      </c>
      <c r="V4145">
        <v>0</v>
      </c>
      <c r="W4145" t="str">
        <f>IFERROR(VLOOKUP(CONCATENATE(A4145,"-",B4145),'Schedule C1'!AE:AE,1,FALSE),"Other")</f>
        <v>Other</v>
      </c>
    </row>
    <row r="4146" spans="1:23" x14ac:dyDescent="0.25">
      <c r="A4146" t="str">
        <f t="shared" si="64"/>
        <v>117</v>
      </c>
      <c r="B4146" t="str">
        <f t="shared" si="64"/>
        <v>AGENX</v>
      </c>
      <c r="C4146" s="77" t="s">
        <v>3226</v>
      </c>
      <c r="D4146" t="s">
        <v>2446</v>
      </c>
      <c r="E4146">
        <v>0</v>
      </c>
      <c r="H4146">
        <v>0</v>
      </c>
      <c r="K4146">
        <v>-71.927999999999997</v>
      </c>
      <c r="N4146">
        <v>-45688.112999999998</v>
      </c>
      <c r="O4146"/>
      <c r="Q4146">
        <v>-71.927999999999997</v>
      </c>
      <c r="T4146">
        <v>0</v>
      </c>
      <c r="W4146" t="str">
        <f>IFERROR(VLOOKUP(CONCATENATE(A4146,"-",B4146),'Schedule C1'!AE:AE,1,FALSE),"Other")</f>
        <v>Other</v>
      </c>
    </row>
    <row r="4147" spans="1:23" x14ac:dyDescent="0.25">
      <c r="A4147" t="str">
        <f t="shared" si="64"/>
        <v>117</v>
      </c>
      <c r="B4147" t="str">
        <f t="shared" si="64"/>
        <v>AM19SP154</v>
      </c>
      <c r="C4147" s="77" t="s">
        <v>3226</v>
      </c>
      <c r="D4147" t="s">
        <v>3250</v>
      </c>
      <c r="G4147">
        <v>69.570000000000007</v>
      </c>
      <c r="M4147">
        <v>0</v>
      </c>
      <c r="O4147"/>
      <c r="S4147">
        <v>0</v>
      </c>
      <c r="W4147" t="str">
        <f>IFERROR(VLOOKUP(CONCATENATE(A4147,"-",B4147),'Schedule C1'!AE:AE,1,FALSE),"Other")</f>
        <v>Other</v>
      </c>
    </row>
    <row r="4148" spans="1:23" x14ac:dyDescent="0.25">
      <c r="A4148" t="str">
        <f t="shared" si="64"/>
        <v>117</v>
      </c>
      <c r="B4148" t="str">
        <f t="shared" si="64"/>
        <v>AM20FD052</v>
      </c>
      <c r="C4148" s="77" t="s">
        <v>3226</v>
      </c>
      <c r="D4148" t="s">
        <v>3251</v>
      </c>
      <c r="G4148">
        <v>12.33</v>
      </c>
      <c r="M4148">
        <v>0</v>
      </c>
      <c r="O4148"/>
      <c r="S4148">
        <v>0</v>
      </c>
      <c r="W4148" t="str">
        <f>IFERROR(VLOOKUP(CONCATENATE(A4148,"-",B4148),'Schedule C1'!AE:AE,1,FALSE),"Other")</f>
        <v>Other</v>
      </c>
    </row>
    <row r="4149" spans="1:23" x14ac:dyDescent="0.25">
      <c r="A4149" t="str">
        <f t="shared" si="64"/>
        <v>117</v>
      </c>
      <c r="B4149" t="str">
        <f t="shared" si="64"/>
        <v>AMCIU2008</v>
      </c>
      <c r="C4149" s="77" t="s">
        <v>3226</v>
      </c>
      <c r="D4149" t="s">
        <v>3252</v>
      </c>
      <c r="E4149">
        <v>230.59000000000003</v>
      </c>
      <c r="K4149">
        <v>0</v>
      </c>
      <c r="O4149"/>
      <c r="Q4149">
        <v>0</v>
      </c>
      <c r="W4149" t="str">
        <f>IFERROR(VLOOKUP(CONCATENATE(A4149,"-",B4149),'Schedule C1'!AE:AE,1,FALSE),"Other")</f>
        <v>Other</v>
      </c>
    </row>
    <row r="4150" spans="1:23" x14ac:dyDescent="0.25">
      <c r="A4150" t="str">
        <f t="shared" si="64"/>
        <v>117</v>
      </c>
      <c r="B4150" t="str">
        <f t="shared" si="64"/>
        <v>AMCIU3228</v>
      </c>
      <c r="C4150" s="77" t="s">
        <v>3226</v>
      </c>
      <c r="D4150" t="s">
        <v>3253</v>
      </c>
      <c r="I4150">
        <v>-2262.5500000000002</v>
      </c>
      <c r="O4150">
        <v>0</v>
      </c>
      <c r="U4150" s="3">
        <v>0</v>
      </c>
      <c r="W4150" t="str">
        <f>IFERROR(VLOOKUP(CONCATENATE(A4150,"-",B4150),'Schedule C1'!AE:AE,1,FALSE),"Other")</f>
        <v>Other</v>
      </c>
    </row>
    <row r="4151" spans="1:23" x14ac:dyDescent="0.25">
      <c r="A4151" t="str">
        <f t="shared" si="64"/>
        <v>117</v>
      </c>
      <c r="B4151" t="str">
        <f t="shared" si="64"/>
        <v>ARCFLA117</v>
      </c>
      <c r="C4151" s="77" t="s">
        <v>3226</v>
      </c>
      <c r="D4151" t="s">
        <v>3255</v>
      </c>
      <c r="E4151">
        <v>5722.9199999999992</v>
      </c>
      <c r="F4151">
        <v>-19028.87</v>
      </c>
      <c r="K4151">
        <v>0</v>
      </c>
      <c r="L4151">
        <v>0</v>
      </c>
      <c r="O4151"/>
      <c r="Q4151">
        <v>0</v>
      </c>
      <c r="R4151">
        <v>0</v>
      </c>
      <c r="W4151" t="str">
        <f>IFERROR(VLOOKUP(CONCATENATE(A4151,"-",B4151),'Schedule C1'!AE:AE,1,FALSE),"Other")</f>
        <v>Other</v>
      </c>
    </row>
    <row r="4152" spans="1:23" x14ac:dyDescent="0.25">
      <c r="A4152" t="str">
        <f t="shared" si="64"/>
        <v>117</v>
      </c>
      <c r="B4152" t="str">
        <f t="shared" si="64"/>
        <v>BDLABSPRD</v>
      </c>
      <c r="C4152" s="77" t="s">
        <v>3226</v>
      </c>
      <c r="D4152" t="s">
        <v>2461</v>
      </c>
      <c r="E4152">
        <v>0</v>
      </c>
      <c r="F4152">
        <v>0</v>
      </c>
      <c r="G4152">
        <v>0</v>
      </c>
      <c r="H4152">
        <v>0</v>
      </c>
      <c r="I4152">
        <v>0</v>
      </c>
      <c r="J4152">
        <v>0</v>
      </c>
      <c r="K4152">
        <v>2358.9840000000008</v>
      </c>
      <c r="L4152">
        <v>4006.2569999999996</v>
      </c>
      <c r="M4152">
        <v>-1426.123</v>
      </c>
      <c r="N4152">
        <v>-805.34699999999998</v>
      </c>
      <c r="O4152">
        <v>-442.14800000000002</v>
      </c>
      <c r="P4152">
        <v>-298.363</v>
      </c>
      <c r="Q4152">
        <v>2396.7370000000019</v>
      </c>
      <c r="R4152">
        <v>3972.9959999999987</v>
      </c>
      <c r="S4152">
        <v>-2100.712</v>
      </c>
      <c r="T4152">
        <v>-960.03899999999999</v>
      </c>
      <c r="U4152" s="3">
        <v>3.0000000000000001E-3</v>
      </c>
      <c r="V4152">
        <v>0</v>
      </c>
      <c r="W4152" t="str">
        <f>IFERROR(VLOOKUP(CONCATENATE(A4152,"-",B4152),'Schedule C1'!AE:AE,1,FALSE),"Other")</f>
        <v>Other</v>
      </c>
    </row>
    <row r="4153" spans="1:23" x14ac:dyDescent="0.25">
      <c r="A4153" t="str">
        <f t="shared" si="64"/>
        <v>117</v>
      </c>
      <c r="B4153" t="str">
        <f t="shared" si="64"/>
        <v>BLDCS</v>
      </c>
      <c r="C4153" s="77" t="s">
        <v>3226</v>
      </c>
      <c r="D4153" t="s">
        <v>2462</v>
      </c>
      <c r="F4153">
        <v>0</v>
      </c>
      <c r="G4153">
        <v>0</v>
      </c>
      <c r="H4153">
        <v>0</v>
      </c>
      <c r="I4153">
        <v>0</v>
      </c>
      <c r="J4153">
        <v>0</v>
      </c>
      <c r="L4153">
        <v>485.60599999999999</v>
      </c>
      <c r="M4153">
        <v>997.39300000000003</v>
      </c>
      <c r="N4153">
        <v>-19835.277000000002</v>
      </c>
      <c r="O4153">
        <v>14386.662</v>
      </c>
      <c r="P4153">
        <v>1438.367</v>
      </c>
      <c r="R4153">
        <v>933.55100000000004</v>
      </c>
      <c r="S4153">
        <v>1902.8500000000001</v>
      </c>
      <c r="T4153">
        <v>5995.7529999999997</v>
      </c>
      <c r="U4153" s="3">
        <v>7.2079999999999993</v>
      </c>
      <c r="V4153">
        <v>0</v>
      </c>
      <c r="W4153" t="str">
        <f>IFERROR(VLOOKUP(CONCATENATE(A4153,"-",B4153),'Schedule C1'!AE:AE,1,FALSE),"Other")</f>
        <v>Other</v>
      </c>
    </row>
    <row r="4154" spans="1:23" x14ac:dyDescent="0.25">
      <c r="A4154" t="str">
        <f t="shared" si="64"/>
        <v>117</v>
      </c>
      <c r="B4154" t="str">
        <f t="shared" si="64"/>
        <v>BS0000038</v>
      </c>
      <c r="C4154" s="77" t="s">
        <v>3226</v>
      </c>
      <c r="D4154" t="s">
        <v>2463</v>
      </c>
      <c r="E4154">
        <v>150344.19999999998</v>
      </c>
      <c r="K4154">
        <v>100192.685</v>
      </c>
      <c r="O4154"/>
      <c r="Q4154">
        <v>0</v>
      </c>
      <c r="W4154" t="str">
        <f>IFERROR(VLOOKUP(CONCATENATE(A4154,"-",B4154),'Schedule C1'!AE:AE,1,FALSE),"Other")</f>
        <v>Other</v>
      </c>
    </row>
    <row r="4155" spans="1:23" x14ac:dyDescent="0.25">
      <c r="A4155" t="str">
        <f t="shared" si="64"/>
        <v>117</v>
      </c>
      <c r="B4155" t="str">
        <f t="shared" si="64"/>
        <v>BS0000040</v>
      </c>
      <c r="C4155" s="77" t="s">
        <v>3226</v>
      </c>
      <c r="D4155" t="s">
        <v>3256</v>
      </c>
      <c r="I4155">
        <v>64788.920000000006</v>
      </c>
      <c r="J4155">
        <v>22125.010000000002</v>
      </c>
      <c r="O4155">
        <v>0</v>
      </c>
      <c r="P4155">
        <v>0</v>
      </c>
      <c r="U4155" s="3">
        <v>0</v>
      </c>
      <c r="V4155">
        <v>0</v>
      </c>
      <c r="W4155" t="str">
        <f>IFERROR(VLOOKUP(CONCATENATE(A4155,"-",B4155),'Schedule C1'!AE:AE,1,FALSE),"Other")</f>
        <v>117-BS0000040</v>
      </c>
    </row>
    <row r="4156" spans="1:23" x14ac:dyDescent="0.25">
      <c r="A4156" t="str">
        <f t="shared" si="64"/>
        <v>117</v>
      </c>
      <c r="B4156" t="str">
        <f t="shared" si="64"/>
        <v>BS2DCOM20</v>
      </c>
      <c r="C4156" s="77" t="s">
        <v>3226</v>
      </c>
      <c r="D4156" t="s">
        <v>2464</v>
      </c>
      <c r="E4156">
        <v>84578.239999999991</v>
      </c>
      <c r="K4156">
        <v>16555.72</v>
      </c>
      <c r="O4156"/>
      <c r="Q4156">
        <v>1930.14</v>
      </c>
      <c r="W4156" t="str">
        <f>IFERROR(VLOOKUP(CONCATENATE(A4156,"-",B4156),'Schedule C1'!AE:AE,1,FALSE),"Other")</f>
        <v>Other</v>
      </c>
    </row>
    <row r="4157" spans="1:23" x14ac:dyDescent="0.25">
      <c r="A4157" t="str">
        <f t="shared" si="64"/>
        <v>117</v>
      </c>
      <c r="B4157" t="str">
        <f t="shared" si="64"/>
        <v>BSPBLABOR</v>
      </c>
      <c r="C4157" s="77" t="s">
        <v>3226</v>
      </c>
      <c r="D4157" t="s">
        <v>3258</v>
      </c>
      <c r="E4157">
        <v>0</v>
      </c>
      <c r="F4157">
        <v>0</v>
      </c>
      <c r="K4157">
        <v>20254.334999999999</v>
      </c>
      <c r="L4157">
        <v>-103.57600000000002</v>
      </c>
      <c r="O4157"/>
      <c r="Q4157">
        <v>18572.066999999999</v>
      </c>
      <c r="R4157">
        <v>-110.857</v>
      </c>
      <c r="W4157" t="str">
        <f>IFERROR(VLOOKUP(CONCATENATE(A4157,"-",B4157),'Schedule C1'!AE:AE,1,FALSE),"Other")</f>
        <v>Other</v>
      </c>
    </row>
    <row r="4158" spans="1:23" x14ac:dyDescent="0.25">
      <c r="A4158" t="str">
        <f t="shared" si="64"/>
        <v>117</v>
      </c>
      <c r="B4158" t="str">
        <f t="shared" si="64"/>
        <v>BSPPB0002</v>
      </c>
      <c r="C4158" s="77" t="s">
        <v>3226</v>
      </c>
      <c r="D4158" t="s">
        <v>3259</v>
      </c>
      <c r="E4158">
        <v>5708.2099999999991</v>
      </c>
      <c r="F4158">
        <v>2700.0500000000006</v>
      </c>
      <c r="G4158">
        <v>2357.17</v>
      </c>
      <c r="H4158">
        <v>2738.2</v>
      </c>
      <c r="J4158">
        <v>0</v>
      </c>
      <c r="K4158">
        <v>0</v>
      </c>
      <c r="L4158">
        <v>0</v>
      </c>
      <c r="M4158">
        <v>0</v>
      </c>
      <c r="N4158">
        <v>0</v>
      </c>
      <c r="O4158"/>
      <c r="P4158">
        <v>7750</v>
      </c>
      <c r="Q4158">
        <v>0</v>
      </c>
      <c r="R4158">
        <v>131.29399999999998</v>
      </c>
      <c r="S4158">
        <v>0</v>
      </c>
      <c r="T4158">
        <v>346.005</v>
      </c>
      <c r="V4158">
        <v>0</v>
      </c>
      <c r="W4158" t="str">
        <f>IFERROR(VLOOKUP(CONCATENATE(A4158,"-",B4158),'Schedule C1'!AE:AE,1,FALSE),"Other")</f>
        <v>117-BSPPB0002</v>
      </c>
    </row>
    <row r="4159" spans="1:23" x14ac:dyDescent="0.25">
      <c r="A4159" t="str">
        <f t="shared" si="64"/>
        <v>117</v>
      </c>
      <c r="B4159" t="str">
        <f t="shared" si="64"/>
        <v>BSPPB0003</v>
      </c>
      <c r="C4159" s="77" t="s">
        <v>3226</v>
      </c>
      <c r="D4159" t="s">
        <v>3260</v>
      </c>
      <c r="E4159">
        <v>0</v>
      </c>
      <c r="F4159">
        <v>30.03</v>
      </c>
      <c r="G4159">
        <v>0</v>
      </c>
      <c r="H4159">
        <v>96.72</v>
      </c>
      <c r="I4159">
        <v>128.68</v>
      </c>
      <c r="J4159">
        <v>0</v>
      </c>
      <c r="K4159">
        <v>0</v>
      </c>
      <c r="L4159">
        <v>0</v>
      </c>
      <c r="M4159">
        <v>0</v>
      </c>
      <c r="N4159">
        <v>0</v>
      </c>
      <c r="O4159">
        <v>37500</v>
      </c>
      <c r="P4159">
        <v>9334.8819999999996</v>
      </c>
      <c r="Q4159">
        <v>187.95</v>
      </c>
      <c r="R4159">
        <v>0</v>
      </c>
      <c r="S4159">
        <v>37597.495000000003</v>
      </c>
      <c r="T4159">
        <v>0</v>
      </c>
      <c r="U4159" s="3">
        <v>0</v>
      </c>
      <c r="V4159">
        <v>0</v>
      </c>
      <c r="W4159" t="str">
        <f>IFERROR(VLOOKUP(CONCATENATE(A4159,"-",B4159),'Schedule C1'!AE:AE,1,FALSE),"Other")</f>
        <v>117-BSPPB0003</v>
      </c>
    </row>
    <row r="4160" spans="1:23" x14ac:dyDescent="0.25">
      <c r="A4160" t="str">
        <f t="shared" si="64"/>
        <v>117</v>
      </c>
      <c r="B4160" t="str">
        <f t="shared" si="64"/>
        <v>BSPPB0007</v>
      </c>
      <c r="C4160" s="77" t="s">
        <v>3226</v>
      </c>
      <c r="D4160" t="s">
        <v>3261</v>
      </c>
      <c r="F4160">
        <v>583.30999999999995</v>
      </c>
      <c r="I4160">
        <v>2661.03</v>
      </c>
      <c r="L4160">
        <v>0</v>
      </c>
      <c r="O4160">
        <v>0</v>
      </c>
      <c r="R4160">
        <v>0</v>
      </c>
      <c r="U4160" s="3">
        <v>0</v>
      </c>
      <c r="W4160" t="str">
        <f>IFERROR(VLOOKUP(CONCATENATE(A4160,"-",B4160),'Schedule C1'!AE:AE,1,FALSE),"Other")</f>
        <v>117-BSPPB0007</v>
      </c>
    </row>
    <row r="4161" spans="1:23" x14ac:dyDescent="0.25">
      <c r="A4161" t="str">
        <f t="shared" si="64"/>
        <v>117</v>
      </c>
      <c r="B4161" t="str">
        <f t="shared" si="64"/>
        <v>BSPPB0009</v>
      </c>
      <c r="C4161" s="77" t="s">
        <v>3226</v>
      </c>
      <c r="D4161" t="s">
        <v>3263</v>
      </c>
      <c r="H4161">
        <v>8.41</v>
      </c>
      <c r="I4161">
        <v>423.50000000000006</v>
      </c>
      <c r="J4161">
        <v>33101.47</v>
      </c>
      <c r="N4161">
        <v>0</v>
      </c>
      <c r="O4161">
        <v>0</v>
      </c>
      <c r="P4161">
        <v>0</v>
      </c>
      <c r="T4161">
        <v>0</v>
      </c>
      <c r="U4161" s="3">
        <v>0</v>
      </c>
      <c r="V4161">
        <v>0</v>
      </c>
      <c r="W4161" t="str">
        <f>IFERROR(VLOOKUP(CONCATENATE(A4161,"-",B4161),'Schedule C1'!AE:AE,1,FALSE),"Other")</f>
        <v>117-BSPPB0009</v>
      </c>
    </row>
    <row r="4162" spans="1:23" x14ac:dyDescent="0.25">
      <c r="A4162" t="str">
        <f t="shared" si="64"/>
        <v>117</v>
      </c>
      <c r="B4162" t="str">
        <f t="shared" si="64"/>
        <v>BSPPB0011</v>
      </c>
      <c r="C4162" s="77" t="s">
        <v>3226</v>
      </c>
      <c r="D4162" t="s">
        <v>3264</v>
      </c>
      <c r="E4162">
        <v>576.91999999999996</v>
      </c>
      <c r="H4162">
        <v>8.2999999999999972</v>
      </c>
      <c r="I4162">
        <v>23.62</v>
      </c>
      <c r="K4162">
        <v>0</v>
      </c>
      <c r="N4162">
        <v>0</v>
      </c>
      <c r="O4162">
        <v>0</v>
      </c>
      <c r="Q4162">
        <v>0</v>
      </c>
      <c r="T4162">
        <v>0</v>
      </c>
      <c r="U4162" s="3">
        <v>0</v>
      </c>
      <c r="W4162" t="str">
        <f>IFERROR(VLOOKUP(CONCATENATE(A4162,"-",B4162),'Schedule C1'!AE:AE,1,FALSE),"Other")</f>
        <v>117-BSPPB0011</v>
      </c>
    </row>
    <row r="4163" spans="1:23" x14ac:dyDescent="0.25">
      <c r="A4163" t="str">
        <f t="shared" si="64"/>
        <v>117</v>
      </c>
      <c r="B4163" t="str">
        <f t="shared" si="64"/>
        <v>BSPPB0013</v>
      </c>
      <c r="C4163" s="77" t="s">
        <v>3226</v>
      </c>
      <c r="D4163" t="s">
        <v>3265</v>
      </c>
      <c r="E4163">
        <v>77454.510000000009</v>
      </c>
      <c r="F4163">
        <v>108411.90999999999</v>
      </c>
      <c r="G4163">
        <v>70236.640000000014</v>
      </c>
      <c r="H4163">
        <v>26637.309999999998</v>
      </c>
      <c r="I4163">
        <v>31056.35</v>
      </c>
      <c r="J4163">
        <v>21052.550000000003</v>
      </c>
      <c r="K4163">
        <v>519.77700000000004</v>
      </c>
      <c r="L4163">
        <v>3349.2829999999999</v>
      </c>
      <c r="M4163">
        <v>17301.13</v>
      </c>
      <c r="N4163">
        <v>-256783.40299999999</v>
      </c>
      <c r="O4163">
        <v>22425.298999999999</v>
      </c>
      <c r="P4163">
        <v>5095.7340000000004</v>
      </c>
      <c r="Q4163">
        <v>574.36500000000001</v>
      </c>
      <c r="R4163">
        <v>3425.3619999999996</v>
      </c>
      <c r="S4163">
        <v>11813.604000000001</v>
      </c>
      <c r="T4163">
        <v>24.015999999999998</v>
      </c>
      <c r="U4163" s="3">
        <v>9726.8690000000006</v>
      </c>
      <c r="V4163">
        <v>0</v>
      </c>
      <c r="W4163" t="str">
        <f>IFERROR(VLOOKUP(CONCATENATE(A4163,"-",B4163),'Schedule C1'!AE:AE,1,FALSE),"Other")</f>
        <v>117-BSPPB0013</v>
      </c>
    </row>
    <row r="4164" spans="1:23" x14ac:dyDescent="0.25">
      <c r="A4164" t="str">
        <f t="shared" si="64"/>
        <v>117</v>
      </c>
      <c r="B4164" t="str">
        <f t="shared" si="64"/>
        <v>BSPPB0016</v>
      </c>
      <c r="C4164" s="77" t="s">
        <v>3226</v>
      </c>
      <c r="D4164" t="s">
        <v>3266</v>
      </c>
      <c r="E4164">
        <v>0</v>
      </c>
      <c r="J4164">
        <v>-36064.44</v>
      </c>
      <c r="K4164">
        <v>0</v>
      </c>
      <c r="O4164"/>
      <c r="P4164">
        <v>0</v>
      </c>
      <c r="Q4164">
        <v>0</v>
      </c>
      <c r="V4164">
        <v>0</v>
      </c>
      <c r="W4164" t="str">
        <f>IFERROR(VLOOKUP(CONCATENATE(A4164,"-",B4164),'Schedule C1'!AE:AE,1,FALSE),"Other")</f>
        <v>117-BSPPB0016</v>
      </c>
    </row>
    <row r="4165" spans="1:23" x14ac:dyDescent="0.25">
      <c r="A4165" t="str">
        <f t="shared" ref="A4165:B4228" si="65">LEFT(C4165,FIND(" ",C4165,1)-1)</f>
        <v>117</v>
      </c>
      <c r="B4165" t="str">
        <f t="shared" si="65"/>
        <v>BSPPB0017</v>
      </c>
      <c r="C4165" s="77" t="s">
        <v>3226</v>
      </c>
      <c r="D4165" t="s">
        <v>3267</v>
      </c>
      <c r="E4165">
        <v>289.8</v>
      </c>
      <c r="K4165">
        <v>0</v>
      </c>
      <c r="O4165"/>
      <c r="Q4165">
        <v>0</v>
      </c>
      <c r="W4165" t="str">
        <f>IFERROR(VLOOKUP(CONCATENATE(A4165,"-",B4165),'Schedule C1'!AE:AE,1,FALSE),"Other")</f>
        <v>Other</v>
      </c>
    </row>
    <row r="4166" spans="1:23" x14ac:dyDescent="0.25">
      <c r="A4166" t="str">
        <f t="shared" si="65"/>
        <v>117</v>
      </c>
      <c r="B4166" t="str">
        <f t="shared" si="65"/>
        <v>BSPPBENVR</v>
      </c>
      <c r="C4166" s="77" t="s">
        <v>3226</v>
      </c>
      <c r="D4166" t="s">
        <v>3268</v>
      </c>
      <c r="F4166">
        <v>0</v>
      </c>
      <c r="G4166">
        <v>0</v>
      </c>
      <c r="J4166">
        <v>0</v>
      </c>
      <c r="L4166">
        <v>0</v>
      </c>
      <c r="M4166">
        <v>0</v>
      </c>
      <c r="O4166"/>
      <c r="P4166">
        <v>7161.067</v>
      </c>
      <c r="R4166">
        <v>122.78000000000002</v>
      </c>
      <c r="S4166">
        <v>20.593</v>
      </c>
      <c r="V4166">
        <v>0</v>
      </c>
      <c r="W4166" t="str">
        <f>IFERROR(VLOOKUP(CONCATENATE(A4166,"-",B4166),'Schedule C1'!AE:AE,1,FALSE),"Other")</f>
        <v>Other</v>
      </c>
    </row>
    <row r="4167" spans="1:23" x14ac:dyDescent="0.25">
      <c r="A4167" t="str">
        <f t="shared" si="65"/>
        <v>117</v>
      </c>
      <c r="B4167" t="str">
        <f t="shared" si="65"/>
        <v>BSPPBOUT1</v>
      </c>
      <c r="C4167" s="77" t="s">
        <v>3226</v>
      </c>
      <c r="D4167" t="s">
        <v>3269</v>
      </c>
      <c r="E4167">
        <v>41468.79</v>
      </c>
      <c r="F4167">
        <v>-372.67</v>
      </c>
      <c r="G4167">
        <v>23289.849999999995</v>
      </c>
      <c r="H4167">
        <v>34.880000000000003</v>
      </c>
      <c r="I4167">
        <v>3021.8199999999997</v>
      </c>
      <c r="J4167">
        <v>0</v>
      </c>
      <c r="K4167">
        <v>0</v>
      </c>
      <c r="L4167">
        <v>0</v>
      </c>
      <c r="M4167">
        <v>0</v>
      </c>
      <c r="N4167">
        <v>1973632.469</v>
      </c>
      <c r="O4167">
        <v>94063</v>
      </c>
      <c r="P4167">
        <v>0</v>
      </c>
      <c r="Q4167">
        <v>192.59</v>
      </c>
      <c r="R4167">
        <v>766.12300000000005</v>
      </c>
      <c r="S4167">
        <v>217.60300000000001</v>
      </c>
      <c r="T4167">
        <v>1014.461</v>
      </c>
      <c r="U4167" s="3">
        <v>0</v>
      </c>
      <c r="V4167">
        <v>0</v>
      </c>
      <c r="W4167" t="str">
        <f>IFERROR(VLOOKUP(CONCATENATE(A4167,"-",B4167),'Schedule C1'!AE:AE,1,FALSE),"Other")</f>
        <v>117-BSPPBOUT1</v>
      </c>
    </row>
    <row r="4168" spans="1:23" x14ac:dyDescent="0.25">
      <c r="A4168" t="str">
        <f t="shared" si="65"/>
        <v>117</v>
      </c>
      <c r="B4168" t="str">
        <f t="shared" si="65"/>
        <v>BSPPBS318</v>
      </c>
      <c r="C4168" s="77" t="s">
        <v>3226</v>
      </c>
      <c r="D4168" t="s">
        <v>3270</v>
      </c>
      <c r="G4168">
        <v>0</v>
      </c>
      <c r="M4168">
        <v>20000</v>
      </c>
      <c r="O4168"/>
      <c r="S4168">
        <v>20053.969000000001</v>
      </c>
      <c r="W4168" t="str">
        <f>IFERROR(VLOOKUP(CONCATENATE(A4168,"-",B4168),'Schedule C1'!AE:AE,1,FALSE),"Other")</f>
        <v>Other</v>
      </c>
    </row>
    <row r="4169" spans="1:23" x14ac:dyDescent="0.25">
      <c r="A4169" t="str">
        <f t="shared" si="65"/>
        <v>117</v>
      </c>
      <c r="B4169" t="str">
        <f t="shared" si="65"/>
        <v>BSPPBS332</v>
      </c>
      <c r="C4169" s="77" t="s">
        <v>3226</v>
      </c>
      <c r="D4169" t="s">
        <v>3272</v>
      </c>
      <c r="E4169">
        <v>0</v>
      </c>
      <c r="K4169">
        <v>0</v>
      </c>
      <c r="O4169"/>
      <c r="Q4169">
        <v>0</v>
      </c>
      <c r="W4169" t="str">
        <f>IFERROR(VLOOKUP(CONCATENATE(A4169,"-",B4169),'Schedule C1'!AE:AE,1,FALSE),"Other")</f>
        <v>Other</v>
      </c>
    </row>
    <row r="4170" spans="1:23" x14ac:dyDescent="0.25">
      <c r="A4170" t="str">
        <f t="shared" si="65"/>
        <v>117</v>
      </c>
      <c r="B4170" t="str">
        <f t="shared" si="65"/>
        <v>BSPPBS333</v>
      </c>
      <c r="C4170" s="77" t="s">
        <v>3226</v>
      </c>
      <c r="D4170" t="s">
        <v>3273</v>
      </c>
      <c r="E4170">
        <v>90.56</v>
      </c>
      <c r="K4170">
        <v>0</v>
      </c>
      <c r="O4170"/>
      <c r="Q4170">
        <v>0</v>
      </c>
      <c r="W4170" t="str">
        <f>IFERROR(VLOOKUP(CONCATENATE(A4170,"-",B4170),'Schedule C1'!AE:AE,1,FALSE),"Other")</f>
        <v>Other</v>
      </c>
    </row>
    <row r="4171" spans="1:23" x14ac:dyDescent="0.25">
      <c r="A4171" t="str">
        <f t="shared" si="65"/>
        <v>117</v>
      </c>
      <c r="B4171" t="str">
        <f t="shared" si="65"/>
        <v>BSPPBS335</v>
      </c>
      <c r="C4171" s="77" t="s">
        <v>3226</v>
      </c>
      <c r="D4171" t="s">
        <v>3275</v>
      </c>
      <c r="E4171">
        <v>0</v>
      </c>
      <c r="F4171">
        <v>0</v>
      </c>
      <c r="K4171">
        <v>25235.067999999999</v>
      </c>
      <c r="L4171">
        <v>0</v>
      </c>
      <c r="O4171"/>
      <c r="Q4171">
        <v>23310.363999999998</v>
      </c>
      <c r="R4171">
        <v>87.941999999999993</v>
      </c>
      <c r="W4171" t="str">
        <f>IFERROR(VLOOKUP(CONCATENATE(A4171,"-",B4171),'Schedule C1'!AE:AE,1,FALSE),"Other")</f>
        <v>Other</v>
      </c>
    </row>
    <row r="4172" spans="1:23" x14ac:dyDescent="0.25">
      <c r="A4172" t="str">
        <f t="shared" si="65"/>
        <v>117</v>
      </c>
      <c r="B4172" t="str">
        <f t="shared" si="65"/>
        <v>BSPPBS338</v>
      </c>
      <c r="C4172" s="77" t="s">
        <v>3226</v>
      </c>
      <c r="D4172" t="s">
        <v>3276</v>
      </c>
      <c r="E4172">
        <v>1585.31</v>
      </c>
      <c r="K4172">
        <v>0</v>
      </c>
      <c r="O4172"/>
      <c r="Q4172">
        <v>0</v>
      </c>
      <c r="W4172" t="str">
        <f>IFERROR(VLOOKUP(CONCATENATE(A4172,"-",B4172),'Schedule C1'!AE:AE,1,FALSE),"Other")</f>
        <v>Other</v>
      </c>
    </row>
    <row r="4173" spans="1:23" x14ac:dyDescent="0.25">
      <c r="A4173" t="str">
        <f t="shared" si="65"/>
        <v>117</v>
      </c>
      <c r="B4173" t="str">
        <f t="shared" si="65"/>
        <v>BSPPBS339</v>
      </c>
      <c r="C4173" s="77" t="s">
        <v>3226</v>
      </c>
      <c r="D4173" t="s">
        <v>3277</v>
      </c>
      <c r="E4173">
        <v>73.86</v>
      </c>
      <c r="F4173">
        <v>-27.66</v>
      </c>
      <c r="G4173">
        <v>0</v>
      </c>
      <c r="I4173">
        <v>100.59</v>
      </c>
      <c r="J4173">
        <v>3387.84</v>
      </c>
      <c r="K4173">
        <v>0</v>
      </c>
      <c r="L4173">
        <v>0</v>
      </c>
      <c r="M4173">
        <v>0</v>
      </c>
      <c r="O4173">
        <v>0</v>
      </c>
      <c r="P4173">
        <v>0</v>
      </c>
      <c r="Q4173">
        <v>0</v>
      </c>
      <c r="R4173">
        <v>0</v>
      </c>
      <c r="S4173">
        <v>601.41200000000003</v>
      </c>
      <c r="U4173" s="3">
        <v>0</v>
      </c>
      <c r="V4173">
        <v>0</v>
      </c>
      <c r="W4173" t="str">
        <f>IFERROR(VLOOKUP(CONCATENATE(A4173,"-",B4173),'Schedule C1'!AE:AE,1,FALSE),"Other")</f>
        <v>117-BSPPBS339</v>
      </c>
    </row>
    <row r="4174" spans="1:23" x14ac:dyDescent="0.25">
      <c r="A4174" t="str">
        <f t="shared" si="65"/>
        <v>117</v>
      </c>
      <c r="B4174" t="str">
        <f t="shared" si="65"/>
        <v>BSPPBS340</v>
      </c>
      <c r="C4174" s="77" t="s">
        <v>3226</v>
      </c>
      <c r="D4174" t="s">
        <v>3278</v>
      </c>
      <c r="E4174">
        <v>37.11</v>
      </c>
      <c r="F4174">
        <v>1.8599999999999999</v>
      </c>
      <c r="G4174">
        <v>0</v>
      </c>
      <c r="I4174">
        <v>164.53</v>
      </c>
      <c r="J4174">
        <v>1154.5999999999999</v>
      </c>
      <c r="K4174">
        <v>0</v>
      </c>
      <c r="L4174">
        <v>0</v>
      </c>
      <c r="M4174">
        <v>0</v>
      </c>
      <c r="O4174">
        <v>93750</v>
      </c>
      <c r="P4174">
        <v>0</v>
      </c>
      <c r="Q4174">
        <v>0</v>
      </c>
      <c r="R4174">
        <v>0</v>
      </c>
      <c r="S4174">
        <v>113422.061</v>
      </c>
      <c r="U4174" s="3">
        <v>0</v>
      </c>
      <c r="V4174">
        <v>0</v>
      </c>
      <c r="W4174" t="str">
        <f>IFERROR(VLOOKUP(CONCATENATE(A4174,"-",B4174),'Schedule C1'!AE:AE,1,FALSE),"Other")</f>
        <v>117-BSPPBS340</v>
      </c>
    </row>
    <row r="4175" spans="1:23" x14ac:dyDescent="0.25">
      <c r="A4175" t="str">
        <f t="shared" si="65"/>
        <v>117</v>
      </c>
      <c r="B4175" t="str">
        <f t="shared" si="65"/>
        <v>BSPPBS341</v>
      </c>
      <c r="C4175" s="77" t="s">
        <v>3226</v>
      </c>
      <c r="D4175" t="s">
        <v>3279</v>
      </c>
      <c r="E4175">
        <v>11896.11</v>
      </c>
      <c r="K4175">
        <v>0</v>
      </c>
      <c r="O4175"/>
      <c r="Q4175">
        <v>0</v>
      </c>
      <c r="W4175" t="str">
        <f>IFERROR(VLOOKUP(CONCATENATE(A4175,"-",B4175),'Schedule C1'!AE:AE,1,FALSE),"Other")</f>
        <v>Other</v>
      </c>
    </row>
    <row r="4176" spans="1:23" x14ac:dyDescent="0.25">
      <c r="A4176" t="str">
        <f t="shared" si="65"/>
        <v>117</v>
      </c>
      <c r="B4176" t="str">
        <f t="shared" si="65"/>
        <v>BSPPBS342</v>
      </c>
      <c r="C4176" s="77" t="s">
        <v>3226</v>
      </c>
      <c r="D4176" t="s">
        <v>3280</v>
      </c>
      <c r="E4176">
        <v>2844.8700000000003</v>
      </c>
      <c r="F4176">
        <v>0</v>
      </c>
      <c r="K4176">
        <v>0</v>
      </c>
      <c r="L4176">
        <v>0</v>
      </c>
      <c r="O4176"/>
      <c r="Q4176">
        <v>0</v>
      </c>
      <c r="R4176">
        <v>0</v>
      </c>
      <c r="W4176" t="str">
        <f>IFERROR(VLOOKUP(CONCATENATE(A4176,"-",B4176),'Schedule C1'!AE:AE,1,FALSE),"Other")</f>
        <v>Other</v>
      </c>
    </row>
    <row r="4177" spans="1:23" x14ac:dyDescent="0.25">
      <c r="A4177" t="str">
        <f t="shared" si="65"/>
        <v>117</v>
      </c>
      <c r="B4177" t="str">
        <f t="shared" si="65"/>
        <v>BSPPBS345</v>
      </c>
      <c r="C4177" s="77" t="s">
        <v>3226</v>
      </c>
      <c r="D4177" t="s">
        <v>3281</v>
      </c>
      <c r="G4177">
        <v>0</v>
      </c>
      <c r="M4177">
        <v>0</v>
      </c>
      <c r="O4177"/>
      <c r="S4177">
        <v>357.05600000000004</v>
      </c>
      <c r="W4177" t="str">
        <f>IFERROR(VLOOKUP(CONCATENATE(A4177,"-",B4177),'Schedule C1'!AE:AE,1,FALSE),"Other")</f>
        <v>Other</v>
      </c>
    </row>
    <row r="4178" spans="1:23" x14ac:dyDescent="0.25">
      <c r="A4178" t="str">
        <f t="shared" si="65"/>
        <v>117</v>
      </c>
      <c r="B4178" t="str">
        <f t="shared" si="65"/>
        <v>BSPPBS347</v>
      </c>
      <c r="C4178" s="77" t="s">
        <v>3226</v>
      </c>
      <c r="D4178" t="s">
        <v>3282</v>
      </c>
      <c r="E4178">
        <v>7959.7</v>
      </c>
      <c r="F4178">
        <v>19257.27</v>
      </c>
      <c r="K4178">
        <v>0</v>
      </c>
      <c r="L4178">
        <v>0</v>
      </c>
      <c r="O4178"/>
      <c r="Q4178">
        <v>0</v>
      </c>
      <c r="R4178">
        <v>0</v>
      </c>
      <c r="W4178" t="str">
        <f>IFERROR(VLOOKUP(CONCATENATE(A4178,"-",B4178),'Schedule C1'!AE:AE,1,FALSE),"Other")</f>
        <v>117-BSPPBS347</v>
      </c>
    </row>
    <row r="4179" spans="1:23" x14ac:dyDescent="0.25">
      <c r="A4179" t="str">
        <f t="shared" si="65"/>
        <v>117</v>
      </c>
      <c r="B4179" t="str">
        <f t="shared" si="65"/>
        <v>BSPPBS348</v>
      </c>
      <c r="C4179" s="77" t="s">
        <v>3226</v>
      </c>
      <c r="D4179" t="s">
        <v>3283</v>
      </c>
      <c r="F4179">
        <v>3955.4899999999993</v>
      </c>
      <c r="L4179">
        <v>0</v>
      </c>
      <c r="O4179"/>
      <c r="R4179">
        <v>0</v>
      </c>
      <c r="W4179" t="str">
        <f>IFERROR(VLOOKUP(CONCATENATE(A4179,"-",B4179),'Schedule C1'!AE:AE,1,FALSE),"Other")</f>
        <v>117-BSPPBS348</v>
      </c>
    </row>
    <row r="4180" spans="1:23" x14ac:dyDescent="0.25">
      <c r="A4180" t="str">
        <f t="shared" si="65"/>
        <v>117</v>
      </c>
      <c r="B4180" t="str">
        <f t="shared" si="65"/>
        <v>BSPPBS349</v>
      </c>
      <c r="C4180" s="77" t="s">
        <v>3226</v>
      </c>
      <c r="D4180" t="s">
        <v>3284</v>
      </c>
      <c r="G4180">
        <v>0</v>
      </c>
      <c r="M4180">
        <v>0</v>
      </c>
      <c r="O4180"/>
      <c r="S4180">
        <v>68.879000000000005</v>
      </c>
      <c r="W4180" t="str">
        <f>IFERROR(VLOOKUP(CONCATENATE(A4180,"-",B4180),'Schedule C1'!AE:AE,1,FALSE),"Other")</f>
        <v>Other</v>
      </c>
    </row>
    <row r="4181" spans="1:23" x14ac:dyDescent="0.25">
      <c r="A4181" t="str">
        <f t="shared" si="65"/>
        <v>117</v>
      </c>
      <c r="B4181" t="str">
        <f t="shared" si="65"/>
        <v>BSPPBS350</v>
      </c>
      <c r="C4181" s="77" t="s">
        <v>3226</v>
      </c>
      <c r="D4181" t="s">
        <v>3285</v>
      </c>
      <c r="G4181">
        <v>0</v>
      </c>
      <c r="M4181">
        <v>0</v>
      </c>
      <c r="O4181"/>
      <c r="S4181">
        <v>137.75700000000001</v>
      </c>
      <c r="W4181" t="str">
        <f>IFERROR(VLOOKUP(CONCATENATE(A4181,"-",B4181),'Schedule C1'!AE:AE,1,FALSE),"Other")</f>
        <v>Other</v>
      </c>
    </row>
    <row r="4182" spans="1:23" x14ac:dyDescent="0.25">
      <c r="A4182" t="str">
        <f t="shared" si="65"/>
        <v>117</v>
      </c>
      <c r="B4182" t="str">
        <f t="shared" si="65"/>
        <v>BSPPBS351</v>
      </c>
      <c r="C4182" s="77" t="s">
        <v>3226</v>
      </c>
      <c r="D4182" t="s">
        <v>3286</v>
      </c>
      <c r="F4182">
        <v>-261.20000000000005</v>
      </c>
      <c r="G4182">
        <v>21906.209999999995</v>
      </c>
      <c r="H4182">
        <v>1638.4</v>
      </c>
      <c r="L4182">
        <v>0</v>
      </c>
      <c r="M4182">
        <v>0</v>
      </c>
      <c r="N4182">
        <v>0</v>
      </c>
      <c r="O4182"/>
      <c r="R4182">
        <v>0</v>
      </c>
      <c r="S4182">
        <v>54495.127</v>
      </c>
      <c r="T4182">
        <v>0</v>
      </c>
      <c r="W4182" t="str">
        <f>IFERROR(VLOOKUP(CONCATENATE(A4182,"-",B4182),'Schedule C1'!AE:AE,1,FALSE),"Other")</f>
        <v>117-BSPPBS351</v>
      </c>
    </row>
    <row r="4183" spans="1:23" x14ac:dyDescent="0.25">
      <c r="A4183" t="str">
        <f t="shared" si="65"/>
        <v>117</v>
      </c>
      <c r="B4183" t="str">
        <f t="shared" si="65"/>
        <v>BSPPBS352</v>
      </c>
      <c r="C4183" s="77" t="s">
        <v>3226</v>
      </c>
      <c r="D4183" t="s">
        <v>3287</v>
      </c>
      <c r="J4183">
        <v>0</v>
      </c>
      <c r="O4183"/>
      <c r="P4183">
        <v>0</v>
      </c>
      <c r="V4183">
        <v>0</v>
      </c>
      <c r="W4183" t="str">
        <f>IFERROR(VLOOKUP(CONCATENATE(A4183,"-",B4183),'Schedule C1'!AE:AE,1,FALSE),"Other")</f>
        <v>Other</v>
      </c>
    </row>
    <row r="4184" spans="1:23" x14ac:dyDescent="0.25">
      <c r="A4184" t="str">
        <f t="shared" si="65"/>
        <v>117</v>
      </c>
      <c r="B4184" t="str">
        <f t="shared" si="65"/>
        <v>BSPPBS358</v>
      </c>
      <c r="C4184" s="77" t="s">
        <v>3226</v>
      </c>
      <c r="D4184" t="s">
        <v>3288</v>
      </c>
      <c r="G4184">
        <v>0</v>
      </c>
      <c r="I4184">
        <v>27.96</v>
      </c>
      <c r="J4184">
        <v>0</v>
      </c>
      <c r="M4184">
        <v>0</v>
      </c>
      <c r="O4184">
        <v>0</v>
      </c>
      <c r="P4184">
        <v>1250</v>
      </c>
      <c r="S4184">
        <v>6559.4070000000002</v>
      </c>
      <c r="U4184" s="3">
        <v>0</v>
      </c>
      <c r="V4184">
        <v>0</v>
      </c>
      <c r="W4184" t="str">
        <f>IFERROR(VLOOKUP(CONCATENATE(A4184,"-",B4184),'Schedule C1'!AE:AE,1,FALSE),"Other")</f>
        <v>117-BSPPBS358</v>
      </c>
    </row>
    <row r="4185" spans="1:23" x14ac:dyDescent="0.25">
      <c r="A4185" t="str">
        <f t="shared" si="65"/>
        <v>117</v>
      </c>
      <c r="B4185" t="str">
        <f t="shared" si="65"/>
        <v>BSPPBS363</v>
      </c>
      <c r="C4185" s="77" t="s">
        <v>3226</v>
      </c>
      <c r="D4185" t="s">
        <v>3290</v>
      </c>
      <c r="F4185">
        <v>0</v>
      </c>
      <c r="G4185">
        <v>2553.8400000000006</v>
      </c>
      <c r="L4185">
        <v>5837.8940000000002</v>
      </c>
      <c r="M4185">
        <v>0</v>
      </c>
      <c r="O4185"/>
      <c r="R4185">
        <v>0</v>
      </c>
      <c r="S4185">
        <v>0</v>
      </c>
      <c r="W4185" t="str">
        <f>IFERROR(VLOOKUP(CONCATENATE(A4185,"-",B4185),'Schedule C1'!AE:AE,1,FALSE),"Other")</f>
        <v>117-BSPPBS363</v>
      </c>
    </row>
    <row r="4186" spans="1:23" x14ac:dyDescent="0.25">
      <c r="A4186" t="str">
        <f t="shared" si="65"/>
        <v>117</v>
      </c>
      <c r="B4186" t="str">
        <f t="shared" si="65"/>
        <v>BSPPBS367</v>
      </c>
      <c r="C4186" s="77" t="s">
        <v>3226</v>
      </c>
      <c r="D4186" t="s">
        <v>3291</v>
      </c>
      <c r="G4186">
        <v>0</v>
      </c>
      <c r="H4186">
        <v>238846.25</v>
      </c>
      <c r="I4186">
        <v>-501.15</v>
      </c>
      <c r="M4186">
        <v>117629.769</v>
      </c>
      <c r="N4186">
        <v>300000</v>
      </c>
      <c r="O4186">
        <v>0</v>
      </c>
      <c r="S4186">
        <v>0</v>
      </c>
      <c r="T4186">
        <v>0</v>
      </c>
      <c r="U4186" s="3">
        <v>0</v>
      </c>
      <c r="W4186" t="str">
        <f>IFERROR(VLOOKUP(CONCATENATE(A4186,"-",B4186),'Schedule C1'!AE:AE,1,FALSE),"Other")</f>
        <v>117-BSPPBS367</v>
      </c>
    </row>
    <row r="4187" spans="1:23" x14ac:dyDescent="0.25">
      <c r="A4187" t="str">
        <f t="shared" si="65"/>
        <v>117</v>
      </c>
      <c r="B4187" t="str">
        <f t="shared" si="65"/>
        <v>BSPPBS368</v>
      </c>
      <c r="C4187" s="77" t="s">
        <v>3226</v>
      </c>
      <c r="D4187" t="s">
        <v>3292</v>
      </c>
      <c r="I4187">
        <v>0</v>
      </c>
      <c r="J4187">
        <v>0</v>
      </c>
      <c r="O4187">
        <v>1420284.4920000001</v>
      </c>
      <c r="P4187">
        <v>0</v>
      </c>
      <c r="U4187" s="3">
        <v>51.674999999999997</v>
      </c>
      <c r="V4187">
        <v>0</v>
      </c>
      <c r="W4187" t="str">
        <f>IFERROR(VLOOKUP(CONCATENATE(A4187,"-",B4187),'Schedule C1'!AE:AE,1,FALSE),"Other")</f>
        <v>117-BSPPBS368</v>
      </c>
    </row>
    <row r="4188" spans="1:23" x14ac:dyDescent="0.25">
      <c r="A4188" t="str">
        <f t="shared" si="65"/>
        <v>117</v>
      </c>
      <c r="B4188" t="str">
        <f t="shared" si="65"/>
        <v>BSPPBS369</v>
      </c>
      <c r="C4188" s="77" t="s">
        <v>3226</v>
      </c>
      <c r="D4188" t="s">
        <v>3293</v>
      </c>
      <c r="H4188">
        <v>91294.33</v>
      </c>
      <c r="I4188">
        <v>-5613.9699999999993</v>
      </c>
      <c r="N4188">
        <v>0</v>
      </c>
      <c r="O4188">
        <v>0</v>
      </c>
      <c r="T4188">
        <v>0</v>
      </c>
      <c r="U4188" s="3">
        <v>0</v>
      </c>
      <c r="W4188" t="str">
        <f>IFERROR(VLOOKUP(CONCATENATE(A4188,"-",B4188),'Schedule C1'!AE:AE,1,FALSE),"Other")</f>
        <v>117-BSPPBS369</v>
      </c>
    </row>
    <row r="4189" spans="1:23" x14ac:dyDescent="0.25">
      <c r="A4189" t="str">
        <f t="shared" si="65"/>
        <v>117</v>
      </c>
      <c r="B4189" t="str">
        <f t="shared" si="65"/>
        <v>BSU1CI005</v>
      </c>
      <c r="C4189" s="77" t="s">
        <v>3226</v>
      </c>
      <c r="D4189" t="s">
        <v>3294</v>
      </c>
      <c r="E4189">
        <v>0</v>
      </c>
      <c r="K4189">
        <v>0</v>
      </c>
      <c r="O4189"/>
      <c r="Q4189">
        <v>139.15</v>
      </c>
      <c r="W4189" t="str">
        <f>IFERROR(VLOOKUP(CONCATENATE(A4189,"-",B4189),'Schedule C1'!AE:AE,1,FALSE),"Other")</f>
        <v>Other</v>
      </c>
    </row>
    <row r="4190" spans="1:23" x14ac:dyDescent="0.25">
      <c r="A4190" t="str">
        <f t="shared" si="65"/>
        <v>117</v>
      </c>
      <c r="B4190" t="str">
        <f t="shared" si="65"/>
        <v>BUDGETADJ</v>
      </c>
      <c r="C4190" s="77" t="s">
        <v>3226</v>
      </c>
      <c r="D4190" t="s">
        <v>2465</v>
      </c>
      <c r="I4190">
        <v>0</v>
      </c>
      <c r="J4190">
        <v>0</v>
      </c>
      <c r="O4190">
        <v>-484.83100000000002</v>
      </c>
      <c r="P4190">
        <v>0</v>
      </c>
      <c r="U4190" s="3">
        <v>-1E-3</v>
      </c>
      <c r="V4190">
        <v>0</v>
      </c>
      <c r="W4190" t="str">
        <f>IFERROR(VLOOKUP(CONCATENATE(A4190,"-",B4190),'Schedule C1'!AE:AE,1,FALSE),"Other")</f>
        <v>Other</v>
      </c>
    </row>
    <row r="4191" spans="1:23" x14ac:dyDescent="0.25">
      <c r="A4191" t="str">
        <f t="shared" si="65"/>
        <v>117</v>
      </c>
      <c r="B4191" t="str">
        <f t="shared" si="65"/>
        <v>BUDOFFSET</v>
      </c>
      <c r="C4191" s="77" t="s">
        <v>3226</v>
      </c>
      <c r="D4191" t="s">
        <v>2466</v>
      </c>
      <c r="F4191">
        <v>0</v>
      </c>
      <c r="H4191">
        <v>0</v>
      </c>
      <c r="I4191">
        <v>0</v>
      </c>
      <c r="J4191">
        <v>0</v>
      </c>
      <c r="L4191">
        <v>199.25200000000001</v>
      </c>
      <c r="N4191">
        <v>0</v>
      </c>
      <c r="O4191">
        <v>0</v>
      </c>
      <c r="P4191">
        <v>0</v>
      </c>
      <c r="R4191">
        <v>199.25200000000001</v>
      </c>
      <c r="T4191">
        <v>0</v>
      </c>
      <c r="U4191" s="3">
        <v>0</v>
      </c>
      <c r="V4191">
        <v>0</v>
      </c>
      <c r="W4191" t="str">
        <f>IFERROR(VLOOKUP(CONCATENATE(A4191,"-",B4191),'Schedule C1'!AE:AE,1,FALSE),"Other")</f>
        <v>Other</v>
      </c>
    </row>
    <row r="4192" spans="1:23" x14ac:dyDescent="0.25">
      <c r="A4192" t="str">
        <f t="shared" si="65"/>
        <v>117</v>
      </c>
      <c r="B4192" t="str">
        <f t="shared" si="65"/>
        <v>BUDTRKTBD</v>
      </c>
      <c r="C4192" s="77" t="s">
        <v>3226</v>
      </c>
      <c r="D4192" t="s">
        <v>2467</v>
      </c>
      <c r="E4192">
        <v>0</v>
      </c>
      <c r="F4192">
        <v>0</v>
      </c>
      <c r="G4192">
        <v>0</v>
      </c>
      <c r="H4192">
        <v>0</v>
      </c>
      <c r="I4192">
        <v>0</v>
      </c>
      <c r="J4192">
        <v>0</v>
      </c>
      <c r="K4192">
        <v>-413773.92500000005</v>
      </c>
      <c r="L4192">
        <v>904.24599999999998</v>
      </c>
      <c r="M4192">
        <v>6237.2430000000004</v>
      </c>
      <c r="N4192">
        <v>-374867.85699999996</v>
      </c>
      <c r="O4192">
        <v>118341.17500000003</v>
      </c>
      <c r="P4192">
        <v>-11983.577000000001</v>
      </c>
      <c r="Q4192">
        <v>1979.7809999999999</v>
      </c>
      <c r="R4192">
        <v>662.89499999999998</v>
      </c>
      <c r="S4192">
        <v>-4839.3620000000001</v>
      </c>
      <c r="T4192">
        <v>-374495.35699999996</v>
      </c>
      <c r="U4192" s="3">
        <v>114908.70699999999</v>
      </c>
      <c r="V4192">
        <v>0</v>
      </c>
      <c r="W4192" t="str">
        <f>IFERROR(VLOOKUP(CONCATENATE(A4192,"-",B4192),'Schedule C1'!AE:AE,1,FALSE),"Other")</f>
        <v>Other</v>
      </c>
    </row>
    <row r="4193" spans="1:23" x14ac:dyDescent="0.25">
      <c r="A4193" t="str">
        <f t="shared" si="65"/>
        <v>117</v>
      </c>
      <c r="B4193" t="str">
        <f t="shared" si="65"/>
        <v>CDNANDA</v>
      </c>
      <c r="C4193" s="77" t="s">
        <v>3226</v>
      </c>
      <c r="D4193" t="s">
        <v>2468</v>
      </c>
      <c r="F4193">
        <v>0</v>
      </c>
      <c r="G4193">
        <v>0</v>
      </c>
      <c r="H4193">
        <v>0</v>
      </c>
      <c r="I4193">
        <v>0</v>
      </c>
      <c r="J4193">
        <v>0</v>
      </c>
      <c r="L4193">
        <v>-22.33</v>
      </c>
      <c r="M4193">
        <v>-235.36500000000001</v>
      </c>
      <c r="N4193">
        <v>0</v>
      </c>
      <c r="O4193">
        <v>19.513000000000002</v>
      </c>
      <c r="P4193">
        <v>6.4870000000000001</v>
      </c>
      <c r="R4193">
        <v>-22.33</v>
      </c>
      <c r="S4193">
        <v>-43.484999999999999</v>
      </c>
      <c r="T4193">
        <v>0</v>
      </c>
      <c r="U4193" s="3">
        <v>3.0000000000000001E-3</v>
      </c>
      <c r="V4193">
        <v>0</v>
      </c>
      <c r="W4193" t="str">
        <f>IFERROR(VLOOKUP(CONCATENATE(A4193,"-",B4193),'Schedule C1'!AE:AE,1,FALSE),"Other")</f>
        <v>Other</v>
      </c>
    </row>
    <row r="4194" spans="1:23" x14ac:dyDescent="0.25">
      <c r="A4194" t="str">
        <f t="shared" si="65"/>
        <v>117</v>
      </c>
      <c r="B4194" t="str">
        <f t="shared" si="65"/>
        <v>CEPCT4CIC</v>
      </c>
      <c r="C4194" s="77" t="s">
        <v>3226</v>
      </c>
      <c r="D4194" t="s">
        <v>3295</v>
      </c>
      <c r="E4194">
        <v>-22.69</v>
      </c>
      <c r="K4194">
        <v>0</v>
      </c>
      <c r="O4194"/>
      <c r="Q4194">
        <v>0</v>
      </c>
      <c r="W4194" t="str">
        <f>IFERROR(VLOOKUP(CONCATENATE(A4194,"-",B4194),'Schedule C1'!AE:AE,1,FALSE),"Other")</f>
        <v>Other</v>
      </c>
    </row>
    <row r="4195" spans="1:23" x14ac:dyDescent="0.25">
      <c r="A4195" t="str">
        <f t="shared" si="65"/>
        <v>117</v>
      </c>
      <c r="B4195" t="str">
        <f t="shared" si="65"/>
        <v>CFOCAPPRJ</v>
      </c>
      <c r="C4195" s="77" t="s">
        <v>3226</v>
      </c>
      <c r="D4195" t="s">
        <v>2470</v>
      </c>
      <c r="E4195">
        <v>0</v>
      </c>
      <c r="F4195">
        <v>0</v>
      </c>
      <c r="G4195">
        <v>0</v>
      </c>
      <c r="H4195">
        <v>0</v>
      </c>
      <c r="I4195">
        <v>0</v>
      </c>
      <c r="J4195">
        <v>0</v>
      </c>
      <c r="K4195">
        <v>10682.188</v>
      </c>
      <c r="L4195">
        <v>9269.2200000000012</v>
      </c>
      <c r="M4195">
        <v>7195.4759999999997</v>
      </c>
      <c r="N4195">
        <v>0</v>
      </c>
      <c r="O4195">
        <v>-28745.26</v>
      </c>
      <c r="P4195">
        <v>692.85500000000002</v>
      </c>
      <c r="Q4195">
        <v>10400.891</v>
      </c>
      <c r="R4195">
        <v>16692.733000000004</v>
      </c>
      <c r="S4195">
        <v>7224.4269999999997</v>
      </c>
      <c r="T4195">
        <v>63.553999999999995</v>
      </c>
      <c r="U4195" s="3">
        <v>7.2189999999999994</v>
      </c>
      <c r="V4195">
        <v>0</v>
      </c>
      <c r="W4195" t="str">
        <f>IFERROR(VLOOKUP(CONCATENATE(A4195,"-",B4195),'Schedule C1'!AE:AE,1,FALSE),"Other")</f>
        <v>Other</v>
      </c>
    </row>
    <row r="4196" spans="1:23" x14ac:dyDescent="0.25">
      <c r="A4196" t="str">
        <f t="shared" si="65"/>
        <v>117</v>
      </c>
      <c r="B4196" t="str">
        <f t="shared" si="65"/>
        <v>CHNANDA</v>
      </c>
      <c r="C4196" s="77" t="s">
        <v>3226</v>
      </c>
      <c r="D4196" t="s">
        <v>2471</v>
      </c>
      <c r="E4196">
        <v>0</v>
      </c>
      <c r="F4196">
        <v>0</v>
      </c>
      <c r="G4196">
        <v>0</v>
      </c>
      <c r="H4196">
        <v>0</v>
      </c>
      <c r="J4196">
        <v>0</v>
      </c>
      <c r="K4196">
        <v>-3203.4610000000007</v>
      </c>
      <c r="L4196">
        <v>-4837.4830000000002</v>
      </c>
      <c r="M4196">
        <v>-12403.200000000003</v>
      </c>
      <c r="N4196">
        <v>-3.7490000000000236</v>
      </c>
      <c r="O4196"/>
      <c r="P4196">
        <v>46.859999999999985</v>
      </c>
      <c r="Q4196">
        <v>-1476.6130000000001</v>
      </c>
      <c r="R4196">
        <v>-4255.3110000000006</v>
      </c>
      <c r="S4196">
        <v>-572.37099999999998</v>
      </c>
      <c r="T4196">
        <v>15.200000000000017</v>
      </c>
      <c r="V4196">
        <v>0</v>
      </c>
      <c r="W4196" t="str">
        <f>IFERROR(VLOOKUP(CONCATENATE(A4196,"-",B4196),'Schedule C1'!AE:AE,1,FALSE),"Other")</f>
        <v>Other</v>
      </c>
    </row>
    <row r="4197" spans="1:23" x14ac:dyDescent="0.25">
      <c r="A4197" t="str">
        <f t="shared" si="65"/>
        <v>117</v>
      </c>
      <c r="B4197" t="str">
        <f t="shared" si="65"/>
        <v>CORPR117G</v>
      </c>
      <c r="C4197" s="77" t="s">
        <v>3226</v>
      </c>
      <c r="D4197" t="s">
        <v>3296</v>
      </c>
      <c r="G4197">
        <v>0</v>
      </c>
      <c r="M4197">
        <v>0</v>
      </c>
      <c r="O4197"/>
      <c r="S4197">
        <v>0</v>
      </c>
      <c r="W4197" t="str">
        <f>IFERROR(VLOOKUP(CONCATENATE(A4197,"-",B4197),'Schedule C1'!AE:AE,1,FALSE),"Other")</f>
        <v>Other</v>
      </c>
    </row>
    <row r="4198" spans="1:23" x14ac:dyDescent="0.25">
      <c r="A4198" t="str">
        <f t="shared" si="65"/>
        <v>117</v>
      </c>
      <c r="B4198" t="str">
        <f t="shared" si="65"/>
        <v>CORPRESER</v>
      </c>
      <c r="C4198" s="77" t="s">
        <v>3226</v>
      </c>
      <c r="D4198" t="s">
        <v>2474</v>
      </c>
      <c r="I4198">
        <v>0</v>
      </c>
      <c r="O4198">
        <v>-62.292000000000002</v>
      </c>
      <c r="U4198" s="3">
        <v>0</v>
      </c>
      <c r="W4198" t="str">
        <f>IFERROR(VLOOKUP(CONCATENATE(A4198,"-",B4198),'Schedule C1'!AE:AE,1,FALSE),"Other")</f>
        <v>Other</v>
      </c>
    </row>
    <row r="4199" spans="1:23" x14ac:dyDescent="0.25">
      <c r="A4199" t="str">
        <f t="shared" si="65"/>
        <v>117</v>
      </c>
      <c r="B4199" t="str">
        <f t="shared" si="65"/>
        <v>CRPTARGET</v>
      </c>
      <c r="C4199" s="77" t="s">
        <v>3226</v>
      </c>
      <c r="D4199" t="s">
        <v>2475</v>
      </c>
      <c r="F4199">
        <v>0</v>
      </c>
      <c r="H4199">
        <v>0</v>
      </c>
      <c r="I4199">
        <v>0</v>
      </c>
      <c r="J4199">
        <v>0</v>
      </c>
      <c r="L4199">
        <v>0</v>
      </c>
      <c r="N4199">
        <v>327.89800000000002</v>
      </c>
      <c r="O4199">
        <v>-5.2029999999995198</v>
      </c>
      <c r="P4199">
        <v>332.05200000000002</v>
      </c>
      <c r="R4199">
        <v>0</v>
      </c>
      <c r="T4199">
        <v>327.89800000000002</v>
      </c>
      <c r="U4199" s="3">
        <v>5869.1259999999993</v>
      </c>
      <c r="V4199">
        <v>0</v>
      </c>
      <c r="W4199" t="str">
        <f>IFERROR(VLOOKUP(CONCATENATE(A4199,"-",B4199),'Schedule C1'!AE:AE,1,FALSE),"Other")</f>
        <v>Other</v>
      </c>
    </row>
    <row r="4200" spans="1:23" x14ac:dyDescent="0.25">
      <c r="A4200" t="str">
        <f t="shared" si="65"/>
        <v>117</v>
      </c>
      <c r="B4200" t="str">
        <f t="shared" si="65"/>
        <v>DIGITAHUB</v>
      </c>
      <c r="C4200" s="77" t="s">
        <v>3226</v>
      </c>
      <c r="D4200" t="s">
        <v>2480</v>
      </c>
      <c r="E4200">
        <v>0</v>
      </c>
      <c r="F4200">
        <v>0</v>
      </c>
      <c r="G4200">
        <v>0</v>
      </c>
      <c r="H4200">
        <v>0</v>
      </c>
      <c r="I4200">
        <v>0</v>
      </c>
      <c r="J4200">
        <v>0</v>
      </c>
      <c r="K4200">
        <v>-4921.6469999999999</v>
      </c>
      <c r="L4200">
        <v>26349.803</v>
      </c>
      <c r="M4200">
        <v>101435.38500000001</v>
      </c>
      <c r="N4200">
        <v>36205.817999999999</v>
      </c>
      <c r="O4200">
        <v>44741.296999999999</v>
      </c>
      <c r="P4200">
        <v>-229.489</v>
      </c>
      <c r="Q4200">
        <v>0</v>
      </c>
      <c r="R4200">
        <v>39407.217999999993</v>
      </c>
      <c r="S4200">
        <v>99625.07</v>
      </c>
      <c r="T4200">
        <v>31061.77</v>
      </c>
      <c r="U4200" s="3">
        <v>1039.7079999999999</v>
      </c>
      <c r="V4200">
        <v>0</v>
      </c>
      <c r="W4200" t="str">
        <f>IFERROR(VLOOKUP(CONCATENATE(A4200,"-",B4200),'Schedule C1'!AE:AE,1,FALSE),"Other")</f>
        <v>Other</v>
      </c>
    </row>
    <row r="4201" spans="1:23" x14ac:dyDescent="0.25">
      <c r="A4201" t="str">
        <f t="shared" si="65"/>
        <v>117</v>
      </c>
      <c r="B4201" t="str">
        <f t="shared" si="65"/>
        <v>DISTARGET</v>
      </c>
      <c r="C4201" s="77" t="s">
        <v>3226</v>
      </c>
      <c r="D4201" t="s">
        <v>2481</v>
      </c>
      <c r="I4201">
        <v>0</v>
      </c>
      <c r="J4201">
        <v>0</v>
      </c>
      <c r="O4201">
        <v>-13.516999999999999</v>
      </c>
      <c r="P4201">
        <v>-4.6260000000000003</v>
      </c>
      <c r="U4201" s="3">
        <v>0</v>
      </c>
      <c r="V4201">
        <v>0</v>
      </c>
      <c r="W4201" t="str">
        <f>IFERROR(VLOOKUP(CONCATENATE(A4201,"-",B4201),'Schedule C1'!AE:AE,1,FALSE),"Other")</f>
        <v>Other</v>
      </c>
    </row>
    <row r="4202" spans="1:23" x14ac:dyDescent="0.25">
      <c r="A4202" t="str">
        <f t="shared" si="65"/>
        <v>117</v>
      </c>
      <c r="B4202" t="str">
        <f t="shared" si="65"/>
        <v>ECNANDA</v>
      </c>
      <c r="C4202" s="77" t="s">
        <v>3226</v>
      </c>
      <c r="D4202" t="s">
        <v>2635</v>
      </c>
      <c r="E4202">
        <v>0</v>
      </c>
      <c r="F4202">
        <v>0</v>
      </c>
      <c r="G4202">
        <v>0</v>
      </c>
      <c r="H4202">
        <v>0</v>
      </c>
      <c r="I4202">
        <v>0</v>
      </c>
      <c r="J4202">
        <v>0</v>
      </c>
      <c r="K4202">
        <v>41388.5</v>
      </c>
      <c r="L4202">
        <v>-8223.4540000000015</v>
      </c>
      <c r="M4202">
        <v>31248.309000000005</v>
      </c>
      <c r="N4202">
        <v>135.20000000000073</v>
      </c>
      <c r="O4202">
        <v>14557.445</v>
      </c>
      <c r="P4202">
        <v>177.416</v>
      </c>
      <c r="Q4202">
        <v>41388.5</v>
      </c>
      <c r="R4202">
        <v>-8223.4540000000015</v>
      </c>
      <c r="S4202">
        <v>31248.309000000005</v>
      </c>
      <c r="T4202">
        <v>161.09400000000096</v>
      </c>
      <c r="U4202" s="3">
        <v>-6.0000000000000001E-3</v>
      </c>
      <c r="V4202">
        <v>0</v>
      </c>
      <c r="W4202" t="str">
        <f>IFERROR(VLOOKUP(CONCATENATE(A4202,"-",B4202),'Schedule C1'!AE:AE,1,FALSE),"Other")</f>
        <v>Other</v>
      </c>
    </row>
    <row r="4203" spans="1:23" x14ac:dyDescent="0.25">
      <c r="A4203" t="str">
        <f t="shared" si="65"/>
        <v>117</v>
      </c>
      <c r="B4203" t="str">
        <f t="shared" si="65"/>
        <v>EDN103172</v>
      </c>
      <c r="C4203" s="77" t="s">
        <v>3226</v>
      </c>
      <c r="D4203" t="s">
        <v>2667</v>
      </c>
      <c r="H4203">
        <v>0</v>
      </c>
      <c r="I4203">
        <v>0</v>
      </c>
      <c r="J4203">
        <v>0</v>
      </c>
      <c r="N4203">
        <v>-232.49599999999998</v>
      </c>
      <c r="O4203">
        <v>-293.66800000000001</v>
      </c>
      <c r="P4203">
        <v>20.849</v>
      </c>
      <c r="T4203">
        <v>0</v>
      </c>
      <c r="U4203" s="3">
        <v>-131.684</v>
      </c>
      <c r="V4203">
        <v>0</v>
      </c>
      <c r="W4203" t="str">
        <f>IFERROR(VLOOKUP(CONCATENATE(A4203,"-",B4203),'Schedule C1'!AE:AE,1,FALSE),"Other")</f>
        <v>Other</v>
      </c>
    </row>
    <row r="4204" spans="1:23" x14ac:dyDescent="0.25">
      <c r="A4204" t="str">
        <f t="shared" si="65"/>
        <v>117</v>
      </c>
      <c r="B4204" t="str">
        <f t="shared" si="65"/>
        <v>EDN103175</v>
      </c>
      <c r="C4204" s="77" t="s">
        <v>3226</v>
      </c>
      <c r="D4204" t="s">
        <v>2668</v>
      </c>
      <c r="H4204">
        <v>0</v>
      </c>
      <c r="I4204">
        <v>0</v>
      </c>
      <c r="J4204">
        <v>0</v>
      </c>
      <c r="N4204">
        <v>-507.82799999999997</v>
      </c>
      <c r="O4204">
        <v>13.535000000000025</v>
      </c>
      <c r="P4204">
        <v>-716.45800000000008</v>
      </c>
      <c r="T4204">
        <v>0</v>
      </c>
      <c r="U4204" s="3">
        <v>11.512</v>
      </c>
      <c r="V4204">
        <v>0</v>
      </c>
      <c r="W4204" t="str">
        <f>IFERROR(VLOOKUP(CONCATENATE(A4204,"-",B4204),'Schedule C1'!AE:AE,1,FALSE),"Other")</f>
        <v>Other</v>
      </c>
    </row>
    <row r="4205" spans="1:23" x14ac:dyDescent="0.25">
      <c r="A4205" t="str">
        <f t="shared" si="65"/>
        <v>117</v>
      </c>
      <c r="B4205" t="str">
        <f t="shared" si="65"/>
        <v>EDN103177</v>
      </c>
      <c r="C4205" s="77" t="s">
        <v>3226</v>
      </c>
      <c r="D4205" t="s">
        <v>2669</v>
      </c>
      <c r="H4205">
        <v>10.92</v>
      </c>
      <c r="I4205">
        <v>-188.02</v>
      </c>
      <c r="N4205">
        <v>-800.43299999999999</v>
      </c>
      <c r="O4205">
        <v>-787.39300000000003</v>
      </c>
      <c r="T4205">
        <v>0</v>
      </c>
      <c r="U4205" s="3">
        <v>-7.1890000000000782</v>
      </c>
      <c r="W4205" t="str">
        <f>IFERROR(VLOOKUP(CONCATENATE(A4205,"-",B4205),'Schedule C1'!AE:AE,1,FALSE),"Other")</f>
        <v>Other</v>
      </c>
    </row>
    <row r="4206" spans="1:23" x14ac:dyDescent="0.25">
      <c r="A4206" t="str">
        <f t="shared" si="65"/>
        <v>117</v>
      </c>
      <c r="B4206" t="str">
        <f t="shared" si="65"/>
        <v>EDN103178</v>
      </c>
      <c r="C4206" s="77" t="s">
        <v>3226</v>
      </c>
      <c r="D4206" t="s">
        <v>2670</v>
      </c>
      <c r="I4206">
        <v>0</v>
      </c>
      <c r="J4206">
        <v>0</v>
      </c>
      <c r="O4206">
        <v>-17.245999999999999</v>
      </c>
      <c r="P4206">
        <v>-3.2489999999999997</v>
      </c>
      <c r="U4206" s="3">
        <v>-8.6259999999999994</v>
      </c>
      <c r="V4206">
        <v>0</v>
      </c>
      <c r="W4206" t="str">
        <f>IFERROR(VLOOKUP(CONCATENATE(A4206,"-",B4206),'Schedule C1'!AE:AE,1,FALSE),"Other")</f>
        <v>Other</v>
      </c>
    </row>
    <row r="4207" spans="1:23" x14ac:dyDescent="0.25">
      <c r="A4207" t="str">
        <f t="shared" si="65"/>
        <v>117</v>
      </c>
      <c r="B4207" t="str">
        <f t="shared" si="65"/>
        <v>EDN103180</v>
      </c>
      <c r="C4207" s="77" t="s">
        <v>3226</v>
      </c>
      <c r="D4207" t="s">
        <v>2671</v>
      </c>
      <c r="I4207">
        <v>0</v>
      </c>
      <c r="J4207">
        <v>0</v>
      </c>
      <c r="O4207">
        <v>-288.39100000000002</v>
      </c>
      <c r="P4207">
        <v>-58.814</v>
      </c>
      <c r="U4207" s="3">
        <v>7.0000000000000001E-3</v>
      </c>
      <c r="V4207">
        <v>0</v>
      </c>
      <c r="W4207" t="str">
        <f>IFERROR(VLOOKUP(CONCATENATE(A4207,"-",B4207),'Schedule C1'!AE:AE,1,FALSE),"Other")</f>
        <v>Other</v>
      </c>
    </row>
    <row r="4208" spans="1:23" x14ac:dyDescent="0.25">
      <c r="A4208" t="str">
        <f t="shared" si="65"/>
        <v>117</v>
      </c>
      <c r="B4208" t="str">
        <f t="shared" si="65"/>
        <v>EDNANDA</v>
      </c>
      <c r="C4208" s="77" t="s">
        <v>3226</v>
      </c>
      <c r="D4208" t="s">
        <v>2673</v>
      </c>
      <c r="E4208">
        <v>0</v>
      </c>
      <c r="F4208">
        <v>0</v>
      </c>
      <c r="G4208">
        <v>0</v>
      </c>
      <c r="H4208">
        <v>0</v>
      </c>
      <c r="I4208">
        <v>0</v>
      </c>
      <c r="J4208">
        <v>0</v>
      </c>
      <c r="K4208">
        <v>-713.65100000000029</v>
      </c>
      <c r="L4208">
        <v>-11849.818000000001</v>
      </c>
      <c r="M4208">
        <v>-6460.2109999999993</v>
      </c>
      <c r="N4208">
        <v>-5517.0910000000003</v>
      </c>
      <c r="O4208">
        <v>3719.8940000000002</v>
      </c>
      <c r="P4208">
        <v>-664.75800000000004</v>
      </c>
      <c r="Q4208">
        <v>-710.3119999999999</v>
      </c>
      <c r="R4208">
        <v>-11660.527</v>
      </c>
      <c r="S4208">
        <v>-7579.1350000000002</v>
      </c>
      <c r="T4208">
        <v>-4651.0609999999997</v>
      </c>
      <c r="U4208" s="3">
        <v>-243.14900000000003</v>
      </c>
      <c r="V4208">
        <v>0</v>
      </c>
      <c r="W4208" t="str">
        <f>IFERROR(VLOOKUP(CONCATENATE(A4208,"-",B4208),'Schedule C1'!AE:AE,1,FALSE),"Other")</f>
        <v>Other</v>
      </c>
    </row>
    <row r="4209" spans="1:23" x14ac:dyDescent="0.25">
      <c r="A4209" t="str">
        <f t="shared" si="65"/>
        <v>117</v>
      </c>
      <c r="B4209" t="str">
        <f t="shared" si="65"/>
        <v>EON011324</v>
      </c>
      <c r="C4209" s="77" t="s">
        <v>3226</v>
      </c>
      <c r="D4209" t="s">
        <v>2674</v>
      </c>
      <c r="H4209">
        <v>0</v>
      </c>
      <c r="I4209">
        <v>0</v>
      </c>
      <c r="J4209">
        <v>0</v>
      </c>
      <c r="N4209">
        <v>61.945</v>
      </c>
      <c r="O4209">
        <v>323.64699999999999</v>
      </c>
      <c r="P4209">
        <v>309.14400000000001</v>
      </c>
      <c r="T4209">
        <v>0</v>
      </c>
      <c r="U4209" s="3">
        <v>6.8469999999999995</v>
      </c>
      <c r="V4209">
        <v>0</v>
      </c>
      <c r="W4209" t="str">
        <f>IFERROR(VLOOKUP(CONCATENATE(A4209,"-",B4209),'Schedule C1'!AE:AE,1,FALSE),"Other")</f>
        <v>Other</v>
      </c>
    </row>
    <row r="4210" spans="1:23" x14ac:dyDescent="0.25">
      <c r="A4210" t="str">
        <f t="shared" si="65"/>
        <v>117</v>
      </c>
      <c r="B4210" t="str">
        <f t="shared" si="65"/>
        <v>ETNANDA</v>
      </c>
      <c r="C4210" s="77" t="s">
        <v>3226</v>
      </c>
      <c r="D4210" t="s">
        <v>2682</v>
      </c>
      <c r="E4210">
        <v>0</v>
      </c>
      <c r="F4210">
        <v>0</v>
      </c>
      <c r="G4210">
        <v>0</v>
      </c>
      <c r="H4210">
        <v>0</v>
      </c>
      <c r="I4210">
        <v>0</v>
      </c>
      <c r="J4210">
        <v>0</v>
      </c>
      <c r="K4210">
        <v>-9.1660000000000004</v>
      </c>
      <c r="L4210">
        <v>-17.306000000000001</v>
      </c>
      <c r="M4210">
        <v>-3418.7000000000003</v>
      </c>
      <c r="N4210">
        <v>-4470.8760000000002</v>
      </c>
      <c r="O4210">
        <v>-11075.056</v>
      </c>
      <c r="P4210">
        <v>-113.923</v>
      </c>
      <c r="Q4210">
        <v>-9.1660000000000004</v>
      </c>
      <c r="R4210">
        <v>-17.306000000000001</v>
      </c>
      <c r="S4210">
        <v>-3800.4410000000003</v>
      </c>
      <c r="T4210">
        <v>-3854.66</v>
      </c>
      <c r="U4210" s="3">
        <v>-3839.0219999999999</v>
      </c>
      <c r="V4210">
        <v>0</v>
      </c>
      <c r="W4210" t="str">
        <f>IFERROR(VLOOKUP(CONCATENATE(A4210,"-",B4210),'Schedule C1'!AE:AE,1,FALSE),"Other")</f>
        <v>Other</v>
      </c>
    </row>
    <row r="4211" spans="1:23" x14ac:dyDescent="0.25">
      <c r="A4211" t="str">
        <f t="shared" si="65"/>
        <v>117</v>
      </c>
      <c r="B4211" t="str">
        <f t="shared" si="65"/>
        <v>EVNCBK117</v>
      </c>
      <c r="C4211" s="77" t="s">
        <v>3226</v>
      </c>
      <c r="D4211" t="s">
        <v>3297</v>
      </c>
      <c r="H4211">
        <v>0</v>
      </c>
      <c r="J4211">
        <v>0</v>
      </c>
      <c r="N4211">
        <v>0</v>
      </c>
      <c r="O4211"/>
      <c r="P4211">
        <v>0</v>
      </c>
      <c r="T4211">
        <v>7.3450000000000006</v>
      </c>
      <c r="V4211">
        <v>0</v>
      </c>
      <c r="W4211" t="str">
        <f>IFERROR(VLOOKUP(CONCATENATE(A4211,"-",B4211),'Schedule C1'!AE:AE,1,FALSE),"Other")</f>
        <v>Other</v>
      </c>
    </row>
    <row r="4212" spans="1:23" x14ac:dyDescent="0.25">
      <c r="A4212" t="str">
        <f t="shared" si="65"/>
        <v>117</v>
      </c>
      <c r="B4212" t="str">
        <f t="shared" si="65"/>
        <v>EVNCBW413</v>
      </c>
      <c r="C4212" s="77" t="s">
        <v>3226</v>
      </c>
      <c r="D4212" t="s">
        <v>3298</v>
      </c>
      <c r="J4212">
        <v>0</v>
      </c>
      <c r="O4212"/>
      <c r="P4212">
        <v>0</v>
      </c>
      <c r="V4212">
        <v>0</v>
      </c>
      <c r="W4212" t="str">
        <f>IFERROR(VLOOKUP(CONCATENATE(A4212,"-",B4212),'Schedule C1'!AE:AE,1,FALSE),"Other")</f>
        <v>Other</v>
      </c>
    </row>
    <row r="4213" spans="1:23" x14ac:dyDescent="0.25">
      <c r="A4213" t="str">
        <f t="shared" si="65"/>
        <v>117</v>
      </c>
      <c r="B4213" t="str">
        <f t="shared" si="65"/>
        <v>EVRCB</v>
      </c>
      <c r="C4213" s="77" t="s">
        <v>3226</v>
      </c>
      <c r="D4213" t="s">
        <v>3299</v>
      </c>
      <c r="F4213">
        <v>0</v>
      </c>
      <c r="J4213">
        <v>0</v>
      </c>
      <c r="L4213">
        <v>0</v>
      </c>
      <c r="O4213"/>
      <c r="P4213">
        <v>0</v>
      </c>
      <c r="R4213">
        <v>0</v>
      </c>
      <c r="V4213">
        <v>0</v>
      </c>
      <c r="W4213" t="str">
        <f>IFERROR(VLOOKUP(CONCATENATE(A4213,"-",B4213),'Schedule C1'!AE:AE,1,FALSE),"Other")</f>
        <v>Other</v>
      </c>
    </row>
    <row r="4214" spans="1:23" x14ac:dyDescent="0.25">
      <c r="A4214" t="str">
        <f t="shared" si="65"/>
        <v>117</v>
      </c>
      <c r="B4214" t="str">
        <f t="shared" si="65"/>
        <v>EVRCS</v>
      </c>
      <c r="C4214" s="77" t="s">
        <v>3226</v>
      </c>
      <c r="D4214" t="s">
        <v>3300</v>
      </c>
      <c r="F4214">
        <v>0</v>
      </c>
      <c r="H4214">
        <v>0</v>
      </c>
      <c r="L4214">
        <v>0</v>
      </c>
      <c r="N4214">
        <v>0</v>
      </c>
      <c r="O4214"/>
      <c r="R4214">
        <v>0</v>
      </c>
      <c r="T4214">
        <v>0</v>
      </c>
      <c r="W4214" t="str">
        <f>IFERROR(VLOOKUP(CONCATENATE(A4214,"-",B4214),'Schedule C1'!AE:AE,1,FALSE),"Other")</f>
        <v>Other</v>
      </c>
    </row>
    <row r="4215" spans="1:23" x14ac:dyDescent="0.25">
      <c r="A4215" t="str">
        <f t="shared" si="65"/>
        <v>117</v>
      </c>
      <c r="B4215" t="str">
        <f t="shared" si="65"/>
        <v>FANANDA</v>
      </c>
      <c r="C4215" s="77" t="s">
        <v>3226</v>
      </c>
      <c r="D4215" t="s">
        <v>2684</v>
      </c>
      <c r="E4215">
        <v>0</v>
      </c>
      <c r="F4215">
        <v>0</v>
      </c>
      <c r="G4215">
        <v>0</v>
      </c>
      <c r="H4215">
        <v>0</v>
      </c>
      <c r="I4215">
        <v>0</v>
      </c>
      <c r="J4215">
        <v>0</v>
      </c>
      <c r="K4215">
        <v>-4094.5969999999998</v>
      </c>
      <c r="L4215">
        <v>-2429.893</v>
      </c>
      <c r="M4215">
        <v>-13083.001</v>
      </c>
      <c r="N4215">
        <v>-5905.9669999999996</v>
      </c>
      <c r="O4215">
        <v>-4149.2420000000002</v>
      </c>
      <c r="P4215">
        <v>-3141.1869999999999</v>
      </c>
      <c r="Q4215">
        <v>-4134.2009999999991</v>
      </c>
      <c r="R4215">
        <v>-15649.118999999999</v>
      </c>
      <c r="S4215">
        <v>-13104.178000000002</v>
      </c>
      <c r="T4215">
        <v>-1549.5420000000006</v>
      </c>
      <c r="U4215" s="3">
        <v>-4099.9790000000003</v>
      </c>
      <c r="V4215">
        <v>0</v>
      </c>
      <c r="W4215" t="str">
        <f>IFERROR(VLOOKUP(CONCATENATE(A4215,"-",B4215),'Schedule C1'!AE:AE,1,FALSE),"Other")</f>
        <v>Other</v>
      </c>
    </row>
    <row r="4216" spans="1:23" x14ac:dyDescent="0.25">
      <c r="A4216" t="str">
        <f t="shared" si="65"/>
        <v>117</v>
      </c>
      <c r="B4216" t="str">
        <f t="shared" si="65"/>
        <v>FHGCAPCUT</v>
      </c>
      <c r="C4216" s="77" t="s">
        <v>3226</v>
      </c>
      <c r="D4216" t="s">
        <v>3301</v>
      </c>
      <c r="H4216">
        <v>0</v>
      </c>
      <c r="I4216">
        <v>0</v>
      </c>
      <c r="N4216">
        <v>0</v>
      </c>
      <c r="O4216">
        <v>7181.2370000000001</v>
      </c>
      <c r="T4216">
        <v>657593.60400000005</v>
      </c>
      <c r="U4216" s="3">
        <v>25.731000000000002</v>
      </c>
      <c r="W4216" t="str">
        <f>IFERROR(VLOOKUP(CONCATENATE(A4216,"-",B4216),'Schedule C1'!AE:AE,1,FALSE),"Other")</f>
        <v>Other</v>
      </c>
    </row>
    <row r="4217" spans="1:23" x14ac:dyDescent="0.25">
      <c r="A4217" t="str">
        <f t="shared" si="65"/>
        <v>117</v>
      </c>
      <c r="B4217" t="str">
        <f t="shared" si="65"/>
        <v>FHGINCASK</v>
      </c>
      <c r="C4217" s="77" t="s">
        <v>3226</v>
      </c>
      <c r="D4217" t="s">
        <v>3303</v>
      </c>
      <c r="G4217">
        <v>0</v>
      </c>
      <c r="M4217">
        <v>470000</v>
      </c>
      <c r="O4217"/>
      <c r="S4217">
        <v>0</v>
      </c>
      <c r="W4217" t="str">
        <f>IFERROR(VLOOKUP(CONCATENATE(A4217,"-",B4217),'Schedule C1'!AE:AE,1,FALSE),"Other")</f>
        <v>Other</v>
      </c>
    </row>
    <row r="4218" spans="1:23" x14ac:dyDescent="0.25">
      <c r="A4218" t="str">
        <f t="shared" si="65"/>
        <v>117</v>
      </c>
      <c r="B4218" t="str">
        <f t="shared" si="65"/>
        <v>FHGTARGET</v>
      </c>
      <c r="C4218" s="77" t="s">
        <v>3226</v>
      </c>
      <c r="D4218" t="s">
        <v>3304</v>
      </c>
      <c r="H4218">
        <v>0</v>
      </c>
      <c r="I4218">
        <v>0</v>
      </c>
      <c r="J4218">
        <v>0</v>
      </c>
      <c r="N4218">
        <v>-2.9000000000000001E-2</v>
      </c>
      <c r="O4218">
        <v>0</v>
      </c>
      <c r="P4218">
        <v>0</v>
      </c>
      <c r="T4218">
        <v>343033.44</v>
      </c>
      <c r="U4218" s="3">
        <v>0</v>
      </c>
      <c r="V4218">
        <v>0</v>
      </c>
      <c r="W4218" t="str">
        <f>IFERROR(VLOOKUP(CONCATENATE(A4218,"-",B4218),'Schedule C1'!AE:AE,1,FALSE),"Other")</f>
        <v>Other</v>
      </c>
    </row>
    <row r="4219" spans="1:23" x14ac:dyDescent="0.25">
      <c r="A4219" t="str">
        <f t="shared" si="65"/>
        <v>117</v>
      </c>
      <c r="B4219" t="str">
        <f t="shared" si="65"/>
        <v>GLNANDA</v>
      </c>
      <c r="C4219" s="77" t="s">
        <v>3226</v>
      </c>
      <c r="D4219" t="s">
        <v>2685</v>
      </c>
      <c r="E4219">
        <v>0</v>
      </c>
      <c r="F4219">
        <v>0</v>
      </c>
      <c r="G4219">
        <v>0</v>
      </c>
      <c r="H4219">
        <v>0</v>
      </c>
      <c r="I4219">
        <v>0</v>
      </c>
      <c r="J4219">
        <v>0</v>
      </c>
      <c r="K4219">
        <v>-1496.12</v>
      </c>
      <c r="L4219">
        <v>-429.68099999999998</v>
      </c>
      <c r="M4219">
        <v>4647.5420000000004</v>
      </c>
      <c r="N4219">
        <v>-8232.9229999999989</v>
      </c>
      <c r="O4219">
        <v>1540.6480000000001</v>
      </c>
      <c r="P4219">
        <v>558.01900000000001</v>
      </c>
      <c r="Q4219">
        <v>-1510.0920000000001</v>
      </c>
      <c r="R4219">
        <v>-582.95499999999993</v>
      </c>
      <c r="S4219">
        <v>-403.04900000000004</v>
      </c>
      <c r="T4219">
        <v>-9057.6540000000005</v>
      </c>
      <c r="U4219" s="3">
        <v>1552.37</v>
      </c>
      <c r="V4219">
        <v>0</v>
      </c>
      <c r="W4219" t="str">
        <f>IFERROR(VLOOKUP(CONCATENATE(A4219,"-",B4219),'Schedule C1'!AE:AE,1,FALSE),"Other")</f>
        <v>Other</v>
      </c>
    </row>
    <row r="4220" spans="1:23" x14ac:dyDescent="0.25">
      <c r="A4220" t="str">
        <f t="shared" si="65"/>
        <v>117</v>
      </c>
      <c r="B4220" t="str">
        <f t="shared" si="65"/>
        <v>GWSCB</v>
      </c>
      <c r="C4220" s="77" t="s">
        <v>3226</v>
      </c>
      <c r="D4220" t="s">
        <v>2686</v>
      </c>
      <c r="F4220">
        <v>0</v>
      </c>
      <c r="H4220">
        <v>0</v>
      </c>
      <c r="I4220">
        <v>0</v>
      </c>
      <c r="J4220">
        <v>0</v>
      </c>
      <c r="L4220">
        <v>0</v>
      </c>
      <c r="N4220">
        <v>-2.7839999999999998</v>
      </c>
      <c r="O4220">
        <v>0</v>
      </c>
      <c r="P4220">
        <v>0</v>
      </c>
      <c r="R4220">
        <v>0</v>
      </c>
      <c r="T4220">
        <v>-24.446999999999999</v>
      </c>
      <c r="U4220" s="3">
        <v>0</v>
      </c>
      <c r="V4220">
        <v>0</v>
      </c>
      <c r="W4220" t="str">
        <f>IFERROR(VLOOKUP(CONCATENATE(A4220,"-",B4220),'Schedule C1'!AE:AE,1,FALSE),"Other")</f>
        <v>Other</v>
      </c>
    </row>
    <row r="4221" spans="1:23" x14ac:dyDescent="0.25">
      <c r="A4221" t="str">
        <f t="shared" si="65"/>
        <v>117</v>
      </c>
      <c r="B4221" t="str">
        <f t="shared" si="65"/>
        <v>GWSCBA215</v>
      </c>
      <c r="C4221" s="77" t="s">
        <v>3226</v>
      </c>
      <c r="D4221" t="s">
        <v>3306</v>
      </c>
      <c r="J4221">
        <v>0</v>
      </c>
      <c r="O4221"/>
      <c r="P4221">
        <v>0</v>
      </c>
      <c r="V4221">
        <v>0</v>
      </c>
      <c r="W4221" t="str">
        <f>IFERROR(VLOOKUP(CONCATENATE(A4221,"-",B4221),'Schedule C1'!AE:AE,1,FALSE),"Other")</f>
        <v>Other</v>
      </c>
    </row>
    <row r="4222" spans="1:23" x14ac:dyDescent="0.25">
      <c r="A4222" t="str">
        <f t="shared" si="65"/>
        <v>117</v>
      </c>
      <c r="B4222" t="str">
        <f t="shared" si="65"/>
        <v>GWSCBK117</v>
      </c>
      <c r="C4222" s="77" t="s">
        <v>3226</v>
      </c>
      <c r="D4222" t="s">
        <v>3307</v>
      </c>
      <c r="E4222">
        <v>0</v>
      </c>
      <c r="F4222">
        <v>0</v>
      </c>
      <c r="H4222">
        <v>0</v>
      </c>
      <c r="J4222">
        <v>0</v>
      </c>
      <c r="K4222">
        <v>6929971.051</v>
      </c>
      <c r="L4222">
        <v>0</v>
      </c>
      <c r="N4222">
        <v>0</v>
      </c>
      <c r="O4222"/>
      <c r="P4222">
        <v>0</v>
      </c>
      <c r="Q4222">
        <v>0</v>
      </c>
      <c r="R4222">
        <v>1955.1849999999999</v>
      </c>
      <c r="T4222">
        <v>0</v>
      </c>
      <c r="V4222">
        <v>0</v>
      </c>
      <c r="W4222" t="str">
        <f>IFERROR(VLOOKUP(CONCATENATE(A4222,"-",B4222),'Schedule C1'!AE:AE,1,FALSE),"Other")</f>
        <v>Other</v>
      </c>
    </row>
    <row r="4223" spans="1:23" x14ac:dyDescent="0.25">
      <c r="A4223" t="str">
        <f t="shared" si="65"/>
        <v>117</v>
      </c>
      <c r="B4223" t="str">
        <f t="shared" si="65"/>
        <v>GWSCBW413</v>
      </c>
      <c r="C4223" s="77" t="s">
        <v>3226</v>
      </c>
      <c r="D4223" t="s">
        <v>3308</v>
      </c>
      <c r="J4223">
        <v>0</v>
      </c>
      <c r="O4223"/>
      <c r="P4223">
        <v>0</v>
      </c>
      <c r="V4223">
        <v>0</v>
      </c>
      <c r="W4223" t="str">
        <f>IFERROR(VLOOKUP(CONCATENATE(A4223,"-",B4223),'Schedule C1'!AE:AE,1,FALSE),"Other")</f>
        <v>Other</v>
      </c>
    </row>
    <row r="4224" spans="1:23" x14ac:dyDescent="0.25">
      <c r="A4224" t="str">
        <f t="shared" si="65"/>
        <v>117</v>
      </c>
      <c r="B4224" t="str">
        <f t="shared" si="65"/>
        <v>GWSCS</v>
      </c>
      <c r="C4224" s="77" t="s">
        <v>3226</v>
      </c>
      <c r="D4224" t="s">
        <v>2687</v>
      </c>
      <c r="F4224">
        <v>0</v>
      </c>
      <c r="H4224">
        <v>0</v>
      </c>
      <c r="J4224">
        <v>0</v>
      </c>
      <c r="L4224">
        <v>0</v>
      </c>
      <c r="N4224">
        <v>0</v>
      </c>
      <c r="O4224"/>
      <c r="P4224">
        <v>0</v>
      </c>
      <c r="R4224">
        <v>0</v>
      </c>
      <c r="T4224">
        <v>0</v>
      </c>
      <c r="V4224">
        <v>0</v>
      </c>
      <c r="W4224" t="str">
        <f>IFERROR(VLOOKUP(CONCATENATE(A4224,"-",B4224),'Schedule C1'!AE:AE,1,FALSE),"Other")</f>
        <v>Other</v>
      </c>
    </row>
    <row r="4225" spans="1:23" x14ac:dyDescent="0.25">
      <c r="A4225" t="str">
        <f t="shared" si="65"/>
        <v>117</v>
      </c>
      <c r="B4225" t="str">
        <f t="shared" si="65"/>
        <v>INCCAPINV</v>
      </c>
      <c r="C4225" s="77" t="s">
        <v>3226</v>
      </c>
      <c r="D4225" t="s">
        <v>3309</v>
      </c>
      <c r="E4225">
        <v>0</v>
      </c>
      <c r="F4225">
        <v>0</v>
      </c>
      <c r="G4225">
        <v>0</v>
      </c>
      <c r="H4225">
        <v>0</v>
      </c>
      <c r="I4225">
        <v>0</v>
      </c>
      <c r="J4225">
        <v>0</v>
      </c>
      <c r="K4225">
        <v>-46590.271999999997</v>
      </c>
      <c r="L4225">
        <v>1385668.58</v>
      </c>
      <c r="M4225">
        <v>-1051375.7539999997</v>
      </c>
      <c r="N4225">
        <v>-702760.55900000001</v>
      </c>
      <c r="O4225">
        <v>273250.19699999993</v>
      </c>
      <c r="P4225">
        <v>-28.532</v>
      </c>
      <c r="Q4225">
        <v>21706.762999999999</v>
      </c>
      <c r="R4225">
        <v>5618.2420000000002</v>
      </c>
      <c r="S4225">
        <v>416667.95600000012</v>
      </c>
      <c r="T4225">
        <v>1177947.4269999999</v>
      </c>
      <c r="U4225" s="3">
        <v>727.51800000000003</v>
      </c>
      <c r="V4225">
        <v>0</v>
      </c>
      <c r="W4225" t="str">
        <f>IFERROR(VLOOKUP(CONCATENATE(A4225,"-",B4225),'Schedule C1'!AE:AE,1,FALSE),"Other")</f>
        <v>Other</v>
      </c>
    </row>
    <row r="4226" spans="1:23" x14ac:dyDescent="0.25">
      <c r="A4226" t="str">
        <f t="shared" si="65"/>
        <v>117</v>
      </c>
      <c r="B4226" t="str">
        <f t="shared" si="65"/>
        <v>INCICPADJ</v>
      </c>
      <c r="C4226" s="77" t="s">
        <v>3226</v>
      </c>
      <c r="D4226" t="s">
        <v>2689</v>
      </c>
      <c r="G4226">
        <v>0</v>
      </c>
      <c r="M4226">
        <v>1337.0759999999791</v>
      </c>
      <c r="O4226"/>
      <c r="S4226">
        <v>0</v>
      </c>
      <c r="W4226" t="str">
        <f>IFERROR(VLOOKUP(CONCATENATE(A4226,"-",B4226),'Schedule C1'!AE:AE,1,FALSE),"Other")</f>
        <v>Other</v>
      </c>
    </row>
    <row r="4227" spans="1:23" x14ac:dyDescent="0.25">
      <c r="A4227" t="str">
        <f t="shared" si="65"/>
        <v>117</v>
      </c>
      <c r="B4227" t="str">
        <f t="shared" si="65"/>
        <v>IT1171421</v>
      </c>
      <c r="C4227" s="77" t="s">
        <v>3226</v>
      </c>
      <c r="D4227" t="s">
        <v>3310</v>
      </c>
      <c r="E4227">
        <v>3763.3190000000009</v>
      </c>
      <c r="F4227">
        <v>12095.359999999993</v>
      </c>
      <c r="G4227">
        <v>10.92</v>
      </c>
      <c r="K4227">
        <v>0</v>
      </c>
      <c r="L4227">
        <v>0</v>
      </c>
      <c r="M4227">
        <v>0</v>
      </c>
      <c r="O4227"/>
      <c r="Q4227">
        <v>0</v>
      </c>
      <c r="R4227">
        <v>0</v>
      </c>
      <c r="S4227">
        <v>0</v>
      </c>
      <c r="W4227" t="str">
        <f>IFERROR(VLOOKUP(CONCATENATE(A4227,"-",B4227),'Schedule C1'!AE:AE,1,FALSE),"Other")</f>
        <v>117-IT1171421</v>
      </c>
    </row>
    <row r="4228" spans="1:23" x14ac:dyDescent="0.25">
      <c r="A4228" t="str">
        <f t="shared" si="65"/>
        <v>117</v>
      </c>
      <c r="B4228" t="str">
        <f t="shared" si="65"/>
        <v>IT117BILL</v>
      </c>
      <c r="C4228" s="77" t="s">
        <v>3226</v>
      </c>
      <c r="D4228" t="s">
        <v>3311</v>
      </c>
      <c r="F4228">
        <v>3477.3999999999996</v>
      </c>
      <c r="L4228">
        <v>0</v>
      </c>
      <c r="O4228"/>
      <c r="R4228">
        <v>0</v>
      </c>
      <c r="W4228" t="str">
        <f>IFERROR(VLOOKUP(CONCATENATE(A4228,"-",B4228),'Schedule C1'!AE:AE,1,FALSE),"Other")</f>
        <v>117-IT117BILL</v>
      </c>
    </row>
    <row r="4229" spans="1:23" x14ac:dyDescent="0.25">
      <c r="A4229" t="str">
        <f t="shared" ref="A4229:B4292" si="66">LEFT(C4229,FIND(" ",C4229,1)-1)</f>
        <v>117</v>
      </c>
      <c r="B4229" t="str">
        <f t="shared" si="66"/>
        <v>IT117CCIC</v>
      </c>
      <c r="C4229" s="77" t="s">
        <v>3226</v>
      </c>
      <c r="D4229" t="s">
        <v>3312</v>
      </c>
      <c r="H4229">
        <v>10174.629999999999</v>
      </c>
      <c r="J4229">
        <v>35497.85</v>
      </c>
      <c r="N4229">
        <v>0</v>
      </c>
      <c r="O4229"/>
      <c r="P4229">
        <v>0</v>
      </c>
      <c r="T4229">
        <v>0</v>
      </c>
      <c r="V4229">
        <v>0</v>
      </c>
      <c r="W4229" t="str">
        <f>IFERROR(VLOOKUP(CONCATENATE(A4229,"-",B4229),'Schedule C1'!AE:AE,1,FALSE),"Other")</f>
        <v>117-IT117CCIC</v>
      </c>
    </row>
    <row r="4230" spans="1:23" x14ac:dyDescent="0.25">
      <c r="A4230" t="str">
        <f t="shared" si="66"/>
        <v>117</v>
      </c>
      <c r="B4230" t="str">
        <f t="shared" si="66"/>
        <v>ITCAPPROJ</v>
      </c>
      <c r="C4230" s="77" t="s">
        <v>3226</v>
      </c>
      <c r="D4230" t="s">
        <v>2699</v>
      </c>
      <c r="E4230">
        <v>0</v>
      </c>
      <c r="F4230">
        <v>0</v>
      </c>
      <c r="H4230">
        <v>0</v>
      </c>
      <c r="I4230">
        <v>0</v>
      </c>
      <c r="J4230">
        <v>0</v>
      </c>
      <c r="K4230">
        <v>-24623.335999999999</v>
      </c>
      <c r="L4230">
        <v>13057.18</v>
      </c>
      <c r="N4230">
        <v>-14748.538999999997</v>
      </c>
      <c r="O4230">
        <v>49884.759000000005</v>
      </c>
      <c r="P4230">
        <v>17221.537000000004</v>
      </c>
      <c r="Q4230">
        <v>1543.38</v>
      </c>
      <c r="R4230">
        <v>19935.12000000001</v>
      </c>
      <c r="T4230">
        <v>120239.33099999999</v>
      </c>
      <c r="U4230" s="3">
        <v>46944.59</v>
      </c>
      <c r="V4230">
        <v>0</v>
      </c>
      <c r="W4230" t="str">
        <f>IFERROR(VLOOKUP(CONCATENATE(A4230,"-",B4230),'Schedule C1'!AE:AE,1,FALSE),"Other")</f>
        <v>Other</v>
      </c>
    </row>
    <row r="4231" spans="1:23" x14ac:dyDescent="0.25">
      <c r="A4231" t="str">
        <f t="shared" si="66"/>
        <v>117</v>
      </c>
      <c r="B4231" t="str">
        <f t="shared" si="66"/>
        <v>ITCB10300</v>
      </c>
      <c r="C4231" s="77" t="s">
        <v>3226</v>
      </c>
      <c r="D4231" t="s">
        <v>2700</v>
      </c>
      <c r="E4231">
        <v>0</v>
      </c>
      <c r="J4231">
        <v>0</v>
      </c>
      <c r="K4231">
        <v>4018.7560000000003</v>
      </c>
      <c r="O4231"/>
      <c r="P4231">
        <v>-911.58600000000001</v>
      </c>
      <c r="Q4231">
        <v>0</v>
      </c>
      <c r="V4231">
        <v>0</v>
      </c>
      <c r="W4231" t="str">
        <f>IFERROR(VLOOKUP(CONCATENATE(A4231,"-",B4231),'Schedule C1'!AE:AE,1,FALSE),"Other")</f>
        <v>Other</v>
      </c>
    </row>
    <row r="4232" spans="1:23" x14ac:dyDescent="0.25">
      <c r="A4232" t="str">
        <f t="shared" si="66"/>
        <v>117</v>
      </c>
      <c r="B4232" t="str">
        <f t="shared" si="66"/>
        <v>ITCB11700</v>
      </c>
      <c r="C4232" s="77" t="s">
        <v>3226</v>
      </c>
      <c r="D4232" t="s">
        <v>2702</v>
      </c>
      <c r="E4232">
        <v>1585.5400000000002</v>
      </c>
      <c r="H4232">
        <v>133.75</v>
      </c>
      <c r="I4232">
        <v>3386.13</v>
      </c>
      <c r="J4232">
        <v>190.10000000000002</v>
      </c>
      <c r="K4232">
        <v>0</v>
      </c>
      <c r="N4232">
        <v>0</v>
      </c>
      <c r="O4232">
        <v>9792.5969999999998</v>
      </c>
      <c r="P4232">
        <v>0</v>
      </c>
      <c r="Q4232">
        <v>0</v>
      </c>
      <c r="T4232">
        <v>0</v>
      </c>
      <c r="U4232" s="3">
        <v>0</v>
      </c>
      <c r="V4232">
        <v>0</v>
      </c>
      <c r="W4232" t="str">
        <f>IFERROR(VLOOKUP(CONCATENATE(A4232,"-",B4232),'Schedule C1'!AE:AE,1,FALSE),"Other")</f>
        <v>117-ITCB11700</v>
      </c>
    </row>
    <row r="4233" spans="1:23" x14ac:dyDescent="0.25">
      <c r="A4233" t="str">
        <f t="shared" si="66"/>
        <v>117</v>
      </c>
      <c r="B4233" t="str">
        <f t="shared" si="66"/>
        <v>ITCB11701</v>
      </c>
      <c r="C4233" s="77" t="s">
        <v>3226</v>
      </c>
      <c r="D4233" t="s">
        <v>2703</v>
      </c>
      <c r="E4233">
        <v>1738.57</v>
      </c>
      <c r="F4233">
        <v>-233.67000000000002</v>
      </c>
      <c r="I4233">
        <v>-1278.92</v>
      </c>
      <c r="K4233">
        <v>0</v>
      </c>
      <c r="L4233">
        <v>0</v>
      </c>
      <c r="O4233">
        <v>0</v>
      </c>
      <c r="Q4233">
        <v>0</v>
      </c>
      <c r="R4233">
        <v>0</v>
      </c>
      <c r="U4233" s="3">
        <v>0</v>
      </c>
      <c r="W4233" t="str">
        <f>IFERROR(VLOOKUP(CONCATENATE(A4233,"-",B4233),'Schedule C1'!AE:AE,1,FALSE),"Other")</f>
        <v>117-ITCB11701</v>
      </c>
    </row>
    <row r="4234" spans="1:23" x14ac:dyDescent="0.25">
      <c r="A4234" t="str">
        <f t="shared" si="66"/>
        <v>117</v>
      </c>
      <c r="B4234" t="str">
        <f t="shared" si="66"/>
        <v>ITCB21500</v>
      </c>
      <c r="C4234" s="77" t="s">
        <v>3226</v>
      </c>
      <c r="D4234" t="s">
        <v>2707</v>
      </c>
      <c r="F4234">
        <v>-115.11999999999999</v>
      </c>
      <c r="L4234">
        <v>0</v>
      </c>
      <c r="O4234"/>
      <c r="R4234">
        <v>0</v>
      </c>
      <c r="W4234" t="str">
        <f>IFERROR(VLOOKUP(CONCATENATE(A4234,"-",B4234),'Schedule C1'!AE:AE,1,FALSE),"Other")</f>
        <v>Other</v>
      </c>
    </row>
    <row r="4235" spans="1:23" x14ac:dyDescent="0.25">
      <c r="A4235" t="str">
        <f t="shared" si="66"/>
        <v>117</v>
      </c>
      <c r="B4235" t="str">
        <f t="shared" si="66"/>
        <v>ITCBLBRTY</v>
      </c>
      <c r="C4235" s="77" t="s">
        <v>3226</v>
      </c>
      <c r="D4235" t="s">
        <v>3313</v>
      </c>
      <c r="I4235">
        <v>5134.7400000000007</v>
      </c>
      <c r="J4235">
        <v>488.91</v>
      </c>
      <c r="O4235">
        <v>0</v>
      </c>
      <c r="P4235">
        <v>0</v>
      </c>
      <c r="U4235" s="3">
        <v>0</v>
      </c>
      <c r="V4235">
        <v>0</v>
      </c>
      <c r="W4235" t="str">
        <f>IFERROR(VLOOKUP(CONCATENATE(A4235,"-",B4235),'Schedule C1'!AE:AE,1,FALSE),"Other")</f>
        <v>117-ITCBLBRTY</v>
      </c>
    </row>
    <row r="4236" spans="1:23" x14ac:dyDescent="0.25">
      <c r="A4236" t="str">
        <f t="shared" si="66"/>
        <v>117</v>
      </c>
      <c r="B4236" t="str">
        <f t="shared" si="66"/>
        <v>ITCHR0001</v>
      </c>
      <c r="C4236" s="77" t="s">
        <v>3226</v>
      </c>
      <c r="D4236" t="s">
        <v>2711</v>
      </c>
      <c r="E4236">
        <v>0</v>
      </c>
      <c r="F4236">
        <v>0</v>
      </c>
      <c r="G4236">
        <v>0</v>
      </c>
      <c r="H4236">
        <v>0</v>
      </c>
      <c r="I4236">
        <v>0</v>
      </c>
      <c r="K4236">
        <v>1598.4670000000001</v>
      </c>
      <c r="L4236">
        <v>3152.4320000000002</v>
      </c>
      <c r="M4236">
        <v>0</v>
      </c>
      <c r="N4236">
        <v>3902.1329999999998</v>
      </c>
      <c r="O4236">
        <v>1609.8779999999999</v>
      </c>
      <c r="Q4236">
        <v>1614.4170000000001</v>
      </c>
      <c r="R4236">
        <v>3279.3160000000003</v>
      </c>
      <c r="S4236">
        <v>7.3120000000000003</v>
      </c>
      <c r="T4236">
        <v>3127.3980000000001</v>
      </c>
      <c r="U4236" s="3">
        <v>1298.8719999999998</v>
      </c>
      <c r="W4236" t="str">
        <f>IFERROR(VLOOKUP(CONCATENATE(A4236,"-",B4236),'Schedule C1'!AE:AE,1,FALSE),"Other")</f>
        <v>Other</v>
      </c>
    </row>
    <row r="4237" spans="1:23" x14ac:dyDescent="0.25">
      <c r="A4237" t="str">
        <f t="shared" si="66"/>
        <v>117</v>
      </c>
      <c r="B4237" t="str">
        <f t="shared" si="66"/>
        <v>ITCHR1473</v>
      </c>
      <c r="C4237" s="77" t="s">
        <v>3226</v>
      </c>
      <c r="D4237" t="s">
        <v>2712</v>
      </c>
      <c r="E4237">
        <v>0</v>
      </c>
      <c r="K4237">
        <v>0</v>
      </c>
      <c r="O4237"/>
      <c r="Q4237">
        <v>44.12</v>
      </c>
      <c r="W4237" t="str">
        <f>IFERROR(VLOOKUP(CONCATENATE(A4237,"-",B4237),'Schedule C1'!AE:AE,1,FALSE),"Other")</f>
        <v>Other</v>
      </c>
    </row>
    <row r="4238" spans="1:23" x14ac:dyDescent="0.25">
      <c r="A4238" t="str">
        <f t="shared" si="66"/>
        <v>117</v>
      </c>
      <c r="B4238" t="str">
        <f t="shared" si="66"/>
        <v>ITCHR1557</v>
      </c>
      <c r="C4238" s="77" t="s">
        <v>3226</v>
      </c>
      <c r="D4238" t="s">
        <v>2713</v>
      </c>
      <c r="E4238">
        <v>0</v>
      </c>
      <c r="F4238">
        <v>0</v>
      </c>
      <c r="K4238">
        <v>4181.8549999999996</v>
      </c>
      <c r="L4238">
        <v>0</v>
      </c>
      <c r="O4238"/>
      <c r="Q4238">
        <v>177.47400000000002</v>
      </c>
      <c r="R4238">
        <v>2.5110000000000001</v>
      </c>
      <c r="W4238" t="str">
        <f>IFERROR(VLOOKUP(CONCATENATE(A4238,"-",B4238),'Schedule C1'!AE:AE,1,FALSE),"Other")</f>
        <v>Other</v>
      </c>
    </row>
    <row r="4239" spans="1:23" x14ac:dyDescent="0.25">
      <c r="A4239" t="str">
        <f t="shared" si="66"/>
        <v>117</v>
      </c>
      <c r="B4239" t="str">
        <f t="shared" si="66"/>
        <v>ITCOP0001</v>
      </c>
      <c r="C4239" s="77" t="s">
        <v>3226</v>
      </c>
      <c r="D4239" t="s">
        <v>3314</v>
      </c>
      <c r="E4239">
        <v>0</v>
      </c>
      <c r="F4239">
        <v>0</v>
      </c>
      <c r="G4239">
        <v>0</v>
      </c>
      <c r="H4239">
        <v>0</v>
      </c>
      <c r="I4239">
        <v>0</v>
      </c>
      <c r="J4239">
        <v>0</v>
      </c>
      <c r="K4239">
        <v>-4705.1160000000009</v>
      </c>
      <c r="L4239">
        <v>5902.7480000000005</v>
      </c>
      <c r="M4239">
        <v>40217.993999999999</v>
      </c>
      <c r="N4239">
        <v>3126.6040000000003</v>
      </c>
      <c r="O4239">
        <v>5294.3729999999996</v>
      </c>
      <c r="P4239">
        <v>1551.9720000000002</v>
      </c>
      <c r="Q4239">
        <v>3519.201</v>
      </c>
      <c r="R4239">
        <v>7959.0950000000003</v>
      </c>
      <c r="S4239">
        <v>23491.66</v>
      </c>
      <c r="T4239">
        <v>1790.9440000000002</v>
      </c>
      <c r="U4239" s="3">
        <v>3.0000000000000001E-3</v>
      </c>
      <c r="V4239">
        <v>0</v>
      </c>
      <c r="W4239" t="str">
        <f>IFERROR(VLOOKUP(CONCATENATE(A4239,"-",B4239),'Schedule C1'!AE:AE,1,FALSE),"Other")</f>
        <v>Other</v>
      </c>
    </row>
    <row r="4240" spans="1:23" x14ac:dyDescent="0.25">
      <c r="A4240" t="str">
        <f t="shared" si="66"/>
        <v>117</v>
      </c>
      <c r="B4240" t="str">
        <f t="shared" si="66"/>
        <v>ITCOP1509</v>
      </c>
      <c r="C4240" s="77" t="s">
        <v>3226</v>
      </c>
      <c r="D4240" t="s">
        <v>3315</v>
      </c>
      <c r="E4240">
        <v>0</v>
      </c>
      <c r="F4240">
        <v>0</v>
      </c>
      <c r="K4240">
        <v>9186.5889999999999</v>
      </c>
      <c r="L4240">
        <v>0</v>
      </c>
      <c r="O4240"/>
      <c r="Q4240">
        <v>8960.3629999999994</v>
      </c>
      <c r="R4240">
        <v>3.58</v>
      </c>
      <c r="W4240" t="str">
        <f>IFERROR(VLOOKUP(CONCATENATE(A4240,"-",B4240),'Schedule C1'!AE:AE,1,FALSE),"Other")</f>
        <v>Other</v>
      </c>
    </row>
    <row r="4241" spans="1:23" x14ac:dyDescent="0.25">
      <c r="A4241" t="str">
        <f t="shared" si="66"/>
        <v>117</v>
      </c>
      <c r="B4241" t="str">
        <f t="shared" si="66"/>
        <v>ITCOP1530</v>
      </c>
      <c r="C4241" s="77" t="s">
        <v>3226</v>
      </c>
      <c r="D4241" t="s">
        <v>3316</v>
      </c>
      <c r="E4241">
        <v>0</v>
      </c>
      <c r="K4241">
        <v>0</v>
      </c>
      <c r="O4241"/>
      <c r="Q4241">
        <v>43.93</v>
      </c>
      <c r="W4241" t="str">
        <f>IFERROR(VLOOKUP(CONCATENATE(A4241,"-",B4241),'Schedule C1'!AE:AE,1,FALSE),"Other")</f>
        <v>Other</v>
      </c>
    </row>
    <row r="4242" spans="1:23" x14ac:dyDescent="0.25">
      <c r="A4242" t="str">
        <f t="shared" si="66"/>
        <v>117</v>
      </c>
      <c r="B4242" t="str">
        <f t="shared" si="66"/>
        <v>ITCOP1599</v>
      </c>
      <c r="C4242" s="77" t="s">
        <v>3226</v>
      </c>
      <c r="D4242" t="s">
        <v>2714</v>
      </c>
      <c r="E4242">
        <v>0</v>
      </c>
      <c r="F4242">
        <v>0</v>
      </c>
      <c r="K4242">
        <v>2016.2939999999999</v>
      </c>
      <c r="L4242">
        <v>3419.6819999999998</v>
      </c>
      <c r="O4242"/>
      <c r="Q4242">
        <v>0</v>
      </c>
      <c r="R4242">
        <v>0</v>
      </c>
      <c r="W4242" t="str">
        <f>IFERROR(VLOOKUP(CONCATENATE(A4242,"-",B4242),'Schedule C1'!AE:AE,1,FALSE),"Other")</f>
        <v>Other</v>
      </c>
    </row>
    <row r="4243" spans="1:23" x14ac:dyDescent="0.25">
      <c r="A4243" t="str">
        <f t="shared" si="66"/>
        <v>117</v>
      </c>
      <c r="B4243" t="str">
        <f t="shared" si="66"/>
        <v>ITCOP1644</v>
      </c>
      <c r="C4243" s="77" t="s">
        <v>3226</v>
      </c>
      <c r="D4243" t="s">
        <v>2715</v>
      </c>
      <c r="E4243">
        <v>0</v>
      </c>
      <c r="F4243">
        <v>0</v>
      </c>
      <c r="G4243">
        <v>0</v>
      </c>
      <c r="H4243">
        <v>0</v>
      </c>
      <c r="K4243">
        <v>35250.156000000003</v>
      </c>
      <c r="L4243">
        <v>0</v>
      </c>
      <c r="M4243">
        <v>0</v>
      </c>
      <c r="N4243">
        <v>691.31500000000005</v>
      </c>
      <c r="O4243"/>
      <c r="Q4243">
        <v>0</v>
      </c>
      <c r="R4243">
        <v>51.603000000000002</v>
      </c>
      <c r="S4243">
        <v>11.715</v>
      </c>
      <c r="T4243">
        <v>29.956</v>
      </c>
      <c r="W4243" t="str">
        <f>IFERROR(VLOOKUP(CONCATENATE(A4243,"-",B4243),'Schedule C1'!AE:AE,1,FALSE),"Other")</f>
        <v>Other</v>
      </c>
    </row>
    <row r="4244" spans="1:23" x14ac:dyDescent="0.25">
      <c r="A4244" t="str">
        <f t="shared" si="66"/>
        <v>117</v>
      </c>
      <c r="B4244" t="str">
        <f t="shared" si="66"/>
        <v>ITCOP1807</v>
      </c>
      <c r="C4244" s="77" t="s">
        <v>3226</v>
      </c>
      <c r="D4244" t="s">
        <v>2716</v>
      </c>
      <c r="G4244">
        <v>0</v>
      </c>
      <c r="H4244">
        <v>0</v>
      </c>
      <c r="I4244">
        <v>0</v>
      </c>
      <c r="M4244">
        <v>8769.4930000000004</v>
      </c>
      <c r="N4244">
        <v>7208.2690000000002</v>
      </c>
      <c r="O4244">
        <v>0</v>
      </c>
      <c r="S4244">
        <v>0</v>
      </c>
      <c r="T4244">
        <v>5597.6959999999999</v>
      </c>
      <c r="U4244" s="3">
        <v>14.902000000000001</v>
      </c>
      <c r="W4244" t="str">
        <f>IFERROR(VLOOKUP(CONCATENATE(A4244,"-",B4244),'Schedule C1'!AE:AE,1,FALSE),"Other")</f>
        <v>Other</v>
      </c>
    </row>
    <row r="4245" spans="1:23" x14ac:dyDescent="0.25">
      <c r="A4245" t="str">
        <f t="shared" si="66"/>
        <v>117</v>
      </c>
      <c r="B4245" t="str">
        <f t="shared" si="66"/>
        <v>ITCT10304</v>
      </c>
      <c r="C4245" s="77" t="s">
        <v>3226</v>
      </c>
      <c r="D4245" t="s">
        <v>2717</v>
      </c>
      <c r="J4245">
        <v>0.1</v>
      </c>
      <c r="O4245"/>
      <c r="P4245">
        <v>0</v>
      </c>
      <c r="V4245">
        <v>0</v>
      </c>
      <c r="W4245" t="str">
        <f>IFERROR(VLOOKUP(CONCATENATE(A4245,"-",B4245),'Schedule C1'!AE:AE,1,FALSE),"Other")</f>
        <v>Other</v>
      </c>
    </row>
    <row r="4246" spans="1:23" x14ac:dyDescent="0.25">
      <c r="A4246" t="str">
        <f t="shared" si="66"/>
        <v>117</v>
      </c>
      <c r="B4246" t="str">
        <f t="shared" si="66"/>
        <v>ITCUS1782</v>
      </c>
      <c r="C4246" s="77" t="s">
        <v>3226</v>
      </c>
      <c r="D4246" t="s">
        <v>2735</v>
      </c>
      <c r="G4246">
        <v>0</v>
      </c>
      <c r="H4246">
        <v>0</v>
      </c>
      <c r="M4246">
        <v>1200.3779999999999</v>
      </c>
      <c r="N4246">
        <v>0</v>
      </c>
      <c r="O4246"/>
      <c r="S4246">
        <v>0</v>
      </c>
      <c r="T4246">
        <v>1.538</v>
      </c>
      <c r="W4246" t="str">
        <f>IFERROR(VLOOKUP(CONCATENATE(A4246,"-",B4246),'Schedule C1'!AE:AE,1,FALSE),"Other")</f>
        <v>Other</v>
      </c>
    </row>
    <row r="4247" spans="1:23" x14ac:dyDescent="0.25">
      <c r="A4247" t="str">
        <f t="shared" si="66"/>
        <v>117</v>
      </c>
      <c r="B4247" t="str">
        <f t="shared" si="66"/>
        <v>ITCUS1858</v>
      </c>
      <c r="C4247" s="77" t="s">
        <v>3226</v>
      </c>
      <c r="D4247" t="s">
        <v>2737</v>
      </c>
      <c r="H4247">
        <v>0</v>
      </c>
      <c r="I4247">
        <v>0</v>
      </c>
      <c r="N4247">
        <v>366.2</v>
      </c>
      <c r="O4247">
        <v>0</v>
      </c>
      <c r="T4247">
        <v>0</v>
      </c>
      <c r="U4247" s="3">
        <v>10.492000000000001</v>
      </c>
      <c r="W4247" t="str">
        <f>IFERROR(VLOOKUP(CONCATENATE(A4247,"-",B4247),'Schedule C1'!AE:AE,1,FALSE),"Other")</f>
        <v>Other</v>
      </c>
    </row>
    <row r="4248" spans="1:23" x14ac:dyDescent="0.25">
      <c r="A4248" t="str">
        <f t="shared" si="66"/>
        <v>117</v>
      </c>
      <c r="B4248" t="str">
        <f t="shared" si="66"/>
        <v>ITCUS1957</v>
      </c>
      <c r="C4248" s="77" t="s">
        <v>3226</v>
      </c>
      <c r="D4248" t="s">
        <v>2740</v>
      </c>
      <c r="J4248">
        <v>0</v>
      </c>
      <c r="O4248"/>
      <c r="P4248">
        <v>298.38200000000001</v>
      </c>
      <c r="V4248">
        <v>0</v>
      </c>
      <c r="W4248" t="str">
        <f>IFERROR(VLOOKUP(CONCATENATE(A4248,"-",B4248),'Schedule C1'!AE:AE,1,FALSE),"Other")</f>
        <v>Other</v>
      </c>
    </row>
    <row r="4249" spans="1:23" x14ac:dyDescent="0.25">
      <c r="A4249" t="str">
        <f t="shared" si="66"/>
        <v>117</v>
      </c>
      <c r="B4249" t="str">
        <f t="shared" si="66"/>
        <v>ITCW11702</v>
      </c>
      <c r="C4249" s="77" t="s">
        <v>3226</v>
      </c>
      <c r="D4249" t="s">
        <v>3317</v>
      </c>
      <c r="G4249">
        <v>0</v>
      </c>
      <c r="M4249">
        <v>1062.5659999999998</v>
      </c>
      <c r="O4249"/>
      <c r="S4249">
        <v>2860.5320000000002</v>
      </c>
      <c r="W4249" t="str">
        <f>IFERROR(VLOOKUP(CONCATENATE(A4249,"-",B4249),'Schedule C1'!AE:AE,1,FALSE),"Other")</f>
        <v>Other</v>
      </c>
    </row>
    <row r="4250" spans="1:23" x14ac:dyDescent="0.25">
      <c r="A4250" t="str">
        <f t="shared" si="66"/>
        <v>117</v>
      </c>
      <c r="B4250" t="str">
        <f t="shared" si="66"/>
        <v>ITDIG1892</v>
      </c>
      <c r="C4250" s="77" t="s">
        <v>3226</v>
      </c>
      <c r="D4250" t="s">
        <v>2750</v>
      </c>
      <c r="I4250">
        <v>0</v>
      </c>
      <c r="O4250">
        <v>2183.3420000000001</v>
      </c>
      <c r="U4250" s="3">
        <v>0</v>
      </c>
      <c r="W4250" t="str">
        <f>IFERROR(VLOOKUP(CONCATENATE(A4250,"-",B4250),'Schedule C1'!AE:AE,1,FALSE),"Other")</f>
        <v>Other</v>
      </c>
    </row>
    <row r="4251" spans="1:23" x14ac:dyDescent="0.25">
      <c r="A4251" t="str">
        <f t="shared" si="66"/>
        <v>117</v>
      </c>
      <c r="B4251" t="str">
        <f t="shared" si="66"/>
        <v>ITDIS1952</v>
      </c>
      <c r="C4251" s="77" t="s">
        <v>3226</v>
      </c>
      <c r="D4251" t="s">
        <v>2757</v>
      </c>
      <c r="I4251">
        <v>0</v>
      </c>
      <c r="O4251">
        <v>4375.0010000000002</v>
      </c>
      <c r="U4251" s="3">
        <v>0</v>
      </c>
      <c r="W4251" t="str">
        <f>IFERROR(VLOOKUP(CONCATENATE(A4251,"-",B4251),'Schedule C1'!AE:AE,1,FALSE),"Other")</f>
        <v>Other</v>
      </c>
    </row>
    <row r="4252" spans="1:23" x14ac:dyDescent="0.25">
      <c r="A4252" t="str">
        <f t="shared" si="66"/>
        <v>117</v>
      </c>
      <c r="B4252" t="str">
        <f t="shared" si="66"/>
        <v>ITDIS1988</v>
      </c>
      <c r="C4252" s="77" t="s">
        <v>3226</v>
      </c>
      <c r="D4252" t="s">
        <v>2760</v>
      </c>
      <c r="J4252">
        <v>0</v>
      </c>
      <c r="O4252"/>
      <c r="P4252">
        <v>29.126000000000001</v>
      </c>
      <c r="V4252">
        <v>0</v>
      </c>
      <c r="W4252" t="str">
        <f>IFERROR(VLOOKUP(CONCATENATE(A4252,"-",B4252),'Schedule C1'!AE:AE,1,FALSE),"Other")</f>
        <v>Other</v>
      </c>
    </row>
    <row r="4253" spans="1:23" x14ac:dyDescent="0.25">
      <c r="A4253" t="str">
        <f t="shared" si="66"/>
        <v>117</v>
      </c>
      <c r="B4253" t="str">
        <f t="shared" si="66"/>
        <v>ITDIS2004</v>
      </c>
      <c r="C4253" s="77" t="s">
        <v>3226</v>
      </c>
      <c r="D4253" t="s">
        <v>2761</v>
      </c>
      <c r="J4253">
        <v>0</v>
      </c>
      <c r="O4253"/>
      <c r="P4253">
        <v>1.274</v>
      </c>
      <c r="V4253">
        <v>0</v>
      </c>
      <c r="W4253" t="str">
        <f>IFERROR(VLOOKUP(CONCATENATE(A4253,"-",B4253),'Schedule C1'!AE:AE,1,FALSE),"Other")</f>
        <v>Other</v>
      </c>
    </row>
    <row r="4254" spans="1:23" x14ac:dyDescent="0.25">
      <c r="A4254" t="str">
        <f t="shared" si="66"/>
        <v>117</v>
      </c>
      <c r="B4254" t="str">
        <f t="shared" si="66"/>
        <v>ITGEN0004</v>
      </c>
      <c r="C4254" s="77" t="s">
        <v>3226</v>
      </c>
      <c r="D4254" t="s">
        <v>2763</v>
      </c>
      <c r="E4254">
        <v>0</v>
      </c>
      <c r="F4254">
        <v>0</v>
      </c>
      <c r="G4254">
        <v>0</v>
      </c>
      <c r="H4254">
        <v>0</v>
      </c>
      <c r="I4254">
        <v>0</v>
      </c>
      <c r="J4254">
        <v>4.7200000000000006</v>
      </c>
      <c r="K4254">
        <v>19662.12</v>
      </c>
      <c r="L4254">
        <v>12163.168000000001</v>
      </c>
      <c r="M4254">
        <v>19563.707999999999</v>
      </c>
      <c r="N4254">
        <v>32847.597999999998</v>
      </c>
      <c r="O4254">
        <v>7772.8029999999999</v>
      </c>
      <c r="P4254">
        <v>0</v>
      </c>
      <c r="Q4254">
        <v>19755.75</v>
      </c>
      <c r="R4254">
        <v>14303.203000000001</v>
      </c>
      <c r="S4254">
        <v>20769.269</v>
      </c>
      <c r="T4254">
        <v>23350.624999999996</v>
      </c>
      <c r="U4254" s="3">
        <v>35.988</v>
      </c>
      <c r="V4254">
        <v>0</v>
      </c>
      <c r="W4254" t="str">
        <f>IFERROR(VLOOKUP(CONCATENATE(A4254,"-",B4254),'Schedule C1'!AE:AE,1,FALSE),"Other")</f>
        <v>Other</v>
      </c>
    </row>
    <row r="4255" spans="1:23" x14ac:dyDescent="0.25">
      <c r="A4255" t="str">
        <f t="shared" si="66"/>
        <v>117</v>
      </c>
      <c r="B4255" t="str">
        <f t="shared" si="66"/>
        <v>ITGEN1610</v>
      </c>
      <c r="C4255" s="77" t="s">
        <v>3226</v>
      </c>
      <c r="D4255" t="s">
        <v>3320</v>
      </c>
      <c r="E4255">
        <v>0</v>
      </c>
      <c r="F4255">
        <v>0</v>
      </c>
      <c r="K4255">
        <v>11127.173000000001</v>
      </c>
      <c r="L4255">
        <v>125.831</v>
      </c>
      <c r="O4255"/>
      <c r="Q4255">
        <v>0</v>
      </c>
      <c r="R4255">
        <v>55.847999999999999</v>
      </c>
      <c r="W4255" t="str">
        <f>IFERROR(VLOOKUP(CONCATENATE(A4255,"-",B4255),'Schedule C1'!AE:AE,1,FALSE),"Other")</f>
        <v>Other</v>
      </c>
    </row>
    <row r="4256" spans="1:23" x14ac:dyDescent="0.25">
      <c r="A4256" t="str">
        <f t="shared" si="66"/>
        <v>117</v>
      </c>
      <c r="B4256" t="str">
        <f t="shared" si="66"/>
        <v>ITGEN1758</v>
      </c>
      <c r="C4256" s="77" t="s">
        <v>3226</v>
      </c>
      <c r="D4256" t="s">
        <v>2765</v>
      </c>
      <c r="G4256">
        <v>0</v>
      </c>
      <c r="H4256">
        <v>0</v>
      </c>
      <c r="M4256">
        <v>19383.967999999997</v>
      </c>
      <c r="N4256">
        <v>6960.0680000000002</v>
      </c>
      <c r="O4256"/>
      <c r="S4256">
        <v>0</v>
      </c>
      <c r="T4256">
        <v>6960.0680000000002</v>
      </c>
      <c r="W4256" t="str">
        <f>IFERROR(VLOOKUP(CONCATENATE(A4256,"-",B4256),'Schedule C1'!AE:AE,1,FALSE),"Other")</f>
        <v>Other</v>
      </c>
    </row>
    <row r="4257" spans="1:23" x14ac:dyDescent="0.25">
      <c r="A4257" t="str">
        <f t="shared" si="66"/>
        <v>117</v>
      </c>
      <c r="B4257" t="str">
        <f t="shared" si="66"/>
        <v>ITGEN1785</v>
      </c>
      <c r="C4257" s="77" t="s">
        <v>3226</v>
      </c>
      <c r="D4257" t="s">
        <v>3322</v>
      </c>
      <c r="H4257">
        <v>0</v>
      </c>
      <c r="I4257">
        <v>0</v>
      </c>
      <c r="N4257">
        <v>15883.577000000001</v>
      </c>
      <c r="O4257">
        <v>0</v>
      </c>
      <c r="T4257">
        <v>0</v>
      </c>
      <c r="U4257" s="3">
        <v>2.254</v>
      </c>
      <c r="W4257" t="str">
        <f>IFERROR(VLOOKUP(CONCATENATE(A4257,"-",B4257),'Schedule C1'!AE:AE,1,FALSE),"Other")</f>
        <v>Other</v>
      </c>
    </row>
    <row r="4258" spans="1:23" x14ac:dyDescent="0.25">
      <c r="A4258" t="str">
        <f t="shared" si="66"/>
        <v>117</v>
      </c>
      <c r="B4258" t="str">
        <f t="shared" si="66"/>
        <v>ITGEN2000</v>
      </c>
      <c r="C4258" s="77" t="s">
        <v>3226</v>
      </c>
      <c r="D4258" t="s">
        <v>3323</v>
      </c>
      <c r="J4258">
        <v>76.709999999999994</v>
      </c>
      <c r="O4258"/>
      <c r="P4258">
        <v>11045.244000000001</v>
      </c>
      <c r="V4258">
        <v>0</v>
      </c>
      <c r="W4258" t="str">
        <f>IFERROR(VLOOKUP(CONCATENATE(A4258,"-",B4258),'Schedule C1'!AE:AE,1,FALSE),"Other")</f>
        <v>Other</v>
      </c>
    </row>
    <row r="4259" spans="1:23" x14ac:dyDescent="0.25">
      <c r="A4259" t="str">
        <f t="shared" si="66"/>
        <v>117</v>
      </c>
      <c r="B4259" t="str">
        <f t="shared" si="66"/>
        <v>ITGEN2001</v>
      </c>
      <c r="C4259" s="77" t="s">
        <v>3226</v>
      </c>
      <c r="D4259" t="s">
        <v>2766</v>
      </c>
      <c r="J4259">
        <v>0.78</v>
      </c>
      <c r="O4259"/>
      <c r="P4259">
        <v>2016.309</v>
      </c>
      <c r="V4259">
        <v>0</v>
      </c>
      <c r="W4259" t="str">
        <f>IFERROR(VLOOKUP(CONCATENATE(A4259,"-",B4259),'Schedule C1'!AE:AE,1,FALSE),"Other")</f>
        <v>Other</v>
      </c>
    </row>
    <row r="4260" spans="1:23" x14ac:dyDescent="0.25">
      <c r="A4260" t="str">
        <f t="shared" si="66"/>
        <v>117</v>
      </c>
      <c r="B4260" t="str">
        <f t="shared" si="66"/>
        <v>ITPCLC117</v>
      </c>
      <c r="C4260" s="77" t="s">
        <v>3226</v>
      </c>
      <c r="D4260" t="s">
        <v>3324</v>
      </c>
      <c r="J4260">
        <v>0</v>
      </c>
      <c r="O4260"/>
      <c r="P4260">
        <v>491.24799999999999</v>
      </c>
      <c r="V4260">
        <v>0</v>
      </c>
      <c r="W4260" t="str">
        <f>IFERROR(VLOOKUP(CONCATENATE(A4260,"-",B4260),'Schedule C1'!AE:AE,1,FALSE),"Other")</f>
        <v>117-ITPCLC117</v>
      </c>
    </row>
    <row r="4261" spans="1:23" x14ac:dyDescent="0.25">
      <c r="A4261" t="str">
        <f t="shared" si="66"/>
        <v>117</v>
      </c>
      <c r="B4261" t="str">
        <f t="shared" si="66"/>
        <v>ITPFP0002</v>
      </c>
      <c r="C4261" s="77" t="s">
        <v>3226</v>
      </c>
      <c r="D4261" t="s">
        <v>2769</v>
      </c>
      <c r="E4261">
        <v>0</v>
      </c>
      <c r="F4261">
        <v>0</v>
      </c>
      <c r="G4261">
        <v>0</v>
      </c>
      <c r="H4261">
        <v>0</v>
      </c>
      <c r="J4261">
        <v>0</v>
      </c>
      <c r="K4261">
        <v>5191.6880000000001</v>
      </c>
      <c r="L4261">
        <v>740.74900000000002</v>
      </c>
      <c r="M4261">
        <v>2373.2950000000001</v>
      </c>
      <c r="N4261">
        <v>-8707.4970000000012</v>
      </c>
      <c r="O4261"/>
      <c r="P4261">
        <v>131.07499999999999</v>
      </c>
      <c r="Q4261">
        <v>5107.8620000000001</v>
      </c>
      <c r="R4261">
        <v>977.55300000000011</v>
      </c>
      <c r="S4261">
        <v>622.93600000000004</v>
      </c>
      <c r="T4261">
        <v>2040.9399999999998</v>
      </c>
      <c r="V4261">
        <v>0</v>
      </c>
      <c r="W4261" t="str">
        <f>IFERROR(VLOOKUP(CONCATENATE(A4261,"-",B4261),'Schedule C1'!AE:AE,1,FALSE),"Other")</f>
        <v>Other</v>
      </c>
    </row>
    <row r="4262" spans="1:23" x14ac:dyDescent="0.25">
      <c r="A4262" t="str">
        <f t="shared" si="66"/>
        <v>117</v>
      </c>
      <c r="B4262" t="str">
        <f t="shared" si="66"/>
        <v>ITPFP1331</v>
      </c>
      <c r="C4262" s="77" t="s">
        <v>3226</v>
      </c>
      <c r="D4262" t="s">
        <v>2770</v>
      </c>
      <c r="E4262">
        <v>0</v>
      </c>
      <c r="F4262">
        <v>0</v>
      </c>
      <c r="G4262">
        <v>0</v>
      </c>
      <c r="H4262">
        <v>0</v>
      </c>
      <c r="I4262">
        <v>0</v>
      </c>
      <c r="K4262">
        <v>0</v>
      </c>
      <c r="L4262">
        <v>7900.4720000000007</v>
      </c>
      <c r="M4262">
        <v>0</v>
      </c>
      <c r="N4262">
        <v>34.325000000000003</v>
      </c>
      <c r="O4262">
        <v>10.608000000000001</v>
      </c>
      <c r="Q4262">
        <v>73.47999999999999</v>
      </c>
      <c r="R4262">
        <v>8740.001000000002</v>
      </c>
      <c r="S4262">
        <v>11.797000000000001</v>
      </c>
      <c r="T4262">
        <v>34.312999999999995</v>
      </c>
      <c r="U4262" s="3">
        <v>3.528</v>
      </c>
      <c r="W4262" t="str">
        <f>IFERROR(VLOOKUP(CONCATENATE(A4262,"-",B4262),'Schedule C1'!AE:AE,1,FALSE),"Other")</f>
        <v>Other</v>
      </c>
    </row>
    <row r="4263" spans="1:23" x14ac:dyDescent="0.25">
      <c r="A4263" t="str">
        <f t="shared" si="66"/>
        <v>117</v>
      </c>
      <c r="B4263" t="str">
        <f t="shared" si="66"/>
        <v>ITPFP1406</v>
      </c>
      <c r="C4263" s="77" t="s">
        <v>3226</v>
      </c>
      <c r="D4263" t="s">
        <v>2771</v>
      </c>
      <c r="E4263">
        <v>0</v>
      </c>
      <c r="K4263">
        <v>-16421.156999999999</v>
      </c>
      <c r="O4263"/>
      <c r="Q4263">
        <v>-16421.156999999999</v>
      </c>
      <c r="W4263" t="str">
        <f>IFERROR(VLOOKUP(CONCATENATE(A4263,"-",B4263),'Schedule C1'!AE:AE,1,FALSE),"Other")</f>
        <v>Other</v>
      </c>
    </row>
    <row r="4264" spans="1:23" x14ac:dyDescent="0.25">
      <c r="A4264" t="str">
        <f t="shared" si="66"/>
        <v>117</v>
      </c>
      <c r="B4264" t="str">
        <f t="shared" si="66"/>
        <v>ITPFP1421</v>
      </c>
      <c r="C4264" s="77" t="s">
        <v>3226</v>
      </c>
      <c r="D4264" t="s">
        <v>2772</v>
      </c>
      <c r="E4264">
        <v>0</v>
      </c>
      <c r="F4264">
        <v>0</v>
      </c>
      <c r="K4264">
        <v>270265.91200000001</v>
      </c>
      <c r="L4264">
        <v>38192.622000000003</v>
      </c>
      <c r="O4264"/>
      <c r="Q4264">
        <v>264135.15399999998</v>
      </c>
      <c r="R4264">
        <v>12972.357999999998</v>
      </c>
      <c r="W4264" t="str">
        <f>IFERROR(VLOOKUP(CONCATENATE(A4264,"-",B4264),'Schedule C1'!AE:AE,1,FALSE),"Other")</f>
        <v>Other</v>
      </c>
    </row>
    <row r="4265" spans="1:23" x14ac:dyDescent="0.25">
      <c r="A4265" t="str">
        <f t="shared" si="66"/>
        <v>117</v>
      </c>
      <c r="B4265" t="str">
        <f t="shared" si="66"/>
        <v>ITPFP1627</v>
      </c>
      <c r="C4265" s="77" t="s">
        <v>3226</v>
      </c>
      <c r="D4265" t="s">
        <v>2773</v>
      </c>
      <c r="E4265">
        <v>0</v>
      </c>
      <c r="K4265">
        <v>1755.5279999999998</v>
      </c>
      <c r="O4265"/>
      <c r="Q4265">
        <v>0</v>
      </c>
      <c r="W4265" t="str">
        <f>IFERROR(VLOOKUP(CONCATENATE(A4265,"-",B4265),'Schedule C1'!AE:AE,1,FALSE),"Other")</f>
        <v>Other</v>
      </c>
    </row>
    <row r="4266" spans="1:23" x14ac:dyDescent="0.25">
      <c r="A4266" t="str">
        <f t="shared" si="66"/>
        <v>117</v>
      </c>
      <c r="B4266" t="str">
        <f t="shared" si="66"/>
        <v>ITPFP1742</v>
      </c>
      <c r="C4266" s="77" t="s">
        <v>3226</v>
      </c>
      <c r="D4266" t="s">
        <v>2774</v>
      </c>
      <c r="H4266">
        <v>0</v>
      </c>
      <c r="I4266">
        <v>0</v>
      </c>
      <c r="N4266">
        <v>9168.9950000000008</v>
      </c>
      <c r="O4266">
        <v>1439.788</v>
      </c>
      <c r="T4266">
        <v>0</v>
      </c>
      <c r="U4266" s="3">
        <v>0</v>
      </c>
      <c r="W4266" t="str">
        <f>IFERROR(VLOOKUP(CONCATENATE(A4266,"-",B4266),'Schedule C1'!AE:AE,1,FALSE),"Other")</f>
        <v>Other</v>
      </c>
    </row>
    <row r="4267" spans="1:23" x14ac:dyDescent="0.25">
      <c r="A4267" t="str">
        <f t="shared" si="66"/>
        <v>117</v>
      </c>
      <c r="B4267" t="str">
        <f t="shared" si="66"/>
        <v>ITPFP1866</v>
      </c>
      <c r="C4267" s="77" t="s">
        <v>3226</v>
      </c>
      <c r="D4267" t="s">
        <v>2775</v>
      </c>
      <c r="I4267">
        <v>0</v>
      </c>
      <c r="O4267">
        <v>-32.258999999999901</v>
      </c>
      <c r="U4267" s="3">
        <v>-82.99799999999999</v>
      </c>
      <c r="W4267" t="str">
        <f>IFERROR(VLOOKUP(CONCATENATE(A4267,"-",B4267),'Schedule C1'!AE:AE,1,FALSE),"Other")</f>
        <v>Other</v>
      </c>
    </row>
    <row r="4268" spans="1:23" x14ac:dyDescent="0.25">
      <c r="A4268" t="str">
        <f t="shared" si="66"/>
        <v>117</v>
      </c>
      <c r="B4268" t="str">
        <f t="shared" si="66"/>
        <v>ITPFP1924</v>
      </c>
      <c r="C4268" s="77" t="s">
        <v>3226</v>
      </c>
      <c r="D4268" t="s">
        <v>2776</v>
      </c>
      <c r="J4268">
        <v>0</v>
      </c>
      <c r="O4268"/>
      <c r="P4268">
        <v>891.65800000000013</v>
      </c>
      <c r="V4268">
        <v>0</v>
      </c>
      <c r="W4268" t="str">
        <f>IFERROR(VLOOKUP(CONCATENATE(A4268,"-",B4268),'Schedule C1'!AE:AE,1,FALSE),"Other")</f>
        <v>Other</v>
      </c>
    </row>
    <row r="4269" spans="1:23" x14ac:dyDescent="0.25">
      <c r="A4269" t="str">
        <f t="shared" si="66"/>
        <v>117</v>
      </c>
      <c r="B4269" t="str">
        <f t="shared" si="66"/>
        <v>ITPFP1978</v>
      </c>
      <c r="C4269" s="77" t="s">
        <v>3226</v>
      </c>
      <c r="D4269" t="s">
        <v>2777</v>
      </c>
      <c r="I4269">
        <v>0</v>
      </c>
      <c r="J4269">
        <v>0</v>
      </c>
      <c r="O4269">
        <v>10133.701999999999</v>
      </c>
      <c r="P4269">
        <v>2302.9180000000001</v>
      </c>
      <c r="U4269" s="3">
        <v>0</v>
      </c>
      <c r="V4269">
        <v>0</v>
      </c>
      <c r="W4269" t="str">
        <f>IFERROR(VLOOKUP(CONCATENATE(A4269,"-",B4269),'Schedule C1'!AE:AE,1,FALSE),"Other")</f>
        <v>Other</v>
      </c>
    </row>
    <row r="4270" spans="1:23" x14ac:dyDescent="0.25">
      <c r="A4270" t="str">
        <f t="shared" si="66"/>
        <v>117</v>
      </c>
      <c r="B4270" t="str">
        <f t="shared" si="66"/>
        <v>ITPFP1986</v>
      </c>
      <c r="C4270" s="77" t="s">
        <v>3226</v>
      </c>
      <c r="D4270" t="s">
        <v>2778</v>
      </c>
      <c r="J4270">
        <v>0.34</v>
      </c>
      <c r="O4270"/>
      <c r="P4270">
        <v>0</v>
      </c>
      <c r="V4270">
        <v>0</v>
      </c>
      <c r="W4270" t="str">
        <f>IFERROR(VLOOKUP(CONCATENATE(A4270,"-",B4270),'Schedule C1'!AE:AE,1,FALSE),"Other")</f>
        <v>Other</v>
      </c>
    </row>
    <row r="4271" spans="1:23" x14ac:dyDescent="0.25">
      <c r="A4271" t="str">
        <f t="shared" si="66"/>
        <v>117</v>
      </c>
      <c r="B4271" t="str">
        <f t="shared" si="66"/>
        <v>ITSEC1436</v>
      </c>
      <c r="C4271" s="77" t="s">
        <v>3226</v>
      </c>
      <c r="D4271" t="s">
        <v>2780</v>
      </c>
      <c r="F4271">
        <v>0</v>
      </c>
      <c r="G4271">
        <v>0</v>
      </c>
      <c r="H4271">
        <v>0</v>
      </c>
      <c r="I4271">
        <v>0</v>
      </c>
      <c r="J4271">
        <v>0</v>
      </c>
      <c r="L4271">
        <v>16039.438</v>
      </c>
      <c r="M4271">
        <v>0</v>
      </c>
      <c r="N4271">
        <v>-23019.539000000001</v>
      </c>
      <c r="O4271">
        <v>7315.2169999999996</v>
      </c>
      <c r="P4271">
        <v>4280.1869999999999</v>
      </c>
      <c r="R4271">
        <v>82120.31700000001</v>
      </c>
      <c r="S4271">
        <v>479.55700000000002</v>
      </c>
      <c r="T4271">
        <v>28760.842000000001</v>
      </c>
      <c r="U4271" s="3">
        <v>1310.2529999999999</v>
      </c>
      <c r="V4271">
        <v>0</v>
      </c>
      <c r="W4271" t="str">
        <f>IFERROR(VLOOKUP(CONCATENATE(A4271,"-",B4271),'Schedule C1'!AE:AE,1,FALSE),"Other")</f>
        <v>Other</v>
      </c>
    </row>
    <row r="4272" spans="1:23" x14ac:dyDescent="0.25">
      <c r="A4272" t="str">
        <f t="shared" si="66"/>
        <v>117</v>
      </c>
      <c r="B4272" t="str">
        <f t="shared" si="66"/>
        <v>ITSEC1472</v>
      </c>
      <c r="C4272" s="77" t="s">
        <v>3226</v>
      </c>
      <c r="D4272" t="s">
        <v>2782</v>
      </c>
      <c r="E4272">
        <v>0</v>
      </c>
      <c r="K4272">
        <v>0</v>
      </c>
      <c r="O4272"/>
      <c r="Q4272">
        <v>2.06</v>
      </c>
      <c r="W4272" t="str">
        <f>IFERROR(VLOOKUP(CONCATENATE(A4272,"-",B4272),'Schedule C1'!AE:AE,1,FALSE),"Other")</f>
        <v>Other</v>
      </c>
    </row>
    <row r="4273" spans="1:23" x14ac:dyDescent="0.25">
      <c r="A4273" t="str">
        <f t="shared" si="66"/>
        <v>117</v>
      </c>
      <c r="B4273" t="str">
        <f t="shared" si="66"/>
        <v>ITSEC1500</v>
      </c>
      <c r="C4273" s="77" t="s">
        <v>3226</v>
      </c>
      <c r="D4273" t="s">
        <v>2784</v>
      </c>
      <c r="E4273">
        <v>0</v>
      </c>
      <c r="K4273">
        <v>100.767</v>
      </c>
      <c r="O4273"/>
      <c r="Q4273">
        <v>125.68599999999999</v>
      </c>
      <c r="W4273" t="str">
        <f>IFERROR(VLOOKUP(CONCATENATE(A4273,"-",B4273),'Schedule C1'!AE:AE,1,FALSE),"Other")</f>
        <v>Other</v>
      </c>
    </row>
    <row r="4274" spans="1:23" x14ac:dyDescent="0.25">
      <c r="A4274" t="str">
        <f t="shared" si="66"/>
        <v>117</v>
      </c>
      <c r="B4274" t="str">
        <f t="shared" si="66"/>
        <v>ITSEC1516</v>
      </c>
      <c r="C4274" s="77" t="s">
        <v>3226</v>
      </c>
      <c r="D4274" t="s">
        <v>2785</v>
      </c>
      <c r="E4274">
        <v>0</v>
      </c>
      <c r="K4274">
        <v>0</v>
      </c>
      <c r="O4274"/>
      <c r="Q4274">
        <v>2.06</v>
      </c>
      <c r="W4274" t="str">
        <f>IFERROR(VLOOKUP(CONCATENATE(A4274,"-",B4274),'Schedule C1'!AE:AE,1,FALSE),"Other")</f>
        <v>Other</v>
      </c>
    </row>
    <row r="4275" spans="1:23" x14ac:dyDescent="0.25">
      <c r="A4275" t="str">
        <f t="shared" si="66"/>
        <v>117</v>
      </c>
      <c r="B4275" t="str">
        <f t="shared" si="66"/>
        <v>ITSEC1528</v>
      </c>
      <c r="C4275" s="77" t="s">
        <v>3226</v>
      </c>
      <c r="D4275" t="s">
        <v>2787</v>
      </c>
      <c r="E4275">
        <v>0</v>
      </c>
      <c r="K4275">
        <v>777.70600000000002</v>
      </c>
      <c r="O4275"/>
      <c r="Q4275">
        <v>893.12700000000007</v>
      </c>
      <c r="W4275" t="str">
        <f>IFERROR(VLOOKUP(CONCATENATE(A4275,"-",B4275),'Schedule C1'!AE:AE,1,FALSE),"Other")</f>
        <v>Other</v>
      </c>
    </row>
    <row r="4276" spans="1:23" x14ac:dyDescent="0.25">
      <c r="A4276" t="str">
        <f t="shared" si="66"/>
        <v>117</v>
      </c>
      <c r="B4276" t="str">
        <f t="shared" si="66"/>
        <v>ITSEC1529</v>
      </c>
      <c r="C4276" s="77" t="s">
        <v>3226</v>
      </c>
      <c r="D4276" t="s">
        <v>2788</v>
      </c>
      <c r="E4276">
        <v>0</v>
      </c>
      <c r="F4276">
        <v>0</v>
      </c>
      <c r="G4276">
        <v>0</v>
      </c>
      <c r="K4276">
        <v>1422.788</v>
      </c>
      <c r="L4276">
        <v>1618.2370000000001</v>
      </c>
      <c r="M4276">
        <v>0</v>
      </c>
      <c r="O4276"/>
      <c r="Q4276">
        <v>1585.4730000000002</v>
      </c>
      <c r="R4276">
        <v>1809.3700000000001</v>
      </c>
      <c r="S4276">
        <v>3.5219999999999998</v>
      </c>
      <c r="W4276" t="str">
        <f>IFERROR(VLOOKUP(CONCATENATE(A4276,"-",B4276),'Schedule C1'!AE:AE,1,FALSE),"Other")</f>
        <v>Other</v>
      </c>
    </row>
    <row r="4277" spans="1:23" x14ac:dyDescent="0.25">
      <c r="A4277" t="str">
        <f t="shared" si="66"/>
        <v>117</v>
      </c>
      <c r="B4277" t="str">
        <f t="shared" si="66"/>
        <v>ITSEC1546</v>
      </c>
      <c r="C4277" s="77" t="s">
        <v>3226</v>
      </c>
      <c r="D4277" t="s">
        <v>2790</v>
      </c>
      <c r="E4277">
        <v>0</v>
      </c>
      <c r="K4277">
        <v>0</v>
      </c>
      <c r="O4277"/>
      <c r="Q4277">
        <v>1.34</v>
      </c>
      <c r="W4277" t="str">
        <f>IFERROR(VLOOKUP(CONCATENATE(A4277,"-",B4277),'Schedule C1'!AE:AE,1,FALSE),"Other")</f>
        <v>Other</v>
      </c>
    </row>
    <row r="4278" spans="1:23" x14ac:dyDescent="0.25">
      <c r="A4278" t="str">
        <f t="shared" si="66"/>
        <v>117</v>
      </c>
      <c r="B4278" t="str">
        <f t="shared" si="66"/>
        <v>ITSEC1556</v>
      </c>
      <c r="C4278" s="77" t="s">
        <v>3226</v>
      </c>
      <c r="D4278" t="s">
        <v>2792</v>
      </c>
      <c r="E4278">
        <v>0</v>
      </c>
      <c r="F4278">
        <v>0</v>
      </c>
      <c r="G4278">
        <v>0</v>
      </c>
      <c r="H4278">
        <v>0</v>
      </c>
      <c r="K4278">
        <v>0</v>
      </c>
      <c r="L4278">
        <v>3895.1770000000001</v>
      </c>
      <c r="M4278">
        <v>3685.5450000000001</v>
      </c>
      <c r="N4278">
        <v>-2774.4639999999999</v>
      </c>
      <c r="O4278"/>
      <c r="Q4278">
        <v>54.95</v>
      </c>
      <c r="R4278">
        <v>3895.1770000000001</v>
      </c>
      <c r="S4278">
        <v>3740.4079999999999</v>
      </c>
      <c r="T4278">
        <v>653.14499999999998</v>
      </c>
      <c r="W4278" t="str">
        <f>IFERROR(VLOOKUP(CONCATENATE(A4278,"-",B4278),'Schedule C1'!AE:AE,1,FALSE),"Other")</f>
        <v>Other</v>
      </c>
    </row>
    <row r="4279" spans="1:23" x14ac:dyDescent="0.25">
      <c r="A4279" t="str">
        <f t="shared" si="66"/>
        <v>117</v>
      </c>
      <c r="B4279" t="str">
        <f t="shared" si="66"/>
        <v>ITSEC1567</v>
      </c>
      <c r="C4279" s="77" t="s">
        <v>3226</v>
      </c>
      <c r="D4279" t="s">
        <v>2793</v>
      </c>
      <c r="E4279">
        <v>0</v>
      </c>
      <c r="H4279">
        <v>0</v>
      </c>
      <c r="K4279">
        <v>-15159.159000000001</v>
      </c>
      <c r="N4279">
        <v>1390.838</v>
      </c>
      <c r="O4279"/>
      <c r="Q4279">
        <v>1848.2280000000003</v>
      </c>
      <c r="T4279">
        <v>1396.0450000000001</v>
      </c>
      <c r="W4279" t="str">
        <f>IFERROR(VLOOKUP(CONCATENATE(A4279,"-",B4279),'Schedule C1'!AE:AE,1,FALSE),"Other")</f>
        <v>Other</v>
      </c>
    </row>
    <row r="4280" spans="1:23" x14ac:dyDescent="0.25">
      <c r="A4280" t="str">
        <f t="shared" si="66"/>
        <v>117</v>
      </c>
      <c r="B4280" t="str">
        <f t="shared" si="66"/>
        <v>ITSEC1623</v>
      </c>
      <c r="C4280" s="77" t="s">
        <v>3226</v>
      </c>
      <c r="D4280" t="s">
        <v>2795</v>
      </c>
      <c r="E4280">
        <v>0</v>
      </c>
      <c r="K4280">
        <v>2080.3510000000001</v>
      </c>
      <c r="O4280"/>
      <c r="Q4280">
        <v>0</v>
      </c>
      <c r="W4280" t="str">
        <f>IFERROR(VLOOKUP(CONCATENATE(A4280,"-",B4280),'Schedule C1'!AE:AE,1,FALSE),"Other")</f>
        <v>Other</v>
      </c>
    </row>
    <row r="4281" spans="1:23" x14ac:dyDescent="0.25">
      <c r="A4281" t="str">
        <f t="shared" si="66"/>
        <v>117</v>
      </c>
      <c r="B4281" t="str">
        <f t="shared" si="66"/>
        <v>ITSEC1630</v>
      </c>
      <c r="C4281" s="77" t="s">
        <v>3226</v>
      </c>
      <c r="D4281" t="s">
        <v>2796</v>
      </c>
      <c r="E4281">
        <v>0</v>
      </c>
      <c r="F4281">
        <v>0</v>
      </c>
      <c r="K4281">
        <v>9665.0630000000001</v>
      </c>
      <c r="L4281">
        <v>0</v>
      </c>
      <c r="O4281"/>
      <c r="Q4281">
        <v>0</v>
      </c>
      <c r="R4281">
        <v>9.5519999999999996</v>
      </c>
      <c r="W4281" t="str">
        <f>IFERROR(VLOOKUP(CONCATENATE(A4281,"-",B4281),'Schedule C1'!AE:AE,1,FALSE),"Other")</f>
        <v>Other</v>
      </c>
    </row>
    <row r="4282" spans="1:23" x14ac:dyDescent="0.25">
      <c r="A4282" t="str">
        <f t="shared" si="66"/>
        <v>117</v>
      </c>
      <c r="B4282" t="str">
        <f t="shared" si="66"/>
        <v>ITSEC1636</v>
      </c>
      <c r="C4282" s="77" t="s">
        <v>3226</v>
      </c>
      <c r="D4282" t="s">
        <v>2797</v>
      </c>
      <c r="F4282">
        <v>0</v>
      </c>
      <c r="G4282">
        <v>0</v>
      </c>
      <c r="L4282">
        <v>5045.8819999999996</v>
      </c>
      <c r="M4282">
        <v>0</v>
      </c>
      <c r="O4282"/>
      <c r="R4282">
        <v>24.949000000000002</v>
      </c>
      <c r="S4282">
        <v>18.777999999999999</v>
      </c>
      <c r="W4282" t="str">
        <f>IFERROR(VLOOKUP(CONCATENATE(A4282,"-",B4282),'Schedule C1'!AE:AE,1,FALSE),"Other")</f>
        <v>Other</v>
      </c>
    </row>
    <row r="4283" spans="1:23" x14ac:dyDescent="0.25">
      <c r="A4283" t="str">
        <f t="shared" si="66"/>
        <v>117</v>
      </c>
      <c r="B4283" t="str">
        <f t="shared" si="66"/>
        <v>ITSEC1656</v>
      </c>
      <c r="C4283" s="77" t="s">
        <v>3226</v>
      </c>
      <c r="D4283" t="s">
        <v>2798</v>
      </c>
      <c r="E4283">
        <v>0</v>
      </c>
      <c r="F4283">
        <v>0</v>
      </c>
      <c r="K4283">
        <v>2659.3380000000002</v>
      </c>
      <c r="L4283">
        <v>0</v>
      </c>
      <c r="O4283"/>
      <c r="Q4283">
        <v>0</v>
      </c>
      <c r="R4283">
        <v>10.733000000000001</v>
      </c>
      <c r="W4283" t="str">
        <f>IFERROR(VLOOKUP(CONCATENATE(A4283,"-",B4283),'Schedule C1'!AE:AE,1,FALSE),"Other")</f>
        <v>Other</v>
      </c>
    </row>
    <row r="4284" spans="1:23" x14ac:dyDescent="0.25">
      <c r="A4284" t="str">
        <f t="shared" si="66"/>
        <v>117</v>
      </c>
      <c r="B4284" t="str">
        <f t="shared" si="66"/>
        <v>ITSEC1663</v>
      </c>
      <c r="C4284" s="77" t="s">
        <v>3226</v>
      </c>
      <c r="D4284" t="s">
        <v>2800</v>
      </c>
      <c r="F4284">
        <v>0</v>
      </c>
      <c r="L4284">
        <v>2739.65</v>
      </c>
      <c r="O4284"/>
      <c r="R4284">
        <v>2752.3980000000001</v>
      </c>
      <c r="W4284" t="str">
        <f>IFERROR(VLOOKUP(CONCATENATE(A4284,"-",B4284),'Schedule C1'!AE:AE,1,FALSE),"Other")</f>
        <v>Other</v>
      </c>
    </row>
    <row r="4285" spans="1:23" x14ac:dyDescent="0.25">
      <c r="A4285" t="str">
        <f t="shared" si="66"/>
        <v>117</v>
      </c>
      <c r="B4285" t="str">
        <f t="shared" si="66"/>
        <v>ITSEC1678</v>
      </c>
      <c r="C4285" s="77" t="s">
        <v>3226</v>
      </c>
      <c r="D4285" t="s">
        <v>2801</v>
      </c>
      <c r="F4285">
        <v>0</v>
      </c>
      <c r="G4285">
        <v>0</v>
      </c>
      <c r="L4285">
        <v>184.15199999999999</v>
      </c>
      <c r="M4285">
        <v>0</v>
      </c>
      <c r="O4285"/>
      <c r="R4285">
        <v>0</v>
      </c>
      <c r="S4285">
        <v>25.166</v>
      </c>
      <c r="W4285" t="str">
        <f>IFERROR(VLOOKUP(CONCATENATE(A4285,"-",B4285),'Schedule C1'!AE:AE,1,FALSE),"Other")</f>
        <v>Other</v>
      </c>
    </row>
    <row r="4286" spans="1:23" x14ac:dyDescent="0.25">
      <c r="A4286" t="str">
        <f t="shared" si="66"/>
        <v>117</v>
      </c>
      <c r="B4286" t="str">
        <f t="shared" si="66"/>
        <v>ITSEC1717</v>
      </c>
      <c r="C4286" s="77" t="s">
        <v>3226</v>
      </c>
      <c r="D4286" t="s">
        <v>2802</v>
      </c>
      <c r="F4286">
        <v>0</v>
      </c>
      <c r="L4286">
        <v>3023.7489999999998</v>
      </c>
      <c r="O4286"/>
      <c r="R4286">
        <v>0</v>
      </c>
      <c r="W4286" t="str">
        <f>IFERROR(VLOOKUP(CONCATENATE(A4286,"-",B4286),'Schedule C1'!AE:AE,1,FALSE),"Other")</f>
        <v>Other</v>
      </c>
    </row>
    <row r="4287" spans="1:23" x14ac:dyDescent="0.25">
      <c r="A4287" t="str">
        <f t="shared" si="66"/>
        <v>117</v>
      </c>
      <c r="B4287" t="str">
        <f t="shared" si="66"/>
        <v>ITSEC1720</v>
      </c>
      <c r="C4287" s="77" t="s">
        <v>3226</v>
      </c>
      <c r="D4287" t="s">
        <v>2803</v>
      </c>
      <c r="G4287">
        <v>0</v>
      </c>
      <c r="H4287">
        <v>0</v>
      </c>
      <c r="I4287">
        <v>0</v>
      </c>
      <c r="M4287">
        <v>7333.6840000000002</v>
      </c>
      <c r="N4287">
        <v>0</v>
      </c>
      <c r="O4287">
        <v>0</v>
      </c>
      <c r="S4287">
        <v>7349.9430000000002</v>
      </c>
      <c r="T4287">
        <v>3.8380000000000001</v>
      </c>
      <c r="U4287" s="3">
        <v>2.7069999999999999</v>
      </c>
      <c r="W4287" t="str">
        <f>IFERROR(VLOOKUP(CONCATENATE(A4287,"-",B4287),'Schedule C1'!AE:AE,1,FALSE),"Other")</f>
        <v>Other</v>
      </c>
    </row>
    <row r="4288" spans="1:23" x14ac:dyDescent="0.25">
      <c r="A4288" t="str">
        <f t="shared" si="66"/>
        <v>117</v>
      </c>
      <c r="B4288" t="str">
        <f t="shared" si="66"/>
        <v>ITSEC1732</v>
      </c>
      <c r="C4288" s="77" t="s">
        <v>3226</v>
      </c>
      <c r="D4288" t="s">
        <v>2804</v>
      </c>
      <c r="F4288">
        <v>0</v>
      </c>
      <c r="G4288">
        <v>0</v>
      </c>
      <c r="L4288">
        <v>2559.6059999999998</v>
      </c>
      <c r="M4288">
        <v>248.12100000000001</v>
      </c>
      <c r="O4288"/>
      <c r="R4288">
        <v>0</v>
      </c>
      <c r="S4288">
        <v>308.89400000000001</v>
      </c>
      <c r="W4288" t="str">
        <f>IFERROR(VLOOKUP(CONCATENATE(A4288,"-",B4288),'Schedule C1'!AE:AE,1,FALSE),"Other")</f>
        <v>Other</v>
      </c>
    </row>
    <row r="4289" spans="1:23" x14ac:dyDescent="0.25">
      <c r="A4289" t="str">
        <f t="shared" si="66"/>
        <v>117</v>
      </c>
      <c r="B4289" t="str">
        <f t="shared" si="66"/>
        <v>ITSEC1737</v>
      </c>
      <c r="C4289" s="77" t="s">
        <v>3226</v>
      </c>
      <c r="D4289" t="s">
        <v>2805</v>
      </c>
      <c r="G4289">
        <v>0</v>
      </c>
      <c r="H4289">
        <v>0</v>
      </c>
      <c r="I4289">
        <v>0</v>
      </c>
      <c r="M4289">
        <v>2402.4169999999999</v>
      </c>
      <c r="N4289">
        <v>0</v>
      </c>
      <c r="O4289">
        <v>0</v>
      </c>
      <c r="S4289">
        <v>0</v>
      </c>
      <c r="T4289">
        <v>8.2170000000000005</v>
      </c>
      <c r="U4289" s="3">
        <v>1.0309999999999999</v>
      </c>
      <c r="W4289" t="str">
        <f>IFERROR(VLOOKUP(CONCATENATE(A4289,"-",B4289),'Schedule C1'!AE:AE,1,FALSE),"Other")</f>
        <v>Other</v>
      </c>
    </row>
    <row r="4290" spans="1:23" x14ac:dyDescent="0.25">
      <c r="A4290" t="str">
        <f t="shared" si="66"/>
        <v>117</v>
      </c>
      <c r="B4290" t="str">
        <f t="shared" si="66"/>
        <v>ITSEC1752</v>
      </c>
      <c r="C4290" s="77" t="s">
        <v>3226</v>
      </c>
      <c r="D4290" t="s">
        <v>2806</v>
      </c>
      <c r="H4290">
        <v>0</v>
      </c>
      <c r="I4290">
        <v>0</v>
      </c>
      <c r="N4290">
        <v>0</v>
      </c>
      <c r="O4290">
        <v>1062.329</v>
      </c>
      <c r="T4290">
        <v>5.6690000000000005</v>
      </c>
      <c r="U4290" s="3">
        <v>458.12799999999999</v>
      </c>
      <c r="W4290" t="str">
        <f>IFERROR(VLOOKUP(CONCATENATE(A4290,"-",B4290),'Schedule C1'!AE:AE,1,FALSE),"Other")</f>
        <v>Other</v>
      </c>
    </row>
    <row r="4291" spans="1:23" x14ac:dyDescent="0.25">
      <c r="A4291" t="str">
        <f t="shared" si="66"/>
        <v>117</v>
      </c>
      <c r="B4291" t="str">
        <f t="shared" si="66"/>
        <v>ITSEC1753</v>
      </c>
      <c r="C4291" s="77" t="s">
        <v>3226</v>
      </c>
      <c r="D4291" t="s">
        <v>2807</v>
      </c>
      <c r="H4291">
        <v>0</v>
      </c>
      <c r="N4291">
        <v>46.960999999999999</v>
      </c>
      <c r="O4291"/>
      <c r="T4291">
        <v>47.254000000000005</v>
      </c>
      <c r="W4291" t="str">
        <f>IFERROR(VLOOKUP(CONCATENATE(A4291,"-",B4291),'Schedule C1'!AE:AE,1,FALSE),"Other")</f>
        <v>Other</v>
      </c>
    </row>
    <row r="4292" spans="1:23" x14ac:dyDescent="0.25">
      <c r="A4292" t="str">
        <f t="shared" si="66"/>
        <v>117</v>
      </c>
      <c r="B4292" t="str">
        <f t="shared" si="66"/>
        <v>ITSEC1763</v>
      </c>
      <c r="C4292" s="77" t="s">
        <v>3226</v>
      </c>
      <c r="D4292" t="s">
        <v>2809</v>
      </c>
      <c r="G4292">
        <v>0</v>
      </c>
      <c r="H4292">
        <v>0</v>
      </c>
      <c r="M4292">
        <v>9740.8230000000003</v>
      </c>
      <c r="N4292">
        <v>37571.961000000003</v>
      </c>
      <c r="O4292"/>
      <c r="S4292">
        <v>0</v>
      </c>
      <c r="T4292">
        <v>0</v>
      </c>
      <c r="W4292" t="str">
        <f>IFERROR(VLOOKUP(CONCATENATE(A4292,"-",B4292),'Schedule C1'!AE:AE,1,FALSE),"Other")</f>
        <v>Other</v>
      </c>
    </row>
    <row r="4293" spans="1:23" x14ac:dyDescent="0.25">
      <c r="A4293" t="str">
        <f t="shared" ref="A4293:B4356" si="67">LEFT(C4293,FIND(" ",C4293,1)-1)</f>
        <v>117</v>
      </c>
      <c r="B4293" t="str">
        <f t="shared" si="67"/>
        <v>ITSEC1769</v>
      </c>
      <c r="C4293" s="77" t="s">
        <v>3226</v>
      </c>
      <c r="D4293" t="s">
        <v>2811</v>
      </c>
      <c r="G4293">
        <v>0</v>
      </c>
      <c r="M4293">
        <v>3397.6089999999999</v>
      </c>
      <c r="O4293"/>
      <c r="S4293">
        <v>0</v>
      </c>
      <c r="W4293" t="str">
        <f>IFERROR(VLOOKUP(CONCATENATE(A4293,"-",B4293),'Schedule C1'!AE:AE,1,FALSE),"Other")</f>
        <v>Other</v>
      </c>
    </row>
    <row r="4294" spans="1:23" x14ac:dyDescent="0.25">
      <c r="A4294" t="str">
        <f t="shared" si="67"/>
        <v>117</v>
      </c>
      <c r="B4294" t="str">
        <f t="shared" si="67"/>
        <v>ITSEC1808</v>
      </c>
      <c r="C4294" s="77" t="s">
        <v>3226</v>
      </c>
      <c r="D4294" t="s">
        <v>2813</v>
      </c>
      <c r="H4294">
        <v>0</v>
      </c>
      <c r="N4294">
        <v>3290.7580000000003</v>
      </c>
      <c r="O4294"/>
      <c r="T4294">
        <v>2479.0970000000002</v>
      </c>
      <c r="W4294" t="str">
        <f>IFERROR(VLOOKUP(CONCATENATE(A4294,"-",B4294),'Schedule C1'!AE:AE,1,FALSE),"Other")</f>
        <v>Other</v>
      </c>
    </row>
    <row r="4295" spans="1:23" x14ac:dyDescent="0.25">
      <c r="A4295" t="str">
        <f t="shared" si="67"/>
        <v>117</v>
      </c>
      <c r="B4295" t="str">
        <f t="shared" si="67"/>
        <v>ITSEC1819</v>
      </c>
      <c r="C4295" s="77" t="s">
        <v>3226</v>
      </c>
      <c r="D4295" t="s">
        <v>2814</v>
      </c>
      <c r="H4295">
        <v>0</v>
      </c>
      <c r="I4295">
        <v>0</v>
      </c>
      <c r="J4295">
        <v>0</v>
      </c>
      <c r="N4295">
        <v>0</v>
      </c>
      <c r="O4295">
        <v>16798.865000000002</v>
      </c>
      <c r="P4295">
        <v>535.60699999999997</v>
      </c>
      <c r="T4295">
        <v>4.3380000000000001</v>
      </c>
      <c r="U4295" s="3">
        <v>55.747999999999998</v>
      </c>
      <c r="V4295">
        <v>0</v>
      </c>
      <c r="W4295" t="str">
        <f>IFERROR(VLOOKUP(CONCATENATE(A4295,"-",B4295),'Schedule C1'!AE:AE,1,FALSE),"Other")</f>
        <v>Other</v>
      </c>
    </row>
    <row r="4296" spans="1:23" x14ac:dyDescent="0.25">
      <c r="A4296" t="str">
        <f t="shared" si="67"/>
        <v>117</v>
      </c>
      <c r="B4296" t="str">
        <f t="shared" si="67"/>
        <v>ITSEC1855</v>
      </c>
      <c r="C4296" s="77" t="s">
        <v>3226</v>
      </c>
      <c r="D4296" t="s">
        <v>2816</v>
      </c>
      <c r="I4296">
        <v>0</v>
      </c>
      <c r="O4296">
        <v>1976.47</v>
      </c>
      <c r="U4296" s="3">
        <v>1E-3</v>
      </c>
      <c r="W4296" t="str">
        <f>IFERROR(VLOOKUP(CONCATENATE(A4296,"-",B4296),'Schedule C1'!AE:AE,1,FALSE),"Other")</f>
        <v>Other</v>
      </c>
    </row>
    <row r="4297" spans="1:23" x14ac:dyDescent="0.25">
      <c r="A4297" t="str">
        <f t="shared" si="67"/>
        <v>117</v>
      </c>
      <c r="B4297" t="str">
        <f t="shared" si="67"/>
        <v>ITSEC1867</v>
      </c>
      <c r="C4297" s="77" t="s">
        <v>3226</v>
      </c>
      <c r="D4297" t="s">
        <v>2817</v>
      </c>
      <c r="H4297">
        <v>0</v>
      </c>
      <c r="I4297">
        <v>0</v>
      </c>
      <c r="N4297">
        <v>14642.866999999998</v>
      </c>
      <c r="O4297">
        <v>1763.376</v>
      </c>
      <c r="T4297">
        <v>0</v>
      </c>
      <c r="U4297" s="3">
        <v>2.7130000000000001</v>
      </c>
      <c r="W4297" t="str">
        <f>IFERROR(VLOOKUP(CONCATENATE(A4297,"-",B4297),'Schedule C1'!AE:AE,1,FALSE),"Other")</f>
        <v>Other</v>
      </c>
    </row>
    <row r="4298" spans="1:23" x14ac:dyDescent="0.25">
      <c r="A4298" t="str">
        <f t="shared" si="67"/>
        <v>117</v>
      </c>
      <c r="B4298" t="str">
        <f t="shared" si="67"/>
        <v>ITSEC1882</v>
      </c>
      <c r="C4298" s="77" t="s">
        <v>3226</v>
      </c>
      <c r="D4298" t="s">
        <v>2818</v>
      </c>
      <c r="I4298">
        <v>0</v>
      </c>
      <c r="O4298">
        <v>1039.616</v>
      </c>
      <c r="U4298" s="3">
        <v>519.80600000000004</v>
      </c>
      <c r="W4298" t="str">
        <f>IFERROR(VLOOKUP(CONCATENATE(A4298,"-",B4298),'Schedule C1'!AE:AE,1,FALSE),"Other")</f>
        <v>Other</v>
      </c>
    </row>
    <row r="4299" spans="1:23" x14ac:dyDescent="0.25">
      <c r="A4299" t="str">
        <f t="shared" si="67"/>
        <v>117</v>
      </c>
      <c r="B4299" t="str">
        <f t="shared" si="67"/>
        <v>ITSEC1906</v>
      </c>
      <c r="C4299" s="77" t="s">
        <v>3226</v>
      </c>
      <c r="D4299" t="s">
        <v>2819</v>
      </c>
      <c r="H4299">
        <v>0</v>
      </c>
      <c r="N4299">
        <v>10132.998</v>
      </c>
      <c r="O4299"/>
      <c r="T4299">
        <v>0</v>
      </c>
      <c r="W4299" t="str">
        <f>IFERROR(VLOOKUP(CONCATENATE(A4299,"-",B4299),'Schedule C1'!AE:AE,1,FALSE),"Other")</f>
        <v>Other</v>
      </c>
    </row>
    <row r="4300" spans="1:23" x14ac:dyDescent="0.25">
      <c r="A4300" t="str">
        <f t="shared" si="67"/>
        <v>117</v>
      </c>
      <c r="B4300" t="str">
        <f t="shared" si="67"/>
        <v>ITSEC1913</v>
      </c>
      <c r="C4300" s="77" t="s">
        <v>3226</v>
      </c>
      <c r="D4300" t="s">
        <v>2820</v>
      </c>
      <c r="H4300">
        <v>0</v>
      </c>
      <c r="I4300">
        <v>0</v>
      </c>
      <c r="N4300">
        <v>1069.75</v>
      </c>
      <c r="O4300">
        <v>5167.4809999999998</v>
      </c>
      <c r="T4300">
        <v>0</v>
      </c>
      <c r="U4300" s="3">
        <v>0</v>
      </c>
      <c r="W4300" t="str">
        <f>IFERROR(VLOOKUP(CONCATENATE(A4300,"-",B4300),'Schedule C1'!AE:AE,1,FALSE),"Other")</f>
        <v>Other</v>
      </c>
    </row>
    <row r="4301" spans="1:23" x14ac:dyDescent="0.25">
      <c r="A4301" t="str">
        <f t="shared" si="67"/>
        <v>117</v>
      </c>
      <c r="B4301" t="str">
        <f t="shared" si="67"/>
        <v>ITSEC1934</v>
      </c>
      <c r="C4301" s="77" t="s">
        <v>3226</v>
      </c>
      <c r="D4301" t="s">
        <v>2822</v>
      </c>
      <c r="I4301">
        <v>0</v>
      </c>
      <c r="J4301">
        <v>0</v>
      </c>
      <c r="O4301">
        <v>7926.2950000000001</v>
      </c>
      <c r="P4301">
        <v>372.23899999999998</v>
      </c>
      <c r="U4301" s="3">
        <v>0</v>
      </c>
      <c r="V4301">
        <v>0</v>
      </c>
      <c r="W4301" t="str">
        <f>IFERROR(VLOOKUP(CONCATENATE(A4301,"-",B4301),'Schedule C1'!AE:AE,1,FALSE),"Other")</f>
        <v>Other</v>
      </c>
    </row>
    <row r="4302" spans="1:23" x14ac:dyDescent="0.25">
      <c r="A4302" t="str">
        <f t="shared" si="67"/>
        <v>117</v>
      </c>
      <c r="B4302" t="str">
        <f t="shared" si="67"/>
        <v>ITSEC1971</v>
      </c>
      <c r="C4302" s="77" t="s">
        <v>3226</v>
      </c>
      <c r="D4302" t="s">
        <v>2825</v>
      </c>
      <c r="I4302">
        <v>0</v>
      </c>
      <c r="J4302">
        <v>0</v>
      </c>
      <c r="O4302">
        <v>14598.922</v>
      </c>
      <c r="P4302">
        <v>57.076999999999998</v>
      </c>
      <c r="U4302" s="3">
        <v>0</v>
      </c>
      <c r="V4302">
        <v>0</v>
      </c>
      <c r="W4302" t="str">
        <f>IFERROR(VLOOKUP(CONCATENATE(A4302,"-",B4302),'Schedule C1'!AE:AE,1,FALSE),"Other")</f>
        <v>Other</v>
      </c>
    </row>
    <row r="4303" spans="1:23" x14ac:dyDescent="0.25">
      <c r="A4303" t="str">
        <f t="shared" si="67"/>
        <v>117</v>
      </c>
      <c r="B4303" t="str">
        <f t="shared" si="67"/>
        <v>ITSEC1972</v>
      </c>
      <c r="C4303" s="77" t="s">
        <v>3226</v>
      </c>
      <c r="D4303" t="s">
        <v>2826</v>
      </c>
      <c r="J4303">
        <v>0</v>
      </c>
      <c r="O4303"/>
      <c r="P4303">
        <v>89.125</v>
      </c>
      <c r="V4303">
        <v>0</v>
      </c>
      <c r="W4303" t="str">
        <f>IFERROR(VLOOKUP(CONCATENATE(A4303,"-",B4303),'Schedule C1'!AE:AE,1,FALSE),"Other")</f>
        <v>Other</v>
      </c>
    </row>
    <row r="4304" spans="1:23" x14ac:dyDescent="0.25">
      <c r="A4304" t="str">
        <f t="shared" si="67"/>
        <v>117</v>
      </c>
      <c r="B4304" t="str">
        <f t="shared" si="67"/>
        <v>ITSEC1974</v>
      </c>
      <c r="C4304" s="77" t="s">
        <v>3226</v>
      </c>
      <c r="D4304" t="s">
        <v>2827</v>
      </c>
      <c r="J4304">
        <v>0</v>
      </c>
      <c r="O4304"/>
      <c r="P4304">
        <v>80.36699999999999</v>
      </c>
      <c r="V4304">
        <v>0</v>
      </c>
      <c r="W4304" t="str">
        <f>IFERROR(VLOOKUP(CONCATENATE(A4304,"-",B4304),'Schedule C1'!AE:AE,1,FALSE),"Other")</f>
        <v>Other</v>
      </c>
    </row>
    <row r="4305" spans="1:23" x14ac:dyDescent="0.25">
      <c r="A4305" t="str">
        <f t="shared" si="67"/>
        <v>117</v>
      </c>
      <c r="B4305" t="str">
        <f t="shared" si="67"/>
        <v>ITSEC2037</v>
      </c>
      <c r="C4305" s="77" t="s">
        <v>3226</v>
      </c>
      <c r="D4305" t="s">
        <v>2828</v>
      </c>
      <c r="J4305">
        <v>0</v>
      </c>
      <c r="O4305"/>
      <c r="P4305">
        <v>489.19299999999998</v>
      </c>
      <c r="V4305">
        <v>0</v>
      </c>
      <c r="W4305" t="str">
        <f>IFERROR(VLOOKUP(CONCATENATE(A4305,"-",B4305),'Schedule C1'!AE:AE,1,FALSE),"Other")</f>
        <v>Other</v>
      </c>
    </row>
    <row r="4306" spans="1:23" x14ac:dyDescent="0.25">
      <c r="A4306" t="str">
        <f t="shared" si="67"/>
        <v>117</v>
      </c>
      <c r="B4306" t="str">
        <f t="shared" si="67"/>
        <v>ITSSV0003</v>
      </c>
      <c r="C4306" s="77" t="s">
        <v>3226</v>
      </c>
      <c r="D4306" t="s">
        <v>2829</v>
      </c>
      <c r="E4306">
        <v>0</v>
      </c>
      <c r="F4306">
        <v>0</v>
      </c>
      <c r="G4306">
        <v>0</v>
      </c>
      <c r="H4306">
        <v>0</v>
      </c>
      <c r="I4306">
        <v>0</v>
      </c>
      <c r="J4306">
        <v>0</v>
      </c>
      <c r="K4306">
        <v>-8442.0059999999994</v>
      </c>
      <c r="L4306">
        <v>95680.062000000005</v>
      </c>
      <c r="M4306">
        <v>538636.00400000007</v>
      </c>
      <c r="N4306">
        <v>-476077.38099999994</v>
      </c>
      <c r="O4306">
        <v>-260328.23199999999</v>
      </c>
      <c r="P4306">
        <v>43376.125</v>
      </c>
      <c r="Q4306">
        <v>4926.4570000000003</v>
      </c>
      <c r="R4306">
        <v>224826.63200000001</v>
      </c>
      <c r="S4306">
        <v>270909.20300000004</v>
      </c>
      <c r="T4306">
        <v>474709.86900000001</v>
      </c>
      <c r="U4306" s="3">
        <v>370.53300000000002</v>
      </c>
      <c r="V4306">
        <v>0</v>
      </c>
      <c r="W4306" t="str">
        <f>IFERROR(VLOOKUP(CONCATENATE(A4306,"-",B4306),'Schedule C1'!AE:AE,1,FALSE),"Other")</f>
        <v>Other</v>
      </c>
    </row>
    <row r="4307" spans="1:23" x14ac:dyDescent="0.25">
      <c r="A4307" t="str">
        <f t="shared" si="67"/>
        <v>117</v>
      </c>
      <c r="B4307" t="str">
        <f t="shared" si="67"/>
        <v>ITSSV0264</v>
      </c>
      <c r="C4307" s="77" t="s">
        <v>3226</v>
      </c>
      <c r="D4307" t="s">
        <v>2830</v>
      </c>
      <c r="E4307">
        <v>0</v>
      </c>
      <c r="K4307">
        <v>3065.3090000000002</v>
      </c>
      <c r="O4307"/>
      <c r="Q4307">
        <v>3136.3989999999999</v>
      </c>
      <c r="W4307" t="str">
        <f>IFERROR(VLOOKUP(CONCATENATE(A4307,"-",B4307),'Schedule C1'!AE:AE,1,FALSE),"Other")</f>
        <v>Other</v>
      </c>
    </row>
    <row r="4308" spans="1:23" x14ac:dyDescent="0.25">
      <c r="A4308" t="str">
        <f t="shared" si="67"/>
        <v>117</v>
      </c>
      <c r="B4308" t="str">
        <f t="shared" si="67"/>
        <v>ITSSV1302</v>
      </c>
      <c r="C4308" s="77" t="s">
        <v>3226</v>
      </c>
      <c r="D4308" t="s">
        <v>2831</v>
      </c>
      <c r="E4308">
        <v>0</v>
      </c>
      <c r="K4308">
        <v>0</v>
      </c>
      <c r="O4308"/>
      <c r="Q4308">
        <v>2.78</v>
      </c>
      <c r="W4308" t="str">
        <f>IFERROR(VLOOKUP(CONCATENATE(A4308,"-",B4308),'Schedule C1'!AE:AE,1,FALSE),"Other")</f>
        <v>Other</v>
      </c>
    </row>
    <row r="4309" spans="1:23" x14ac:dyDescent="0.25">
      <c r="A4309" t="str">
        <f t="shared" si="67"/>
        <v>117</v>
      </c>
      <c r="B4309" t="str">
        <f t="shared" si="67"/>
        <v>ITSSV1345</v>
      </c>
      <c r="C4309" s="77" t="s">
        <v>3226</v>
      </c>
      <c r="D4309" t="s">
        <v>2832</v>
      </c>
      <c r="F4309">
        <v>0</v>
      </c>
      <c r="L4309">
        <v>1099.3920000000001</v>
      </c>
      <c r="O4309"/>
      <c r="R4309">
        <v>1180.7339999999999</v>
      </c>
      <c r="W4309" t="str">
        <f>IFERROR(VLOOKUP(CONCATENATE(A4309,"-",B4309),'Schedule C1'!AE:AE,1,FALSE),"Other")</f>
        <v>Other</v>
      </c>
    </row>
    <row r="4310" spans="1:23" x14ac:dyDescent="0.25">
      <c r="A4310" t="str">
        <f t="shared" si="67"/>
        <v>117</v>
      </c>
      <c r="B4310" t="str">
        <f t="shared" si="67"/>
        <v>ITSSV1352</v>
      </c>
      <c r="C4310" s="77" t="s">
        <v>3226</v>
      </c>
      <c r="D4310" t="s">
        <v>2834</v>
      </c>
      <c r="E4310">
        <v>0</v>
      </c>
      <c r="K4310">
        <v>0</v>
      </c>
      <c r="O4310"/>
      <c r="Q4310">
        <v>-16.010000000000002</v>
      </c>
      <c r="W4310" t="str">
        <f>IFERROR(VLOOKUP(CONCATENATE(A4310,"-",B4310),'Schedule C1'!AE:AE,1,FALSE),"Other")</f>
        <v>Other</v>
      </c>
    </row>
    <row r="4311" spans="1:23" x14ac:dyDescent="0.25">
      <c r="A4311" t="str">
        <f t="shared" si="67"/>
        <v>117</v>
      </c>
      <c r="B4311" t="str">
        <f t="shared" si="67"/>
        <v>ITSSV1376</v>
      </c>
      <c r="C4311" s="77" t="s">
        <v>3226</v>
      </c>
      <c r="D4311" t="s">
        <v>2835</v>
      </c>
      <c r="E4311">
        <v>0</v>
      </c>
      <c r="K4311">
        <v>0</v>
      </c>
      <c r="O4311"/>
      <c r="Q4311">
        <v>-1.28</v>
      </c>
      <c r="W4311" t="str">
        <f>IFERROR(VLOOKUP(CONCATENATE(A4311,"-",B4311),'Schedule C1'!AE:AE,1,FALSE),"Other")</f>
        <v>Other</v>
      </c>
    </row>
    <row r="4312" spans="1:23" x14ac:dyDescent="0.25">
      <c r="A4312" t="str">
        <f t="shared" si="67"/>
        <v>117</v>
      </c>
      <c r="B4312" t="str">
        <f t="shared" si="67"/>
        <v>ITSSV1387</v>
      </c>
      <c r="C4312" s="77" t="s">
        <v>3226</v>
      </c>
      <c r="D4312" t="s">
        <v>2836</v>
      </c>
      <c r="E4312">
        <v>0</v>
      </c>
      <c r="K4312">
        <v>788.83199999999999</v>
      </c>
      <c r="O4312"/>
      <c r="Q4312">
        <v>510.125</v>
      </c>
      <c r="W4312" t="str">
        <f>IFERROR(VLOOKUP(CONCATENATE(A4312,"-",B4312),'Schedule C1'!AE:AE,1,FALSE),"Other")</f>
        <v>Other</v>
      </c>
    </row>
    <row r="4313" spans="1:23" x14ac:dyDescent="0.25">
      <c r="A4313" t="str">
        <f t="shared" si="67"/>
        <v>117</v>
      </c>
      <c r="B4313" t="str">
        <f t="shared" si="67"/>
        <v>ITSSV1398</v>
      </c>
      <c r="C4313" s="77" t="s">
        <v>3226</v>
      </c>
      <c r="D4313" t="s">
        <v>2837</v>
      </c>
      <c r="E4313">
        <v>0</v>
      </c>
      <c r="K4313">
        <v>0</v>
      </c>
      <c r="O4313"/>
      <c r="Q4313">
        <v>5.26</v>
      </c>
      <c r="W4313" t="str">
        <f>IFERROR(VLOOKUP(CONCATENATE(A4313,"-",B4313),'Schedule C1'!AE:AE,1,FALSE),"Other")</f>
        <v>Other</v>
      </c>
    </row>
    <row r="4314" spans="1:23" x14ac:dyDescent="0.25">
      <c r="A4314" t="str">
        <f t="shared" si="67"/>
        <v>117</v>
      </c>
      <c r="B4314" t="str">
        <f t="shared" si="67"/>
        <v>ITSSV1425</v>
      </c>
      <c r="C4314" s="77" t="s">
        <v>3226</v>
      </c>
      <c r="D4314" t="s">
        <v>2839</v>
      </c>
      <c r="E4314">
        <v>0</v>
      </c>
      <c r="K4314">
        <v>0</v>
      </c>
      <c r="O4314"/>
      <c r="Q4314">
        <v>5.31</v>
      </c>
      <c r="W4314" t="str">
        <f>IFERROR(VLOOKUP(CONCATENATE(A4314,"-",B4314),'Schedule C1'!AE:AE,1,FALSE),"Other")</f>
        <v>Other</v>
      </c>
    </row>
    <row r="4315" spans="1:23" x14ac:dyDescent="0.25">
      <c r="A4315" t="str">
        <f t="shared" si="67"/>
        <v>117</v>
      </c>
      <c r="B4315" t="str">
        <f t="shared" si="67"/>
        <v>ITSSV1430</v>
      </c>
      <c r="C4315" s="77" t="s">
        <v>3226</v>
      </c>
      <c r="D4315" t="s">
        <v>2840</v>
      </c>
      <c r="E4315">
        <v>0</v>
      </c>
      <c r="K4315">
        <v>0</v>
      </c>
      <c r="O4315"/>
      <c r="Q4315">
        <v>3.86</v>
      </c>
      <c r="W4315" t="str">
        <f>IFERROR(VLOOKUP(CONCATENATE(A4315,"-",B4315),'Schedule C1'!AE:AE,1,FALSE),"Other")</f>
        <v>Other</v>
      </c>
    </row>
    <row r="4316" spans="1:23" x14ac:dyDescent="0.25">
      <c r="A4316" t="str">
        <f t="shared" si="67"/>
        <v>117</v>
      </c>
      <c r="B4316" t="str">
        <f t="shared" si="67"/>
        <v>ITSSV1471</v>
      </c>
      <c r="C4316" s="77" t="s">
        <v>3226</v>
      </c>
      <c r="D4316" t="s">
        <v>2843</v>
      </c>
      <c r="E4316">
        <v>0</v>
      </c>
      <c r="H4316">
        <v>0</v>
      </c>
      <c r="K4316">
        <v>0</v>
      </c>
      <c r="N4316">
        <v>195.58</v>
      </c>
      <c r="O4316"/>
      <c r="Q4316">
        <v>2.5</v>
      </c>
      <c r="T4316">
        <v>195.58099999999999</v>
      </c>
      <c r="W4316" t="str">
        <f>IFERROR(VLOOKUP(CONCATENATE(A4316,"-",B4316),'Schedule C1'!AE:AE,1,FALSE),"Other")</f>
        <v>Other</v>
      </c>
    </row>
    <row r="4317" spans="1:23" x14ac:dyDescent="0.25">
      <c r="A4317" t="str">
        <f t="shared" si="67"/>
        <v>117</v>
      </c>
      <c r="B4317" t="str">
        <f t="shared" si="67"/>
        <v>ITSSV1476</v>
      </c>
      <c r="C4317" s="77" t="s">
        <v>3226</v>
      </c>
      <c r="D4317" t="s">
        <v>2844</v>
      </c>
      <c r="E4317">
        <v>0</v>
      </c>
      <c r="F4317">
        <v>0</v>
      </c>
      <c r="K4317">
        <v>963.048</v>
      </c>
      <c r="L4317">
        <v>976.35900000000004</v>
      </c>
      <c r="O4317"/>
      <c r="Q4317">
        <v>570.18999999999994</v>
      </c>
      <c r="R4317">
        <v>1323.3869999999997</v>
      </c>
      <c r="W4317" t="str">
        <f>IFERROR(VLOOKUP(CONCATENATE(A4317,"-",B4317),'Schedule C1'!AE:AE,1,FALSE),"Other")</f>
        <v>Other</v>
      </c>
    </row>
    <row r="4318" spans="1:23" x14ac:dyDescent="0.25">
      <c r="A4318" t="str">
        <f t="shared" si="67"/>
        <v>117</v>
      </c>
      <c r="B4318" t="str">
        <f t="shared" si="67"/>
        <v>ITSSV1493</v>
      </c>
      <c r="C4318" s="77" t="s">
        <v>3226</v>
      </c>
      <c r="D4318" t="s">
        <v>3325</v>
      </c>
      <c r="E4318">
        <v>0</v>
      </c>
      <c r="K4318">
        <v>0</v>
      </c>
      <c r="O4318"/>
      <c r="Q4318">
        <v>14.37</v>
      </c>
      <c r="W4318" t="str">
        <f>IFERROR(VLOOKUP(CONCATENATE(A4318,"-",B4318),'Schedule C1'!AE:AE,1,FALSE),"Other")</f>
        <v>Other</v>
      </c>
    </row>
    <row r="4319" spans="1:23" x14ac:dyDescent="0.25">
      <c r="A4319" t="str">
        <f t="shared" si="67"/>
        <v>117</v>
      </c>
      <c r="B4319" t="str">
        <f t="shared" si="67"/>
        <v>ITSSV1494</v>
      </c>
      <c r="C4319" s="77" t="s">
        <v>3226</v>
      </c>
      <c r="D4319" t="s">
        <v>2846</v>
      </c>
      <c r="E4319">
        <v>0</v>
      </c>
      <c r="K4319">
        <v>0</v>
      </c>
      <c r="O4319"/>
      <c r="Q4319">
        <v>74.09</v>
      </c>
      <c r="W4319" t="str">
        <f>IFERROR(VLOOKUP(CONCATENATE(A4319,"-",B4319),'Schedule C1'!AE:AE,1,FALSE),"Other")</f>
        <v>Other</v>
      </c>
    </row>
    <row r="4320" spans="1:23" x14ac:dyDescent="0.25">
      <c r="A4320" t="str">
        <f t="shared" si="67"/>
        <v>117</v>
      </c>
      <c r="B4320" t="str">
        <f t="shared" si="67"/>
        <v>ITSSV1510</v>
      </c>
      <c r="C4320" s="77" t="s">
        <v>3226</v>
      </c>
      <c r="D4320" t="s">
        <v>2847</v>
      </c>
      <c r="E4320">
        <v>0</v>
      </c>
      <c r="K4320">
        <v>3142.7049999999999</v>
      </c>
      <c r="O4320"/>
      <c r="Q4320">
        <v>0</v>
      </c>
      <c r="W4320" t="str">
        <f>IFERROR(VLOOKUP(CONCATENATE(A4320,"-",B4320),'Schedule C1'!AE:AE,1,FALSE),"Other")</f>
        <v>Other</v>
      </c>
    </row>
    <row r="4321" spans="1:23" x14ac:dyDescent="0.25">
      <c r="A4321" t="str">
        <f t="shared" si="67"/>
        <v>117</v>
      </c>
      <c r="B4321" t="str">
        <f t="shared" si="67"/>
        <v>ITSSV1545</v>
      </c>
      <c r="C4321" s="77" t="s">
        <v>3226</v>
      </c>
      <c r="D4321" t="s">
        <v>2848</v>
      </c>
      <c r="E4321">
        <v>0</v>
      </c>
      <c r="K4321">
        <v>0</v>
      </c>
      <c r="O4321"/>
      <c r="Q4321">
        <v>5.1899999999999995</v>
      </c>
      <c r="W4321" t="str">
        <f>IFERROR(VLOOKUP(CONCATENATE(A4321,"-",B4321),'Schedule C1'!AE:AE,1,FALSE),"Other")</f>
        <v>Other</v>
      </c>
    </row>
    <row r="4322" spans="1:23" x14ac:dyDescent="0.25">
      <c r="A4322" t="str">
        <f t="shared" si="67"/>
        <v>117</v>
      </c>
      <c r="B4322" t="str">
        <f t="shared" si="67"/>
        <v>ITSSV1560</v>
      </c>
      <c r="C4322" s="77" t="s">
        <v>3226</v>
      </c>
      <c r="D4322" t="s">
        <v>2849</v>
      </c>
      <c r="E4322">
        <v>0</v>
      </c>
      <c r="F4322">
        <v>0</v>
      </c>
      <c r="K4322">
        <v>42347.231999999996</v>
      </c>
      <c r="L4322">
        <v>0</v>
      </c>
      <c r="O4322"/>
      <c r="Q4322">
        <v>41690.865999999995</v>
      </c>
      <c r="R4322">
        <v>13.141999999999999</v>
      </c>
      <c r="W4322" t="str">
        <f>IFERROR(VLOOKUP(CONCATENATE(A4322,"-",B4322),'Schedule C1'!AE:AE,1,FALSE),"Other")</f>
        <v>Other</v>
      </c>
    </row>
    <row r="4323" spans="1:23" x14ac:dyDescent="0.25">
      <c r="A4323" t="str">
        <f t="shared" si="67"/>
        <v>117</v>
      </c>
      <c r="B4323" t="str">
        <f t="shared" si="67"/>
        <v>ITSSV1561</v>
      </c>
      <c r="C4323" s="77" t="s">
        <v>3226</v>
      </c>
      <c r="D4323" t="s">
        <v>2850</v>
      </c>
      <c r="E4323">
        <v>0</v>
      </c>
      <c r="F4323">
        <v>0</v>
      </c>
      <c r="K4323">
        <v>0</v>
      </c>
      <c r="L4323">
        <v>207.28</v>
      </c>
      <c r="O4323"/>
      <c r="Q4323">
        <v>68.180000000000007</v>
      </c>
      <c r="R4323">
        <v>556.572</v>
      </c>
      <c r="W4323" t="str">
        <f>IFERROR(VLOOKUP(CONCATENATE(A4323,"-",B4323),'Schedule C1'!AE:AE,1,FALSE),"Other")</f>
        <v>Other</v>
      </c>
    </row>
    <row r="4324" spans="1:23" x14ac:dyDescent="0.25">
      <c r="A4324" t="str">
        <f t="shared" si="67"/>
        <v>117</v>
      </c>
      <c r="B4324" t="str">
        <f t="shared" si="67"/>
        <v>ITSSV1562</v>
      </c>
      <c r="C4324" s="77" t="s">
        <v>3226</v>
      </c>
      <c r="D4324" t="s">
        <v>2851</v>
      </c>
      <c r="E4324">
        <v>0</v>
      </c>
      <c r="K4324">
        <v>535.51900000000001</v>
      </c>
      <c r="O4324"/>
      <c r="Q4324">
        <v>542.29999999999995</v>
      </c>
      <c r="W4324" t="str">
        <f>IFERROR(VLOOKUP(CONCATENATE(A4324,"-",B4324),'Schedule C1'!AE:AE,1,FALSE),"Other")</f>
        <v>Other</v>
      </c>
    </row>
    <row r="4325" spans="1:23" x14ac:dyDescent="0.25">
      <c r="A4325" t="str">
        <f t="shared" si="67"/>
        <v>117</v>
      </c>
      <c r="B4325" t="str">
        <f t="shared" si="67"/>
        <v>ITSSV1563</v>
      </c>
      <c r="C4325" s="77" t="s">
        <v>3226</v>
      </c>
      <c r="D4325" t="s">
        <v>2852</v>
      </c>
      <c r="E4325">
        <v>0</v>
      </c>
      <c r="K4325">
        <v>0</v>
      </c>
      <c r="O4325"/>
      <c r="Q4325">
        <v>13.04</v>
      </c>
      <c r="W4325" t="str">
        <f>IFERROR(VLOOKUP(CONCATENATE(A4325,"-",B4325),'Schedule C1'!AE:AE,1,FALSE),"Other")</f>
        <v>Other</v>
      </c>
    </row>
    <row r="4326" spans="1:23" x14ac:dyDescent="0.25">
      <c r="A4326" t="str">
        <f t="shared" si="67"/>
        <v>117</v>
      </c>
      <c r="B4326" t="str">
        <f t="shared" si="67"/>
        <v>ITSSV1571</v>
      </c>
      <c r="C4326" s="77" t="s">
        <v>3226</v>
      </c>
      <c r="D4326" t="s">
        <v>2853</v>
      </c>
      <c r="E4326">
        <v>0</v>
      </c>
      <c r="F4326">
        <v>0</v>
      </c>
      <c r="K4326">
        <v>780.726</v>
      </c>
      <c r="L4326">
        <v>3316.0949999999998</v>
      </c>
      <c r="O4326"/>
      <c r="Q4326">
        <v>0.94</v>
      </c>
      <c r="R4326">
        <v>0</v>
      </c>
      <c r="W4326" t="str">
        <f>IFERROR(VLOOKUP(CONCATENATE(A4326,"-",B4326),'Schedule C1'!AE:AE,1,FALSE),"Other")</f>
        <v>Other</v>
      </c>
    </row>
    <row r="4327" spans="1:23" x14ac:dyDescent="0.25">
      <c r="A4327" t="str">
        <f t="shared" si="67"/>
        <v>117</v>
      </c>
      <c r="B4327" t="str">
        <f t="shared" si="67"/>
        <v>ITSSV1578</v>
      </c>
      <c r="C4327" s="77" t="s">
        <v>3226</v>
      </c>
      <c r="D4327" t="s">
        <v>2855</v>
      </c>
      <c r="E4327">
        <v>0</v>
      </c>
      <c r="F4327">
        <v>0</v>
      </c>
      <c r="G4327">
        <v>0</v>
      </c>
      <c r="K4327">
        <v>8890.3880000000008</v>
      </c>
      <c r="L4327">
        <v>71544.517000000007</v>
      </c>
      <c r="M4327">
        <v>0</v>
      </c>
      <c r="O4327"/>
      <c r="Q4327">
        <v>0</v>
      </c>
      <c r="R4327">
        <v>76420.831000000006</v>
      </c>
      <c r="S4327">
        <v>0</v>
      </c>
      <c r="W4327" t="str">
        <f>IFERROR(VLOOKUP(CONCATENATE(A4327,"-",B4327),'Schedule C1'!AE:AE,1,FALSE),"Other")</f>
        <v>Other</v>
      </c>
    </row>
    <row r="4328" spans="1:23" x14ac:dyDescent="0.25">
      <c r="A4328" t="str">
        <f t="shared" si="67"/>
        <v>117</v>
      </c>
      <c r="B4328" t="str">
        <f t="shared" si="67"/>
        <v>ITSSV1582</v>
      </c>
      <c r="C4328" s="77" t="s">
        <v>3226</v>
      </c>
      <c r="D4328" t="s">
        <v>2857</v>
      </c>
      <c r="E4328">
        <v>0</v>
      </c>
      <c r="K4328">
        <v>0</v>
      </c>
      <c r="O4328"/>
      <c r="Q4328">
        <v>4.58</v>
      </c>
      <c r="W4328" t="str">
        <f>IFERROR(VLOOKUP(CONCATENATE(A4328,"-",B4328),'Schedule C1'!AE:AE,1,FALSE),"Other")</f>
        <v>Other</v>
      </c>
    </row>
    <row r="4329" spans="1:23" x14ac:dyDescent="0.25">
      <c r="A4329" t="str">
        <f t="shared" si="67"/>
        <v>117</v>
      </c>
      <c r="B4329" t="str">
        <f t="shared" si="67"/>
        <v>ITSSV1589</v>
      </c>
      <c r="C4329" s="77" t="s">
        <v>3226</v>
      </c>
      <c r="D4329" t="s">
        <v>2859</v>
      </c>
      <c r="F4329">
        <v>0</v>
      </c>
      <c r="L4329">
        <v>0</v>
      </c>
      <c r="O4329"/>
      <c r="R4329">
        <v>1.7509999999999999</v>
      </c>
      <c r="W4329" t="str">
        <f>IFERROR(VLOOKUP(CONCATENATE(A4329,"-",B4329),'Schedule C1'!AE:AE,1,FALSE),"Other")</f>
        <v>Other</v>
      </c>
    </row>
    <row r="4330" spans="1:23" x14ac:dyDescent="0.25">
      <c r="A4330" t="str">
        <f t="shared" si="67"/>
        <v>117</v>
      </c>
      <c r="B4330" t="str">
        <f t="shared" si="67"/>
        <v>ITSSV1590</v>
      </c>
      <c r="C4330" s="77" t="s">
        <v>3226</v>
      </c>
      <c r="D4330" t="s">
        <v>2860</v>
      </c>
      <c r="E4330">
        <v>0</v>
      </c>
      <c r="K4330">
        <v>0</v>
      </c>
      <c r="O4330"/>
      <c r="Q4330">
        <v>3.46</v>
      </c>
      <c r="W4330" t="str">
        <f>IFERROR(VLOOKUP(CONCATENATE(A4330,"-",B4330),'Schedule C1'!AE:AE,1,FALSE),"Other")</f>
        <v>Other</v>
      </c>
    </row>
    <row r="4331" spans="1:23" x14ac:dyDescent="0.25">
      <c r="A4331" t="str">
        <f t="shared" si="67"/>
        <v>117</v>
      </c>
      <c r="B4331" t="str">
        <f t="shared" si="67"/>
        <v>ITSSV1591</v>
      </c>
      <c r="C4331" s="77" t="s">
        <v>3226</v>
      </c>
      <c r="D4331" t="s">
        <v>2861</v>
      </c>
      <c r="E4331">
        <v>0</v>
      </c>
      <c r="K4331">
        <v>0</v>
      </c>
      <c r="O4331"/>
      <c r="Q4331">
        <v>4.49</v>
      </c>
      <c r="W4331" t="str">
        <f>IFERROR(VLOOKUP(CONCATENATE(A4331,"-",B4331),'Schedule C1'!AE:AE,1,FALSE),"Other")</f>
        <v>Other</v>
      </c>
    </row>
    <row r="4332" spans="1:23" x14ac:dyDescent="0.25">
      <c r="A4332" t="str">
        <f t="shared" si="67"/>
        <v>117</v>
      </c>
      <c r="B4332" t="str">
        <f t="shared" si="67"/>
        <v>ITSSV1592</v>
      </c>
      <c r="C4332" s="77" t="s">
        <v>3226</v>
      </c>
      <c r="D4332" t="s">
        <v>2862</v>
      </c>
      <c r="E4332">
        <v>0</v>
      </c>
      <c r="K4332">
        <v>49.526000000000003</v>
      </c>
      <c r="O4332"/>
      <c r="Q4332">
        <v>74.771999999999991</v>
      </c>
      <c r="W4332" t="str">
        <f>IFERROR(VLOOKUP(CONCATENATE(A4332,"-",B4332),'Schedule C1'!AE:AE,1,FALSE),"Other")</f>
        <v>Other</v>
      </c>
    </row>
    <row r="4333" spans="1:23" x14ac:dyDescent="0.25">
      <c r="A4333" t="str">
        <f t="shared" si="67"/>
        <v>117</v>
      </c>
      <c r="B4333" t="str">
        <f t="shared" si="67"/>
        <v>ITSSV1593</v>
      </c>
      <c r="C4333" s="77" t="s">
        <v>3226</v>
      </c>
      <c r="D4333" t="s">
        <v>2863</v>
      </c>
      <c r="E4333">
        <v>0</v>
      </c>
      <c r="K4333">
        <v>6446.11</v>
      </c>
      <c r="O4333"/>
      <c r="Q4333">
        <v>6446.11</v>
      </c>
      <c r="W4333" t="str">
        <f>IFERROR(VLOOKUP(CONCATENATE(A4333,"-",B4333),'Schedule C1'!AE:AE,1,FALSE),"Other")</f>
        <v>Other</v>
      </c>
    </row>
    <row r="4334" spans="1:23" x14ac:dyDescent="0.25">
      <c r="A4334" t="str">
        <f t="shared" si="67"/>
        <v>117</v>
      </c>
      <c r="B4334" t="str">
        <f t="shared" si="67"/>
        <v>ITSSV1595</v>
      </c>
      <c r="C4334" s="77" t="s">
        <v>3226</v>
      </c>
      <c r="D4334" t="s">
        <v>2864</v>
      </c>
      <c r="E4334">
        <v>0</v>
      </c>
      <c r="F4334">
        <v>0</v>
      </c>
      <c r="G4334">
        <v>0</v>
      </c>
      <c r="K4334">
        <v>0</v>
      </c>
      <c r="L4334">
        <v>1958.3650000000002</v>
      </c>
      <c r="M4334">
        <v>0</v>
      </c>
      <c r="O4334"/>
      <c r="Q4334">
        <v>16.91</v>
      </c>
      <c r="R4334">
        <v>0</v>
      </c>
      <c r="S4334">
        <v>3.1850000000000001</v>
      </c>
      <c r="W4334" t="str">
        <f>IFERROR(VLOOKUP(CONCATENATE(A4334,"-",B4334),'Schedule C1'!AE:AE,1,FALSE),"Other")</f>
        <v>Other</v>
      </c>
    </row>
    <row r="4335" spans="1:23" x14ac:dyDescent="0.25">
      <c r="A4335" t="str">
        <f t="shared" si="67"/>
        <v>117</v>
      </c>
      <c r="B4335" t="str">
        <f t="shared" si="67"/>
        <v>ITSSV1596</v>
      </c>
      <c r="C4335" s="77" t="s">
        <v>3226</v>
      </c>
      <c r="D4335" t="s">
        <v>2865</v>
      </c>
      <c r="E4335">
        <v>0</v>
      </c>
      <c r="F4335">
        <v>0</v>
      </c>
      <c r="G4335">
        <v>0</v>
      </c>
      <c r="H4335">
        <v>0</v>
      </c>
      <c r="K4335">
        <v>15280.878000000001</v>
      </c>
      <c r="L4335">
        <v>1773.1089999999999</v>
      </c>
      <c r="M4335">
        <v>1788.182</v>
      </c>
      <c r="N4335">
        <v>0</v>
      </c>
      <c r="O4335"/>
      <c r="Q4335">
        <v>0</v>
      </c>
      <c r="R4335">
        <v>1774.8780000000002</v>
      </c>
      <c r="S4335">
        <v>1822.2729999999999</v>
      </c>
      <c r="T4335">
        <v>1.542</v>
      </c>
      <c r="W4335" t="str">
        <f>IFERROR(VLOOKUP(CONCATENATE(A4335,"-",B4335),'Schedule C1'!AE:AE,1,FALSE),"Other")</f>
        <v>Other</v>
      </c>
    </row>
    <row r="4336" spans="1:23" x14ac:dyDescent="0.25">
      <c r="A4336" t="str">
        <f t="shared" si="67"/>
        <v>117</v>
      </c>
      <c r="B4336" t="str">
        <f t="shared" si="67"/>
        <v>ITSSV1604</v>
      </c>
      <c r="C4336" s="77" t="s">
        <v>3226</v>
      </c>
      <c r="D4336" t="s">
        <v>2867</v>
      </c>
      <c r="E4336">
        <v>0</v>
      </c>
      <c r="K4336">
        <v>19754.651000000002</v>
      </c>
      <c r="O4336"/>
      <c r="Q4336">
        <v>0</v>
      </c>
      <c r="W4336" t="str">
        <f>IFERROR(VLOOKUP(CONCATENATE(A4336,"-",B4336),'Schedule C1'!AE:AE,1,FALSE),"Other")</f>
        <v>Other</v>
      </c>
    </row>
    <row r="4337" spans="1:23" x14ac:dyDescent="0.25">
      <c r="A4337" t="str">
        <f t="shared" si="67"/>
        <v>117</v>
      </c>
      <c r="B4337" t="str">
        <f t="shared" si="67"/>
        <v>ITSSV1606</v>
      </c>
      <c r="C4337" s="77" t="s">
        <v>3226</v>
      </c>
      <c r="D4337" t="s">
        <v>2869</v>
      </c>
      <c r="E4337">
        <v>0</v>
      </c>
      <c r="K4337">
        <v>-330.78899999999999</v>
      </c>
      <c r="O4337"/>
      <c r="Q4337">
        <v>7.12</v>
      </c>
      <c r="W4337" t="str">
        <f>IFERROR(VLOOKUP(CONCATENATE(A4337,"-",B4337),'Schedule C1'!AE:AE,1,FALSE),"Other")</f>
        <v>Other</v>
      </c>
    </row>
    <row r="4338" spans="1:23" x14ac:dyDescent="0.25">
      <c r="A4338" t="str">
        <f t="shared" si="67"/>
        <v>117</v>
      </c>
      <c r="B4338" t="str">
        <f t="shared" si="67"/>
        <v>ITSSV1619</v>
      </c>
      <c r="C4338" s="77" t="s">
        <v>3226</v>
      </c>
      <c r="D4338" t="s">
        <v>2871</v>
      </c>
      <c r="F4338">
        <v>0</v>
      </c>
      <c r="G4338">
        <v>0</v>
      </c>
      <c r="H4338">
        <v>0</v>
      </c>
      <c r="L4338">
        <v>2947.5250000000001</v>
      </c>
      <c r="M4338">
        <v>1557.2359999999999</v>
      </c>
      <c r="N4338">
        <v>367.38600000000002</v>
      </c>
      <c r="O4338"/>
      <c r="R4338">
        <v>0</v>
      </c>
      <c r="S4338">
        <v>1155.57</v>
      </c>
      <c r="T4338">
        <v>94.753</v>
      </c>
      <c r="W4338" t="str">
        <f>IFERROR(VLOOKUP(CONCATENATE(A4338,"-",B4338),'Schedule C1'!AE:AE,1,FALSE),"Other")</f>
        <v>Other</v>
      </c>
    </row>
    <row r="4339" spans="1:23" x14ac:dyDescent="0.25">
      <c r="A4339" t="str">
        <f t="shared" si="67"/>
        <v>117</v>
      </c>
      <c r="B4339" t="str">
        <f t="shared" si="67"/>
        <v>ITSSV1639</v>
      </c>
      <c r="C4339" s="77" t="s">
        <v>3226</v>
      </c>
      <c r="D4339" t="s">
        <v>2872</v>
      </c>
      <c r="E4339">
        <v>0</v>
      </c>
      <c r="K4339">
        <v>4951.5929999999998</v>
      </c>
      <c r="O4339"/>
      <c r="Q4339">
        <v>0</v>
      </c>
      <c r="W4339" t="str">
        <f>IFERROR(VLOOKUP(CONCATENATE(A4339,"-",B4339),'Schedule C1'!AE:AE,1,FALSE),"Other")</f>
        <v>Other</v>
      </c>
    </row>
    <row r="4340" spans="1:23" x14ac:dyDescent="0.25">
      <c r="A4340" t="str">
        <f t="shared" si="67"/>
        <v>117</v>
      </c>
      <c r="B4340" t="str">
        <f t="shared" si="67"/>
        <v>ITSSV1651</v>
      </c>
      <c r="C4340" s="77" t="s">
        <v>3226</v>
      </c>
      <c r="D4340" t="s">
        <v>2873</v>
      </c>
      <c r="E4340">
        <v>0</v>
      </c>
      <c r="K4340">
        <v>3923.7170000000001</v>
      </c>
      <c r="O4340"/>
      <c r="Q4340">
        <v>0</v>
      </c>
      <c r="W4340" t="str">
        <f>IFERROR(VLOOKUP(CONCATENATE(A4340,"-",B4340),'Schedule C1'!AE:AE,1,FALSE),"Other")</f>
        <v>Other</v>
      </c>
    </row>
    <row r="4341" spans="1:23" x14ac:dyDescent="0.25">
      <c r="A4341" t="str">
        <f t="shared" si="67"/>
        <v>117</v>
      </c>
      <c r="B4341" t="str">
        <f t="shared" si="67"/>
        <v>ITSSV1652</v>
      </c>
      <c r="C4341" s="77" t="s">
        <v>3226</v>
      </c>
      <c r="D4341" t="s">
        <v>2874</v>
      </c>
      <c r="J4341">
        <v>0</v>
      </c>
      <c r="O4341"/>
      <c r="P4341">
        <v>77.02</v>
      </c>
      <c r="V4341">
        <v>0</v>
      </c>
      <c r="W4341" t="str">
        <f>IFERROR(VLOOKUP(CONCATENATE(A4341,"-",B4341),'Schedule C1'!AE:AE,1,FALSE),"Other")</f>
        <v>Other</v>
      </c>
    </row>
    <row r="4342" spans="1:23" x14ac:dyDescent="0.25">
      <c r="A4342" t="str">
        <f t="shared" si="67"/>
        <v>117</v>
      </c>
      <c r="B4342" t="str">
        <f t="shared" si="67"/>
        <v>ITSSV1671</v>
      </c>
      <c r="C4342" s="77" t="s">
        <v>3226</v>
      </c>
      <c r="D4342" t="s">
        <v>2876</v>
      </c>
      <c r="G4342">
        <v>0</v>
      </c>
      <c r="M4342">
        <v>0</v>
      </c>
      <c r="O4342"/>
      <c r="S4342">
        <v>5.2060000000000004</v>
      </c>
      <c r="W4342" t="str">
        <f>IFERROR(VLOOKUP(CONCATENATE(A4342,"-",B4342),'Schedule C1'!AE:AE,1,FALSE),"Other")</f>
        <v>Other</v>
      </c>
    </row>
    <row r="4343" spans="1:23" x14ac:dyDescent="0.25">
      <c r="A4343" t="str">
        <f t="shared" si="67"/>
        <v>117</v>
      </c>
      <c r="B4343" t="str">
        <f t="shared" si="67"/>
        <v>ITSSV1727</v>
      </c>
      <c r="C4343" s="77" t="s">
        <v>3226</v>
      </c>
      <c r="D4343" t="s">
        <v>2877</v>
      </c>
      <c r="H4343">
        <v>0</v>
      </c>
      <c r="N4343">
        <v>483.92399999999998</v>
      </c>
      <c r="O4343"/>
      <c r="T4343">
        <v>0</v>
      </c>
      <c r="W4343" t="str">
        <f>IFERROR(VLOOKUP(CONCATENATE(A4343,"-",B4343),'Schedule C1'!AE:AE,1,FALSE),"Other")</f>
        <v>Other</v>
      </c>
    </row>
    <row r="4344" spans="1:23" x14ac:dyDescent="0.25">
      <c r="A4344" t="str">
        <f t="shared" si="67"/>
        <v>117</v>
      </c>
      <c r="B4344" t="str">
        <f t="shared" si="67"/>
        <v>ITSSV1744</v>
      </c>
      <c r="C4344" s="77" t="s">
        <v>3226</v>
      </c>
      <c r="D4344" t="s">
        <v>2878</v>
      </c>
      <c r="G4344">
        <v>0</v>
      </c>
      <c r="M4344">
        <v>61.143000000000001</v>
      </c>
      <c r="O4344"/>
      <c r="S4344">
        <v>0</v>
      </c>
      <c r="W4344" t="str">
        <f>IFERROR(VLOOKUP(CONCATENATE(A4344,"-",B4344),'Schedule C1'!AE:AE,1,FALSE),"Other")</f>
        <v>Other</v>
      </c>
    </row>
    <row r="4345" spans="1:23" x14ac:dyDescent="0.25">
      <c r="A4345" t="str">
        <f t="shared" si="67"/>
        <v>117</v>
      </c>
      <c r="B4345" t="str">
        <f t="shared" si="67"/>
        <v>ITSSV1750</v>
      </c>
      <c r="C4345" s="77" t="s">
        <v>3226</v>
      </c>
      <c r="D4345" t="s">
        <v>2880</v>
      </c>
      <c r="G4345">
        <v>0</v>
      </c>
      <c r="H4345">
        <v>0</v>
      </c>
      <c r="I4345">
        <v>0</v>
      </c>
      <c r="J4345">
        <v>0</v>
      </c>
      <c r="M4345">
        <v>868.80499999999995</v>
      </c>
      <c r="N4345">
        <v>1852.742</v>
      </c>
      <c r="O4345">
        <v>873.68</v>
      </c>
      <c r="P4345">
        <v>685.87799999999993</v>
      </c>
      <c r="S4345">
        <v>0</v>
      </c>
      <c r="T4345">
        <v>1448.992</v>
      </c>
      <c r="U4345" s="3">
        <v>1407.0709999999999</v>
      </c>
      <c r="V4345">
        <v>0</v>
      </c>
      <c r="W4345" t="str">
        <f>IFERROR(VLOOKUP(CONCATENATE(A4345,"-",B4345),'Schedule C1'!AE:AE,1,FALSE),"Other")</f>
        <v>Other</v>
      </c>
    </row>
    <row r="4346" spans="1:23" x14ac:dyDescent="0.25">
      <c r="A4346" t="str">
        <f t="shared" si="67"/>
        <v>117</v>
      </c>
      <c r="B4346" t="str">
        <f t="shared" si="67"/>
        <v>ITSSV1766</v>
      </c>
      <c r="C4346" s="77" t="s">
        <v>3226</v>
      </c>
      <c r="D4346" t="s">
        <v>2881</v>
      </c>
      <c r="G4346">
        <v>0</v>
      </c>
      <c r="H4346">
        <v>0</v>
      </c>
      <c r="M4346">
        <v>2433.1239999999998</v>
      </c>
      <c r="N4346">
        <v>118.56500000000005</v>
      </c>
      <c r="O4346"/>
      <c r="S4346">
        <v>0</v>
      </c>
      <c r="T4346">
        <v>930.15200000000004</v>
      </c>
      <c r="W4346" t="str">
        <f>IFERROR(VLOOKUP(CONCATENATE(A4346,"-",B4346),'Schedule C1'!AE:AE,1,FALSE),"Other")</f>
        <v>Other</v>
      </c>
    </row>
    <row r="4347" spans="1:23" x14ac:dyDescent="0.25">
      <c r="A4347" t="str">
        <f t="shared" si="67"/>
        <v>117</v>
      </c>
      <c r="B4347" t="str">
        <f t="shared" si="67"/>
        <v>ITSSV1775</v>
      </c>
      <c r="C4347" s="77" t="s">
        <v>3226</v>
      </c>
      <c r="D4347" t="s">
        <v>2882</v>
      </c>
      <c r="G4347">
        <v>0</v>
      </c>
      <c r="H4347">
        <v>0</v>
      </c>
      <c r="M4347">
        <v>6872.6540000000005</v>
      </c>
      <c r="N4347">
        <v>3662.0350000000003</v>
      </c>
      <c r="O4347"/>
      <c r="S4347">
        <v>0</v>
      </c>
      <c r="T4347">
        <v>441.04900000000004</v>
      </c>
      <c r="W4347" t="str">
        <f>IFERROR(VLOOKUP(CONCATENATE(A4347,"-",B4347),'Schedule C1'!AE:AE,1,FALSE),"Other")</f>
        <v>Other</v>
      </c>
    </row>
    <row r="4348" spans="1:23" x14ac:dyDescent="0.25">
      <c r="A4348" t="str">
        <f t="shared" si="67"/>
        <v>117</v>
      </c>
      <c r="B4348" t="str">
        <f t="shared" si="67"/>
        <v>ITSSV1781</v>
      </c>
      <c r="C4348" s="77" t="s">
        <v>3226</v>
      </c>
      <c r="D4348" t="s">
        <v>2883</v>
      </c>
      <c r="I4348">
        <v>0</v>
      </c>
      <c r="J4348">
        <v>0</v>
      </c>
      <c r="O4348">
        <v>5394.4530000000004</v>
      </c>
      <c r="P4348">
        <v>1054.104</v>
      </c>
      <c r="U4348" s="3">
        <v>0</v>
      </c>
      <c r="V4348">
        <v>0</v>
      </c>
      <c r="W4348" t="str">
        <f>IFERROR(VLOOKUP(CONCATENATE(A4348,"-",B4348),'Schedule C1'!AE:AE,1,FALSE),"Other")</f>
        <v>Other</v>
      </c>
    </row>
    <row r="4349" spans="1:23" x14ac:dyDescent="0.25">
      <c r="A4349" t="str">
        <f t="shared" si="67"/>
        <v>117</v>
      </c>
      <c r="B4349" t="str">
        <f t="shared" si="67"/>
        <v>ITSSV1789</v>
      </c>
      <c r="C4349" s="77" t="s">
        <v>3226</v>
      </c>
      <c r="D4349" t="s">
        <v>2884</v>
      </c>
      <c r="G4349">
        <v>0</v>
      </c>
      <c r="H4349">
        <v>0</v>
      </c>
      <c r="M4349">
        <v>8980.7039999999997</v>
      </c>
      <c r="N4349">
        <v>0</v>
      </c>
      <c r="O4349"/>
      <c r="S4349">
        <v>0</v>
      </c>
      <c r="T4349">
        <v>2.3029999999999999</v>
      </c>
      <c r="W4349" t="str">
        <f>IFERROR(VLOOKUP(CONCATENATE(A4349,"-",B4349),'Schedule C1'!AE:AE,1,FALSE),"Other")</f>
        <v>Other</v>
      </c>
    </row>
    <row r="4350" spans="1:23" x14ac:dyDescent="0.25">
      <c r="A4350" t="str">
        <f t="shared" si="67"/>
        <v>117</v>
      </c>
      <c r="B4350" t="str">
        <f t="shared" si="67"/>
        <v>ITSSV1793</v>
      </c>
      <c r="C4350" s="77" t="s">
        <v>3226</v>
      </c>
      <c r="D4350" t="s">
        <v>2885</v>
      </c>
      <c r="G4350">
        <v>0</v>
      </c>
      <c r="M4350">
        <v>3164.3029999999999</v>
      </c>
      <c r="O4350"/>
      <c r="S4350">
        <v>0</v>
      </c>
      <c r="W4350" t="str">
        <f>IFERROR(VLOOKUP(CONCATENATE(A4350,"-",B4350),'Schedule C1'!AE:AE,1,FALSE),"Other")</f>
        <v>Other</v>
      </c>
    </row>
    <row r="4351" spans="1:23" x14ac:dyDescent="0.25">
      <c r="A4351" t="str">
        <f t="shared" si="67"/>
        <v>117</v>
      </c>
      <c r="B4351" t="str">
        <f t="shared" si="67"/>
        <v>ITSSV1803</v>
      </c>
      <c r="C4351" s="77" t="s">
        <v>3226</v>
      </c>
      <c r="D4351" t="s">
        <v>2886</v>
      </c>
      <c r="H4351">
        <v>0</v>
      </c>
      <c r="I4351">
        <v>0</v>
      </c>
      <c r="N4351">
        <v>0</v>
      </c>
      <c r="O4351">
        <v>0</v>
      </c>
      <c r="T4351">
        <v>1.33</v>
      </c>
      <c r="U4351" s="3">
        <v>0.74399999999999999</v>
      </c>
      <c r="W4351" t="str">
        <f>IFERROR(VLOOKUP(CONCATENATE(A4351,"-",B4351),'Schedule C1'!AE:AE,1,FALSE),"Other")</f>
        <v>Other</v>
      </c>
    </row>
    <row r="4352" spans="1:23" x14ac:dyDescent="0.25">
      <c r="A4352" t="str">
        <f t="shared" si="67"/>
        <v>117</v>
      </c>
      <c r="B4352" t="str">
        <f t="shared" si="67"/>
        <v>ITSSV1820</v>
      </c>
      <c r="C4352" s="77" t="s">
        <v>3226</v>
      </c>
      <c r="D4352" t="s">
        <v>2889</v>
      </c>
      <c r="H4352">
        <v>0</v>
      </c>
      <c r="I4352">
        <v>0</v>
      </c>
      <c r="N4352">
        <v>559.13</v>
      </c>
      <c r="O4352">
        <v>0</v>
      </c>
      <c r="T4352">
        <v>185.69499999999999</v>
      </c>
      <c r="U4352" s="3">
        <v>0</v>
      </c>
      <c r="W4352" t="str">
        <f>IFERROR(VLOOKUP(CONCATENATE(A4352,"-",B4352),'Schedule C1'!AE:AE,1,FALSE),"Other")</f>
        <v>Other</v>
      </c>
    </row>
    <row r="4353" spans="1:23" x14ac:dyDescent="0.25">
      <c r="A4353" t="str">
        <f t="shared" si="67"/>
        <v>117</v>
      </c>
      <c r="B4353" t="str">
        <f t="shared" si="67"/>
        <v>ITSSV1830</v>
      </c>
      <c r="C4353" s="77" t="s">
        <v>3226</v>
      </c>
      <c r="D4353" t="s">
        <v>2890</v>
      </c>
      <c r="I4353">
        <v>0</v>
      </c>
      <c r="J4353">
        <v>0</v>
      </c>
      <c r="O4353">
        <v>23656.42</v>
      </c>
      <c r="P4353">
        <v>6.3289999999999997</v>
      </c>
      <c r="U4353" s="3">
        <v>0</v>
      </c>
      <c r="V4353">
        <v>0</v>
      </c>
      <c r="W4353" t="str">
        <f>IFERROR(VLOOKUP(CONCATENATE(A4353,"-",B4353),'Schedule C1'!AE:AE,1,FALSE),"Other")</f>
        <v>Other</v>
      </c>
    </row>
    <row r="4354" spans="1:23" x14ac:dyDescent="0.25">
      <c r="A4354" t="str">
        <f t="shared" si="67"/>
        <v>117</v>
      </c>
      <c r="B4354" t="str">
        <f t="shared" si="67"/>
        <v>ITSSV1832</v>
      </c>
      <c r="C4354" s="77" t="s">
        <v>3226</v>
      </c>
      <c r="D4354" t="s">
        <v>2891</v>
      </c>
      <c r="I4354">
        <v>0</v>
      </c>
      <c r="O4354">
        <v>1486.6619999999998</v>
      </c>
      <c r="U4354" s="3">
        <v>0</v>
      </c>
      <c r="W4354" t="str">
        <f>IFERROR(VLOOKUP(CONCATENATE(A4354,"-",B4354),'Schedule C1'!AE:AE,1,FALSE),"Other")</f>
        <v>Other</v>
      </c>
    </row>
    <row r="4355" spans="1:23" x14ac:dyDescent="0.25">
      <c r="A4355" t="str">
        <f t="shared" si="67"/>
        <v>117</v>
      </c>
      <c r="B4355" t="str">
        <f t="shared" si="67"/>
        <v>ITSSV1834</v>
      </c>
      <c r="C4355" s="77" t="s">
        <v>3226</v>
      </c>
      <c r="D4355" t="s">
        <v>2892</v>
      </c>
      <c r="H4355">
        <v>0</v>
      </c>
      <c r="I4355">
        <v>0</v>
      </c>
      <c r="J4355">
        <v>0</v>
      </c>
      <c r="N4355">
        <v>3486.7840000000001</v>
      </c>
      <c r="O4355">
        <v>12466.666999999999</v>
      </c>
      <c r="P4355">
        <v>1679.4559999999999</v>
      </c>
      <c r="T4355">
        <v>0</v>
      </c>
      <c r="U4355" s="3">
        <v>0</v>
      </c>
      <c r="V4355">
        <v>0</v>
      </c>
      <c r="W4355" t="str">
        <f>IFERROR(VLOOKUP(CONCATENATE(A4355,"-",B4355),'Schedule C1'!AE:AE,1,FALSE),"Other")</f>
        <v>Other</v>
      </c>
    </row>
    <row r="4356" spans="1:23" x14ac:dyDescent="0.25">
      <c r="A4356" t="str">
        <f t="shared" si="67"/>
        <v>117</v>
      </c>
      <c r="B4356" t="str">
        <f t="shared" si="67"/>
        <v>ITSSV1837</v>
      </c>
      <c r="C4356" s="77" t="s">
        <v>3226</v>
      </c>
      <c r="D4356" t="s">
        <v>2894</v>
      </c>
      <c r="G4356">
        <v>0</v>
      </c>
      <c r="H4356">
        <v>0</v>
      </c>
      <c r="M4356">
        <v>19009.25</v>
      </c>
      <c r="N4356">
        <v>88.396000000000001</v>
      </c>
      <c r="O4356"/>
      <c r="S4356">
        <v>0</v>
      </c>
      <c r="T4356">
        <v>0</v>
      </c>
      <c r="W4356" t="str">
        <f>IFERROR(VLOOKUP(CONCATENATE(A4356,"-",B4356),'Schedule C1'!AE:AE,1,FALSE),"Other")</f>
        <v>Other</v>
      </c>
    </row>
    <row r="4357" spans="1:23" x14ac:dyDescent="0.25">
      <c r="A4357" t="str">
        <f t="shared" ref="A4357:B4420" si="68">LEFT(C4357,FIND(" ",C4357,1)-1)</f>
        <v>117</v>
      </c>
      <c r="B4357" t="str">
        <f t="shared" si="68"/>
        <v>ITSSV1847</v>
      </c>
      <c r="C4357" s="77" t="s">
        <v>3226</v>
      </c>
      <c r="D4357" t="s">
        <v>2895</v>
      </c>
      <c r="H4357">
        <v>0</v>
      </c>
      <c r="I4357">
        <v>0</v>
      </c>
      <c r="N4357">
        <v>25349.293000000001</v>
      </c>
      <c r="O4357">
        <v>0</v>
      </c>
      <c r="T4357">
        <v>0</v>
      </c>
      <c r="U4357" s="3">
        <v>3.177</v>
      </c>
      <c r="W4357" t="str">
        <f>IFERROR(VLOOKUP(CONCATENATE(A4357,"-",B4357),'Schedule C1'!AE:AE,1,FALSE),"Other")</f>
        <v>Other</v>
      </c>
    </row>
    <row r="4358" spans="1:23" x14ac:dyDescent="0.25">
      <c r="A4358" t="str">
        <f t="shared" si="68"/>
        <v>117</v>
      </c>
      <c r="B4358" t="str">
        <f t="shared" si="68"/>
        <v>ITSSV1854</v>
      </c>
      <c r="C4358" s="77" t="s">
        <v>3226</v>
      </c>
      <c r="D4358" t="s">
        <v>2896</v>
      </c>
      <c r="H4358">
        <v>0</v>
      </c>
      <c r="N4358">
        <v>9332.348</v>
      </c>
      <c r="O4358"/>
      <c r="T4358">
        <v>0</v>
      </c>
      <c r="W4358" t="str">
        <f>IFERROR(VLOOKUP(CONCATENATE(A4358,"-",B4358),'Schedule C1'!AE:AE,1,FALSE),"Other")</f>
        <v>Other</v>
      </c>
    </row>
    <row r="4359" spans="1:23" x14ac:dyDescent="0.25">
      <c r="A4359" t="str">
        <f t="shared" si="68"/>
        <v>117</v>
      </c>
      <c r="B4359" t="str">
        <f t="shared" si="68"/>
        <v>ITSSV1864</v>
      </c>
      <c r="C4359" s="77" t="s">
        <v>3226</v>
      </c>
      <c r="D4359" t="s">
        <v>2897</v>
      </c>
      <c r="H4359">
        <v>0</v>
      </c>
      <c r="N4359">
        <v>4500.2809999999999</v>
      </c>
      <c r="O4359"/>
      <c r="T4359">
        <v>0</v>
      </c>
      <c r="W4359" t="str">
        <f>IFERROR(VLOOKUP(CONCATENATE(A4359,"-",B4359),'Schedule C1'!AE:AE,1,FALSE),"Other")</f>
        <v>Other</v>
      </c>
    </row>
    <row r="4360" spans="1:23" x14ac:dyDescent="0.25">
      <c r="A4360" t="str">
        <f t="shared" si="68"/>
        <v>117</v>
      </c>
      <c r="B4360" t="str">
        <f t="shared" si="68"/>
        <v>ITSSV1879</v>
      </c>
      <c r="C4360" s="77" t="s">
        <v>3226</v>
      </c>
      <c r="D4360" t="s">
        <v>2899</v>
      </c>
      <c r="I4360">
        <v>0</v>
      </c>
      <c r="O4360">
        <v>2172.3989999999999</v>
      </c>
      <c r="U4360" s="3">
        <v>0</v>
      </c>
      <c r="W4360" t="str">
        <f>IFERROR(VLOOKUP(CONCATENATE(A4360,"-",B4360),'Schedule C1'!AE:AE,1,FALSE),"Other")</f>
        <v>Other</v>
      </c>
    </row>
    <row r="4361" spans="1:23" x14ac:dyDescent="0.25">
      <c r="A4361" t="str">
        <f t="shared" si="68"/>
        <v>117</v>
      </c>
      <c r="B4361" t="str">
        <f t="shared" si="68"/>
        <v>ITSSV1883</v>
      </c>
      <c r="C4361" s="77" t="s">
        <v>3226</v>
      </c>
      <c r="D4361" t="s">
        <v>2900</v>
      </c>
      <c r="H4361">
        <v>0</v>
      </c>
      <c r="I4361">
        <v>0</v>
      </c>
      <c r="N4361">
        <v>18605.822</v>
      </c>
      <c r="O4361">
        <v>328.77100000000002</v>
      </c>
      <c r="T4361">
        <v>0</v>
      </c>
      <c r="U4361" s="3">
        <v>16.113</v>
      </c>
      <c r="W4361" t="str">
        <f>IFERROR(VLOOKUP(CONCATENATE(A4361,"-",B4361),'Schedule C1'!AE:AE,1,FALSE),"Other")</f>
        <v>Other</v>
      </c>
    </row>
    <row r="4362" spans="1:23" x14ac:dyDescent="0.25">
      <c r="A4362" t="str">
        <f t="shared" si="68"/>
        <v>117</v>
      </c>
      <c r="B4362" t="str">
        <f t="shared" si="68"/>
        <v>ITSSV1884</v>
      </c>
      <c r="C4362" s="77" t="s">
        <v>3226</v>
      </c>
      <c r="D4362" t="s">
        <v>2901</v>
      </c>
      <c r="H4362">
        <v>0</v>
      </c>
      <c r="N4362">
        <v>14279.867</v>
      </c>
      <c r="O4362"/>
      <c r="T4362">
        <v>0</v>
      </c>
      <c r="W4362" t="str">
        <f>IFERROR(VLOOKUP(CONCATENATE(A4362,"-",B4362),'Schedule C1'!AE:AE,1,FALSE),"Other")</f>
        <v>Other</v>
      </c>
    </row>
    <row r="4363" spans="1:23" x14ac:dyDescent="0.25">
      <c r="A4363" t="str">
        <f t="shared" si="68"/>
        <v>117</v>
      </c>
      <c r="B4363" t="str">
        <f t="shared" si="68"/>
        <v>ITSSV1893</v>
      </c>
      <c r="C4363" s="77" t="s">
        <v>3226</v>
      </c>
      <c r="D4363" t="s">
        <v>2902</v>
      </c>
      <c r="H4363">
        <v>0</v>
      </c>
      <c r="I4363">
        <v>0</v>
      </c>
      <c r="N4363">
        <v>-9757.5529999999999</v>
      </c>
      <c r="O4363">
        <v>14661.472000000002</v>
      </c>
      <c r="T4363">
        <v>0</v>
      </c>
      <c r="U4363" s="3">
        <v>0</v>
      </c>
      <c r="W4363" t="str">
        <f>IFERROR(VLOOKUP(CONCATENATE(A4363,"-",B4363),'Schedule C1'!AE:AE,1,FALSE),"Other")</f>
        <v>Other</v>
      </c>
    </row>
    <row r="4364" spans="1:23" x14ac:dyDescent="0.25">
      <c r="A4364" t="str">
        <f t="shared" si="68"/>
        <v>117</v>
      </c>
      <c r="B4364" t="str">
        <f t="shared" si="68"/>
        <v>ITSSV1903</v>
      </c>
      <c r="C4364" s="77" t="s">
        <v>3226</v>
      </c>
      <c r="D4364" t="s">
        <v>2904</v>
      </c>
      <c r="H4364">
        <v>0</v>
      </c>
      <c r="I4364">
        <v>0</v>
      </c>
      <c r="J4364">
        <v>0</v>
      </c>
      <c r="N4364">
        <v>3828.4989999999998</v>
      </c>
      <c r="O4364">
        <v>662.6579999999999</v>
      </c>
      <c r="P4364">
        <v>3796.6109999999999</v>
      </c>
      <c r="T4364">
        <v>0</v>
      </c>
      <c r="U4364" s="3">
        <v>0</v>
      </c>
      <c r="V4364">
        <v>0</v>
      </c>
      <c r="W4364" t="str">
        <f>IFERROR(VLOOKUP(CONCATENATE(A4364,"-",B4364),'Schedule C1'!AE:AE,1,FALSE),"Other")</f>
        <v>Other</v>
      </c>
    </row>
    <row r="4365" spans="1:23" x14ac:dyDescent="0.25">
      <c r="A4365" t="str">
        <f t="shared" si="68"/>
        <v>117</v>
      </c>
      <c r="B4365" t="str">
        <f t="shared" si="68"/>
        <v>ITSSV1905</v>
      </c>
      <c r="C4365" s="77" t="s">
        <v>3226</v>
      </c>
      <c r="D4365" t="s">
        <v>2905</v>
      </c>
      <c r="H4365">
        <v>0</v>
      </c>
      <c r="N4365">
        <v>12445.832</v>
      </c>
      <c r="O4365"/>
      <c r="T4365">
        <v>0</v>
      </c>
      <c r="W4365" t="str">
        <f>IFERROR(VLOOKUP(CONCATENATE(A4365,"-",B4365),'Schedule C1'!AE:AE,1,FALSE),"Other")</f>
        <v>Other</v>
      </c>
    </row>
    <row r="4366" spans="1:23" x14ac:dyDescent="0.25">
      <c r="A4366" t="str">
        <f t="shared" si="68"/>
        <v>117</v>
      </c>
      <c r="B4366" t="str">
        <f t="shared" si="68"/>
        <v>ITSSV1912</v>
      </c>
      <c r="C4366" s="77" t="s">
        <v>3226</v>
      </c>
      <c r="D4366" t="s">
        <v>2906</v>
      </c>
      <c r="J4366">
        <v>0</v>
      </c>
      <c r="O4366"/>
      <c r="P4366">
        <v>82.158999999999992</v>
      </c>
      <c r="V4366">
        <v>0</v>
      </c>
      <c r="W4366" t="str">
        <f>IFERROR(VLOOKUP(CONCATENATE(A4366,"-",B4366),'Schedule C1'!AE:AE,1,FALSE),"Other")</f>
        <v>Other</v>
      </c>
    </row>
    <row r="4367" spans="1:23" x14ac:dyDescent="0.25">
      <c r="A4367" t="str">
        <f t="shared" si="68"/>
        <v>117</v>
      </c>
      <c r="B4367" t="str">
        <f t="shared" si="68"/>
        <v>ITSSV1915</v>
      </c>
      <c r="C4367" s="77" t="s">
        <v>3226</v>
      </c>
      <c r="D4367" t="s">
        <v>2907</v>
      </c>
      <c r="J4367">
        <v>0.08</v>
      </c>
      <c r="O4367"/>
      <c r="P4367">
        <v>0</v>
      </c>
      <c r="V4367">
        <v>0</v>
      </c>
      <c r="W4367" t="str">
        <f>IFERROR(VLOOKUP(CONCATENATE(A4367,"-",B4367),'Schedule C1'!AE:AE,1,FALSE),"Other")</f>
        <v>Other</v>
      </c>
    </row>
    <row r="4368" spans="1:23" x14ac:dyDescent="0.25">
      <c r="A4368" t="str">
        <f t="shared" si="68"/>
        <v>117</v>
      </c>
      <c r="B4368" t="str">
        <f t="shared" si="68"/>
        <v>ITSSV1916</v>
      </c>
      <c r="C4368" s="77" t="s">
        <v>3226</v>
      </c>
      <c r="D4368" t="s">
        <v>2908</v>
      </c>
      <c r="I4368">
        <v>0</v>
      </c>
      <c r="J4368">
        <v>0</v>
      </c>
      <c r="O4368">
        <v>28094.366000000002</v>
      </c>
      <c r="P4368">
        <v>665.05200000000002</v>
      </c>
      <c r="U4368" s="3">
        <v>0</v>
      </c>
      <c r="V4368">
        <v>0</v>
      </c>
      <c r="W4368" t="str">
        <f>IFERROR(VLOOKUP(CONCATENATE(A4368,"-",B4368),'Schedule C1'!AE:AE,1,FALSE),"Other")</f>
        <v>Other</v>
      </c>
    </row>
    <row r="4369" spans="1:23" x14ac:dyDescent="0.25">
      <c r="A4369" t="str">
        <f t="shared" si="68"/>
        <v>117</v>
      </c>
      <c r="B4369" t="str">
        <f t="shared" si="68"/>
        <v>ITSSV1923</v>
      </c>
      <c r="C4369" s="77" t="s">
        <v>3226</v>
      </c>
      <c r="D4369" t="s">
        <v>2909</v>
      </c>
      <c r="I4369">
        <v>0</v>
      </c>
      <c r="O4369">
        <v>50867.826000000001</v>
      </c>
      <c r="U4369" s="3">
        <v>0</v>
      </c>
      <c r="W4369" t="str">
        <f>IFERROR(VLOOKUP(CONCATENATE(A4369,"-",B4369),'Schedule C1'!AE:AE,1,FALSE),"Other")</f>
        <v>Other</v>
      </c>
    </row>
    <row r="4370" spans="1:23" x14ac:dyDescent="0.25">
      <c r="A4370" t="str">
        <f t="shared" si="68"/>
        <v>117</v>
      </c>
      <c r="B4370" t="str">
        <f t="shared" si="68"/>
        <v>ITSSV1933</v>
      </c>
      <c r="C4370" s="77" t="s">
        <v>3226</v>
      </c>
      <c r="D4370" t="s">
        <v>2910</v>
      </c>
      <c r="I4370">
        <v>0</v>
      </c>
      <c r="O4370">
        <v>2335.9279999999999</v>
      </c>
      <c r="U4370" s="3">
        <v>0</v>
      </c>
      <c r="W4370" t="str">
        <f>IFERROR(VLOOKUP(CONCATENATE(A4370,"-",B4370),'Schedule C1'!AE:AE,1,FALSE),"Other")</f>
        <v>Other</v>
      </c>
    </row>
    <row r="4371" spans="1:23" x14ac:dyDescent="0.25">
      <c r="A4371" t="str">
        <f t="shared" si="68"/>
        <v>117</v>
      </c>
      <c r="B4371" t="str">
        <f t="shared" si="68"/>
        <v>ITSSV1963</v>
      </c>
      <c r="C4371" s="77" t="s">
        <v>3226</v>
      </c>
      <c r="D4371" t="s">
        <v>2912</v>
      </c>
      <c r="J4371">
        <v>0</v>
      </c>
      <c r="O4371"/>
      <c r="P4371">
        <v>4268.5789999999997</v>
      </c>
      <c r="V4371">
        <v>0</v>
      </c>
      <c r="W4371" t="str">
        <f>IFERROR(VLOOKUP(CONCATENATE(A4371,"-",B4371),'Schedule C1'!AE:AE,1,FALSE),"Other")</f>
        <v>Other</v>
      </c>
    </row>
    <row r="4372" spans="1:23" x14ac:dyDescent="0.25">
      <c r="A4372" t="str">
        <f t="shared" si="68"/>
        <v>117</v>
      </c>
      <c r="B4372" t="str">
        <f t="shared" si="68"/>
        <v>ITSSV1970</v>
      </c>
      <c r="C4372" s="77" t="s">
        <v>3226</v>
      </c>
      <c r="D4372" t="s">
        <v>2913</v>
      </c>
      <c r="J4372">
        <v>0</v>
      </c>
      <c r="O4372"/>
      <c r="P4372">
        <v>132.47999999999999</v>
      </c>
      <c r="V4372">
        <v>0</v>
      </c>
      <c r="W4372" t="str">
        <f>IFERROR(VLOOKUP(CONCATENATE(A4372,"-",B4372),'Schedule C1'!AE:AE,1,FALSE),"Other")</f>
        <v>Other</v>
      </c>
    </row>
    <row r="4373" spans="1:23" x14ac:dyDescent="0.25">
      <c r="A4373" t="str">
        <f t="shared" si="68"/>
        <v>117</v>
      </c>
      <c r="B4373" t="str">
        <f t="shared" si="68"/>
        <v>ITSSV1980</v>
      </c>
      <c r="C4373" s="77" t="s">
        <v>3226</v>
      </c>
      <c r="D4373" t="s">
        <v>2916</v>
      </c>
      <c r="J4373">
        <v>0</v>
      </c>
      <c r="O4373"/>
      <c r="P4373">
        <v>4.2149999999999999</v>
      </c>
      <c r="V4373">
        <v>0</v>
      </c>
      <c r="W4373" t="str">
        <f>IFERROR(VLOOKUP(CONCATENATE(A4373,"-",B4373),'Schedule C1'!AE:AE,1,FALSE),"Other")</f>
        <v>Other</v>
      </c>
    </row>
    <row r="4374" spans="1:23" x14ac:dyDescent="0.25">
      <c r="A4374" t="str">
        <f t="shared" si="68"/>
        <v>117</v>
      </c>
      <c r="B4374" t="str">
        <f t="shared" si="68"/>
        <v>ITSSV1999</v>
      </c>
      <c r="C4374" s="77" t="s">
        <v>3226</v>
      </c>
      <c r="D4374" t="s">
        <v>2920</v>
      </c>
      <c r="J4374">
        <v>0</v>
      </c>
      <c r="O4374"/>
      <c r="P4374">
        <v>578.94200000000001</v>
      </c>
      <c r="V4374">
        <v>0</v>
      </c>
      <c r="W4374" t="str">
        <f>IFERROR(VLOOKUP(CONCATENATE(A4374,"-",B4374),'Schedule C1'!AE:AE,1,FALSE),"Other")</f>
        <v>Other</v>
      </c>
    </row>
    <row r="4375" spans="1:23" x14ac:dyDescent="0.25">
      <c r="A4375" t="str">
        <f t="shared" si="68"/>
        <v>117</v>
      </c>
      <c r="B4375" t="str">
        <f t="shared" si="68"/>
        <v>ITSSV2013</v>
      </c>
      <c r="C4375" s="77" t="s">
        <v>3226</v>
      </c>
      <c r="D4375" t="s">
        <v>2921</v>
      </c>
      <c r="J4375">
        <v>0</v>
      </c>
      <c r="O4375"/>
      <c r="P4375">
        <v>10.109</v>
      </c>
      <c r="V4375">
        <v>0</v>
      </c>
      <c r="W4375" t="str">
        <f>IFERROR(VLOOKUP(CONCATENATE(A4375,"-",B4375),'Schedule C1'!AE:AE,1,FALSE),"Other")</f>
        <v>Other</v>
      </c>
    </row>
    <row r="4376" spans="1:23" x14ac:dyDescent="0.25">
      <c r="A4376" t="str">
        <f t="shared" si="68"/>
        <v>117</v>
      </c>
      <c r="B4376" t="str">
        <f t="shared" si="68"/>
        <v>ITSSV2039</v>
      </c>
      <c r="C4376" s="77" t="s">
        <v>3226</v>
      </c>
      <c r="D4376" t="s">
        <v>2923</v>
      </c>
      <c r="J4376">
        <v>0</v>
      </c>
      <c r="O4376"/>
      <c r="P4376">
        <v>4209.1809999999996</v>
      </c>
      <c r="V4376">
        <v>0</v>
      </c>
      <c r="W4376" t="str">
        <f>IFERROR(VLOOKUP(CONCATENATE(A4376,"-",B4376),'Schedule C1'!AE:AE,1,FALSE),"Other")</f>
        <v>Other</v>
      </c>
    </row>
    <row r="4377" spans="1:23" x14ac:dyDescent="0.25">
      <c r="A4377" t="str">
        <f t="shared" si="68"/>
        <v>117</v>
      </c>
      <c r="B4377" t="str">
        <f t="shared" si="68"/>
        <v>ITTRN1729</v>
      </c>
      <c r="C4377" s="77" t="s">
        <v>3226</v>
      </c>
      <c r="D4377" t="s">
        <v>2927</v>
      </c>
      <c r="J4377">
        <v>0</v>
      </c>
      <c r="O4377"/>
      <c r="P4377">
        <v>360.14600000000002</v>
      </c>
      <c r="V4377">
        <v>0</v>
      </c>
      <c r="W4377" t="str">
        <f>IFERROR(VLOOKUP(CONCATENATE(A4377,"-",B4377),'Schedule C1'!AE:AE,1,FALSE),"Other")</f>
        <v>Other</v>
      </c>
    </row>
    <row r="4378" spans="1:23" x14ac:dyDescent="0.25">
      <c r="A4378" t="str">
        <f t="shared" si="68"/>
        <v>117</v>
      </c>
      <c r="B4378" t="str">
        <f t="shared" si="68"/>
        <v>ITTRN1829</v>
      </c>
      <c r="C4378" s="77" t="s">
        <v>3226</v>
      </c>
      <c r="D4378" t="s">
        <v>2928</v>
      </c>
      <c r="J4378">
        <v>0</v>
      </c>
      <c r="O4378"/>
      <c r="P4378">
        <v>808.52100000000007</v>
      </c>
      <c r="V4378">
        <v>0</v>
      </c>
      <c r="W4378" t="str">
        <f>IFERROR(VLOOKUP(CONCATENATE(A4378,"-",B4378),'Schedule C1'!AE:AE,1,FALSE),"Other")</f>
        <v>Other</v>
      </c>
    </row>
    <row r="4379" spans="1:23" x14ac:dyDescent="0.25">
      <c r="A4379" t="str">
        <f t="shared" si="68"/>
        <v>117</v>
      </c>
      <c r="B4379" t="str">
        <f t="shared" si="68"/>
        <v>ITTRN1844</v>
      </c>
      <c r="C4379" s="77" t="s">
        <v>3226</v>
      </c>
      <c r="D4379" t="s">
        <v>2929</v>
      </c>
      <c r="J4379">
        <v>0</v>
      </c>
      <c r="O4379"/>
      <c r="P4379">
        <v>338.63099999999997</v>
      </c>
      <c r="V4379">
        <v>0</v>
      </c>
      <c r="W4379" t="str">
        <f>IFERROR(VLOOKUP(CONCATENATE(A4379,"-",B4379),'Schedule C1'!AE:AE,1,FALSE),"Other")</f>
        <v>Other</v>
      </c>
    </row>
    <row r="4380" spans="1:23" x14ac:dyDescent="0.25">
      <c r="A4380" t="str">
        <f t="shared" si="68"/>
        <v>117</v>
      </c>
      <c r="B4380" t="str">
        <f t="shared" si="68"/>
        <v>ITTRN1848</v>
      </c>
      <c r="C4380" s="77" t="s">
        <v>3226</v>
      </c>
      <c r="D4380" t="s">
        <v>2930</v>
      </c>
      <c r="J4380">
        <v>0</v>
      </c>
      <c r="O4380"/>
      <c r="P4380">
        <v>699.74800000000005</v>
      </c>
      <c r="V4380">
        <v>0</v>
      </c>
      <c r="W4380" t="str">
        <f>IFERROR(VLOOKUP(CONCATENATE(A4380,"-",B4380),'Schedule C1'!AE:AE,1,FALSE),"Other")</f>
        <v>Other</v>
      </c>
    </row>
    <row r="4381" spans="1:23" x14ac:dyDescent="0.25">
      <c r="A4381" t="str">
        <f t="shared" si="68"/>
        <v>117</v>
      </c>
      <c r="B4381" t="str">
        <f t="shared" si="68"/>
        <v>ITTRN1909</v>
      </c>
      <c r="C4381" s="77" t="s">
        <v>3226</v>
      </c>
      <c r="D4381" t="s">
        <v>2931</v>
      </c>
      <c r="I4381">
        <v>0</v>
      </c>
      <c r="J4381">
        <v>0</v>
      </c>
      <c r="O4381">
        <v>11212.754000000001</v>
      </c>
      <c r="P4381">
        <v>6936.1739999999991</v>
      </c>
      <c r="U4381" s="3">
        <v>0</v>
      </c>
      <c r="V4381">
        <v>0</v>
      </c>
      <c r="W4381" t="str">
        <f>IFERROR(VLOOKUP(CONCATENATE(A4381,"-",B4381),'Schedule C1'!AE:AE,1,FALSE),"Other")</f>
        <v>Other</v>
      </c>
    </row>
    <row r="4382" spans="1:23" x14ac:dyDescent="0.25">
      <c r="A4382" t="str">
        <f t="shared" si="68"/>
        <v>117</v>
      </c>
      <c r="B4382" t="str">
        <f t="shared" si="68"/>
        <v>ITTRN1921</v>
      </c>
      <c r="C4382" s="77" t="s">
        <v>3226</v>
      </c>
      <c r="D4382" t="s">
        <v>2932</v>
      </c>
      <c r="J4382">
        <v>0</v>
      </c>
      <c r="O4382"/>
      <c r="P4382">
        <v>496.18200000000002</v>
      </c>
      <c r="V4382">
        <v>0</v>
      </c>
      <c r="W4382" t="str">
        <f>IFERROR(VLOOKUP(CONCATENATE(A4382,"-",B4382),'Schedule C1'!AE:AE,1,FALSE),"Other")</f>
        <v>Other</v>
      </c>
    </row>
    <row r="4383" spans="1:23" x14ac:dyDescent="0.25">
      <c r="A4383" t="str">
        <f t="shared" si="68"/>
        <v>117</v>
      </c>
      <c r="B4383" t="str">
        <f t="shared" si="68"/>
        <v>ITUOP1372</v>
      </c>
      <c r="C4383" s="77" t="s">
        <v>3226</v>
      </c>
      <c r="D4383" t="s">
        <v>2936</v>
      </c>
      <c r="E4383">
        <v>0</v>
      </c>
      <c r="K4383">
        <v>0</v>
      </c>
      <c r="O4383"/>
      <c r="Q4383">
        <v>1.3</v>
      </c>
      <c r="W4383" t="str">
        <f>IFERROR(VLOOKUP(CONCATENATE(A4383,"-",B4383),'Schedule C1'!AE:AE,1,FALSE),"Other")</f>
        <v>Other</v>
      </c>
    </row>
    <row r="4384" spans="1:23" x14ac:dyDescent="0.25">
      <c r="A4384" t="str">
        <f t="shared" si="68"/>
        <v>117</v>
      </c>
      <c r="B4384" t="str">
        <f t="shared" si="68"/>
        <v>ITUOP1404</v>
      </c>
      <c r="C4384" s="77" t="s">
        <v>3226</v>
      </c>
      <c r="D4384" t="s">
        <v>2937</v>
      </c>
      <c r="E4384">
        <v>0</v>
      </c>
      <c r="H4384">
        <v>0</v>
      </c>
      <c r="I4384">
        <v>0</v>
      </c>
      <c r="J4384">
        <v>0</v>
      </c>
      <c r="K4384">
        <v>0</v>
      </c>
      <c r="N4384">
        <v>180.61600000000001</v>
      </c>
      <c r="O4384">
        <v>62.085000000000001</v>
      </c>
      <c r="P4384">
        <v>22.657</v>
      </c>
      <c r="Q4384">
        <v>0.79</v>
      </c>
      <c r="T4384">
        <v>172.46600000000001</v>
      </c>
      <c r="U4384" s="3">
        <v>0.38200000000000001</v>
      </c>
      <c r="V4384">
        <v>0</v>
      </c>
      <c r="W4384" t="str">
        <f>IFERROR(VLOOKUP(CONCATENATE(A4384,"-",B4384),'Schedule C1'!AE:AE,1,FALSE),"Other")</f>
        <v>Other</v>
      </c>
    </row>
    <row r="4385" spans="1:23" x14ac:dyDescent="0.25">
      <c r="A4385" t="str">
        <f t="shared" si="68"/>
        <v>117</v>
      </c>
      <c r="B4385" t="str">
        <f t="shared" si="68"/>
        <v>ITUOP1485</v>
      </c>
      <c r="C4385" s="77" t="s">
        <v>3226</v>
      </c>
      <c r="D4385" t="s">
        <v>2941</v>
      </c>
      <c r="E4385">
        <v>0</v>
      </c>
      <c r="F4385">
        <v>0</v>
      </c>
      <c r="G4385">
        <v>0</v>
      </c>
      <c r="K4385">
        <v>31792.051999999996</v>
      </c>
      <c r="L4385">
        <v>6477.1239999999998</v>
      </c>
      <c r="M4385">
        <v>0</v>
      </c>
      <c r="O4385"/>
      <c r="Q4385">
        <v>87.09</v>
      </c>
      <c r="R4385">
        <v>7135.4640000000009</v>
      </c>
      <c r="S4385">
        <v>5.819</v>
      </c>
      <c r="W4385" t="str">
        <f>IFERROR(VLOOKUP(CONCATENATE(A4385,"-",B4385),'Schedule C1'!AE:AE,1,FALSE),"Other")</f>
        <v>Other</v>
      </c>
    </row>
    <row r="4386" spans="1:23" x14ac:dyDescent="0.25">
      <c r="A4386" t="str">
        <f t="shared" si="68"/>
        <v>117</v>
      </c>
      <c r="B4386" t="str">
        <f t="shared" si="68"/>
        <v>ITUOP1675</v>
      </c>
      <c r="C4386" s="77" t="s">
        <v>3226</v>
      </c>
      <c r="D4386" t="s">
        <v>2956</v>
      </c>
      <c r="F4386">
        <v>0</v>
      </c>
      <c r="G4386">
        <v>0</v>
      </c>
      <c r="L4386">
        <v>697.50599999999997</v>
      </c>
      <c r="M4386">
        <v>0</v>
      </c>
      <c r="O4386"/>
      <c r="R4386">
        <v>0</v>
      </c>
      <c r="S4386">
        <v>1.1559999999999999</v>
      </c>
      <c r="W4386" t="str">
        <f>IFERROR(VLOOKUP(CONCATENATE(A4386,"-",B4386),'Schedule C1'!AE:AE,1,FALSE),"Other")</f>
        <v>Other</v>
      </c>
    </row>
    <row r="4387" spans="1:23" x14ac:dyDescent="0.25">
      <c r="A4387" t="str">
        <f t="shared" si="68"/>
        <v>117</v>
      </c>
      <c r="B4387" t="str">
        <f t="shared" si="68"/>
        <v>ITUOP2029</v>
      </c>
      <c r="C4387" s="77" t="s">
        <v>3226</v>
      </c>
      <c r="D4387" t="s">
        <v>2962</v>
      </c>
      <c r="J4387">
        <v>0</v>
      </c>
      <c r="O4387"/>
      <c r="P4387">
        <v>422.40300000000002</v>
      </c>
      <c r="V4387">
        <v>0</v>
      </c>
      <c r="W4387" t="str">
        <f>IFERROR(VLOOKUP(CONCATENATE(A4387,"-",B4387),'Schedule C1'!AE:AE,1,FALSE),"Other")</f>
        <v>Other</v>
      </c>
    </row>
    <row r="4388" spans="1:23" x14ac:dyDescent="0.25">
      <c r="A4388" t="str">
        <f t="shared" si="68"/>
        <v>117</v>
      </c>
      <c r="B4388" t="str">
        <f t="shared" si="68"/>
        <v>KML16PPBI</v>
      </c>
      <c r="C4388" s="77" t="s">
        <v>3226</v>
      </c>
      <c r="D4388" t="s">
        <v>3326</v>
      </c>
      <c r="E4388">
        <v>0</v>
      </c>
      <c r="K4388">
        <v>-67801.375</v>
      </c>
      <c r="O4388"/>
      <c r="Q4388">
        <v>-68599.850999999995</v>
      </c>
      <c r="W4388" t="str">
        <f>IFERROR(VLOOKUP(CONCATENATE(A4388,"-",B4388),'Schedule C1'!AE:AE,1,FALSE),"Other")</f>
        <v>Other</v>
      </c>
    </row>
    <row r="4389" spans="1:23" x14ac:dyDescent="0.25">
      <c r="A4389" t="str">
        <f t="shared" si="68"/>
        <v>117</v>
      </c>
      <c r="B4389" t="str">
        <f t="shared" si="68"/>
        <v>KML18NP01</v>
      </c>
      <c r="C4389" s="77" t="s">
        <v>3226</v>
      </c>
      <c r="D4389" t="s">
        <v>3329</v>
      </c>
      <c r="E4389">
        <v>0</v>
      </c>
      <c r="F4389">
        <v>0</v>
      </c>
      <c r="K4389">
        <v>18705.090999999997</v>
      </c>
      <c r="L4389">
        <v>0</v>
      </c>
      <c r="O4389"/>
      <c r="Q4389">
        <v>15690.925999999999</v>
      </c>
      <c r="R4389">
        <v>25.672999999999998</v>
      </c>
      <c r="W4389" t="str">
        <f>IFERROR(VLOOKUP(CONCATENATE(A4389,"-",B4389),'Schedule C1'!AE:AE,1,FALSE),"Other")</f>
        <v>Other</v>
      </c>
    </row>
    <row r="4390" spans="1:23" x14ac:dyDescent="0.25">
      <c r="A4390" t="str">
        <f t="shared" si="68"/>
        <v>117</v>
      </c>
      <c r="B4390" t="str">
        <f t="shared" si="68"/>
        <v>KML20PPBI</v>
      </c>
      <c r="C4390" s="77" t="s">
        <v>3226</v>
      </c>
      <c r="D4390" t="s">
        <v>3330</v>
      </c>
      <c r="G4390">
        <v>0</v>
      </c>
      <c r="M4390">
        <v>184042.5</v>
      </c>
      <c r="O4390"/>
      <c r="S4390">
        <v>184042.5</v>
      </c>
      <c r="W4390" t="str">
        <f>IFERROR(VLOOKUP(CONCATENATE(A4390,"-",B4390),'Schedule C1'!AE:AE,1,FALSE),"Other")</f>
        <v>Other</v>
      </c>
    </row>
    <row r="4391" spans="1:23" x14ac:dyDescent="0.25">
      <c r="A4391" t="str">
        <f t="shared" si="68"/>
        <v>117</v>
      </c>
      <c r="B4391" t="str">
        <f t="shared" si="68"/>
        <v>KMLFALFCI</v>
      </c>
      <c r="C4391" s="77" t="s">
        <v>3226</v>
      </c>
      <c r="D4391" t="s">
        <v>3331</v>
      </c>
      <c r="E4391">
        <v>109.65</v>
      </c>
      <c r="K4391">
        <v>0</v>
      </c>
      <c r="O4391"/>
      <c r="Q4391">
        <v>0</v>
      </c>
      <c r="W4391" t="str">
        <f>IFERROR(VLOOKUP(CONCATENATE(A4391,"-",B4391),'Schedule C1'!AE:AE,1,FALSE),"Other")</f>
        <v>Other</v>
      </c>
    </row>
    <row r="4392" spans="1:23" x14ac:dyDescent="0.25">
      <c r="A4392" t="str">
        <f t="shared" si="68"/>
        <v>117</v>
      </c>
      <c r="B4392" t="str">
        <f t="shared" si="68"/>
        <v>LGN102539</v>
      </c>
      <c r="C4392" s="77" t="s">
        <v>3226</v>
      </c>
      <c r="D4392" t="s">
        <v>2984</v>
      </c>
      <c r="J4392">
        <v>0</v>
      </c>
      <c r="O4392"/>
      <c r="P4392">
        <v>-4.9480000000000004</v>
      </c>
      <c r="V4392">
        <v>0</v>
      </c>
      <c r="W4392" t="str">
        <f>IFERROR(VLOOKUP(CONCATENATE(A4392,"-",B4392),'Schedule C1'!AE:AE,1,FALSE),"Other")</f>
        <v>Other</v>
      </c>
    </row>
    <row r="4393" spans="1:23" x14ac:dyDescent="0.25">
      <c r="A4393" t="str">
        <f t="shared" si="68"/>
        <v>117</v>
      </c>
      <c r="B4393" t="str">
        <f t="shared" si="68"/>
        <v>LGNANDA</v>
      </c>
      <c r="C4393" s="77" t="s">
        <v>3226</v>
      </c>
      <c r="D4393" t="s">
        <v>2985</v>
      </c>
      <c r="E4393">
        <v>0</v>
      </c>
      <c r="F4393">
        <v>0</v>
      </c>
      <c r="G4393">
        <v>0</v>
      </c>
      <c r="H4393">
        <v>0</v>
      </c>
      <c r="J4393">
        <v>0</v>
      </c>
      <c r="K4393">
        <v>-3727.3969999999999</v>
      </c>
      <c r="L4393">
        <v>1823.0450000000001</v>
      </c>
      <c r="M4393">
        <v>-126.55300000000011</v>
      </c>
      <c r="N4393">
        <v>-10178.428</v>
      </c>
      <c r="O4393"/>
      <c r="P4393">
        <v>-2796.4710000000005</v>
      </c>
      <c r="Q4393">
        <v>-4030.453</v>
      </c>
      <c r="R4393">
        <v>1829.623</v>
      </c>
      <c r="S4393">
        <v>-21.701000000000022</v>
      </c>
      <c r="T4393">
        <v>-1238.5</v>
      </c>
      <c r="V4393">
        <v>0</v>
      </c>
      <c r="W4393" t="str">
        <f>IFERROR(VLOOKUP(CONCATENATE(A4393,"-",B4393),'Schedule C1'!AE:AE,1,FALSE),"Other")</f>
        <v>Other</v>
      </c>
    </row>
    <row r="4394" spans="1:23" x14ac:dyDescent="0.25">
      <c r="A4394" t="str">
        <f t="shared" si="68"/>
        <v>117</v>
      </c>
      <c r="B4394" t="str">
        <f t="shared" si="68"/>
        <v>ML015VP01</v>
      </c>
      <c r="C4394" s="77" t="s">
        <v>3226</v>
      </c>
      <c r="D4394" t="s">
        <v>3332</v>
      </c>
      <c r="E4394">
        <v>4957.84</v>
      </c>
      <c r="F4394">
        <v>322.26</v>
      </c>
      <c r="G4394">
        <v>142.01000000000002</v>
      </c>
      <c r="K4394">
        <v>0</v>
      </c>
      <c r="L4394">
        <v>0</v>
      </c>
      <c r="M4394">
        <v>0</v>
      </c>
      <c r="O4394"/>
      <c r="Q4394">
        <v>0</v>
      </c>
      <c r="R4394">
        <v>0</v>
      </c>
      <c r="S4394">
        <v>0</v>
      </c>
      <c r="W4394" t="str">
        <f>IFERROR(VLOOKUP(CONCATENATE(A4394,"-",B4394),'Schedule C1'!AE:AE,1,FALSE),"Other")</f>
        <v>117-ML015VP01</v>
      </c>
    </row>
    <row r="4395" spans="1:23" x14ac:dyDescent="0.25">
      <c r="A4395" t="str">
        <f t="shared" si="68"/>
        <v>117</v>
      </c>
      <c r="B4395" t="str">
        <f t="shared" si="68"/>
        <v>ML016EP07</v>
      </c>
      <c r="C4395" s="77" t="s">
        <v>3226</v>
      </c>
      <c r="D4395" t="s">
        <v>3333</v>
      </c>
      <c r="E4395">
        <v>5.08</v>
      </c>
      <c r="K4395">
        <v>0</v>
      </c>
      <c r="O4395"/>
      <c r="Q4395">
        <v>0</v>
      </c>
      <c r="W4395" t="str">
        <f>IFERROR(VLOOKUP(CONCATENATE(A4395,"-",B4395),'Schedule C1'!AE:AE,1,FALSE),"Other")</f>
        <v>Other</v>
      </c>
    </row>
    <row r="4396" spans="1:23" x14ac:dyDescent="0.25">
      <c r="A4396" t="str">
        <f t="shared" si="68"/>
        <v>117</v>
      </c>
      <c r="B4396" t="str">
        <f t="shared" si="68"/>
        <v>ML016NP06</v>
      </c>
      <c r="C4396" s="77" t="s">
        <v>3226</v>
      </c>
      <c r="D4396" t="s">
        <v>3335</v>
      </c>
      <c r="E4396">
        <v>8.32</v>
      </c>
      <c r="F4396">
        <v>2.2200000000000002</v>
      </c>
      <c r="K4396">
        <v>0</v>
      </c>
      <c r="L4396">
        <v>0</v>
      </c>
      <c r="O4396"/>
      <c r="Q4396">
        <v>0</v>
      </c>
      <c r="R4396">
        <v>0</v>
      </c>
      <c r="W4396" t="str">
        <f>IFERROR(VLOOKUP(CONCATENATE(A4396,"-",B4396),'Schedule C1'!AE:AE,1,FALSE),"Other")</f>
        <v>Other</v>
      </c>
    </row>
    <row r="4397" spans="1:23" x14ac:dyDescent="0.25">
      <c r="A4397" t="str">
        <f t="shared" si="68"/>
        <v>117</v>
      </c>
      <c r="B4397" t="str">
        <f t="shared" si="68"/>
        <v>ML016VP08</v>
      </c>
      <c r="C4397" s="77" t="s">
        <v>3226</v>
      </c>
      <c r="D4397" t="s">
        <v>3336</v>
      </c>
      <c r="E4397">
        <v>71.709999999999695</v>
      </c>
      <c r="F4397">
        <v>-1353.42</v>
      </c>
      <c r="K4397">
        <v>0</v>
      </c>
      <c r="L4397">
        <v>0</v>
      </c>
      <c r="O4397"/>
      <c r="Q4397">
        <v>0</v>
      </c>
      <c r="R4397">
        <v>0</v>
      </c>
      <c r="W4397" t="str">
        <f>IFERROR(VLOOKUP(CONCATENATE(A4397,"-",B4397),'Schedule C1'!AE:AE,1,FALSE),"Other")</f>
        <v>Other</v>
      </c>
    </row>
    <row r="4398" spans="1:23" x14ac:dyDescent="0.25">
      <c r="A4398" t="str">
        <f t="shared" si="68"/>
        <v>117</v>
      </c>
      <c r="B4398" t="str">
        <f t="shared" si="68"/>
        <v>ML016VP10</v>
      </c>
      <c r="C4398" s="77" t="s">
        <v>3226</v>
      </c>
      <c r="D4398" t="s">
        <v>3338</v>
      </c>
      <c r="E4398">
        <v>9.6999999999999993</v>
      </c>
      <c r="K4398">
        <v>0</v>
      </c>
      <c r="O4398"/>
      <c r="Q4398">
        <v>0</v>
      </c>
      <c r="W4398" t="str">
        <f>IFERROR(VLOOKUP(CONCATENATE(A4398,"-",B4398),'Schedule C1'!AE:AE,1,FALSE),"Other")</f>
        <v>Other</v>
      </c>
    </row>
    <row r="4399" spans="1:23" x14ac:dyDescent="0.25">
      <c r="A4399" t="str">
        <f t="shared" si="68"/>
        <v>117</v>
      </c>
      <c r="B4399" t="str">
        <f t="shared" si="68"/>
        <v>ML016VP11</v>
      </c>
      <c r="C4399" s="77" t="s">
        <v>3226</v>
      </c>
      <c r="D4399" t="s">
        <v>3339</v>
      </c>
      <c r="E4399">
        <v>8716.16</v>
      </c>
      <c r="K4399">
        <v>0</v>
      </c>
      <c r="O4399"/>
      <c r="Q4399">
        <v>0</v>
      </c>
      <c r="W4399" t="str">
        <f>IFERROR(VLOOKUP(CONCATENATE(A4399,"-",B4399),'Schedule C1'!AE:AE,1,FALSE),"Other")</f>
        <v>Other</v>
      </c>
    </row>
    <row r="4400" spans="1:23" x14ac:dyDescent="0.25">
      <c r="A4400" t="str">
        <f t="shared" si="68"/>
        <v>117</v>
      </c>
      <c r="B4400" t="str">
        <f t="shared" si="68"/>
        <v>ML017EP01</v>
      </c>
      <c r="C4400" s="77" t="s">
        <v>3226</v>
      </c>
      <c r="D4400" t="s">
        <v>3340</v>
      </c>
      <c r="E4400">
        <v>-40.11</v>
      </c>
      <c r="K4400">
        <v>-6171.0159999999987</v>
      </c>
      <c r="O4400"/>
      <c r="Q4400">
        <v>-6207.3979999999992</v>
      </c>
      <c r="W4400" t="str">
        <f>IFERROR(VLOOKUP(CONCATENATE(A4400,"-",B4400),'Schedule C1'!AE:AE,1,FALSE),"Other")</f>
        <v>Other</v>
      </c>
    </row>
    <row r="4401" spans="1:23" x14ac:dyDescent="0.25">
      <c r="A4401" t="str">
        <f t="shared" si="68"/>
        <v>117</v>
      </c>
      <c r="B4401" t="str">
        <f t="shared" si="68"/>
        <v>ML017EP02</v>
      </c>
      <c r="C4401" s="77" t="s">
        <v>3226</v>
      </c>
      <c r="D4401" t="s">
        <v>3341</v>
      </c>
      <c r="E4401">
        <v>215.03999999999985</v>
      </c>
      <c r="K4401">
        <v>0</v>
      </c>
      <c r="O4401"/>
      <c r="Q4401">
        <v>0</v>
      </c>
      <c r="W4401" t="str">
        <f>IFERROR(VLOOKUP(CONCATENATE(A4401,"-",B4401),'Schedule C1'!AE:AE,1,FALSE),"Other")</f>
        <v>Other</v>
      </c>
    </row>
    <row r="4402" spans="1:23" x14ac:dyDescent="0.25">
      <c r="A4402" t="str">
        <f t="shared" si="68"/>
        <v>117</v>
      </c>
      <c r="B4402" t="str">
        <f t="shared" si="68"/>
        <v>ML017EP04</v>
      </c>
      <c r="C4402" s="77" t="s">
        <v>3226</v>
      </c>
      <c r="D4402" t="s">
        <v>3342</v>
      </c>
      <c r="E4402">
        <v>3010.07</v>
      </c>
      <c r="K4402">
        <v>0</v>
      </c>
      <c r="O4402"/>
      <c r="Q4402">
        <v>0</v>
      </c>
      <c r="W4402" t="str">
        <f>IFERROR(VLOOKUP(CONCATENATE(A4402,"-",B4402),'Schedule C1'!AE:AE,1,FALSE),"Other")</f>
        <v>Other</v>
      </c>
    </row>
    <row r="4403" spans="1:23" x14ac:dyDescent="0.25">
      <c r="A4403" t="str">
        <f t="shared" si="68"/>
        <v>117</v>
      </c>
      <c r="B4403" t="str">
        <f t="shared" si="68"/>
        <v>ML017EP06</v>
      </c>
      <c r="C4403" s="77" t="s">
        <v>3226</v>
      </c>
      <c r="D4403" t="s">
        <v>3343</v>
      </c>
      <c r="E4403">
        <v>230.74</v>
      </c>
      <c r="K4403">
        <v>0</v>
      </c>
      <c r="O4403"/>
      <c r="Q4403">
        <v>0</v>
      </c>
      <c r="W4403" t="str">
        <f>IFERROR(VLOOKUP(CONCATENATE(A4403,"-",B4403),'Schedule C1'!AE:AE,1,FALSE),"Other")</f>
        <v>Other</v>
      </c>
    </row>
    <row r="4404" spans="1:23" x14ac:dyDescent="0.25">
      <c r="A4404" t="str">
        <f t="shared" si="68"/>
        <v>117</v>
      </c>
      <c r="B4404" t="str">
        <f t="shared" si="68"/>
        <v>ML017EP08</v>
      </c>
      <c r="C4404" s="77" t="s">
        <v>3226</v>
      </c>
      <c r="D4404" t="s">
        <v>3344</v>
      </c>
      <c r="E4404">
        <v>-362.91</v>
      </c>
      <c r="K4404">
        <v>0</v>
      </c>
      <c r="O4404"/>
      <c r="Q4404">
        <v>0</v>
      </c>
      <c r="W4404" t="str">
        <f>IFERROR(VLOOKUP(CONCATENATE(A4404,"-",B4404),'Schedule C1'!AE:AE,1,FALSE),"Other")</f>
        <v>Other</v>
      </c>
    </row>
    <row r="4405" spans="1:23" x14ac:dyDescent="0.25">
      <c r="A4405" t="str">
        <f t="shared" si="68"/>
        <v>117</v>
      </c>
      <c r="B4405" t="str">
        <f t="shared" si="68"/>
        <v>ML017EP09</v>
      </c>
      <c r="C4405" s="77" t="s">
        <v>3226</v>
      </c>
      <c r="D4405" t="s">
        <v>3345</v>
      </c>
      <c r="E4405">
        <v>-47.21</v>
      </c>
      <c r="K4405">
        <v>0</v>
      </c>
      <c r="O4405"/>
      <c r="Q4405">
        <v>0</v>
      </c>
      <c r="W4405" t="str">
        <f>IFERROR(VLOOKUP(CONCATENATE(A4405,"-",B4405),'Schedule C1'!AE:AE,1,FALSE),"Other")</f>
        <v>Other</v>
      </c>
    </row>
    <row r="4406" spans="1:23" x14ac:dyDescent="0.25">
      <c r="A4406" t="str">
        <f t="shared" si="68"/>
        <v>117</v>
      </c>
      <c r="B4406" t="str">
        <f t="shared" si="68"/>
        <v>ML017EP11</v>
      </c>
      <c r="C4406" s="77" t="s">
        <v>3226</v>
      </c>
      <c r="D4406" t="s">
        <v>3346</v>
      </c>
      <c r="E4406">
        <v>-402.06000000000012</v>
      </c>
      <c r="K4406">
        <v>0</v>
      </c>
      <c r="O4406"/>
      <c r="Q4406">
        <v>0</v>
      </c>
      <c r="W4406" t="str">
        <f>IFERROR(VLOOKUP(CONCATENATE(A4406,"-",B4406),'Schedule C1'!AE:AE,1,FALSE),"Other")</f>
        <v>Other</v>
      </c>
    </row>
    <row r="4407" spans="1:23" x14ac:dyDescent="0.25">
      <c r="A4407" t="str">
        <f t="shared" si="68"/>
        <v>117</v>
      </c>
      <c r="B4407" t="str">
        <f t="shared" si="68"/>
        <v>ML017EP13</v>
      </c>
      <c r="C4407" s="77" t="s">
        <v>3226</v>
      </c>
      <c r="D4407" t="s">
        <v>3347</v>
      </c>
      <c r="E4407">
        <v>220.61999999999998</v>
      </c>
      <c r="K4407">
        <v>0</v>
      </c>
      <c r="O4407"/>
      <c r="Q4407">
        <v>0</v>
      </c>
      <c r="W4407" t="str">
        <f>IFERROR(VLOOKUP(CONCATENATE(A4407,"-",B4407),'Schedule C1'!AE:AE,1,FALSE),"Other")</f>
        <v>Other</v>
      </c>
    </row>
    <row r="4408" spans="1:23" x14ac:dyDescent="0.25">
      <c r="A4408" t="str">
        <f t="shared" si="68"/>
        <v>117</v>
      </c>
      <c r="B4408" t="str">
        <f t="shared" si="68"/>
        <v>ML017MP01</v>
      </c>
      <c r="C4408" s="77" t="s">
        <v>3226</v>
      </c>
      <c r="D4408" t="s">
        <v>3348</v>
      </c>
      <c r="E4408">
        <v>43475.64</v>
      </c>
      <c r="K4408">
        <v>0</v>
      </c>
      <c r="O4408"/>
      <c r="Q4408">
        <v>0</v>
      </c>
      <c r="W4408" t="str">
        <f>IFERROR(VLOOKUP(CONCATENATE(A4408,"-",B4408),'Schedule C1'!AE:AE,1,FALSE),"Other")</f>
        <v>Other</v>
      </c>
    </row>
    <row r="4409" spans="1:23" x14ac:dyDescent="0.25">
      <c r="A4409" t="str">
        <f t="shared" si="68"/>
        <v>117</v>
      </c>
      <c r="B4409" t="str">
        <f t="shared" si="68"/>
        <v>ML017MP03</v>
      </c>
      <c r="C4409" s="77" t="s">
        <v>3226</v>
      </c>
      <c r="D4409" t="s">
        <v>3349</v>
      </c>
      <c r="E4409">
        <v>-1981.5899999999997</v>
      </c>
      <c r="K4409">
        <v>0</v>
      </c>
      <c r="O4409"/>
      <c r="Q4409">
        <v>0</v>
      </c>
      <c r="W4409" t="str">
        <f>IFERROR(VLOOKUP(CONCATENATE(A4409,"-",B4409),'Schedule C1'!AE:AE,1,FALSE),"Other")</f>
        <v>Other</v>
      </c>
    </row>
    <row r="4410" spans="1:23" x14ac:dyDescent="0.25">
      <c r="A4410" t="str">
        <f t="shared" si="68"/>
        <v>117</v>
      </c>
      <c r="B4410" t="str">
        <f t="shared" si="68"/>
        <v>ML017MP05</v>
      </c>
      <c r="C4410" s="77" t="s">
        <v>3226</v>
      </c>
      <c r="D4410" t="s">
        <v>3350</v>
      </c>
      <c r="E4410">
        <v>-659.99</v>
      </c>
      <c r="K4410">
        <v>0</v>
      </c>
      <c r="O4410"/>
      <c r="Q4410">
        <v>0</v>
      </c>
      <c r="W4410" t="str">
        <f>IFERROR(VLOOKUP(CONCATENATE(A4410,"-",B4410),'Schedule C1'!AE:AE,1,FALSE),"Other")</f>
        <v>Other</v>
      </c>
    </row>
    <row r="4411" spans="1:23" x14ac:dyDescent="0.25">
      <c r="A4411" t="str">
        <f t="shared" si="68"/>
        <v>117</v>
      </c>
      <c r="B4411" t="str">
        <f t="shared" si="68"/>
        <v>ML017MP06</v>
      </c>
      <c r="C4411" s="77" t="s">
        <v>3226</v>
      </c>
      <c r="D4411" t="s">
        <v>3351</v>
      </c>
      <c r="E4411">
        <v>2809.5999999999995</v>
      </c>
      <c r="K4411">
        <v>0</v>
      </c>
      <c r="O4411"/>
      <c r="Q4411">
        <v>0</v>
      </c>
      <c r="W4411" t="str">
        <f>IFERROR(VLOOKUP(CONCATENATE(A4411,"-",B4411),'Schedule C1'!AE:AE,1,FALSE),"Other")</f>
        <v>Other</v>
      </c>
    </row>
    <row r="4412" spans="1:23" x14ac:dyDescent="0.25">
      <c r="A4412" t="str">
        <f t="shared" si="68"/>
        <v>117</v>
      </c>
      <c r="B4412" t="str">
        <f t="shared" si="68"/>
        <v>ML017NP01</v>
      </c>
      <c r="C4412" s="77" t="s">
        <v>3226</v>
      </c>
      <c r="D4412" t="s">
        <v>3352</v>
      </c>
      <c r="E4412">
        <v>-20415.64000000001</v>
      </c>
      <c r="F4412">
        <v>11.370000000000005</v>
      </c>
      <c r="K4412">
        <v>48975.466999999997</v>
      </c>
      <c r="L4412">
        <v>0</v>
      </c>
      <c r="O4412"/>
      <c r="Q4412">
        <v>49532.945</v>
      </c>
      <c r="R4412">
        <v>10.964</v>
      </c>
      <c r="W4412" t="str">
        <f>IFERROR(VLOOKUP(CONCATENATE(A4412,"-",B4412),'Schedule C1'!AE:AE,1,FALSE),"Other")</f>
        <v>Other</v>
      </c>
    </row>
    <row r="4413" spans="1:23" x14ac:dyDescent="0.25">
      <c r="A4413" t="str">
        <f t="shared" si="68"/>
        <v>117</v>
      </c>
      <c r="B4413" t="str">
        <f t="shared" si="68"/>
        <v>ML017NP04</v>
      </c>
      <c r="C4413" s="77" t="s">
        <v>3226</v>
      </c>
      <c r="D4413" t="s">
        <v>3353</v>
      </c>
      <c r="E4413">
        <v>50.8</v>
      </c>
      <c r="K4413">
        <v>0</v>
      </c>
      <c r="O4413"/>
      <c r="Q4413">
        <v>0</v>
      </c>
      <c r="W4413" t="str">
        <f>IFERROR(VLOOKUP(CONCATENATE(A4413,"-",B4413),'Schedule C1'!AE:AE,1,FALSE),"Other")</f>
        <v>Other</v>
      </c>
    </row>
    <row r="4414" spans="1:23" x14ac:dyDescent="0.25">
      <c r="A4414" t="str">
        <f t="shared" si="68"/>
        <v>117</v>
      </c>
      <c r="B4414" t="str">
        <f t="shared" si="68"/>
        <v>ML017VP03</v>
      </c>
      <c r="C4414" s="77" t="s">
        <v>3226</v>
      </c>
      <c r="D4414" t="s">
        <v>3356</v>
      </c>
      <c r="E4414">
        <v>50.989999999999995</v>
      </c>
      <c r="F4414">
        <v>33.659999999999997</v>
      </c>
      <c r="K4414">
        <v>0</v>
      </c>
      <c r="L4414">
        <v>0</v>
      </c>
      <c r="O4414"/>
      <c r="Q4414">
        <v>0</v>
      </c>
      <c r="R4414">
        <v>0</v>
      </c>
      <c r="W4414" t="str">
        <f>IFERROR(VLOOKUP(CONCATENATE(A4414,"-",B4414),'Schedule C1'!AE:AE,1,FALSE),"Other")</f>
        <v>Other</v>
      </c>
    </row>
    <row r="4415" spans="1:23" x14ac:dyDescent="0.25">
      <c r="A4415" t="str">
        <f t="shared" si="68"/>
        <v>117</v>
      </c>
      <c r="B4415" t="str">
        <f t="shared" si="68"/>
        <v>ML017VP04</v>
      </c>
      <c r="C4415" s="77" t="s">
        <v>3226</v>
      </c>
      <c r="D4415" t="s">
        <v>3357</v>
      </c>
      <c r="E4415">
        <v>2381.8600000000015</v>
      </c>
      <c r="F4415">
        <v>-367.35</v>
      </c>
      <c r="G4415">
        <v>0.13</v>
      </c>
      <c r="K4415">
        <v>0</v>
      </c>
      <c r="L4415">
        <v>0</v>
      </c>
      <c r="M4415">
        <v>0</v>
      </c>
      <c r="O4415"/>
      <c r="Q4415">
        <v>0</v>
      </c>
      <c r="R4415">
        <v>0</v>
      </c>
      <c r="S4415">
        <v>0</v>
      </c>
      <c r="W4415" t="str">
        <f>IFERROR(VLOOKUP(CONCATENATE(A4415,"-",B4415),'Schedule C1'!AE:AE,1,FALSE),"Other")</f>
        <v>117-ML017VP04</v>
      </c>
    </row>
    <row r="4416" spans="1:23" x14ac:dyDescent="0.25">
      <c r="A4416" t="str">
        <f t="shared" si="68"/>
        <v>117</v>
      </c>
      <c r="B4416" t="str">
        <f t="shared" si="68"/>
        <v>ML018EP01</v>
      </c>
      <c r="C4416" s="77" t="s">
        <v>3226</v>
      </c>
      <c r="D4416" t="s">
        <v>3359</v>
      </c>
      <c r="E4416">
        <v>276.94</v>
      </c>
      <c r="F4416">
        <v>-50.370000000000005</v>
      </c>
      <c r="G4416">
        <v>17.22</v>
      </c>
      <c r="H4416">
        <v>7694.65</v>
      </c>
      <c r="I4416">
        <v>0</v>
      </c>
      <c r="J4416">
        <v>0</v>
      </c>
      <c r="K4416">
        <v>0</v>
      </c>
      <c r="L4416">
        <v>298.82999999999936</v>
      </c>
      <c r="M4416">
        <v>-7848.0010000000002</v>
      </c>
      <c r="N4416">
        <v>-1889.7120000000007</v>
      </c>
      <c r="O4416">
        <v>-5646.547999999998</v>
      </c>
      <c r="P4416">
        <v>0</v>
      </c>
      <c r="Q4416">
        <v>0</v>
      </c>
      <c r="R4416">
        <v>340.84199999999919</v>
      </c>
      <c r="S4416">
        <v>-2013.3209999999992</v>
      </c>
      <c r="T4416">
        <v>-1861.7969999999998</v>
      </c>
      <c r="U4416" s="3">
        <v>886.22799999999984</v>
      </c>
      <c r="V4416">
        <v>0</v>
      </c>
      <c r="W4416" t="str">
        <f>IFERROR(VLOOKUP(CONCATENATE(A4416,"-",B4416),'Schedule C1'!AE:AE,1,FALSE),"Other")</f>
        <v>117-ML018EP01</v>
      </c>
    </row>
    <row r="4417" spans="1:23" x14ac:dyDescent="0.25">
      <c r="A4417" t="str">
        <f t="shared" si="68"/>
        <v>117</v>
      </c>
      <c r="B4417" t="str">
        <f t="shared" si="68"/>
        <v>ML018EP02</v>
      </c>
      <c r="C4417" s="77" t="s">
        <v>3226</v>
      </c>
      <c r="D4417" t="s">
        <v>3360</v>
      </c>
      <c r="E4417">
        <v>58.21</v>
      </c>
      <c r="F4417">
        <v>-79.63</v>
      </c>
      <c r="K4417">
        <v>0</v>
      </c>
      <c r="L4417">
        <v>0</v>
      </c>
      <c r="O4417"/>
      <c r="Q4417">
        <v>0</v>
      </c>
      <c r="R4417">
        <v>0</v>
      </c>
      <c r="W4417" t="str">
        <f>IFERROR(VLOOKUP(CONCATENATE(A4417,"-",B4417),'Schedule C1'!AE:AE,1,FALSE),"Other")</f>
        <v>Other</v>
      </c>
    </row>
    <row r="4418" spans="1:23" x14ac:dyDescent="0.25">
      <c r="A4418" t="str">
        <f t="shared" si="68"/>
        <v>117</v>
      </c>
      <c r="B4418" t="str">
        <f t="shared" si="68"/>
        <v>ML018EP04</v>
      </c>
      <c r="C4418" s="77" t="s">
        <v>3226</v>
      </c>
      <c r="D4418" t="s">
        <v>3361</v>
      </c>
      <c r="E4418">
        <v>9983.81</v>
      </c>
      <c r="F4418">
        <v>-2249.4499999999998</v>
      </c>
      <c r="K4418">
        <v>0</v>
      </c>
      <c r="L4418">
        <v>0</v>
      </c>
      <c r="O4418"/>
      <c r="Q4418">
        <v>0</v>
      </c>
      <c r="R4418">
        <v>0</v>
      </c>
      <c r="W4418" t="str">
        <f>IFERROR(VLOOKUP(CONCATENATE(A4418,"-",B4418),'Schedule C1'!AE:AE,1,FALSE),"Other")</f>
        <v>Other</v>
      </c>
    </row>
    <row r="4419" spans="1:23" x14ac:dyDescent="0.25">
      <c r="A4419" t="str">
        <f t="shared" si="68"/>
        <v>117</v>
      </c>
      <c r="B4419" t="str">
        <f t="shared" si="68"/>
        <v>ML018EP06</v>
      </c>
      <c r="C4419" s="77" t="s">
        <v>3226</v>
      </c>
      <c r="D4419" t="s">
        <v>3362</v>
      </c>
      <c r="E4419">
        <v>24077.23</v>
      </c>
      <c r="K4419">
        <v>0</v>
      </c>
      <c r="O4419"/>
      <c r="Q4419">
        <v>0</v>
      </c>
      <c r="W4419" t="str">
        <f>IFERROR(VLOOKUP(CONCATENATE(A4419,"-",B4419),'Schedule C1'!AE:AE,1,FALSE),"Other")</f>
        <v>Other</v>
      </c>
    </row>
    <row r="4420" spans="1:23" x14ac:dyDescent="0.25">
      <c r="A4420" t="str">
        <f t="shared" si="68"/>
        <v>117</v>
      </c>
      <c r="B4420" t="str">
        <f t="shared" si="68"/>
        <v>ML018EP07</v>
      </c>
      <c r="C4420" s="77" t="s">
        <v>3226</v>
      </c>
      <c r="D4420" t="s">
        <v>3363</v>
      </c>
      <c r="E4420">
        <v>-0.71</v>
      </c>
      <c r="F4420">
        <v>0</v>
      </c>
      <c r="K4420">
        <v>0</v>
      </c>
      <c r="L4420">
        <v>0</v>
      </c>
      <c r="O4420"/>
      <c r="Q4420">
        <v>0</v>
      </c>
      <c r="R4420">
        <v>0</v>
      </c>
      <c r="W4420" t="str">
        <f>IFERROR(VLOOKUP(CONCATENATE(A4420,"-",B4420),'Schedule C1'!AE:AE,1,FALSE),"Other")</f>
        <v>Other</v>
      </c>
    </row>
    <row r="4421" spans="1:23" x14ac:dyDescent="0.25">
      <c r="A4421" t="str">
        <f t="shared" ref="A4421:B4484" si="69">LEFT(C4421,FIND(" ",C4421,1)-1)</f>
        <v>117</v>
      </c>
      <c r="B4421" t="str">
        <f t="shared" si="69"/>
        <v>ML018EP08</v>
      </c>
      <c r="C4421" s="77" t="s">
        <v>3226</v>
      </c>
      <c r="D4421" t="s">
        <v>3364</v>
      </c>
      <c r="E4421">
        <v>2983.0000000000005</v>
      </c>
      <c r="F4421">
        <v>-43.78</v>
      </c>
      <c r="K4421">
        <v>0</v>
      </c>
      <c r="L4421">
        <v>0</v>
      </c>
      <c r="O4421"/>
      <c r="Q4421">
        <v>0</v>
      </c>
      <c r="R4421">
        <v>0</v>
      </c>
      <c r="W4421" t="str">
        <f>IFERROR(VLOOKUP(CONCATENATE(A4421,"-",B4421),'Schedule C1'!AE:AE,1,FALSE),"Other")</f>
        <v>Other</v>
      </c>
    </row>
    <row r="4422" spans="1:23" x14ac:dyDescent="0.25">
      <c r="A4422" t="str">
        <f t="shared" si="69"/>
        <v>117</v>
      </c>
      <c r="B4422" t="str">
        <f t="shared" si="69"/>
        <v>ML018EP10</v>
      </c>
      <c r="C4422" s="77" t="s">
        <v>3226</v>
      </c>
      <c r="D4422" t="s">
        <v>3365</v>
      </c>
      <c r="E4422">
        <v>60650</v>
      </c>
      <c r="F4422">
        <v>-18500</v>
      </c>
      <c r="K4422">
        <v>0</v>
      </c>
      <c r="L4422">
        <v>0</v>
      </c>
      <c r="O4422"/>
      <c r="Q4422">
        <v>0</v>
      </c>
      <c r="R4422">
        <v>0</v>
      </c>
      <c r="W4422" t="str">
        <f>IFERROR(VLOOKUP(CONCATENATE(A4422,"-",B4422),'Schedule C1'!AE:AE,1,FALSE),"Other")</f>
        <v>Other</v>
      </c>
    </row>
    <row r="4423" spans="1:23" x14ac:dyDescent="0.25">
      <c r="A4423" t="str">
        <f t="shared" si="69"/>
        <v>117</v>
      </c>
      <c r="B4423" t="str">
        <f t="shared" si="69"/>
        <v>ML018EP11</v>
      </c>
      <c r="C4423" s="77" t="s">
        <v>3226</v>
      </c>
      <c r="D4423" t="s">
        <v>3366</v>
      </c>
      <c r="E4423">
        <v>4.0000000000000022E-2</v>
      </c>
      <c r="F4423">
        <v>19958.62</v>
      </c>
      <c r="K4423">
        <v>0</v>
      </c>
      <c r="L4423">
        <v>0</v>
      </c>
      <c r="O4423"/>
      <c r="Q4423">
        <v>0</v>
      </c>
      <c r="R4423">
        <v>0</v>
      </c>
      <c r="W4423" t="str">
        <f>IFERROR(VLOOKUP(CONCATENATE(A4423,"-",B4423),'Schedule C1'!AE:AE,1,FALSE),"Other")</f>
        <v>Other</v>
      </c>
    </row>
    <row r="4424" spans="1:23" x14ac:dyDescent="0.25">
      <c r="A4424" t="str">
        <f t="shared" si="69"/>
        <v>117</v>
      </c>
      <c r="B4424" t="str">
        <f t="shared" si="69"/>
        <v>ML018EP12</v>
      </c>
      <c r="C4424" s="77" t="s">
        <v>3226</v>
      </c>
      <c r="D4424" t="s">
        <v>3367</v>
      </c>
      <c r="E4424">
        <v>-13153.699999999999</v>
      </c>
      <c r="F4424">
        <v>145.86000000000001</v>
      </c>
      <c r="K4424">
        <v>0</v>
      </c>
      <c r="L4424">
        <v>0</v>
      </c>
      <c r="O4424"/>
      <c r="Q4424">
        <v>0</v>
      </c>
      <c r="R4424">
        <v>0</v>
      </c>
      <c r="W4424" t="str">
        <f>IFERROR(VLOOKUP(CONCATENATE(A4424,"-",B4424),'Schedule C1'!AE:AE,1,FALSE),"Other")</f>
        <v>Other</v>
      </c>
    </row>
    <row r="4425" spans="1:23" x14ac:dyDescent="0.25">
      <c r="A4425" t="str">
        <f t="shared" si="69"/>
        <v>117</v>
      </c>
      <c r="B4425" t="str">
        <f t="shared" si="69"/>
        <v>ML018EP13</v>
      </c>
      <c r="C4425" s="77" t="s">
        <v>3226</v>
      </c>
      <c r="D4425" t="s">
        <v>3368</v>
      </c>
      <c r="E4425">
        <v>11971.56</v>
      </c>
      <c r="K4425">
        <v>0</v>
      </c>
      <c r="O4425"/>
      <c r="Q4425">
        <v>0</v>
      </c>
      <c r="W4425" t="str">
        <f>IFERROR(VLOOKUP(CONCATENATE(A4425,"-",B4425),'Schedule C1'!AE:AE,1,FALSE),"Other")</f>
        <v>Other</v>
      </c>
    </row>
    <row r="4426" spans="1:23" x14ac:dyDescent="0.25">
      <c r="A4426" t="str">
        <f t="shared" si="69"/>
        <v>117</v>
      </c>
      <c r="B4426" t="str">
        <f t="shared" si="69"/>
        <v>ML018EP14</v>
      </c>
      <c r="C4426" s="77" t="s">
        <v>3226</v>
      </c>
      <c r="D4426" t="s">
        <v>3369</v>
      </c>
      <c r="E4426">
        <v>36.620000000000005</v>
      </c>
      <c r="F4426">
        <v>38591.99</v>
      </c>
      <c r="K4426">
        <v>0</v>
      </c>
      <c r="L4426">
        <v>0</v>
      </c>
      <c r="O4426"/>
      <c r="Q4426">
        <v>0</v>
      </c>
      <c r="R4426">
        <v>0</v>
      </c>
      <c r="W4426" t="str">
        <f>IFERROR(VLOOKUP(CONCATENATE(A4426,"-",B4426),'Schedule C1'!AE:AE,1,FALSE),"Other")</f>
        <v>117-ML018EP14</v>
      </c>
    </row>
    <row r="4427" spans="1:23" x14ac:dyDescent="0.25">
      <c r="A4427" t="str">
        <f t="shared" si="69"/>
        <v>117</v>
      </c>
      <c r="B4427" t="str">
        <f t="shared" si="69"/>
        <v>ML018EP15</v>
      </c>
      <c r="C4427" s="77" t="s">
        <v>3226</v>
      </c>
      <c r="D4427" t="s">
        <v>3370</v>
      </c>
      <c r="E4427">
        <v>93.13</v>
      </c>
      <c r="F4427">
        <v>-356.47</v>
      </c>
      <c r="K4427">
        <v>0</v>
      </c>
      <c r="L4427">
        <v>0</v>
      </c>
      <c r="O4427"/>
      <c r="Q4427">
        <v>0</v>
      </c>
      <c r="R4427">
        <v>0</v>
      </c>
      <c r="W4427" t="str">
        <f>IFERROR(VLOOKUP(CONCATENATE(A4427,"-",B4427),'Schedule C1'!AE:AE,1,FALSE),"Other")</f>
        <v>Other</v>
      </c>
    </row>
    <row r="4428" spans="1:23" x14ac:dyDescent="0.25">
      <c r="A4428" t="str">
        <f t="shared" si="69"/>
        <v>117</v>
      </c>
      <c r="B4428" t="str">
        <f t="shared" si="69"/>
        <v>ML018EP16</v>
      </c>
      <c r="C4428" s="77" t="s">
        <v>3226</v>
      </c>
      <c r="D4428" t="s">
        <v>3371</v>
      </c>
      <c r="E4428">
        <v>-78.38</v>
      </c>
      <c r="F4428">
        <v>154779.68</v>
      </c>
      <c r="K4428">
        <v>0</v>
      </c>
      <c r="L4428">
        <v>0</v>
      </c>
      <c r="O4428"/>
      <c r="Q4428">
        <v>0</v>
      </c>
      <c r="R4428">
        <v>0</v>
      </c>
      <c r="W4428" t="str">
        <f>IFERROR(VLOOKUP(CONCATENATE(A4428,"-",B4428),'Schedule C1'!AE:AE,1,FALSE),"Other")</f>
        <v>Other</v>
      </c>
    </row>
    <row r="4429" spans="1:23" x14ac:dyDescent="0.25">
      <c r="A4429" t="str">
        <f t="shared" si="69"/>
        <v>117</v>
      </c>
      <c r="B4429" t="str">
        <f t="shared" si="69"/>
        <v>ML018EP17</v>
      </c>
      <c r="C4429" s="77" t="s">
        <v>3226</v>
      </c>
      <c r="D4429" t="s">
        <v>3372</v>
      </c>
      <c r="E4429">
        <v>-2088.16</v>
      </c>
      <c r="F4429">
        <v>-14295.42</v>
      </c>
      <c r="G4429">
        <v>-572.77</v>
      </c>
      <c r="K4429">
        <v>0</v>
      </c>
      <c r="L4429">
        <v>0</v>
      </c>
      <c r="M4429">
        <v>0</v>
      </c>
      <c r="O4429"/>
      <c r="Q4429">
        <v>0</v>
      </c>
      <c r="R4429">
        <v>0</v>
      </c>
      <c r="S4429">
        <v>0</v>
      </c>
      <c r="W4429" t="str">
        <f>IFERROR(VLOOKUP(CONCATENATE(A4429,"-",B4429),'Schedule C1'!AE:AE,1,FALSE),"Other")</f>
        <v>117-ML018EP17</v>
      </c>
    </row>
    <row r="4430" spans="1:23" x14ac:dyDescent="0.25">
      <c r="A4430" t="str">
        <f t="shared" si="69"/>
        <v>117</v>
      </c>
      <c r="B4430" t="str">
        <f t="shared" si="69"/>
        <v>ML018EP18</v>
      </c>
      <c r="C4430" s="77" t="s">
        <v>3226</v>
      </c>
      <c r="D4430" t="s">
        <v>3373</v>
      </c>
      <c r="E4430">
        <v>0.16</v>
      </c>
      <c r="F4430">
        <v>0.42</v>
      </c>
      <c r="K4430">
        <v>0</v>
      </c>
      <c r="L4430">
        <v>0</v>
      </c>
      <c r="O4430"/>
      <c r="Q4430">
        <v>0</v>
      </c>
      <c r="R4430">
        <v>0</v>
      </c>
      <c r="W4430" t="str">
        <f>IFERROR(VLOOKUP(CONCATENATE(A4430,"-",B4430),'Schedule C1'!AE:AE,1,FALSE),"Other")</f>
        <v>Other</v>
      </c>
    </row>
    <row r="4431" spans="1:23" x14ac:dyDescent="0.25">
      <c r="A4431" t="str">
        <f t="shared" si="69"/>
        <v>117</v>
      </c>
      <c r="B4431" t="str">
        <f t="shared" si="69"/>
        <v>ML018MP01</v>
      </c>
      <c r="C4431" s="77" t="s">
        <v>3226</v>
      </c>
      <c r="D4431" t="s">
        <v>3374</v>
      </c>
      <c r="E4431">
        <v>2629.1700000000005</v>
      </c>
      <c r="K4431">
        <v>42500</v>
      </c>
      <c r="O4431"/>
      <c r="Q4431">
        <v>42712.5</v>
      </c>
      <c r="W4431" t="str">
        <f>IFERROR(VLOOKUP(CONCATENATE(A4431,"-",B4431),'Schedule C1'!AE:AE,1,FALSE),"Other")</f>
        <v>Other</v>
      </c>
    </row>
    <row r="4432" spans="1:23" x14ac:dyDescent="0.25">
      <c r="A4432" t="str">
        <f t="shared" si="69"/>
        <v>117</v>
      </c>
      <c r="B4432" t="str">
        <f t="shared" si="69"/>
        <v>ML018MP03</v>
      </c>
      <c r="C4432" s="77" t="s">
        <v>3226</v>
      </c>
      <c r="D4432" t="s">
        <v>3375</v>
      </c>
      <c r="E4432">
        <v>-7204.0999999999976</v>
      </c>
      <c r="F4432">
        <v>2203.19</v>
      </c>
      <c r="K4432">
        <v>0</v>
      </c>
      <c r="L4432">
        <v>0</v>
      </c>
      <c r="O4432"/>
      <c r="Q4432">
        <v>0</v>
      </c>
      <c r="R4432">
        <v>0</v>
      </c>
      <c r="W4432" t="str">
        <f>IFERROR(VLOOKUP(CONCATENATE(A4432,"-",B4432),'Schedule C1'!AE:AE,1,FALSE),"Other")</f>
        <v>117-ML018MP03</v>
      </c>
    </row>
    <row r="4433" spans="1:23" x14ac:dyDescent="0.25">
      <c r="A4433" t="str">
        <f t="shared" si="69"/>
        <v>117</v>
      </c>
      <c r="B4433" t="str">
        <f t="shared" si="69"/>
        <v>ML018MP04</v>
      </c>
      <c r="C4433" s="77" t="s">
        <v>3226</v>
      </c>
      <c r="D4433" t="s">
        <v>3376</v>
      </c>
      <c r="E4433">
        <v>2.67</v>
      </c>
      <c r="F4433">
        <v>46.34</v>
      </c>
      <c r="K4433">
        <v>0</v>
      </c>
      <c r="L4433">
        <v>0</v>
      </c>
      <c r="O4433"/>
      <c r="Q4433">
        <v>0</v>
      </c>
      <c r="R4433">
        <v>0</v>
      </c>
      <c r="W4433" t="str">
        <f>IFERROR(VLOOKUP(CONCATENATE(A4433,"-",B4433),'Schedule C1'!AE:AE,1,FALSE),"Other")</f>
        <v>Other</v>
      </c>
    </row>
    <row r="4434" spans="1:23" x14ac:dyDescent="0.25">
      <c r="A4434" t="str">
        <f t="shared" si="69"/>
        <v>117</v>
      </c>
      <c r="B4434" t="str">
        <f t="shared" si="69"/>
        <v>ML018MP05</v>
      </c>
      <c r="C4434" s="77" t="s">
        <v>3226</v>
      </c>
      <c r="D4434" t="s">
        <v>3377</v>
      </c>
      <c r="E4434">
        <v>-0.95</v>
      </c>
      <c r="K4434">
        <v>0</v>
      </c>
      <c r="O4434"/>
      <c r="Q4434">
        <v>0</v>
      </c>
      <c r="W4434" t="str">
        <f>IFERROR(VLOOKUP(CONCATENATE(A4434,"-",B4434),'Schedule C1'!AE:AE,1,FALSE),"Other")</f>
        <v>Other</v>
      </c>
    </row>
    <row r="4435" spans="1:23" x14ac:dyDescent="0.25">
      <c r="A4435" t="str">
        <f t="shared" si="69"/>
        <v>117</v>
      </c>
      <c r="B4435" t="str">
        <f t="shared" si="69"/>
        <v>ML018MP06</v>
      </c>
      <c r="C4435" s="77" t="s">
        <v>3226</v>
      </c>
      <c r="D4435" t="s">
        <v>3378</v>
      </c>
      <c r="E4435">
        <v>32469.31</v>
      </c>
      <c r="F4435">
        <v>-8085.1500000000005</v>
      </c>
      <c r="G4435">
        <v>325.13</v>
      </c>
      <c r="K4435">
        <v>0</v>
      </c>
      <c r="L4435">
        <v>0</v>
      </c>
      <c r="M4435">
        <v>0</v>
      </c>
      <c r="O4435"/>
      <c r="Q4435">
        <v>0</v>
      </c>
      <c r="R4435">
        <v>0</v>
      </c>
      <c r="S4435">
        <v>0</v>
      </c>
      <c r="W4435" t="str">
        <f>IFERROR(VLOOKUP(CONCATENATE(A4435,"-",B4435),'Schedule C1'!AE:AE,1,FALSE),"Other")</f>
        <v>117-ML018MP06</v>
      </c>
    </row>
    <row r="4436" spans="1:23" x14ac:dyDescent="0.25">
      <c r="A4436" t="str">
        <f t="shared" si="69"/>
        <v>117</v>
      </c>
      <c r="B4436" t="str">
        <f t="shared" si="69"/>
        <v>ML018MP08</v>
      </c>
      <c r="C4436" s="77" t="s">
        <v>3226</v>
      </c>
      <c r="D4436" t="s">
        <v>3379</v>
      </c>
      <c r="E4436">
        <v>103.00999999999999</v>
      </c>
      <c r="F4436">
        <v>-28.259999999999998</v>
      </c>
      <c r="K4436">
        <v>0</v>
      </c>
      <c r="L4436">
        <v>0</v>
      </c>
      <c r="O4436"/>
      <c r="Q4436">
        <v>0</v>
      </c>
      <c r="R4436">
        <v>0</v>
      </c>
      <c r="W4436" t="str">
        <f>IFERROR(VLOOKUP(CONCATENATE(A4436,"-",B4436),'Schedule C1'!AE:AE,1,FALSE),"Other")</f>
        <v>Other</v>
      </c>
    </row>
    <row r="4437" spans="1:23" x14ac:dyDescent="0.25">
      <c r="A4437" t="str">
        <f t="shared" si="69"/>
        <v>117</v>
      </c>
      <c r="B4437" t="str">
        <f t="shared" si="69"/>
        <v>ML018MP09</v>
      </c>
      <c r="C4437" s="77" t="s">
        <v>3226</v>
      </c>
      <c r="D4437" t="s">
        <v>3380</v>
      </c>
      <c r="F4437">
        <v>68.44</v>
      </c>
      <c r="L4437">
        <v>0</v>
      </c>
      <c r="O4437"/>
      <c r="R4437">
        <v>0</v>
      </c>
      <c r="W4437" t="str">
        <f>IFERROR(VLOOKUP(CONCATENATE(A4437,"-",B4437),'Schedule C1'!AE:AE,1,FALSE),"Other")</f>
        <v>Other</v>
      </c>
    </row>
    <row r="4438" spans="1:23" x14ac:dyDescent="0.25">
      <c r="A4438" t="str">
        <f t="shared" si="69"/>
        <v>117</v>
      </c>
      <c r="B4438" t="str">
        <f t="shared" si="69"/>
        <v>ML018MP11</v>
      </c>
      <c r="C4438" s="77" t="s">
        <v>3226</v>
      </c>
      <c r="D4438" t="s">
        <v>3382</v>
      </c>
      <c r="E4438">
        <v>-217.75</v>
      </c>
      <c r="F4438">
        <v>10.99</v>
      </c>
      <c r="K4438">
        <v>0</v>
      </c>
      <c r="L4438">
        <v>0</v>
      </c>
      <c r="O4438"/>
      <c r="Q4438">
        <v>0</v>
      </c>
      <c r="R4438">
        <v>0</v>
      </c>
      <c r="W4438" t="str">
        <f>IFERROR(VLOOKUP(CONCATENATE(A4438,"-",B4438),'Schedule C1'!AE:AE,1,FALSE),"Other")</f>
        <v>117-ML018MP11</v>
      </c>
    </row>
    <row r="4439" spans="1:23" x14ac:dyDescent="0.25">
      <c r="A4439" t="str">
        <f t="shared" si="69"/>
        <v>117</v>
      </c>
      <c r="B4439" t="str">
        <f t="shared" si="69"/>
        <v>ML018NP01</v>
      </c>
      <c r="C4439" s="77" t="s">
        <v>3226</v>
      </c>
      <c r="D4439" t="s">
        <v>3383</v>
      </c>
      <c r="E4439">
        <v>-36022.660000000018</v>
      </c>
      <c r="F4439">
        <v>732.15000000000055</v>
      </c>
      <c r="G4439">
        <v>0</v>
      </c>
      <c r="H4439">
        <v>0</v>
      </c>
      <c r="I4439">
        <v>0</v>
      </c>
      <c r="J4439">
        <v>0</v>
      </c>
      <c r="K4439">
        <v>0</v>
      </c>
      <c r="L4439">
        <v>-11458.5</v>
      </c>
      <c r="M4439">
        <v>6106.4650000000001</v>
      </c>
      <c r="N4439">
        <v>-743.59900000000005</v>
      </c>
      <c r="O4439">
        <v>1031.825</v>
      </c>
      <c r="P4439">
        <v>0</v>
      </c>
      <c r="Q4439">
        <v>0</v>
      </c>
      <c r="R4439">
        <v>-11245.233</v>
      </c>
      <c r="S4439">
        <v>3125</v>
      </c>
      <c r="T4439">
        <v>-452.048</v>
      </c>
      <c r="U4439" s="3">
        <v>-317.036</v>
      </c>
      <c r="V4439">
        <v>0</v>
      </c>
      <c r="W4439" t="str">
        <f>IFERROR(VLOOKUP(CONCATENATE(A4439,"-",B4439),'Schedule C1'!AE:AE,1,FALSE),"Other")</f>
        <v>Other</v>
      </c>
    </row>
    <row r="4440" spans="1:23" x14ac:dyDescent="0.25">
      <c r="A4440" t="str">
        <f t="shared" si="69"/>
        <v>117</v>
      </c>
      <c r="B4440" t="str">
        <f t="shared" si="69"/>
        <v>ML018NP03</v>
      </c>
      <c r="C4440" s="77" t="s">
        <v>3226</v>
      </c>
      <c r="D4440" t="s">
        <v>3384</v>
      </c>
      <c r="F4440">
        <v>202.82</v>
      </c>
      <c r="H4440">
        <v>5.41</v>
      </c>
      <c r="L4440">
        <v>0</v>
      </c>
      <c r="N4440">
        <v>0</v>
      </c>
      <c r="O4440"/>
      <c r="R4440">
        <v>0</v>
      </c>
      <c r="T4440">
        <v>0</v>
      </c>
      <c r="W4440" t="str">
        <f>IFERROR(VLOOKUP(CONCATENATE(A4440,"-",B4440),'Schedule C1'!AE:AE,1,FALSE),"Other")</f>
        <v>117-ML018NP03</v>
      </c>
    </row>
    <row r="4441" spans="1:23" x14ac:dyDescent="0.25">
      <c r="A4441" t="str">
        <f t="shared" si="69"/>
        <v>117</v>
      </c>
      <c r="B4441" t="str">
        <f t="shared" si="69"/>
        <v>ML018NP04</v>
      </c>
      <c r="C4441" s="77" t="s">
        <v>3226</v>
      </c>
      <c r="D4441" t="s">
        <v>3385</v>
      </c>
      <c r="E4441">
        <v>-14777.23</v>
      </c>
      <c r="F4441">
        <v>679.93</v>
      </c>
      <c r="K4441">
        <v>0</v>
      </c>
      <c r="L4441">
        <v>0</v>
      </c>
      <c r="O4441"/>
      <c r="Q4441">
        <v>0</v>
      </c>
      <c r="R4441">
        <v>0</v>
      </c>
      <c r="W4441" t="str">
        <f>IFERROR(VLOOKUP(CONCATENATE(A4441,"-",B4441),'Schedule C1'!AE:AE,1,FALSE),"Other")</f>
        <v>Other</v>
      </c>
    </row>
    <row r="4442" spans="1:23" x14ac:dyDescent="0.25">
      <c r="A4442" t="str">
        <f t="shared" si="69"/>
        <v>117</v>
      </c>
      <c r="B4442" t="str">
        <f t="shared" si="69"/>
        <v>ML018NP05</v>
      </c>
      <c r="C4442" s="77" t="s">
        <v>3226</v>
      </c>
      <c r="D4442" t="s">
        <v>3386</v>
      </c>
      <c r="E4442">
        <v>-2553.7299999999996</v>
      </c>
      <c r="F4442">
        <v>-605.29</v>
      </c>
      <c r="K4442">
        <v>0</v>
      </c>
      <c r="L4442">
        <v>0</v>
      </c>
      <c r="O4442"/>
      <c r="Q4442">
        <v>0</v>
      </c>
      <c r="R4442">
        <v>0</v>
      </c>
      <c r="W4442" t="str">
        <f>IFERROR(VLOOKUP(CONCATENATE(A4442,"-",B4442),'Schedule C1'!AE:AE,1,FALSE),"Other")</f>
        <v>Other</v>
      </c>
    </row>
    <row r="4443" spans="1:23" x14ac:dyDescent="0.25">
      <c r="A4443" t="str">
        <f t="shared" si="69"/>
        <v>117</v>
      </c>
      <c r="B4443" t="str">
        <f t="shared" si="69"/>
        <v>ML018NP07</v>
      </c>
      <c r="C4443" s="77" t="s">
        <v>3226</v>
      </c>
      <c r="D4443" t="s">
        <v>3387</v>
      </c>
      <c r="E4443">
        <v>7310.2000000000007</v>
      </c>
      <c r="F4443">
        <v>-1445.31</v>
      </c>
      <c r="K4443">
        <v>0</v>
      </c>
      <c r="L4443">
        <v>0</v>
      </c>
      <c r="O4443"/>
      <c r="Q4443">
        <v>0</v>
      </c>
      <c r="R4443">
        <v>0</v>
      </c>
      <c r="W4443" t="str">
        <f>IFERROR(VLOOKUP(CONCATENATE(A4443,"-",B4443),'Schedule C1'!AE:AE,1,FALSE),"Other")</f>
        <v>117-ML018NP07</v>
      </c>
    </row>
    <row r="4444" spans="1:23" x14ac:dyDescent="0.25">
      <c r="A4444" t="str">
        <f t="shared" si="69"/>
        <v>117</v>
      </c>
      <c r="B4444" t="str">
        <f t="shared" si="69"/>
        <v>ML018NP08</v>
      </c>
      <c r="C4444" s="77" t="s">
        <v>3226</v>
      </c>
      <c r="D4444" t="s">
        <v>3388</v>
      </c>
      <c r="E4444">
        <v>24818.07</v>
      </c>
      <c r="F4444">
        <v>411.46000000000021</v>
      </c>
      <c r="K4444">
        <v>0</v>
      </c>
      <c r="L4444">
        <v>0</v>
      </c>
      <c r="O4444"/>
      <c r="Q4444">
        <v>0</v>
      </c>
      <c r="R4444">
        <v>0</v>
      </c>
      <c r="W4444" t="str">
        <f>IFERROR(VLOOKUP(CONCATENATE(A4444,"-",B4444),'Schedule C1'!AE:AE,1,FALSE),"Other")</f>
        <v>117-ML018NP08</v>
      </c>
    </row>
    <row r="4445" spans="1:23" x14ac:dyDescent="0.25">
      <c r="A4445" t="str">
        <f t="shared" si="69"/>
        <v>117</v>
      </c>
      <c r="B4445" t="str">
        <f t="shared" si="69"/>
        <v>ML018NP10</v>
      </c>
      <c r="C4445" s="77" t="s">
        <v>3226</v>
      </c>
      <c r="D4445" t="s">
        <v>3389</v>
      </c>
      <c r="E4445">
        <v>-3.22</v>
      </c>
      <c r="F4445">
        <v>-216000.88</v>
      </c>
      <c r="K4445">
        <v>0</v>
      </c>
      <c r="L4445">
        <v>0</v>
      </c>
      <c r="O4445"/>
      <c r="Q4445">
        <v>0</v>
      </c>
      <c r="R4445">
        <v>0</v>
      </c>
      <c r="W4445" t="str">
        <f>IFERROR(VLOOKUP(CONCATENATE(A4445,"-",B4445),'Schedule C1'!AE:AE,1,FALSE),"Other")</f>
        <v>Other</v>
      </c>
    </row>
    <row r="4446" spans="1:23" x14ac:dyDescent="0.25">
      <c r="A4446" t="str">
        <f t="shared" si="69"/>
        <v>117</v>
      </c>
      <c r="B4446" t="str">
        <f t="shared" si="69"/>
        <v>ML018NP11</v>
      </c>
      <c r="C4446" s="77" t="s">
        <v>3226</v>
      </c>
      <c r="D4446" t="s">
        <v>3390</v>
      </c>
      <c r="E4446">
        <v>-1165.9100000000001</v>
      </c>
      <c r="F4446">
        <v>-46862.66</v>
      </c>
      <c r="K4446">
        <v>0</v>
      </c>
      <c r="L4446">
        <v>0</v>
      </c>
      <c r="O4446"/>
      <c r="Q4446">
        <v>0</v>
      </c>
      <c r="R4446">
        <v>0</v>
      </c>
      <c r="W4446" t="str">
        <f>IFERROR(VLOOKUP(CONCATENATE(A4446,"-",B4446),'Schedule C1'!AE:AE,1,FALSE),"Other")</f>
        <v>Other</v>
      </c>
    </row>
    <row r="4447" spans="1:23" x14ac:dyDescent="0.25">
      <c r="A4447" t="str">
        <f t="shared" si="69"/>
        <v>117</v>
      </c>
      <c r="B4447" t="str">
        <f t="shared" si="69"/>
        <v>ML018NP12</v>
      </c>
      <c r="C4447" s="77" t="s">
        <v>3226</v>
      </c>
      <c r="D4447" t="s">
        <v>3391</v>
      </c>
      <c r="E4447">
        <v>145596.88</v>
      </c>
      <c r="F4447">
        <v>-2262.8900000000003</v>
      </c>
      <c r="G4447">
        <v>41411.94</v>
      </c>
      <c r="K4447">
        <v>0</v>
      </c>
      <c r="L4447">
        <v>0</v>
      </c>
      <c r="M4447">
        <v>0</v>
      </c>
      <c r="O4447"/>
      <c r="Q4447">
        <v>0</v>
      </c>
      <c r="R4447">
        <v>0</v>
      </c>
      <c r="S4447">
        <v>0</v>
      </c>
      <c r="W4447" t="str">
        <f>IFERROR(VLOOKUP(CONCATENATE(A4447,"-",B4447),'Schedule C1'!AE:AE,1,FALSE),"Other")</f>
        <v>117-ML018NP12</v>
      </c>
    </row>
    <row r="4448" spans="1:23" x14ac:dyDescent="0.25">
      <c r="A4448" t="str">
        <f t="shared" si="69"/>
        <v>117</v>
      </c>
      <c r="B4448" t="str">
        <f t="shared" si="69"/>
        <v>ML018PPBI</v>
      </c>
      <c r="C4448" s="77" t="s">
        <v>3226</v>
      </c>
      <c r="D4448" t="s">
        <v>3392</v>
      </c>
      <c r="F4448">
        <v>0</v>
      </c>
      <c r="L4448">
        <v>75000</v>
      </c>
      <c r="O4448"/>
      <c r="R4448">
        <v>75000</v>
      </c>
      <c r="W4448" t="str">
        <f>IFERROR(VLOOKUP(CONCATENATE(A4448,"-",B4448),'Schedule C1'!AE:AE,1,FALSE),"Other")</f>
        <v>Other</v>
      </c>
    </row>
    <row r="4449" spans="1:23" x14ac:dyDescent="0.25">
      <c r="A4449" t="str">
        <f t="shared" si="69"/>
        <v>117</v>
      </c>
      <c r="B4449" t="str">
        <f t="shared" si="69"/>
        <v>ML018SP01</v>
      </c>
      <c r="C4449" s="77" t="s">
        <v>3226</v>
      </c>
      <c r="D4449" t="s">
        <v>3393</v>
      </c>
      <c r="E4449">
        <v>263832.01</v>
      </c>
      <c r="F4449">
        <v>0</v>
      </c>
      <c r="G4449">
        <v>0</v>
      </c>
      <c r="I4449">
        <v>0</v>
      </c>
      <c r="J4449">
        <v>0</v>
      </c>
      <c r="K4449">
        <v>0</v>
      </c>
      <c r="L4449">
        <v>0</v>
      </c>
      <c r="M4449">
        <v>0</v>
      </c>
      <c r="O4449">
        <v>0</v>
      </c>
      <c r="P4449">
        <v>0</v>
      </c>
      <c r="Q4449">
        <v>0</v>
      </c>
      <c r="R4449">
        <v>216.398</v>
      </c>
      <c r="S4449">
        <v>150000</v>
      </c>
      <c r="U4449" s="3">
        <v>-15049.635</v>
      </c>
      <c r="V4449">
        <v>0</v>
      </c>
      <c r="W4449" t="str">
        <f>IFERROR(VLOOKUP(CONCATENATE(A4449,"-",B4449),'Schedule C1'!AE:AE,1,FALSE),"Other")</f>
        <v>Other</v>
      </c>
    </row>
    <row r="4450" spans="1:23" x14ac:dyDescent="0.25">
      <c r="A4450" t="str">
        <f t="shared" si="69"/>
        <v>117</v>
      </c>
      <c r="B4450" t="str">
        <f t="shared" si="69"/>
        <v>ML018SP02</v>
      </c>
      <c r="C4450" s="77" t="s">
        <v>3226</v>
      </c>
      <c r="D4450" t="s">
        <v>3394</v>
      </c>
      <c r="F4450">
        <v>0</v>
      </c>
      <c r="G4450">
        <v>-244.54000000000002</v>
      </c>
      <c r="H4450">
        <v>0</v>
      </c>
      <c r="J4450">
        <v>0</v>
      </c>
      <c r="L4450">
        <v>-90000</v>
      </c>
      <c r="M4450">
        <v>0</v>
      </c>
      <c r="N4450">
        <v>-90000</v>
      </c>
      <c r="O4450"/>
      <c r="P4450">
        <v>0</v>
      </c>
      <c r="R4450">
        <v>-90000</v>
      </c>
      <c r="S4450">
        <v>355.33100000000002</v>
      </c>
      <c r="T4450">
        <v>-90000</v>
      </c>
      <c r="V4450">
        <v>0</v>
      </c>
      <c r="W4450" t="str">
        <f>IFERROR(VLOOKUP(CONCATENATE(A4450,"-",B4450),'Schedule C1'!AE:AE,1,FALSE),"Other")</f>
        <v>117-ML018SP02</v>
      </c>
    </row>
    <row r="4451" spans="1:23" x14ac:dyDescent="0.25">
      <c r="A4451" t="str">
        <f t="shared" si="69"/>
        <v>117</v>
      </c>
      <c r="B4451" t="str">
        <f t="shared" si="69"/>
        <v>ML018SP03</v>
      </c>
      <c r="C4451" s="77" t="s">
        <v>3226</v>
      </c>
      <c r="D4451" t="s">
        <v>3395</v>
      </c>
      <c r="E4451">
        <v>-7999.2000000000007</v>
      </c>
      <c r="F4451">
        <v>11.5</v>
      </c>
      <c r="K4451">
        <v>0</v>
      </c>
      <c r="L4451">
        <v>0</v>
      </c>
      <c r="O4451"/>
      <c r="Q4451">
        <v>0</v>
      </c>
      <c r="R4451">
        <v>0</v>
      </c>
      <c r="W4451" t="str">
        <f>IFERROR(VLOOKUP(CONCATENATE(A4451,"-",B4451),'Schedule C1'!AE:AE,1,FALSE),"Other")</f>
        <v>Other</v>
      </c>
    </row>
    <row r="4452" spans="1:23" x14ac:dyDescent="0.25">
      <c r="A4452" t="str">
        <f t="shared" si="69"/>
        <v>117</v>
      </c>
      <c r="B4452" t="str">
        <f t="shared" si="69"/>
        <v>ML018VP01</v>
      </c>
      <c r="C4452" s="77" t="s">
        <v>3226</v>
      </c>
      <c r="D4452" t="s">
        <v>3396</v>
      </c>
      <c r="E4452">
        <v>31668.84</v>
      </c>
      <c r="F4452">
        <v>9016.0399999999991</v>
      </c>
      <c r="K4452">
        <v>0</v>
      </c>
      <c r="L4452">
        <v>0</v>
      </c>
      <c r="O4452"/>
      <c r="Q4452">
        <v>0</v>
      </c>
      <c r="R4452">
        <v>0</v>
      </c>
      <c r="W4452" t="str">
        <f>IFERROR(VLOOKUP(CONCATENATE(A4452,"-",B4452),'Schedule C1'!AE:AE,1,FALSE),"Other")</f>
        <v>117-ML018VP01</v>
      </c>
    </row>
    <row r="4453" spans="1:23" x14ac:dyDescent="0.25">
      <c r="A4453" t="str">
        <f t="shared" si="69"/>
        <v>117</v>
      </c>
      <c r="B4453" t="str">
        <f t="shared" si="69"/>
        <v>ML018VP02</v>
      </c>
      <c r="C4453" s="77" t="s">
        <v>3226</v>
      </c>
      <c r="D4453" t="s">
        <v>3397</v>
      </c>
      <c r="E4453">
        <v>25.139999999999986</v>
      </c>
      <c r="F4453">
        <v>0</v>
      </c>
      <c r="K4453">
        <v>0</v>
      </c>
      <c r="L4453">
        <v>0</v>
      </c>
      <c r="O4453"/>
      <c r="Q4453">
        <v>0</v>
      </c>
      <c r="R4453">
        <v>0</v>
      </c>
      <c r="W4453" t="str">
        <f>IFERROR(VLOOKUP(CONCATENATE(A4453,"-",B4453),'Schedule C1'!AE:AE,1,FALSE),"Other")</f>
        <v>Other</v>
      </c>
    </row>
    <row r="4454" spans="1:23" x14ac:dyDescent="0.25">
      <c r="A4454" t="str">
        <f t="shared" si="69"/>
        <v>117</v>
      </c>
      <c r="B4454" t="str">
        <f t="shared" si="69"/>
        <v>ML018VP04</v>
      </c>
      <c r="C4454" s="77" t="s">
        <v>3226</v>
      </c>
      <c r="D4454" t="s">
        <v>3398</v>
      </c>
      <c r="E4454">
        <v>428101.58</v>
      </c>
      <c r="F4454">
        <v>-66692</v>
      </c>
      <c r="K4454">
        <v>0</v>
      </c>
      <c r="L4454">
        <v>0</v>
      </c>
      <c r="O4454"/>
      <c r="Q4454">
        <v>0</v>
      </c>
      <c r="R4454">
        <v>0</v>
      </c>
      <c r="W4454" t="str">
        <f>IFERROR(VLOOKUP(CONCATENATE(A4454,"-",B4454),'Schedule C1'!AE:AE,1,FALSE),"Other")</f>
        <v>Other</v>
      </c>
    </row>
    <row r="4455" spans="1:23" x14ac:dyDescent="0.25">
      <c r="A4455" t="str">
        <f t="shared" si="69"/>
        <v>117</v>
      </c>
      <c r="B4455" t="str">
        <f t="shared" si="69"/>
        <v>ML018VP06</v>
      </c>
      <c r="C4455" s="77" t="s">
        <v>3226</v>
      </c>
      <c r="D4455" t="s">
        <v>3399</v>
      </c>
      <c r="F4455">
        <v>10.49</v>
      </c>
      <c r="G4455">
        <v>1.56</v>
      </c>
      <c r="L4455">
        <v>0</v>
      </c>
      <c r="M4455">
        <v>0</v>
      </c>
      <c r="O4455"/>
      <c r="R4455">
        <v>0</v>
      </c>
      <c r="S4455">
        <v>0</v>
      </c>
      <c r="W4455" t="str">
        <f>IFERROR(VLOOKUP(CONCATENATE(A4455,"-",B4455),'Schedule C1'!AE:AE,1,FALSE),"Other")</f>
        <v>117-ML018VP06</v>
      </c>
    </row>
    <row r="4456" spans="1:23" x14ac:dyDescent="0.25">
      <c r="A4456" t="str">
        <f t="shared" si="69"/>
        <v>117</v>
      </c>
      <c r="B4456" t="str">
        <f t="shared" si="69"/>
        <v>ML019EP01</v>
      </c>
      <c r="C4456" s="77" t="s">
        <v>3226</v>
      </c>
      <c r="D4456" t="s">
        <v>3400</v>
      </c>
      <c r="F4456">
        <v>2918.2999999999997</v>
      </c>
      <c r="G4456">
        <v>-74.34</v>
      </c>
      <c r="L4456">
        <v>0</v>
      </c>
      <c r="M4456">
        <v>0</v>
      </c>
      <c r="O4456"/>
      <c r="R4456">
        <v>0</v>
      </c>
      <c r="S4456">
        <v>0</v>
      </c>
      <c r="W4456" t="str">
        <f>IFERROR(VLOOKUP(CONCATENATE(A4456,"-",B4456),'Schedule C1'!AE:AE,1,FALSE),"Other")</f>
        <v>117-ML019EP01</v>
      </c>
    </row>
    <row r="4457" spans="1:23" x14ac:dyDescent="0.25">
      <c r="A4457" t="str">
        <f t="shared" si="69"/>
        <v>117</v>
      </c>
      <c r="B4457" t="str">
        <f t="shared" si="69"/>
        <v>ML019EP02</v>
      </c>
      <c r="C4457" s="77" t="s">
        <v>3226</v>
      </c>
      <c r="D4457" t="s">
        <v>3401</v>
      </c>
      <c r="F4457">
        <v>-32552.69</v>
      </c>
      <c r="G4457">
        <v>-57553.82</v>
      </c>
      <c r="H4457">
        <v>24.380000000000003</v>
      </c>
      <c r="L4457">
        <v>0</v>
      </c>
      <c r="M4457">
        <v>0</v>
      </c>
      <c r="N4457">
        <v>0</v>
      </c>
      <c r="O4457"/>
      <c r="R4457">
        <v>0</v>
      </c>
      <c r="S4457">
        <v>0</v>
      </c>
      <c r="T4457">
        <v>0</v>
      </c>
      <c r="W4457" t="str">
        <f>IFERROR(VLOOKUP(CONCATENATE(A4457,"-",B4457),'Schedule C1'!AE:AE,1,FALSE),"Other")</f>
        <v>117-ML019EP02</v>
      </c>
    </row>
    <row r="4458" spans="1:23" x14ac:dyDescent="0.25">
      <c r="A4458" t="str">
        <f t="shared" si="69"/>
        <v>117</v>
      </c>
      <c r="B4458" t="str">
        <f t="shared" si="69"/>
        <v>ML019EP04</v>
      </c>
      <c r="C4458" s="77" t="s">
        <v>3226</v>
      </c>
      <c r="D4458" t="s">
        <v>3402</v>
      </c>
      <c r="F4458">
        <v>-22.120000000000005</v>
      </c>
      <c r="G4458">
        <v>-61.02</v>
      </c>
      <c r="L4458">
        <v>0</v>
      </c>
      <c r="M4458">
        <v>0</v>
      </c>
      <c r="O4458"/>
      <c r="R4458">
        <v>0</v>
      </c>
      <c r="S4458">
        <v>0</v>
      </c>
      <c r="W4458" t="str">
        <f>IFERROR(VLOOKUP(CONCATENATE(A4458,"-",B4458),'Schedule C1'!AE:AE,1,FALSE),"Other")</f>
        <v>117-ML019EP04</v>
      </c>
    </row>
    <row r="4459" spans="1:23" x14ac:dyDescent="0.25">
      <c r="A4459" t="str">
        <f t="shared" si="69"/>
        <v>117</v>
      </c>
      <c r="B4459" t="str">
        <f t="shared" si="69"/>
        <v>ML019EP08</v>
      </c>
      <c r="C4459" s="77" t="s">
        <v>3226</v>
      </c>
      <c r="D4459" t="s">
        <v>3403</v>
      </c>
      <c r="F4459">
        <v>2408.77</v>
      </c>
      <c r="G4459">
        <v>-7893.96</v>
      </c>
      <c r="L4459">
        <v>0</v>
      </c>
      <c r="M4459">
        <v>0</v>
      </c>
      <c r="O4459"/>
      <c r="R4459">
        <v>0</v>
      </c>
      <c r="S4459">
        <v>0</v>
      </c>
      <c r="W4459" t="str">
        <f>IFERROR(VLOOKUP(CONCATENATE(A4459,"-",B4459),'Schedule C1'!AE:AE,1,FALSE),"Other")</f>
        <v>117-ML019EP08</v>
      </c>
    </row>
    <row r="4460" spans="1:23" x14ac:dyDescent="0.25">
      <c r="A4460" t="str">
        <f t="shared" si="69"/>
        <v>117</v>
      </c>
      <c r="B4460" t="str">
        <f t="shared" si="69"/>
        <v>ML019EP09</v>
      </c>
      <c r="C4460" s="77" t="s">
        <v>3226</v>
      </c>
      <c r="D4460" t="s">
        <v>3404</v>
      </c>
      <c r="F4460">
        <v>3115.62</v>
      </c>
      <c r="L4460">
        <v>0</v>
      </c>
      <c r="O4460"/>
      <c r="R4460">
        <v>0</v>
      </c>
      <c r="W4460" t="str">
        <f>IFERROR(VLOOKUP(CONCATENATE(A4460,"-",B4460),'Schedule C1'!AE:AE,1,FALSE),"Other")</f>
        <v>117-ML019EP09</v>
      </c>
    </row>
    <row r="4461" spans="1:23" x14ac:dyDescent="0.25">
      <c r="A4461" t="str">
        <f t="shared" si="69"/>
        <v>117</v>
      </c>
      <c r="B4461" t="str">
        <f t="shared" si="69"/>
        <v>ML019EP10</v>
      </c>
      <c r="C4461" s="77" t="s">
        <v>3226</v>
      </c>
      <c r="D4461" t="s">
        <v>3405</v>
      </c>
      <c r="F4461">
        <v>2897.81</v>
      </c>
      <c r="G4461">
        <v>-144.96</v>
      </c>
      <c r="L4461">
        <v>0</v>
      </c>
      <c r="M4461">
        <v>0</v>
      </c>
      <c r="O4461"/>
      <c r="R4461">
        <v>0</v>
      </c>
      <c r="S4461">
        <v>0</v>
      </c>
      <c r="W4461" t="str">
        <f>IFERROR(VLOOKUP(CONCATENATE(A4461,"-",B4461),'Schedule C1'!AE:AE,1,FALSE),"Other")</f>
        <v>117-ML019EP10</v>
      </c>
    </row>
    <row r="4462" spans="1:23" x14ac:dyDescent="0.25">
      <c r="A4462" t="str">
        <f t="shared" si="69"/>
        <v>117</v>
      </c>
      <c r="B4462" t="str">
        <f t="shared" si="69"/>
        <v>ML019EP11</v>
      </c>
      <c r="C4462" s="77" t="s">
        <v>3226</v>
      </c>
      <c r="D4462" t="s">
        <v>3406</v>
      </c>
      <c r="F4462">
        <v>-3731.1400000000003</v>
      </c>
      <c r="G4462">
        <v>42.389999999999986</v>
      </c>
      <c r="L4462">
        <v>0</v>
      </c>
      <c r="M4462">
        <v>0</v>
      </c>
      <c r="O4462"/>
      <c r="R4462">
        <v>0</v>
      </c>
      <c r="S4462">
        <v>0</v>
      </c>
      <c r="W4462" t="str">
        <f>IFERROR(VLOOKUP(CONCATENATE(A4462,"-",B4462),'Schedule C1'!AE:AE,1,FALSE),"Other")</f>
        <v>117-ML019EP11</v>
      </c>
    </row>
    <row r="4463" spans="1:23" x14ac:dyDescent="0.25">
      <c r="A4463" t="str">
        <f t="shared" si="69"/>
        <v>117</v>
      </c>
      <c r="B4463" t="str">
        <f t="shared" si="69"/>
        <v>ML019NP01</v>
      </c>
      <c r="C4463" s="77" t="s">
        <v>3226</v>
      </c>
      <c r="D4463" t="s">
        <v>3407</v>
      </c>
      <c r="F4463">
        <v>6070.79</v>
      </c>
      <c r="G4463">
        <v>7907.2200000000012</v>
      </c>
      <c r="H4463">
        <v>8.25</v>
      </c>
      <c r="I4463">
        <v>32.910000000000004</v>
      </c>
      <c r="L4463">
        <v>0</v>
      </c>
      <c r="M4463">
        <v>0</v>
      </c>
      <c r="N4463">
        <v>0</v>
      </c>
      <c r="O4463">
        <v>0</v>
      </c>
      <c r="R4463">
        <v>0</v>
      </c>
      <c r="S4463">
        <v>0</v>
      </c>
      <c r="T4463">
        <v>0</v>
      </c>
      <c r="U4463" s="3">
        <v>0</v>
      </c>
      <c r="W4463" t="str">
        <f>IFERROR(VLOOKUP(CONCATENATE(A4463,"-",B4463),'Schedule C1'!AE:AE,1,FALSE),"Other")</f>
        <v>117-ML019NP01</v>
      </c>
    </row>
    <row r="4464" spans="1:23" x14ac:dyDescent="0.25">
      <c r="A4464" t="str">
        <f t="shared" si="69"/>
        <v>117</v>
      </c>
      <c r="B4464" t="str">
        <f t="shared" si="69"/>
        <v>ML019NP06</v>
      </c>
      <c r="C4464" s="77" t="s">
        <v>3226</v>
      </c>
      <c r="D4464" t="s">
        <v>3408</v>
      </c>
      <c r="G4464">
        <v>2854.0599999999995</v>
      </c>
      <c r="H4464">
        <v>-177.55</v>
      </c>
      <c r="M4464">
        <v>0</v>
      </c>
      <c r="N4464">
        <v>0</v>
      </c>
      <c r="O4464"/>
      <c r="S4464">
        <v>0</v>
      </c>
      <c r="T4464">
        <v>0</v>
      </c>
      <c r="W4464" t="str">
        <f>IFERROR(VLOOKUP(CONCATENATE(A4464,"-",B4464),'Schedule C1'!AE:AE,1,FALSE),"Other")</f>
        <v>117-ML019NP06</v>
      </c>
    </row>
    <row r="4465" spans="1:23" x14ac:dyDescent="0.25">
      <c r="A4465" t="str">
        <f t="shared" si="69"/>
        <v>117</v>
      </c>
      <c r="B4465" t="str">
        <f t="shared" si="69"/>
        <v>ML019SP01</v>
      </c>
      <c r="C4465" s="77" t="s">
        <v>3226</v>
      </c>
      <c r="D4465" t="s">
        <v>3409</v>
      </c>
      <c r="F4465">
        <v>111379.45</v>
      </c>
      <c r="G4465">
        <v>-74.48</v>
      </c>
      <c r="L4465">
        <v>0</v>
      </c>
      <c r="M4465">
        <v>0</v>
      </c>
      <c r="O4465"/>
      <c r="R4465">
        <v>0</v>
      </c>
      <c r="S4465">
        <v>0</v>
      </c>
      <c r="W4465" t="str">
        <f>IFERROR(VLOOKUP(CONCATENATE(A4465,"-",B4465),'Schedule C1'!AE:AE,1,FALSE),"Other")</f>
        <v>117-ML019SP01</v>
      </c>
    </row>
    <row r="4466" spans="1:23" x14ac:dyDescent="0.25">
      <c r="A4466" t="str">
        <f t="shared" si="69"/>
        <v>117</v>
      </c>
      <c r="B4466" t="str">
        <f t="shared" si="69"/>
        <v>ML019SP02</v>
      </c>
      <c r="C4466" s="77" t="s">
        <v>3226</v>
      </c>
      <c r="D4466" t="s">
        <v>3410</v>
      </c>
      <c r="G4466">
        <v>266.88</v>
      </c>
      <c r="M4466">
        <v>0</v>
      </c>
      <c r="O4466"/>
      <c r="S4466">
        <v>0</v>
      </c>
      <c r="W4466" t="str">
        <f>IFERROR(VLOOKUP(CONCATENATE(A4466,"-",B4466),'Schedule C1'!AE:AE,1,FALSE),"Other")</f>
        <v>117-ML019SP02</v>
      </c>
    </row>
    <row r="4467" spans="1:23" x14ac:dyDescent="0.25">
      <c r="A4467" t="str">
        <f t="shared" si="69"/>
        <v>117</v>
      </c>
      <c r="B4467" t="str">
        <f t="shared" si="69"/>
        <v>ML019VP01</v>
      </c>
      <c r="C4467" s="77" t="s">
        <v>3226</v>
      </c>
      <c r="D4467" t="s">
        <v>3411</v>
      </c>
      <c r="F4467">
        <v>63537.109999999979</v>
      </c>
      <c r="G4467">
        <v>910.85</v>
      </c>
      <c r="H4467">
        <v>-262.21999999999997</v>
      </c>
      <c r="L4467">
        <v>60971.425000000003</v>
      </c>
      <c r="M4467">
        <v>0</v>
      </c>
      <c r="N4467">
        <v>0</v>
      </c>
      <c r="O4467"/>
      <c r="R4467">
        <v>62626.539000000004</v>
      </c>
      <c r="S4467">
        <v>0</v>
      </c>
      <c r="T4467">
        <v>0</v>
      </c>
      <c r="W4467" t="str">
        <f>IFERROR(VLOOKUP(CONCATENATE(A4467,"-",B4467),'Schedule C1'!AE:AE,1,FALSE),"Other")</f>
        <v>117-ML019VP01</v>
      </c>
    </row>
    <row r="4468" spans="1:23" x14ac:dyDescent="0.25">
      <c r="A4468" t="str">
        <f t="shared" si="69"/>
        <v>117</v>
      </c>
      <c r="B4468" t="str">
        <f t="shared" si="69"/>
        <v>ML019VP02</v>
      </c>
      <c r="C4468" s="77" t="s">
        <v>3226</v>
      </c>
      <c r="D4468" t="s">
        <v>3412</v>
      </c>
      <c r="E4468">
        <v>1.83</v>
      </c>
      <c r="F4468">
        <v>18462.37</v>
      </c>
      <c r="K4468">
        <v>0</v>
      </c>
      <c r="L4468">
        <v>0</v>
      </c>
      <c r="O4468"/>
      <c r="Q4468">
        <v>0</v>
      </c>
      <c r="R4468">
        <v>0</v>
      </c>
      <c r="W4468" t="str">
        <f>IFERROR(VLOOKUP(CONCATENATE(A4468,"-",B4468),'Schedule C1'!AE:AE,1,FALSE),"Other")</f>
        <v>Other</v>
      </c>
    </row>
    <row r="4469" spans="1:23" x14ac:dyDescent="0.25">
      <c r="A4469" t="str">
        <f t="shared" si="69"/>
        <v>117</v>
      </c>
      <c r="B4469" t="str">
        <f t="shared" si="69"/>
        <v>ML020EP04</v>
      </c>
      <c r="C4469" s="77" t="s">
        <v>3226</v>
      </c>
      <c r="D4469" t="s">
        <v>3413</v>
      </c>
      <c r="G4469">
        <v>0</v>
      </c>
      <c r="M4469">
        <v>0</v>
      </c>
      <c r="O4469"/>
      <c r="S4469">
        <v>29.335000000000001</v>
      </c>
      <c r="W4469" t="str">
        <f>IFERROR(VLOOKUP(CONCATENATE(A4469,"-",B4469),'Schedule C1'!AE:AE,1,FALSE),"Other")</f>
        <v>Other</v>
      </c>
    </row>
    <row r="4470" spans="1:23" x14ac:dyDescent="0.25">
      <c r="A4470" t="str">
        <f t="shared" si="69"/>
        <v>117</v>
      </c>
      <c r="B4470" t="str">
        <f t="shared" si="69"/>
        <v>ML020MP01</v>
      </c>
      <c r="C4470" s="77" t="s">
        <v>3226</v>
      </c>
      <c r="D4470" t="s">
        <v>3414</v>
      </c>
      <c r="G4470">
        <v>6691.25</v>
      </c>
      <c r="H4470">
        <v>-26533.02</v>
      </c>
      <c r="M4470">
        <v>0</v>
      </c>
      <c r="N4470">
        <v>0</v>
      </c>
      <c r="O4470"/>
      <c r="S4470">
        <v>0</v>
      </c>
      <c r="T4470">
        <v>0</v>
      </c>
      <c r="W4470" t="str">
        <f>IFERROR(VLOOKUP(CONCATENATE(A4470,"-",B4470),'Schedule C1'!AE:AE,1,FALSE),"Other")</f>
        <v>117-ML020MP01</v>
      </c>
    </row>
    <row r="4471" spans="1:23" x14ac:dyDescent="0.25">
      <c r="A4471" t="str">
        <f t="shared" si="69"/>
        <v>117</v>
      </c>
      <c r="B4471" t="str">
        <f t="shared" si="69"/>
        <v>ML020SP01</v>
      </c>
      <c r="C4471" s="77" t="s">
        <v>3226</v>
      </c>
      <c r="D4471" t="s">
        <v>3415</v>
      </c>
      <c r="F4471">
        <v>-1143.4400000000003</v>
      </c>
      <c r="G4471">
        <v>2775.72</v>
      </c>
      <c r="H4471">
        <v>4045.11</v>
      </c>
      <c r="I4471">
        <v>66073.410000000062</v>
      </c>
      <c r="J4471">
        <v>-5937.23</v>
      </c>
      <c r="L4471">
        <v>0</v>
      </c>
      <c r="M4471">
        <v>48856.858</v>
      </c>
      <c r="N4471">
        <v>796682.755</v>
      </c>
      <c r="O4471">
        <v>222463.01000000007</v>
      </c>
      <c r="P4471">
        <v>0.49099999999999999</v>
      </c>
      <c r="R4471">
        <v>0</v>
      </c>
      <c r="S4471">
        <v>53250.525999999998</v>
      </c>
      <c r="T4471">
        <v>548.39800000000002</v>
      </c>
      <c r="U4471" s="3">
        <v>125238.06299999997</v>
      </c>
      <c r="V4471">
        <v>0</v>
      </c>
      <c r="W4471" t="str">
        <f>IFERROR(VLOOKUP(CONCATENATE(A4471,"-",B4471),'Schedule C1'!AE:AE,1,FALSE),"Other")</f>
        <v>117-ML020SP01</v>
      </c>
    </row>
    <row r="4472" spans="1:23" x14ac:dyDescent="0.25">
      <c r="A4472" t="str">
        <f t="shared" si="69"/>
        <v>117</v>
      </c>
      <c r="B4472" t="str">
        <f t="shared" si="69"/>
        <v>ML020VP01</v>
      </c>
      <c r="C4472" s="77" t="s">
        <v>3226</v>
      </c>
      <c r="D4472" t="s">
        <v>3416</v>
      </c>
      <c r="G4472">
        <v>-117574.46</v>
      </c>
      <c r="H4472">
        <v>42997.05</v>
      </c>
      <c r="M4472">
        <v>0</v>
      </c>
      <c r="N4472">
        <v>0</v>
      </c>
      <c r="O4472"/>
      <c r="S4472">
        <v>349.21100000000001</v>
      </c>
      <c r="T4472">
        <v>0</v>
      </c>
      <c r="W4472" t="str">
        <f>IFERROR(VLOOKUP(CONCATENATE(A4472,"-",B4472),'Schedule C1'!AE:AE,1,FALSE),"Other")</f>
        <v>117-ML020VP01</v>
      </c>
    </row>
    <row r="4473" spans="1:23" x14ac:dyDescent="0.25">
      <c r="A4473" t="str">
        <f t="shared" si="69"/>
        <v>117</v>
      </c>
      <c r="B4473" t="str">
        <f t="shared" si="69"/>
        <v>ML021VP01</v>
      </c>
      <c r="C4473" s="77" t="s">
        <v>3226</v>
      </c>
      <c r="D4473" t="s">
        <v>3417</v>
      </c>
      <c r="H4473">
        <v>0</v>
      </c>
      <c r="I4473">
        <v>0</v>
      </c>
      <c r="N4473">
        <v>-17162.208999999995</v>
      </c>
      <c r="O4473">
        <v>0</v>
      </c>
      <c r="T4473">
        <v>-25223.148000000001</v>
      </c>
      <c r="U4473" s="3">
        <v>31.759</v>
      </c>
      <c r="W4473" t="str">
        <f>IFERROR(VLOOKUP(CONCATENATE(A4473,"-",B4473),'Schedule C1'!AE:AE,1,FALSE),"Other")</f>
        <v>Other</v>
      </c>
    </row>
    <row r="4474" spans="1:23" x14ac:dyDescent="0.25">
      <c r="A4474" t="str">
        <f t="shared" si="69"/>
        <v>117</v>
      </c>
      <c r="B4474" t="str">
        <f t="shared" si="69"/>
        <v>ML022VP01</v>
      </c>
      <c r="C4474" s="77" t="s">
        <v>3226</v>
      </c>
      <c r="D4474" t="s">
        <v>3418</v>
      </c>
      <c r="I4474">
        <v>0</v>
      </c>
      <c r="O4474">
        <v>15000</v>
      </c>
      <c r="U4474" s="3">
        <v>0</v>
      </c>
      <c r="W4474" t="str">
        <f>IFERROR(VLOOKUP(CONCATENATE(A4474,"-",B4474),'Schedule C1'!AE:AE,1,FALSE),"Other")</f>
        <v>Other</v>
      </c>
    </row>
    <row r="4475" spans="1:23" x14ac:dyDescent="0.25">
      <c r="A4475" t="str">
        <f t="shared" si="69"/>
        <v>117</v>
      </c>
      <c r="B4475" t="str">
        <f t="shared" si="69"/>
        <v>ML023VP01</v>
      </c>
      <c r="C4475" s="77" t="s">
        <v>3226</v>
      </c>
      <c r="D4475" t="s">
        <v>3419</v>
      </c>
      <c r="J4475">
        <v>0</v>
      </c>
      <c r="O4475"/>
      <c r="P4475">
        <v>0</v>
      </c>
      <c r="V4475">
        <v>0</v>
      </c>
      <c r="W4475" t="str">
        <f>IFERROR(VLOOKUP(CONCATENATE(A4475,"-",B4475),'Schedule C1'!AE:AE,1,FALSE),"Other")</f>
        <v>Other</v>
      </c>
    </row>
    <row r="4476" spans="1:23" x14ac:dyDescent="0.25">
      <c r="A4476" t="str">
        <f t="shared" si="69"/>
        <v>117</v>
      </c>
      <c r="B4476" t="str">
        <f t="shared" si="69"/>
        <v>ML0E17C02</v>
      </c>
      <c r="C4476" s="77" t="s">
        <v>3226</v>
      </c>
      <c r="D4476" t="s">
        <v>3421</v>
      </c>
      <c r="E4476">
        <v>1222.0700000000002</v>
      </c>
      <c r="K4476">
        <v>0</v>
      </c>
      <c r="O4476"/>
      <c r="Q4476">
        <v>0</v>
      </c>
      <c r="W4476" t="str">
        <f>IFERROR(VLOOKUP(CONCATENATE(A4476,"-",B4476),'Schedule C1'!AE:AE,1,FALSE),"Other")</f>
        <v>Other</v>
      </c>
    </row>
    <row r="4477" spans="1:23" x14ac:dyDescent="0.25">
      <c r="A4477" t="str">
        <f t="shared" si="69"/>
        <v>117</v>
      </c>
      <c r="B4477" t="str">
        <f t="shared" si="69"/>
        <v>ML0E26C01</v>
      </c>
      <c r="C4477" s="77" t="s">
        <v>3226</v>
      </c>
      <c r="D4477" t="s">
        <v>3422</v>
      </c>
      <c r="H4477">
        <v>0</v>
      </c>
      <c r="I4477">
        <v>0</v>
      </c>
      <c r="N4477">
        <v>0</v>
      </c>
      <c r="O4477">
        <v>-215325</v>
      </c>
      <c r="T4477">
        <v>5857.2009999999991</v>
      </c>
      <c r="U4477" s="3">
        <v>23844.350999999999</v>
      </c>
      <c r="W4477" t="str">
        <f>IFERROR(VLOOKUP(CONCATENATE(A4477,"-",B4477),'Schedule C1'!AE:AE,1,FALSE),"Other")</f>
        <v>Other</v>
      </c>
    </row>
    <row r="4478" spans="1:23" x14ac:dyDescent="0.25">
      <c r="A4478" t="str">
        <f t="shared" si="69"/>
        <v>117</v>
      </c>
      <c r="B4478" t="str">
        <f t="shared" si="69"/>
        <v>ML0M17C02</v>
      </c>
      <c r="C4478" s="77" t="s">
        <v>3226</v>
      </c>
      <c r="D4478" t="s">
        <v>3423</v>
      </c>
      <c r="E4478">
        <v>0</v>
      </c>
      <c r="K4478">
        <v>39304.894</v>
      </c>
      <c r="O4478"/>
      <c r="Q4478">
        <v>0</v>
      </c>
      <c r="W4478" t="str">
        <f>IFERROR(VLOOKUP(CONCATENATE(A4478,"-",B4478),'Schedule C1'!AE:AE,1,FALSE),"Other")</f>
        <v>Other</v>
      </c>
    </row>
    <row r="4479" spans="1:23" x14ac:dyDescent="0.25">
      <c r="A4479" t="str">
        <f t="shared" si="69"/>
        <v>117</v>
      </c>
      <c r="B4479" t="str">
        <f t="shared" si="69"/>
        <v>ML0M18C01</v>
      </c>
      <c r="C4479" s="77" t="s">
        <v>3226</v>
      </c>
      <c r="D4479" t="s">
        <v>3424</v>
      </c>
      <c r="E4479">
        <v>126100.09999999998</v>
      </c>
      <c r="K4479">
        <v>5434.5230000000001</v>
      </c>
      <c r="O4479"/>
      <c r="Q4479">
        <v>6162.8230000000003</v>
      </c>
      <c r="W4479" t="str">
        <f>IFERROR(VLOOKUP(CONCATENATE(A4479,"-",B4479),'Schedule C1'!AE:AE,1,FALSE),"Other")</f>
        <v>Other</v>
      </c>
    </row>
    <row r="4480" spans="1:23" x14ac:dyDescent="0.25">
      <c r="A4480" t="str">
        <f t="shared" si="69"/>
        <v>117</v>
      </c>
      <c r="B4480" t="str">
        <f t="shared" si="69"/>
        <v>ML0VC1750</v>
      </c>
      <c r="C4480" s="77" t="s">
        <v>3226</v>
      </c>
      <c r="D4480" t="s">
        <v>3426</v>
      </c>
      <c r="E4480">
        <v>0</v>
      </c>
      <c r="K4480">
        <v>0</v>
      </c>
      <c r="O4480"/>
      <c r="Q4480">
        <v>-76.38</v>
      </c>
      <c r="W4480" t="str">
        <f>IFERROR(VLOOKUP(CONCATENATE(A4480,"-",B4480),'Schedule C1'!AE:AE,1,FALSE),"Other")</f>
        <v>Other</v>
      </c>
    </row>
    <row r="4481" spans="1:23" x14ac:dyDescent="0.25">
      <c r="A4481" t="str">
        <f t="shared" si="69"/>
        <v>117</v>
      </c>
      <c r="B4481" t="str">
        <f t="shared" si="69"/>
        <v>ML0VP1603</v>
      </c>
      <c r="C4481" s="77" t="s">
        <v>3226</v>
      </c>
      <c r="D4481" t="s">
        <v>3428</v>
      </c>
      <c r="E4481">
        <v>0</v>
      </c>
      <c r="K4481">
        <v>0</v>
      </c>
      <c r="O4481"/>
      <c r="Q4481">
        <v>61.18</v>
      </c>
      <c r="W4481" t="str">
        <f>IFERROR(VLOOKUP(CONCATENATE(A4481,"-",B4481),'Schedule C1'!AE:AE,1,FALSE),"Other")</f>
        <v>Other</v>
      </c>
    </row>
    <row r="4482" spans="1:23" x14ac:dyDescent="0.25">
      <c r="A4482" t="str">
        <f t="shared" si="69"/>
        <v>117</v>
      </c>
      <c r="B4482" t="str">
        <f t="shared" si="69"/>
        <v>ML0VP1702</v>
      </c>
      <c r="C4482" s="77" t="s">
        <v>3226</v>
      </c>
      <c r="D4482" t="s">
        <v>3429</v>
      </c>
      <c r="E4482">
        <v>-1015.9200000000001</v>
      </c>
      <c r="K4482">
        <v>0</v>
      </c>
      <c r="O4482"/>
      <c r="Q4482">
        <v>0</v>
      </c>
      <c r="W4482" t="str">
        <f>IFERROR(VLOOKUP(CONCATENATE(A4482,"-",B4482),'Schedule C1'!AE:AE,1,FALSE),"Other")</f>
        <v>Other</v>
      </c>
    </row>
    <row r="4483" spans="1:23" x14ac:dyDescent="0.25">
      <c r="A4483" t="str">
        <f t="shared" si="69"/>
        <v>117</v>
      </c>
      <c r="B4483" t="str">
        <f t="shared" si="69"/>
        <v>ML0VP1801</v>
      </c>
      <c r="C4483" s="77" t="s">
        <v>3226</v>
      </c>
      <c r="D4483" t="s">
        <v>3430</v>
      </c>
      <c r="E4483">
        <v>0</v>
      </c>
      <c r="K4483">
        <v>-26764.518</v>
      </c>
      <c r="O4483"/>
      <c r="Q4483">
        <v>-28040.097999999998</v>
      </c>
      <c r="W4483" t="str">
        <f>IFERROR(VLOOKUP(CONCATENATE(A4483,"-",B4483),'Schedule C1'!AE:AE,1,FALSE),"Other")</f>
        <v>Other</v>
      </c>
    </row>
    <row r="4484" spans="1:23" x14ac:dyDescent="0.25">
      <c r="A4484" t="str">
        <f t="shared" si="69"/>
        <v>117</v>
      </c>
      <c r="B4484" t="str">
        <f t="shared" si="69"/>
        <v>ML116EP12</v>
      </c>
      <c r="C4484" s="77" t="s">
        <v>3226</v>
      </c>
      <c r="D4484" t="s">
        <v>3433</v>
      </c>
      <c r="E4484">
        <v>1889.78</v>
      </c>
      <c r="K4484">
        <v>0</v>
      </c>
      <c r="O4484"/>
      <c r="Q4484">
        <v>0</v>
      </c>
      <c r="W4484" t="str">
        <f>IFERROR(VLOOKUP(CONCATENATE(A4484,"-",B4484),'Schedule C1'!AE:AE,1,FALSE),"Other")</f>
        <v>Other</v>
      </c>
    </row>
    <row r="4485" spans="1:23" x14ac:dyDescent="0.25">
      <c r="A4485" t="str">
        <f t="shared" ref="A4485:B4548" si="70">LEFT(C4485,FIND(" ",C4485,1)-1)</f>
        <v>117</v>
      </c>
      <c r="B4485" t="str">
        <f t="shared" si="70"/>
        <v>ML117EP03</v>
      </c>
      <c r="C4485" s="77" t="s">
        <v>3226</v>
      </c>
      <c r="D4485" t="s">
        <v>3436</v>
      </c>
      <c r="E4485">
        <v>-3.42</v>
      </c>
      <c r="K4485">
        <v>0</v>
      </c>
      <c r="O4485"/>
      <c r="Q4485">
        <v>0</v>
      </c>
      <c r="W4485" t="str">
        <f>IFERROR(VLOOKUP(CONCATENATE(A4485,"-",B4485),'Schedule C1'!AE:AE,1,FALSE),"Other")</f>
        <v>Other</v>
      </c>
    </row>
    <row r="4486" spans="1:23" x14ac:dyDescent="0.25">
      <c r="A4486" t="str">
        <f t="shared" si="70"/>
        <v>117</v>
      </c>
      <c r="B4486" t="str">
        <f t="shared" si="70"/>
        <v>ML117EP04</v>
      </c>
      <c r="C4486" s="77" t="s">
        <v>3226</v>
      </c>
      <c r="D4486" t="s">
        <v>3437</v>
      </c>
      <c r="F4486">
        <v>8499.5000000000018</v>
      </c>
      <c r="L4486">
        <v>-51250</v>
      </c>
      <c r="O4486"/>
      <c r="R4486">
        <v>-51087.987999999998</v>
      </c>
      <c r="W4486" t="str">
        <f>IFERROR(VLOOKUP(CONCATENATE(A4486,"-",B4486),'Schedule C1'!AE:AE,1,FALSE),"Other")</f>
        <v>Other</v>
      </c>
    </row>
    <row r="4487" spans="1:23" x14ac:dyDescent="0.25">
      <c r="A4487" t="str">
        <f t="shared" si="70"/>
        <v>117</v>
      </c>
      <c r="B4487" t="str">
        <f t="shared" si="70"/>
        <v>ML117EP10</v>
      </c>
      <c r="C4487" s="77" t="s">
        <v>3226</v>
      </c>
      <c r="D4487" t="s">
        <v>3439</v>
      </c>
      <c r="E4487">
        <v>-617.94999999999948</v>
      </c>
      <c r="F4487">
        <v>-559.04</v>
      </c>
      <c r="K4487">
        <v>0</v>
      </c>
      <c r="L4487">
        <v>0</v>
      </c>
      <c r="O4487"/>
      <c r="Q4487">
        <v>0</v>
      </c>
      <c r="R4487">
        <v>0</v>
      </c>
      <c r="W4487" t="str">
        <f>IFERROR(VLOOKUP(CONCATENATE(A4487,"-",B4487),'Schedule C1'!AE:AE,1,FALSE),"Other")</f>
        <v>Other</v>
      </c>
    </row>
    <row r="4488" spans="1:23" x14ac:dyDescent="0.25">
      <c r="A4488" t="str">
        <f t="shared" si="70"/>
        <v>117</v>
      </c>
      <c r="B4488" t="str">
        <f t="shared" si="70"/>
        <v>ML117EP11</v>
      </c>
      <c r="C4488" s="77" t="s">
        <v>3226</v>
      </c>
      <c r="D4488" t="s">
        <v>3440</v>
      </c>
      <c r="E4488">
        <v>7824.4800000000014</v>
      </c>
      <c r="K4488">
        <v>0</v>
      </c>
      <c r="O4488"/>
      <c r="Q4488">
        <v>0</v>
      </c>
      <c r="W4488" t="str">
        <f>IFERROR(VLOOKUP(CONCATENATE(A4488,"-",B4488),'Schedule C1'!AE:AE,1,FALSE),"Other")</f>
        <v>Other</v>
      </c>
    </row>
    <row r="4489" spans="1:23" x14ac:dyDescent="0.25">
      <c r="A4489" t="str">
        <f t="shared" si="70"/>
        <v>117</v>
      </c>
      <c r="B4489" t="str">
        <f t="shared" si="70"/>
        <v>ML117SP01</v>
      </c>
      <c r="C4489" s="77" t="s">
        <v>3226</v>
      </c>
      <c r="D4489" t="s">
        <v>3441</v>
      </c>
      <c r="E4489">
        <v>0</v>
      </c>
      <c r="K4489">
        <v>0</v>
      </c>
      <c r="O4489"/>
      <c r="Q4489">
        <v>57.64</v>
      </c>
      <c r="W4489" t="str">
        <f>IFERROR(VLOOKUP(CONCATENATE(A4489,"-",B4489),'Schedule C1'!AE:AE,1,FALSE),"Other")</f>
        <v>Other</v>
      </c>
    </row>
    <row r="4490" spans="1:23" x14ac:dyDescent="0.25">
      <c r="A4490" t="str">
        <f t="shared" si="70"/>
        <v>117</v>
      </c>
      <c r="B4490" t="str">
        <f t="shared" si="70"/>
        <v>ML117SP04</v>
      </c>
      <c r="C4490" s="77" t="s">
        <v>3226</v>
      </c>
      <c r="D4490" t="s">
        <v>3443</v>
      </c>
      <c r="E4490">
        <v>0</v>
      </c>
      <c r="K4490">
        <v>-535427.87699999998</v>
      </c>
      <c r="O4490"/>
      <c r="Q4490">
        <v>7199.3419999999996</v>
      </c>
      <c r="W4490" t="str">
        <f>IFERROR(VLOOKUP(CONCATENATE(A4490,"-",B4490),'Schedule C1'!AE:AE,1,FALSE),"Other")</f>
        <v>Other</v>
      </c>
    </row>
    <row r="4491" spans="1:23" x14ac:dyDescent="0.25">
      <c r="A4491" t="str">
        <f t="shared" si="70"/>
        <v>117</v>
      </c>
      <c r="B4491" t="str">
        <f t="shared" si="70"/>
        <v>ML117SP05</v>
      </c>
      <c r="C4491" s="77" t="s">
        <v>3226</v>
      </c>
      <c r="D4491" t="s">
        <v>3444</v>
      </c>
      <c r="E4491">
        <v>0</v>
      </c>
      <c r="K4491">
        <v>0</v>
      </c>
      <c r="O4491"/>
      <c r="Q4491">
        <v>78.19</v>
      </c>
      <c r="W4491" t="str">
        <f>IFERROR(VLOOKUP(CONCATENATE(A4491,"-",B4491),'Schedule C1'!AE:AE,1,FALSE),"Other")</f>
        <v>Other</v>
      </c>
    </row>
    <row r="4492" spans="1:23" x14ac:dyDescent="0.25">
      <c r="A4492" t="str">
        <f t="shared" si="70"/>
        <v>117</v>
      </c>
      <c r="B4492" t="str">
        <f t="shared" si="70"/>
        <v>ML117SP06</v>
      </c>
      <c r="C4492" s="77" t="s">
        <v>3226</v>
      </c>
      <c r="D4492" t="s">
        <v>3445</v>
      </c>
      <c r="E4492">
        <v>0</v>
      </c>
      <c r="K4492">
        <v>37500</v>
      </c>
      <c r="O4492"/>
      <c r="Q4492">
        <v>37788.410000000003</v>
      </c>
      <c r="W4492" t="str">
        <f>IFERROR(VLOOKUP(CONCATENATE(A4492,"-",B4492),'Schedule C1'!AE:AE,1,FALSE),"Other")</f>
        <v>Other</v>
      </c>
    </row>
    <row r="4493" spans="1:23" x14ac:dyDescent="0.25">
      <c r="A4493" t="str">
        <f t="shared" si="70"/>
        <v>117</v>
      </c>
      <c r="B4493" t="str">
        <f t="shared" si="70"/>
        <v>ML117SP07</v>
      </c>
      <c r="C4493" s="77" t="s">
        <v>3226</v>
      </c>
      <c r="D4493" t="s">
        <v>3446</v>
      </c>
      <c r="E4493">
        <v>0</v>
      </c>
      <c r="K4493">
        <v>0</v>
      </c>
      <c r="O4493"/>
      <c r="Q4493">
        <v>63.5</v>
      </c>
      <c r="W4493" t="str">
        <f>IFERROR(VLOOKUP(CONCATENATE(A4493,"-",B4493),'Schedule C1'!AE:AE,1,FALSE),"Other")</f>
        <v>Other</v>
      </c>
    </row>
    <row r="4494" spans="1:23" x14ac:dyDescent="0.25">
      <c r="A4494" t="str">
        <f t="shared" si="70"/>
        <v>117</v>
      </c>
      <c r="B4494" t="str">
        <f t="shared" si="70"/>
        <v>ML117SP09</v>
      </c>
      <c r="C4494" s="77" t="s">
        <v>3226</v>
      </c>
      <c r="D4494" t="s">
        <v>3447</v>
      </c>
      <c r="E4494">
        <v>0</v>
      </c>
      <c r="K4494">
        <v>0</v>
      </c>
      <c r="O4494"/>
      <c r="Q4494">
        <v>95.23</v>
      </c>
      <c r="W4494" t="str">
        <f>IFERROR(VLOOKUP(CONCATENATE(A4494,"-",B4494),'Schedule C1'!AE:AE,1,FALSE),"Other")</f>
        <v>Other</v>
      </c>
    </row>
    <row r="4495" spans="1:23" x14ac:dyDescent="0.25">
      <c r="A4495" t="str">
        <f t="shared" si="70"/>
        <v>117</v>
      </c>
      <c r="B4495" t="str">
        <f t="shared" si="70"/>
        <v>ML117SP14</v>
      </c>
      <c r="C4495" s="77" t="s">
        <v>3226</v>
      </c>
      <c r="D4495" t="s">
        <v>3448</v>
      </c>
      <c r="E4495">
        <v>6.27</v>
      </c>
      <c r="K4495">
        <v>0</v>
      </c>
      <c r="O4495"/>
      <c r="Q4495">
        <v>0</v>
      </c>
      <c r="W4495" t="str">
        <f>IFERROR(VLOOKUP(CONCATENATE(A4495,"-",B4495),'Schedule C1'!AE:AE,1,FALSE),"Other")</f>
        <v>Other</v>
      </c>
    </row>
    <row r="4496" spans="1:23" x14ac:dyDescent="0.25">
      <c r="A4496" t="str">
        <f t="shared" si="70"/>
        <v>117</v>
      </c>
      <c r="B4496" t="str">
        <f t="shared" si="70"/>
        <v>ML117VP06</v>
      </c>
      <c r="C4496" s="77" t="s">
        <v>3226</v>
      </c>
      <c r="D4496" t="s">
        <v>3449</v>
      </c>
      <c r="E4496">
        <v>196.96</v>
      </c>
      <c r="F4496">
        <v>123.98</v>
      </c>
      <c r="K4496">
        <v>0</v>
      </c>
      <c r="L4496">
        <v>0</v>
      </c>
      <c r="O4496"/>
      <c r="Q4496">
        <v>0</v>
      </c>
      <c r="R4496">
        <v>0</v>
      </c>
      <c r="W4496" t="str">
        <f>IFERROR(VLOOKUP(CONCATENATE(A4496,"-",B4496),'Schedule C1'!AE:AE,1,FALSE),"Other")</f>
        <v>Other</v>
      </c>
    </row>
    <row r="4497" spans="1:23" x14ac:dyDescent="0.25">
      <c r="A4497" t="str">
        <f t="shared" si="70"/>
        <v>117</v>
      </c>
      <c r="B4497" t="str">
        <f t="shared" si="70"/>
        <v>ML118EP01</v>
      </c>
      <c r="C4497" s="77" t="s">
        <v>3226</v>
      </c>
      <c r="D4497" t="s">
        <v>3450</v>
      </c>
      <c r="E4497">
        <v>0</v>
      </c>
      <c r="F4497">
        <v>-2848.2100000000005</v>
      </c>
      <c r="K4497">
        <v>-12732.058999999999</v>
      </c>
      <c r="L4497">
        <v>51619.042000000001</v>
      </c>
      <c r="O4497"/>
      <c r="Q4497">
        <v>-13415.405999999999</v>
      </c>
      <c r="R4497">
        <v>54479.288</v>
      </c>
      <c r="W4497" t="str">
        <f>IFERROR(VLOOKUP(CONCATENATE(A4497,"-",B4497),'Schedule C1'!AE:AE,1,FALSE),"Other")</f>
        <v>Other</v>
      </c>
    </row>
    <row r="4498" spans="1:23" x14ac:dyDescent="0.25">
      <c r="A4498" t="str">
        <f t="shared" si="70"/>
        <v>117</v>
      </c>
      <c r="B4498" t="str">
        <f t="shared" si="70"/>
        <v>ML118EP02</v>
      </c>
      <c r="C4498" s="77" t="s">
        <v>3226</v>
      </c>
      <c r="D4498" t="s">
        <v>3451</v>
      </c>
      <c r="I4498">
        <v>0</v>
      </c>
      <c r="O4498">
        <v>10000</v>
      </c>
      <c r="U4498" s="3">
        <v>0</v>
      </c>
      <c r="W4498" t="str">
        <f>IFERROR(VLOOKUP(CONCATENATE(A4498,"-",B4498),'Schedule C1'!AE:AE,1,FALSE),"Other")</f>
        <v>Other</v>
      </c>
    </row>
    <row r="4499" spans="1:23" x14ac:dyDescent="0.25">
      <c r="A4499" t="str">
        <f t="shared" si="70"/>
        <v>117</v>
      </c>
      <c r="B4499" t="str">
        <f t="shared" si="70"/>
        <v>ML118EP04</v>
      </c>
      <c r="C4499" s="77" t="s">
        <v>3226</v>
      </c>
      <c r="D4499" t="s">
        <v>3452</v>
      </c>
      <c r="F4499">
        <v>17253.359999999993</v>
      </c>
      <c r="L4499">
        <v>-33333</v>
      </c>
      <c r="O4499"/>
      <c r="R4499">
        <v>-33294.587</v>
      </c>
      <c r="W4499" t="str">
        <f>IFERROR(VLOOKUP(CONCATENATE(A4499,"-",B4499),'Schedule C1'!AE:AE,1,FALSE),"Other")</f>
        <v>Other</v>
      </c>
    </row>
    <row r="4500" spans="1:23" x14ac:dyDescent="0.25">
      <c r="A4500" t="str">
        <f t="shared" si="70"/>
        <v>117</v>
      </c>
      <c r="B4500" t="str">
        <f t="shared" si="70"/>
        <v>ML118EP06</v>
      </c>
      <c r="C4500" s="77" t="s">
        <v>3226</v>
      </c>
      <c r="D4500" t="s">
        <v>3453</v>
      </c>
      <c r="E4500">
        <v>0</v>
      </c>
      <c r="K4500">
        <v>0</v>
      </c>
      <c r="O4500"/>
      <c r="Q4500">
        <v>244.72</v>
      </c>
      <c r="W4500" t="str">
        <f>IFERROR(VLOOKUP(CONCATENATE(A4500,"-",B4500),'Schedule C1'!AE:AE,1,FALSE),"Other")</f>
        <v>Other</v>
      </c>
    </row>
    <row r="4501" spans="1:23" x14ac:dyDescent="0.25">
      <c r="A4501" t="str">
        <f t="shared" si="70"/>
        <v>117</v>
      </c>
      <c r="B4501" t="str">
        <f t="shared" si="70"/>
        <v>ML118EP07</v>
      </c>
      <c r="C4501" s="77" t="s">
        <v>3226</v>
      </c>
      <c r="D4501" t="s">
        <v>3454</v>
      </c>
      <c r="E4501">
        <v>-1271.21</v>
      </c>
      <c r="G4501">
        <v>1252.67</v>
      </c>
      <c r="K4501">
        <v>-149584.49299999999</v>
      </c>
      <c r="M4501">
        <v>0</v>
      </c>
      <c r="O4501"/>
      <c r="Q4501">
        <v>-6308.4110000000001</v>
      </c>
      <c r="S4501">
        <v>0</v>
      </c>
      <c r="W4501" t="str">
        <f>IFERROR(VLOOKUP(CONCATENATE(A4501,"-",B4501),'Schedule C1'!AE:AE,1,FALSE),"Other")</f>
        <v>117-ML118EP07</v>
      </c>
    </row>
    <row r="4502" spans="1:23" x14ac:dyDescent="0.25">
      <c r="A4502" t="str">
        <f t="shared" si="70"/>
        <v>117</v>
      </c>
      <c r="B4502" t="str">
        <f t="shared" si="70"/>
        <v>ML118EP08</v>
      </c>
      <c r="C4502" s="77" t="s">
        <v>3226</v>
      </c>
      <c r="D4502" t="s">
        <v>3455</v>
      </c>
      <c r="E4502">
        <v>-7318.37</v>
      </c>
      <c r="K4502">
        <v>0</v>
      </c>
      <c r="O4502"/>
      <c r="Q4502">
        <v>0</v>
      </c>
      <c r="W4502" t="str">
        <f>IFERROR(VLOOKUP(CONCATENATE(A4502,"-",B4502),'Schedule C1'!AE:AE,1,FALSE),"Other")</f>
        <v>Other</v>
      </c>
    </row>
    <row r="4503" spans="1:23" x14ac:dyDescent="0.25">
      <c r="A4503" t="str">
        <f t="shared" si="70"/>
        <v>117</v>
      </c>
      <c r="B4503" t="str">
        <f t="shared" si="70"/>
        <v>ML118EP09</v>
      </c>
      <c r="C4503" s="77" t="s">
        <v>3226</v>
      </c>
      <c r="D4503" t="s">
        <v>3456</v>
      </c>
      <c r="E4503">
        <v>-314.82000000000005</v>
      </c>
      <c r="K4503">
        <v>0</v>
      </c>
      <c r="O4503"/>
      <c r="Q4503">
        <v>0</v>
      </c>
      <c r="W4503" t="str">
        <f>IFERROR(VLOOKUP(CONCATENATE(A4503,"-",B4503),'Schedule C1'!AE:AE,1,FALSE),"Other")</f>
        <v>Other</v>
      </c>
    </row>
    <row r="4504" spans="1:23" x14ac:dyDescent="0.25">
      <c r="A4504" t="str">
        <f t="shared" si="70"/>
        <v>117</v>
      </c>
      <c r="B4504" t="str">
        <f t="shared" si="70"/>
        <v>ML118EP10</v>
      </c>
      <c r="C4504" s="77" t="s">
        <v>3226</v>
      </c>
      <c r="D4504" t="s">
        <v>3457</v>
      </c>
      <c r="E4504">
        <v>349.93999999999994</v>
      </c>
      <c r="F4504">
        <v>1170.45</v>
      </c>
      <c r="K4504">
        <v>0</v>
      </c>
      <c r="L4504">
        <v>0</v>
      </c>
      <c r="O4504"/>
      <c r="Q4504">
        <v>0</v>
      </c>
      <c r="R4504">
        <v>0</v>
      </c>
      <c r="W4504" t="str">
        <f>IFERROR(VLOOKUP(CONCATENATE(A4504,"-",B4504),'Schedule C1'!AE:AE,1,FALSE),"Other")</f>
        <v>Other</v>
      </c>
    </row>
    <row r="4505" spans="1:23" x14ac:dyDescent="0.25">
      <c r="A4505" t="str">
        <f t="shared" si="70"/>
        <v>117</v>
      </c>
      <c r="B4505" t="str">
        <f t="shared" si="70"/>
        <v>ML118EP12</v>
      </c>
      <c r="C4505" s="77" t="s">
        <v>3226</v>
      </c>
      <c r="D4505" t="s">
        <v>3458</v>
      </c>
      <c r="E4505">
        <v>-34.120000000000125</v>
      </c>
      <c r="F4505">
        <v>6724.03</v>
      </c>
      <c r="G4505">
        <v>613.2299999999999</v>
      </c>
      <c r="K4505">
        <v>0</v>
      </c>
      <c r="L4505">
        <v>0</v>
      </c>
      <c r="M4505">
        <v>0</v>
      </c>
      <c r="O4505"/>
      <c r="Q4505">
        <v>0</v>
      </c>
      <c r="R4505">
        <v>0</v>
      </c>
      <c r="S4505">
        <v>0</v>
      </c>
      <c r="W4505" t="str">
        <f>IFERROR(VLOOKUP(CONCATENATE(A4505,"-",B4505),'Schedule C1'!AE:AE,1,FALSE),"Other")</f>
        <v>117-ML118EP12</v>
      </c>
    </row>
    <row r="4506" spans="1:23" x14ac:dyDescent="0.25">
      <c r="A4506" t="str">
        <f t="shared" si="70"/>
        <v>117</v>
      </c>
      <c r="B4506" t="str">
        <f t="shared" si="70"/>
        <v>ML118SP01</v>
      </c>
      <c r="C4506" s="77" t="s">
        <v>3226</v>
      </c>
      <c r="D4506" t="s">
        <v>3459</v>
      </c>
      <c r="E4506">
        <v>46684.900000000009</v>
      </c>
      <c r="F4506">
        <v>-276.67</v>
      </c>
      <c r="K4506">
        <v>0</v>
      </c>
      <c r="L4506">
        <v>0</v>
      </c>
      <c r="O4506"/>
      <c r="Q4506">
        <v>0</v>
      </c>
      <c r="R4506">
        <v>0</v>
      </c>
      <c r="W4506" t="str">
        <f>IFERROR(VLOOKUP(CONCATENATE(A4506,"-",B4506),'Schedule C1'!AE:AE,1,FALSE),"Other")</f>
        <v>Other</v>
      </c>
    </row>
    <row r="4507" spans="1:23" x14ac:dyDescent="0.25">
      <c r="A4507" t="str">
        <f t="shared" si="70"/>
        <v>117</v>
      </c>
      <c r="B4507" t="str">
        <f t="shared" si="70"/>
        <v>ML118SP02</v>
      </c>
      <c r="C4507" s="77" t="s">
        <v>3226</v>
      </c>
      <c r="D4507" t="s">
        <v>3460</v>
      </c>
      <c r="F4507">
        <v>0</v>
      </c>
      <c r="L4507">
        <v>73334</v>
      </c>
      <c r="O4507"/>
      <c r="R4507">
        <v>73410.958000000013</v>
      </c>
      <c r="W4507" t="str">
        <f>IFERROR(VLOOKUP(CONCATENATE(A4507,"-",B4507),'Schedule C1'!AE:AE,1,FALSE),"Other")</f>
        <v>Other</v>
      </c>
    </row>
    <row r="4508" spans="1:23" x14ac:dyDescent="0.25">
      <c r="A4508" t="str">
        <f t="shared" si="70"/>
        <v>117</v>
      </c>
      <c r="B4508" t="str">
        <f t="shared" si="70"/>
        <v>ML118SP03</v>
      </c>
      <c r="C4508" s="77" t="s">
        <v>3226</v>
      </c>
      <c r="D4508" t="s">
        <v>3461</v>
      </c>
      <c r="F4508">
        <v>0</v>
      </c>
      <c r="L4508">
        <v>-18333</v>
      </c>
      <c r="O4508"/>
      <c r="R4508">
        <v>-18333</v>
      </c>
      <c r="W4508" t="str">
        <f>IFERROR(VLOOKUP(CONCATENATE(A4508,"-",B4508),'Schedule C1'!AE:AE,1,FALSE),"Other")</f>
        <v>Other</v>
      </c>
    </row>
    <row r="4509" spans="1:23" x14ac:dyDescent="0.25">
      <c r="A4509" t="str">
        <f t="shared" si="70"/>
        <v>117</v>
      </c>
      <c r="B4509" t="str">
        <f t="shared" si="70"/>
        <v>ML118SP04</v>
      </c>
      <c r="C4509" s="77" t="s">
        <v>3226</v>
      </c>
      <c r="D4509" t="s">
        <v>3462</v>
      </c>
      <c r="E4509">
        <v>0</v>
      </c>
      <c r="K4509">
        <v>-3333</v>
      </c>
      <c r="O4509"/>
      <c r="Q4509">
        <v>-3333</v>
      </c>
      <c r="W4509" t="str">
        <f>IFERROR(VLOOKUP(CONCATENATE(A4509,"-",B4509),'Schedule C1'!AE:AE,1,FALSE),"Other")</f>
        <v>Other</v>
      </c>
    </row>
    <row r="4510" spans="1:23" x14ac:dyDescent="0.25">
      <c r="A4510" t="str">
        <f t="shared" si="70"/>
        <v>117</v>
      </c>
      <c r="B4510" t="str">
        <f t="shared" si="70"/>
        <v>ML118SP05</v>
      </c>
      <c r="C4510" s="77" t="s">
        <v>3226</v>
      </c>
      <c r="D4510" t="s">
        <v>3463</v>
      </c>
      <c r="E4510">
        <v>1910.1000000000001</v>
      </c>
      <c r="F4510">
        <v>0</v>
      </c>
      <c r="K4510">
        <v>0</v>
      </c>
      <c r="L4510">
        <v>0</v>
      </c>
      <c r="O4510"/>
      <c r="Q4510">
        <v>0</v>
      </c>
      <c r="R4510">
        <v>55.725999999999999</v>
      </c>
      <c r="W4510" t="str">
        <f>IFERROR(VLOOKUP(CONCATENATE(A4510,"-",B4510),'Schedule C1'!AE:AE,1,FALSE),"Other")</f>
        <v>Other</v>
      </c>
    </row>
    <row r="4511" spans="1:23" x14ac:dyDescent="0.25">
      <c r="A4511" t="str">
        <f t="shared" si="70"/>
        <v>117</v>
      </c>
      <c r="B4511" t="str">
        <f t="shared" si="70"/>
        <v>ML118SP07</v>
      </c>
      <c r="C4511" s="77" t="s">
        <v>3226</v>
      </c>
      <c r="D4511" t="s">
        <v>3465</v>
      </c>
      <c r="E4511">
        <v>393.49</v>
      </c>
      <c r="F4511">
        <v>-32.47</v>
      </c>
      <c r="I4511">
        <v>0</v>
      </c>
      <c r="K4511">
        <v>-5000</v>
      </c>
      <c r="L4511">
        <v>-1800</v>
      </c>
      <c r="O4511">
        <v>-5000</v>
      </c>
      <c r="Q4511">
        <v>-4990.01</v>
      </c>
      <c r="R4511">
        <v>-1800</v>
      </c>
      <c r="U4511" s="3">
        <v>0</v>
      </c>
      <c r="W4511" t="str">
        <f>IFERROR(VLOOKUP(CONCATENATE(A4511,"-",B4511),'Schedule C1'!AE:AE,1,FALSE),"Other")</f>
        <v>Other</v>
      </c>
    </row>
    <row r="4512" spans="1:23" x14ac:dyDescent="0.25">
      <c r="A4512" t="str">
        <f t="shared" si="70"/>
        <v>117</v>
      </c>
      <c r="B4512" t="str">
        <f t="shared" si="70"/>
        <v>ML118SP09</v>
      </c>
      <c r="C4512" s="77" t="s">
        <v>3226</v>
      </c>
      <c r="D4512" t="s">
        <v>3466</v>
      </c>
      <c r="J4512">
        <v>0</v>
      </c>
      <c r="O4512"/>
      <c r="P4512">
        <v>0</v>
      </c>
      <c r="V4512">
        <v>0</v>
      </c>
      <c r="W4512" t="str">
        <f>IFERROR(VLOOKUP(CONCATENATE(A4512,"-",B4512),'Schedule C1'!AE:AE,1,FALSE),"Other")</f>
        <v>Other</v>
      </c>
    </row>
    <row r="4513" spans="1:23" x14ac:dyDescent="0.25">
      <c r="A4513" t="str">
        <f t="shared" si="70"/>
        <v>117</v>
      </c>
      <c r="B4513" t="str">
        <f t="shared" si="70"/>
        <v>ML118SP11</v>
      </c>
      <c r="C4513" s="77" t="s">
        <v>3226</v>
      </c>
      <c r="D4513" t="s">
        <v>3467</v>
      </c>
      <c r="E4513">
        <v>3967.62</v>
      </c>
      <c r="F4513">
        <v>6.63</v>
      </c>
      <c r="J4513">
        <v>0</v>
      </c>
      <c r="K4513">
        <v>0</v>
      </c>
      <c r="L4513">
        <v>0</v>
      </c>
      <c r="O4513"/>
      <c r="P4513">
        <v>0</v>
      </c>
      <c r="Q4513">
        <v>0</v>
      </c>
      <c r="R4513">
        <v>0</v>
      </c>
      <c r="V4513">
        <v>0</v>
      </c>
      <c r="W4513" t="str">
        <f>IFERROR(VLOOKUP(CONCATENATE(A4513,"-",B4513),'Schedule C1'!AE:AE,1,FALSE),"Other")</f>
        <v>Other</v>
      </c>
    </row>
    <row r="4514" spans="1:23" x14ac:dyDescent="0.25">
      <c r="A4514" t="str">
        <f t="shared" si="70"/>
        <v>117</v>
      </c>
      <c r="B4514" t="str">
        <f t="shared" si="70"/>
        <v>ML118SP13</v>
      </c>
      <c r="C4514" s="77" t="s">
        <v>3226</v>
      </c>
      <c r="D4514" t="s">
        <v>3468</v>
      </c>
      <c r="F4514">
        <v>0</v>
      </c>
      <c r="I4514">
        <v>0</v>
      </c>
      <c r="J4514">
        <v>0</v>
      </c>
      <c r="L4514">
        <v>87500</v>
      </c>
      <c r="O4514">
        <v>37500</v>
      </c>
      <c r="P4514">
        <v>0</v>
      </c>
      <c r="R4514">
        <v>87523.402000000002</v>
      </c>
      <c r="U4514" s="3">
        <v>37500</v>
      </c>
      <c r="V4514">
        <v>0</v>
      </c>
      <c r="W4514" t="str">
        <f>IFERROR(VLOOKUP(CONCATENATE(A4514,"-",B4514),'Schedule C1'!AE:AE,1,FALSE),"Other")</f>
        <v>Other</v>
      </c>
    </row>
    <row r="4515" spans="1:23" x14ac:dyDescent="0.25">
      <c r="A4515" t="str">
        <f t="shared" si="70"/>
        <v>117</v>
      </c>
      <c r="B4515" t="str">
        <f t="shared" si="70"/>
        <v>ML118SP18</v>
      </c>
      <c r="C4515" s="77" t="s">
        <v>3226</v>
      </c>
      <c r="D4515" t="s">
        <v>3469</v>
      </c>
      <c r="E4515">
        <v>-30.959999999999987</v>
      </c>
      <c r="K4515">
        <v>0</v>
      </c>
      <c r="O4515"/>
      <c r="Q4515">
        <v>0</v>
      </c>
      <c r="W4515" t="str">
        <f>IFERROR(VLOOKUP(CONCATENATE(A4515,"-",B4515),'Schedule C1'!AE:AE,1,FALSE),"Other")</f>
        <v>Other</v>
      </c>
    </row>
    <row r="4516" spans="1:23" x14ac:dyDescent="0.25">
      <c r="A4516" t="str">
        <f t="shared" si="70"/>
        <v>117</v>
      </c>
      <c r="B4516" t="str">
        <f t="shared" si="70"/>
        <v>ML118SP19</v>
      </c>
      <c r="C4516" s="77" t="s">
        <v>3226</v>
      </c>
      <c r="D4516" t="s">
        <v>3470</v>
      </c>
      <c r="E4516">
        <v>0</v>
      </c>
      <c r="F4516">
        <v>-358.64</v>
      </c>
      <c r="K4516">
        <v>0</v>
      </c>
      <c r="L4516">
        <v>0</v>
      </c>
      <c r="O4516"/>
      <c r="Q4516">
        <v>0</v>
      </c>
      <c r="R4516">
        <v>0</v>
      </c>
      <c r="W4516" t="str">
        <f>IFERROR(VLOOKUP(CONCATENATE(A4516,"-",B4516),'Schedule C1'!AE:AE,1,FALSE),"Other")</f>
        <v>Other</v>
      </c>
    </row>
    <row r="4517" spans="1:23" x14ac:dyDescent="0.25">
      <c r="A4517" t="str">
        <f t="shared" si="70"/>
        <v>117</v>
      </c>
      <c r="B4517" t="str">
        <f t="shared" si="70"/>
        <v>ML118SP20</v>
      </c>
      <c r="C4517" s="77" t="s">
        <v>3226</v>
      </c>
      <c r="D4517" t="s">
        <v>3471</v>
      </c>
      <c r="E4517">
        <v>932.08999999999992</v>
      </c>
      <c r="K4517">
        <v>0</v>
      </c>
      <c r="O4517"/>
      <c r="Q4517">
        <v>0</v>
      </c>
      <c r="W4517" t="str">
        <f>IFERROR(VLOOKUP(CONCATENATE(A4517,"-",B4517),'Schedule C1'!AE:AE,1,FALSE),"Other")</f>
        <v>Other</v>
      </c>
    </row>
    <row r="4518" spans="1:23" x14ac:dyDescent="0.25">
      <c r="A4518" t="str">
        <f t="shared" si="70"/>
        <v>117</v>
      </c>
      <c r="B4518" t="str">
        <f t="shared" si="70"/>
        <v>ML118SP21</v>
      </c>
      <c r="C4518" s="77" t="s">
        <v>3226</v>
      </c>
      <c r="D4518" t="s">
        <v>3472</v>
      </c>
      <c r="E4518">
        <v>27.03</v>
      </c>
      <c r="K4518">
        <v>0</v>
      </c>
      <c r="O4518"/>
      <c r="Q4518">
        <v>0</v>
      </c>
      <c r="W4518" t="str">
        <f>IFERROR(VLOOKUP(CONCATENATE(A4518,"-",B4518),'Schedule C1'!AE:AE,1,FALSE),"Other")</f>
        <v>Other</v>
      </c>
    </row>
    <row r="4519" spans="1:23" x14ac:dyDescent="0.25">
      <c r="A4519" t="str">
        <f t="shared" si="70"/>
        <v>117</v>
      </c>
      <c r="B4519" t="str">
        <f t="shared" si="70"/>
        <v>ML118SP22</v>
      </c>
      <c r="C4519" s="77" t="s">
        <v>3226</v>
      </c>
      <c r="D4519" t="s">
        <v>3473</v>
      </c>
      <c r="E4519">
        <v>785.54000000000008</v>
      </c>
      <c r="F4519">
        <v>10536.58</v>
      </c>
      <c r="G4519">
        <v>1506.88</v>
      </c>
      <c r="K4519">
        <v>0</v>
      </c>
      <c r="L4519">
        <v>0</v>
      </c>
      <c r="M4519">
        <v>0</v>
      </c>
      <c r="O4519"/>
      <c r="Q4519">
        <v>0</v>
      </c>
      <c r="R4519">
        <v>0</v>
      </c>
      <c r="S4519">
        <v>0</v>
      </c>
      <c r="W4519" t="str">
        <f>IFERROR(VLOOKUP(CONCATENATE(A4519,"-",B4519),'Schedule C1'!AE:AE,1,FALSE),"Other")</f>
        <v>117-ML118SP22</v>
      </c>
    </row>
    <row r="4520" spans="1:23" x14ac:dyDescent="0.25">
      <c r="A4520" t="str">
        <f t="shared" si="70"/>
        <v>117</v>
      </c>
      <c r="B4520" t="str">
        <f t="shared" si="70"/>
        <v>ML118VP06</v>
      </c>
      <c r="C4520" s="77" t="s">
        <v>3226</v>
      </c>
      <c r="D4520" t="s">
        <v>3477</v>
      </c>
      <c r="E4520">
        <v>-1.7000000000000011</v>
      </c>
      <c r="K4520">
        <v>0</v>
      </c>
      <c r="O4520"/>
      <c r="Q4520">
        <v>0</v>
      </c>
      <c r="W4520" t="str">
        <f>IFERROR(VLOOKUP(CONCATENATE(A4520,"-",B4520),'Schedule C1'!AE:AE,1,FALSE),"Other")</f>
        <v>Other</v>
      </c>
    </row>
    <row r="4521" spans="1:23" x14ac:dyDescent="0.25">
      <c r="A4521" t="str">
        <f t="shared" si="70"/>
        <v>117</v>
      </c>
      <c r="B4521" t="str">
        <f t="shared" si="70"/>
        <v>ML118VP07</v>
      </c>
      <c r="C4521" s="77" t="s">
        <v>3226</v>
      </c>
      <c r="D4521" t="s">
        <v>3478</v>
      </c>
      <c r="E4521">
        <v>18619.289999999997</v>
      </c>
      <c r="K4521">
        <v>0</v>
      </c>
      <c r="O4521"/>
      <c r="Q4521">
        <v>0</v>
      </c>
      <c r="W4521" t="str">
        <f>IFERROR(VLOOKUP(CONCATENATE(A4521,"-",B4521),'Schedule C1'!AE:AE,1,FALSE),"Other")</f>
        <v>Other</v>
      </c>
    </row>
    <row r="4522" spans="1:23" x14ac:dyDescent="0.25">
      <c r="A4522" t="str">
        <f t="shared" si="70"/>
        <v>117</v>
      </c>
      <c r="B4522" t="str">
        <f t="shared" si="70"/>
        <v>ML118VP08</v>
      </c>
      <c r="C4522" s="77" t="s">
        <v>3226</v>
      </c>
      <c r="D4522" t="s">
        <v>3479</v>
      </c>
      <c r="E4522">
        <v>8.16</v>
      </c>
      <c r="K4522">
        <v>0</v>
      </c>
      <c r="O4522"/>
      <c r="Q4522">
        <v>0</v>
      </c>
      <c r="W4522" t="str">
        <f>IFERROR(VLOOKUP(CONCATENATE(A4522,"-",B4522),'Schedule C1'!AE:AE,1,FALSE),"Other")</f>
        <v>Other</v>
      </c>
    </row>
    <row r="4523" spans="1:23" x14ac:dyDescent="0.25">
      <c r="A4523" t="str">
        <f t="shared" si="70"/>
        <v>117</v>
      </c>
      <c r="B4523" t="str">
        <f t="shared" si="70"/>
        <v>ML119EP01</v>
      </c>
      <c r="C4523" s="77" t="s">
        <v>3226</v>
      </c>
      <c r="D4523" t="s">
        <v>3480</v>
      </c>
      <c r="F4523">
        <v>-2812.6599999999989</v>
      </c>
      <c r="L4523">
        <v>0</v>
      </c>
      <c r="O4523"/>
      <c r="R4523">
        <v>166.81100000000001</v>
      </c>
      <c r="W4523" t="str">
        <f>IFERROR(VLOOKUP(CONCATENATE(A4523,"-",B4523),'Schedule C1'!AE:AE,1,FALSE),"Other")</f>
        <v>Other</v>
      </c>
    </row>
    <row r="4524" spans="1:23" x14ac:dyDescent="0.25">
      <c r="A4524" t="str">
        <f t="shared" si="70"/>
        <v>117</v>
      </c>
      <c r="B4524" t="str">
        <f t="shared" si="70"/>
        <v>ML119EP02</v>
      </c>
      <c r="C4524" s="77" t="s">
        <v>3226</v>
      </c>
      <c r="D4524" t="s">
        <v>3481</v>
      </c>
      <c r="F4524">
        <v>0</v>
      </c>
      <c r="L4524">
        <v>-6666.5</v>
      </c>
      <c r="O4524"/>
      <c r="R4524">
        <v>-6666.5</v>
      </c>
      <c r="W4524" t="str">
        <f>IFERROR(VLOOKUP(CONCATENATE(A4524,"-",B4524),'Schedule C1'!AE:AE,1,FALSE),"Other")</f>
        <v>Other</v>
      </c>
    </row>
    <row r="4525" spans="1:23" x14ac:dyDescent="0.25">
      <c r="A4525" t="str">
        <f t="shared" si="70"/>
        <v>117</v>
      </c>
      <c r="B4525" t="str">
        <f t="shared" si="70"/>
        <v>ML119EP03</v>
      </c>
      <c r="C4525" s="77" t="s">
        <v>3226</v>
      </c>
      <c r="D4525" t="s">
        <v>3482</v>
      </c>
      <c r="E4525">
        <v>98.82</v>
      </c>
      <c r="F4525">
        <v>7834.9</v>
      </c>
      <c r="K4525">
        <v>0</v>
      </c>
      <c r="L4525">
        <v>0</v>
      </c>
      <c r="O4525"/>
      <c r="Q4525">
        <v>0</v>
      </c>
      <c r="R4525">
        <v>0</v>
      </c>
      <c r="W4525" t="str">
        <f>IFERROR(VLOOKUP(CONCATENATE(A4525,"-",B4525),'Schedule C1'!AE:AE,1,FALSE),"Other")</f>
        <v>Other</v>
      </c>
    </row>
    <row r="4526" spans="1:23" x14ac:dyDescent="0.25">
      <c r="A4526" t="str">
        <f t="shared" si="70"/>
        <v>117</v>
      </c>
      <c r="B4526" t="str">
        <f t="shared" si="70"/>
        <v>ML119EP04</v>
      </c>
      <c r="C4526" s="77" t="s">
        <v>3226</v>
      </c>
      <c r="D4526" t="s">
        <v>3483</v>
      </c>
      <c r="F4526">
        <v>81279.41</v>
      </c>
      <c r="L4526">
        <v>0</v>
      </c>
      <c r="O4526"/>
      <c r="R4526">
        <v>0</v>
      </c>
      <c r="W4526" t="str">
        <f>IFERROR(VLOOKUP(CONCATENATE(A4526,"-",B4526),'Schedule C1'!AE:AE,1,FALSE),"Other")</f>
        <v>Other</v>
      </c>
    </row>
    <row r="4527" spans="1:23" x14ac:dyDescent="0.25">
      <c r="A4527" t="str">
        <f t="shared" si="70"/>
        <v>117</v>
      </c>
      <c r="B4527" t="str">
        <f t="shared" si="70"/>
        <v>ML119EP05</v>
      </c>
      <c r="C4527" s="77" t="s">
        <v>3226</v>
      </c>
      <c r="D4527" t="s">
        <v>3484</v>
      </c>
      <c r="F4527">
        <v>3360.8500000000004</v>
      </c>
      <c r="L4527">
        <v>0</v>
      </c>
      <c r="O4527"/>
      <c r="R4527">
        <v>0</v>
      </c>
      <c r="W4527" t="str">
        <f>IFERROR(VLOOKUP(CONCATENATE(A4527,"-",B4527),'Schedule C1'!AE:AE,1,FALSE),"Other")</f>
        <v>Other</v>
      </c>
    </row>
    <row r="4528" spans="1:23" x14ac:dyDescent="0.25">
      <c r="A4528" t="str">
        <f t="shared" si="70"/>
        <v>117</v>
      </c>
      <c r="B4528" t="str">
        <f t="shared" si="70"/>
        <v>ML119EP07</v>
      </c>
      <c r="C4528" s="77" t="s">
        <v>3226</v>
      </c>
      <c r="D4528" t="s">
        <v>3485</v>
      </c>
      <c r="F4528">
        <v>125284.82</v>
      </c>
      <c r="G4528">
        <v>-1082.3800000000001</v>
      </c>
      <c r="H4528">
        <v>7.4</v>
      </c>
      <c r="L4528">
        <v>0</v>
      </c>
      <c r="M4528">
        <v>0</v>
      </c>
      <c r="N4528">
        <v>0</v>
      </c>
      <c r="O4528"/>
      <c r="R4528">
        <v>0</v>
      </c>
      <c r="S4528">
        <v>0</v>
      </c>
      <c r="T4528">
        <v>0</v>
      </c>
      <c r="W4528" t="str">
        <f>IFERROR(VLOOKUP(CONCATENATE(A4528,"-",B4528),'Schedule C1'!AE:AE,1,FALSE),"Other")</f>
        <v>117-ML119EP07</v>
      </c>
    </row>
    <row r="4529" spans="1:23" x14ac:dyDescent="0.25">
      <c r="A4529" t="str">
        <f t="shared" si="70"/>
        <v>117</v>
      </c>
      <c r="B4529" t="str">
        <f t="shared" si="70"/>
        <v>ML119EP12</v>
      </c>
      <c r="C4529" s="77" t="s">
        <v>3226</v>
      </c>
      <c r="D4529" t="s">
        <v>3486</v>
      </c>
      <c r="F4529">
        <v>111.47999999999999</v>
      </c>
      <c r="G4529">
        <v>-2.75</v>
      </c>
      <c r="L4529">
        <v>0</v>
      </c>
      <c r="M4529">
        <v>0</v>
      </c>
      <c r="O4529"/>
      <c r="R4529">
        <v>0</v>
      </c>
      <c r="S4529">
        <v>0</v>
      </c>
      <c r="W4529" t="str">
        <f>IFERROR(VLOOKUP(CONCATENATE(A4529,"-",B4529),'Schedule C1'!AE:AE,1,FALSE),"Other")</f>
        <v>117-ML119EP12</v>
      </c>
    </row>
    <row r="4530" spans="1:23" x14ac:dyDescent="0.25">
      <c r="A4530" t="str">
        <f t="shared" si="70"/>
        <v>117</v>
      </c>
      <c r="B4530" t="str">
        <f t="shared" si="70"/>
        <v>ML119EP22</v>
      </c>
      <c r="C4530" s="77" t="s">
        <v>3226</v>
      </c>
      <c r="D4530" t="s">
        <v>3487</v>
      </c>
      <c r="G4530">
        <v>-2.87</v>
      </c>
      <c r="M4530">
        <v>0</v>
      </c>
      <c r="O4530"/>
      <c r="S4530">
        <v>0</v>
      </c>
      <c r="W4530" t="str">
        <f>IFERROR(VLOOKUP(CONCATENATE(A4530,"-",B4530),'Schedule C1'!AE:AE,1,FALSE),"Other")</f>
        <v>117-ML119EP22</v>
      </c>
    </row>
    <row r="4531" spans="1:23" x14ac:dyDescent="0.25">
      <c r="A4531" t="str">
        <f t="shared" si="70"/>
        <v>117</v>
      </c>
      <c r="B4531" t="str">
        <f t="shared" si="70"/>
        <v>ML119SC01</v>
      </c>
      <c r="C4531" s="77" t="s">
        <v>3226</v>
      </c>
      <c r="D4531" t="s">
        <v>3488</v>
      </c>
      <c r="F4531">
        <v>0</v>
      </c>
      <c r="L4531">
        <v>-1666667.5</v>
      </c>
      <c r="O4531"/>
      <c r="R4531">
        <v>-1666667.5</v>
      </c>
      <c r="W4531" t="str">
        <f>IFERROR(VLOOKUP(CONCATENATE(A4531,"-",B4531),'Schedule C1'!AE:AE,1,FALSE),"Other")</f>
        <v>Other</v>
      </c>
    </row>
    <row r="4532" spans="1:23" x14ac:dyDescent="0.25">
      <c r="A4532" t="str">
        <f t="shared" si="70"/>
        <v>117</v>
      </c>
      <c r="B4532" t="str">
        <f t="shared" si="70"/>
        <v>ML119SC02</v>
      </c>
      <c r="C4532" s="77" t="s">
        <v>3226</v>
      </c>
      <c r="D4532" t="s">
        <v>3489</v>
      </c>
      <c r="E4532">
        <v>-7917.9699999999993</v>
      </c>
      <c r="F4532">
        <v>152200.44000000003</v>
      </c>
      <c r="K4532">
        <v>0</v>
      </c>
      <c r="L4532">
        <v>0</v>
      </c>
      <c r="O4532"/>
      <c r="Q4532">
        <v>0</v>
      </c>
      <c r="R4532">
        <v>1760.1969999999999</v>
      </c>
      <c r="W4532" t="str">
        <f>IFERROR(VLOOKUP(CONCATENATE(A4532,"-",B4532),'Schedule C1'!AE:AE,1,FALSE),"Other")</f>
        <v>117-ML119SC02</v>
      </c>
    </row>
    <row r="4533" spans="1:23" x14ac:dyDescent="0.25">
      <c r="A4533" t="str">
        <f t="shared" si="70"/>
        <v>117</v>
      </c>
      <c r="B4533" t="str">
        <f t="shared" si="70"/>
        <v>ML119SP01</v>
      </c>
      <c r="C4533" s="77" t="s">
        <v>3226</v>
      </c>
      <c r="D4533" t="s">
        <v>3490</v>
      </c>
      <c r="F4533">
        <v>0</v>
      </c>
      <c r="L4533">
        <v>-58333</v>
      </c>
      <c r="O4533"/>
      <c r="R4533">
        <v>-58126.279000000002</v>
      </c>
      <c r="W4533" t="str">
        <f>IFERROR(VLOOKUP(CONCATENATE(A4533,"-",B4533),'Schedule C1'!AE:AE,1,FALSE),"Other")</f>
        <v>Other</v>
      </c>
    </row>
    <row r="4534" spans="1:23" x14ac:dyDescent="0.25">
      <c r="A4534" t="str">
        <f t="shared" si="70"/>
        <v>117</v>
      </c>
      <c r="B4534" t="str">
        <f t="shared" si="70"/>
        <v>ML119SP02</v>
      </c>
      <c r="C4534" s="77" t="s">
        <v>3226</v>
      </c>
      <c r="D4534" t="s">
        <v>3491</v>
      </c>
      <c r="F4534">
        <v>0</v>
      </c>
      <c r="L4534">
        <v>83334</v>
      </c>
      <c r="O4534"/>
      <c r="R4534">
        <v>83334</v>
      </c>
      <c r="W4534" t="str">
        <f>IFERROR(VLOOKUP(CONCATENATE(A4534,"-",B4534),'Schedule C1'!AE:AE,1,FALSE),"Other")</f>
        <v>Other</v>
      </c>
    </row>
    <row r="4535" spans="1:23" x14ac:dyDescent="0.25">
      <c r="A4535" t="str">
        <f t="shared" si="70"/>
        <v>117</v>
      </c>
      <c r="B4535" t="str">
        <f t="shared" si="70"/>
        <v>ML119SP03</v>
      </c>
      <c r="C4535" s="77" t="s">
        <v>3226</v>
      </c>
      <c r="D4535" t="s">
        <v>3492</v>
      </c>
      <c r="F4535">
        <v>0</v>
      </c>
      <c r="L4535">
        <v>8333</v>
      </c>
      <c r="O4535"/>
      <c r="R4535">
        <v>8333</v>
      </c>
      <c r="W4535" t="str">
        <f>IFERROR(VLOOKUP(CONCATENATE(A4535,"-",B4535),'Schedule C1'!AE:AE,1,FALSE),"Other")</f>
        <v>Other</v>
      </c>
    </row>
    <row r="4536" spans="1:23" x14ac:dyDescent="0.25">
      <c r="A4536" t="str">
        <f t="shared" si="70"/>
        <v>117</v>
      </c>
      <c r="B4536" t="str">
        <f t="shared" si="70"/>
        <v>ML119SP04</v>
      </c>
      <c r="C4536" s="77" t="s">
        <v>3226</v>
      </c>
      <c r="D4536" t="s">
        <v>3493</v>
      </c>
      <c r="F4536">
        <v>0</v>
      </c>
      <c r="L4536">
        <v>43333.5</v>
      </c>
      <c r="O4536"/>
      <c r="R4536">
        <v>43333.5</v>
      </c>
      <c r="W4536" t="str">
        <f>IFERROR(VLOOKUP(CONCATENATE(A4536,"-",B4536),'Schedule C1'!AE:AE,1,FALSE),"Other")</f>
        <v>Other</v>
      </c>
    </row>
    <row r="4537" spans="1:23" x14ac:dyDescent="0.25">
      <c r="A4537" t="str">
        <f t="shared" si="70"/>
        <v>117</v>
      </c>
      <c r="B4537" t="str">
        <f t="shared" si="70"/>
        <v>ML119SP05</v>
      </c>
      <c r="C4537" s="77" t="s">
        <v>3226</v>
      </c>
      <c r="D4537" t="s">
        <v>3494</v>
      </c>
      <c r="F4537">
        <v>0</v>
      </c>
      <c r="L4537">
        <v>54166</v>
      </c>
      <c r="O4537"/>
      <c r="R4537">
        <v>54166</v>
      </c>
      <c r="W4537" t="str">
        <f>IFERROR(VLOOKUP(CONCATENATE(A4537,"-",B4537),'Schedule C1'!AE:AE,1,FALSE),"Other")</f>
        <v>Other</v>
      </c>
    </row>
    <row r="4538" spans="1:23" x14ac:dyDescent="0.25">
      <c r="A4538" t="str">
        <f t="shared" si="70"/>
        <v>117</v>
      </c>
      <c r="B4538" t="str">
        <f t="shared" si="70"/>
        <v>ML119SP07</v>
      </c>
      <c r="C4538" s="77" t="s">
        <v>3226</v>
      </c>
      <c r="D4538" t="s">
        <v>3496</v>
      </c>
      <c r="F4538">
        <v>-8989.41</v>
      </c>
      <c r="L4538">
        <v>0</v>
      </c>
      <c r="O4538"/>
      <c r="R4538">
        <v>138.02000000000001</v>
      </c>
      <c r="W4538" t="str">
        <f>IFERROR(VLOOKUP(CONCATENATE(A4538,"-",B4538),'Schedule C1'!AE:AE,1,FALSE),"Other")</f>
        <v>Other</v>
      </c>
    </row>
    <row r="4539" spans="1:23" x14ac:dyDescent="0.25">
      <c r="A4539" t="str">
        <f t="shared" si="70"/>
        <v>117</v>
      </c>
      <c r="B4539" t="str">
        <f t="shared" si="70"/>
        <v>ML119SP08</v>
      </c>
      <c r="C4539" s="77" t="s">
        <v>3226</v>
      </c>
      <c r="D4539" t="s">
        <v>3497</v>
      </c>
      <c r="E4539">
        <v>0.19</v>
      </c>
      <c r="F4539">
        <v>3468.41</v>
      </c>
      <c r="K4539">
        <v>0</v>
      </c>
      <c r="L4539">
        <v>0</v>
      </c>
      <c r="O4539"/>
      <c r="Q4539">
        <v>0</v>
      </c>
      <c r="R4539">
        <v>0</v>
      </c>
      <c r="W4539" t="str">
        <f>IFERROR(VLOOKUP(CONCATENATE(A4539,"-",B4539),'Schedule C1'!AE:AE,1,FALSE),"Other")</f>
        <v>117-ML119SP08</v>
      </c>
    </row>
    <row r="4540" spans="1:23" x14ac:dyDescent="0.25">
      <c r="A4540" t="str">
        <f t="shared" si="70"/>
        <v>117</v>
      </c>
      <c r="B4540" t="str">
        <f t="shared" si="70"/>
        <v>ML119SP09</v>
      </c>
      <c r="C4540" s="77" t="s">
        <v>3226</v>
      </c>
      <c r="D4540" t="s">
        <v>3498</v>
      </c>
      <c r="F4540">
        <v>929.07</v>
      </c>
      <c r="G4540">
        <v>0</v>
      </c>
      <c r="L4540">
        <v>0</v>
      </c>
      <c r="M4540">
        <v>-26882.678</v>
      </c>
      <c r="O4540"/>
      <c r="R4540">
        <v>0</v>
      </c>
      <c r="S4540">
        <v>0</v>
      </c>
      <c r="W4540" t="str">
        <f>IFERROR(VLOOKUP(CONCATENATE(A4540,"-",B4540),'Schedule C1'!AE:AE,1,FALSE),"Other")</f>
        <v>117-ML119SP09</v>
      </c>
    </row>
    <row r="4541" spans="1:23" x14ac:dyDescent="0.25">
      <c r="A4541" t="str">
        <f t="shared" si="70"/>
        <v>117</v>
      </c>
      <c r="B4541" t="str">
        <f t="shared" si="70"/>
        <v>ML119SP10</v>
      </c>
      <c r="C4541" s="77" t="s">
        <v>3226</v>
      </c>
      <c r="D4541" t="s">
        <v>3499</v>
      </c>
      <c r="F4541">
        <v>34721.58</v>
      </c>
      <c r="L4541">
        <v>0</v>
      </c>
      <c r="O4541"/>
      <c r="R4541">
        <v>0</v>
      </c>
      <c r="W4541" t="str">
        <f>IFERROR(VLOOKUP(CONCATENATE(A4541,"-",B4541),'Schedule C1'!AE:AE,1,FALSE),"Other")</f>
        <v>Other</v>
      </c>
    </row>
    <row r="4542" spans="1:23" x14ac:dyDescent="0.25">
      <c r="A4542" t="str">
        <f t="shared" si="70"/>
        <v>117</v>
      </c>
      <c r="B4542" t="str">
        <f t="shared" si="70"/>
        <v>ML119SP11</v>
      </c>
      <c r="C4542" s="77" t="s">
        <v>3226</v>
      </c>
      <c r="D4542" t="s">
        <v>3500</v>
      </c>
      <c r="F4542">
        <v>4.24</v>
      </c>
      <c r="L4542">
        <v>0</v>
      </c>
      <c r="O4542"/>
      <c r="R4542">
        <v>0</v>
      </c>
      <c r="W4542" t="str">
        <f>IFERROR(VLOOKUP(CONCATENATE(A4542,"-",B4542),'Schedule C1'!AE:AE,1,FALSE),"Other")</f>
        <v>Other</v>
      </c>
    </row>
    <row r="4543" spans="1:23" x14ac:dyDescent="0.25">
      <c r="A4543" t="str">
        <f t="shared" si="70"/>
        <v>117</v>
      </c>
      <c r="B4543" t="str">
        <f t="shared" si="70"/>
        <v>ML119SP12</v>
      </c>
      <c r="C4543" s="77" t="s">
        <v>3226</v>
      </c>
      <c r="D4543" t="s">
        <v>3501</v>
      </c>
      <c r="F4543">
        <v>209.34</v>
      </c>
      <c r="L4543">
        <v>0</v>
      </c>
      <c r="O4543"/>
      <c r="R4543">
        <v>0</v>
      </c>
      <c r="W4543" t="str">
        <f>IFERROR(VLOOKUP(CONCATENATE(A4543,"-",B4543),'Schedule C1'!AE:AE,1,FALSE),"Other")</f>
        <v>Other</v>
      </c>
    </row>
    <row r="4544" spans="1:23" x14ac:dyDescent="0.25">
      <c r="A4544" t="str">
        <f t="shared" si="70"/>
        <v>117</v>
      </c>
      <c r="B4544" t="str">
        <f t="shared" si="70"/>
        <v>ML119SP13</v>
      </c>
      <c r="C4544" s="77" t="s">
        <v>3226</v>
      </c>
      <c r="D4544" t="s">
        <v>3502</v>
      </c>
      <c r="F4544">
        <v>-340.74</v>
      </c>
      <c r="G4544">
        <v>-874.17</v>
      </c>
      <c r="L4544">
        <v>0</v>
      </c>
      <c r="M4544">
        <v>0</v>
      </c>
      <c r="O4544"/>
      <c r="R4544">
        <v>0</v>
      </c>
      <c r="S4544">
        <v>0</v>
      </c>
      <c r="W4544" t="str">
        <f>IFERROR(VLOOKUP(CONCATENATE(A4544,"-",B4544),'Schedule C1'!AE:AE,1,FALSE),"Other")</f>
        <v>117-ML119SP13</v>
      </c>
    </row>
    <row r="4545" spans="1:23" x14ac:dyDescent="0.25">
      <c r="A4545" t="str">
        <f t="shared" si="70"/>
        <v>117</v>
      </c>
      <c r="B4545" t="str">
        <f t="shared" si="70"/>
        <v>ML119SP14</v>
      </c>
      <c r="C4545" s="77" t="s">
        <v>3226</v>
      </c>
      <c r="D4545" t="s">
        <v>3503</v>
      </c>
      <c r="F4545">
        <v>4563.95</v>
      </c>
      <c r="L4545">
        <v>0</v>
      </c>
      <c r="O4545"/>
      <c r="R4545">
        <v>0</v>
      </c>
      <c r="W4545" t="str">
        <f>IFERROR(VLOOKUP(CONCATENATE(A4545,"-",B4545),'Schedule C1'!AE:AE,1,FALSE),"Other")</f>
        <v>Other</v>
      </c>
    </row>
    <row r="4546" spans="1:23" x14ac:dyDescent="0.25">
      <c r="A4546" t="str">
        <f t="shared" si="70"/>
        <v>117</v>
      </c>
      <c r="B4546" t="str">
        <f t="shared" si="70"/>
        <v>ML119SP15</v>
      </c>
      <c r="C4546" s="77" t="s">
        <v>3226</v>
      </c>
      <c r="D4546" t="s">
        <v>3504</v>
      </c>
      <c r="F4546">
        <v>1525.5999999999995</v>
      </c>
      <c r="L4546">
        <v>0</v>
      </c>
      <c r="O4546"/>
      <c r="R4546">
        <v>0</v>
      </c>
      <c r="W4546" t="str">
        <f>IFERROR(VLOOKUP(CONCATENATE(A4546,"-",B4546),'Schedule C1'!AE:AE,1,FALSE),"Other")</f>
        <v>Other</v>
      </c>
    </row>
    <row r="4547" spans="1:23" x14ac:dyDescent="0.25">
      <c r="A4547" t="str">
        <f t="shared" si="70"/>
        <v>117</v>
      </c>
      <c r="B4547" t="str">
        <f t="shared" si="70"/>
        <v>ML119SP16</v>
      </c>
      <c r="C4547" s="77" t="s">
        <v>3226</v>
      </c>
      <c r="D4547" t="s">
        <v>3505</v>
      </c>
      <c r="F4547">
        <v>292.26</v>
      </c>
      <c r="L4547">
        <v>0</v>
      </c>
      <c r="O4547"/>
      <c r="R4547">
        <v>0</v>
      </c>
      <c r="W4547" t="str">
        <f>IFERROR(VLOOKUP(CONCATENATE(A4547,"-",B4547),'Schedule C1'!AE:AE,1,FALSE),"Other")</f>
        <v>Other</v>
      </c>
    </row>
    <row r="4548" spans="1:23" x14ac:dyDescent="0.25">
      <c r="A4548" t="str">
        <f t="shared" si="70"/>
        <v>117</v>
      </c>
      <c r="B4548" t="str">
        <f t="shared" si="70"/>
        <v>ML119SP17</v>
      </c>
      <c r="C4548" s="77" t="s">
        <v>3226</v>
      </c>
      <c r="D4548" t="s">
        <v>3506</v>
      </c>
      <c r="F4548">
        <v>0</v>
      </c>
      <c r="G4548">
        <v>6419.3</v>
      </c>
      <c r="L4548">
        <v>40000</v>
      </c>
      <c r="M4548">
        <v>0</v>
      </c>
      <c r="O4548"/>
      <c r="R4548">
        <v>0</v>
      </c>
      <c r="S4548">
        <v>0</v>
      </c>
      <c r="W4548" t="str">
        <f>IFERROR(VLOOKUP(CONCATENATE(A4548,"-",B4548),'Schedule C1'!AE:AE,1,FALSE),"Other")</f>
        <v>117-ML119SP17</v>
      </c>
    </row>
    <row r="4549" spans="1:23" x14ac:dyDescent="0.25">
      <c r="A4549" t="str">
        <f t="shared" ref="A4549:B4612" si="71">LEFT(C4549,FIND(" ",C4549,1)-1)</f>
        <v>117</v>
      </c>
      <c r="B4549" t="str">
        <f t="shared" si="71"/>
        <v>ML119VP04</v>
      </c>
      <c r="C4549" s="77" t="s">
        <v>3226</v>
      </c>
      <c r="D4549" t="s">
        <v>3507</v>
      </c>
      <c r="G4549">
        <v>7604</v>
      </c>
      <c r="H4549">
        <v>3802.58</v>
      </c>
      <c r="M4549">
        <v>0</v>
      </c>
      <c r="N4549">
        <v>0</v>
      </c>
      <c r="O4549"/>
      <c r="S4549">
        <v>0</v>
      </c>
      <c r="T4549">
        <v>0</v>
      </c>
      <c r="W4549" t="str">
        <f>IFERROR(VLOOKUP(CONCATENATE(A4549,"-",B4549),'Schedule C1'!AE:AE,1,FALSE),"Other")</f>
        <v>117-ML119VP04</v>
      </c>
    </row>
    <row r="4550" spans="1:23" x14ac:dyDescent="0.25">
      <c r="A4550" t="str">
        <f t="shared" si="71"/>
        <v>117</v>
      </c>
      <c r="B4550" t="str">
        <f t="shared" si="71"/>
        <v>ML119VP07</v>
      </c>
      <c r="C4550" s="77" t="s">
        <v>3226</v>
      </c>
      <c r="D4550" t="s">
        <v>3509</v>
      </c>
      <c r="G4550">
        <v>-8225.5099999999984</v>
      </c>
      <c r="H4550">
        <v>2101.5</v>
      </c>
      <c r="M4550">
        <v>4705.2839999999997</v>
      </c>
      <c r="N4550">
        <v>0</v>
      </c>
      <c r="O4550"/>
      <c r="S4550">
        <v>0</v>
      </c>
      <c r="T4550">
        <v>0</v>
      </c>
      <c r="W4550" t="str">
        <f>IFERROR(VLOOKUP(CONCATENATE(A4550,"-",B4550),'Schedule C1'!AE:AE,1,FALSE),"Other")</f>
        <v>117-ML119VP07</v>
      </c>
    </row>
    <row r="4551" spans="1:23" x14ac:dyDescent="0.25">
      <c r="A4551" t="str">
        <f t="shared" si="71"/>
        <v>117</v>
      </c>
      <c r="B4551" t="str">
        <f t="shared" si="71"/>
        <v>ML120SP01</v>
      </c>
      <c r="C4551" s="77" t="s">
        <v>3226</v>
      </c>
      <c r="D4551" t="s">
        <v>3511</v>
      </c>
      <c r="F4551">
        <v>56.129999999999995</v>
      </c>
      <c r="G4551">
        <v>887.06000000000006</v>
      </c>
      <c r="L4551">
        <v>0</v>
      </c>
      <c r="M4551">
        <v>0</v>
      </c>
      <c r="O4551"/>
      <c r="R4551">
        <v>0</v>
      </c>
      <c r="S4551">
        <v>0</v>
      </c>
      <c r="W4551" t="str">
        <f>IFERROR(VLOOKUP(CONCATENATE(A4551,"-",B4551),'Schedule C1'!AE:AE,1,FALSE),"Other")</f>
        <v>117-ML120SP01</v>
      </c>
    </row>
    <row r="4552" spans="1:23" x14ac:dyDescent="0.25">
      <c r="A4552" t="str">
        <f t="shared" si="71"/>
        <v>117</v>
      </c>
      <c r="B4552" t="str">
        <f t="shared" si="71"/>
        <v>ML120VP01</v>
      </c>
      <c r="C4552" s="77" t="s">
        <v>3226</v>
      </c>
      <c r="D4552" t="s">
        <v>3512</v>
      </c>
      <c r="G4552">
        <v>0.36</v>
      </c>
      <c r="M4552">
        <v>0</v>
      </c>
      <c r="O4552"/>
      <c r="S4552">
        <v>0</v>
      </c>
      <c r="W4552" t="str">
        <f>IFERROR(VLOOKUP(CONCATENATE(A4552,"-",B4552),'Schedule C1'!AE:AE,1,FALSE),"Other")</f>
        <v>Other</v>
      </c>
    </row>
    <row r="4553" spans="1:23" x14ac:dyDescent="0.25">
      <c r="A4553" t="str">
        <f t="shared" si="71"/>
        <v>117</v>
      </c>
      <c r="B4553" t="str">
        <f t="shared" si="71"/>
        <v>ML121EP01</v>
      </c>
      <c r="C4553" s="77" t="s">
        <v>3226</v>
      </c>
      <c r="D4553" t="s">
        <v>3513</v>
      </c>
      <c r="I4553">
        <v>0</v>
      </c>
      <c r="O4553">
        <v>0</v>
      </c>
      <c r="U4553" s="3">
        <v>33.798000000000002</v>
      </c>
      <c r="W4553" t="str">
        <f>IFERROR(VLOOKUP(CONCATENATE(A4553,"-",B4553),'Schedule C1'!AE:AE,1,FALSE),"Other")</f>
        <v>Other</v>
      </c>
    </row>
    <row r="4554" spans="1:23" x14ac:dyDescent="0.25">
      <c r="A4554" t="str">
        <f t="shared" si="71"/>
        <v>117</v>
      </c>
      <c r="B4554" t="str">
        <f t="shared" si="71"/>
        <v>ML121SC01</v>
      </c>
      <c r="C4554" s="77" t="s">
        <v>3226</v>
      </c>
      <c r="D4554" t="s">
        <v>3514</v>
      </c>
      <c r="I4554">
        <v>-92.4</v>
      </c>
      <c r="O4554">
        <v>-1005865.5</v>
      </c>
      <c r="U4554" s="3">
        <v>0</v>
      </c>
      <c r="W4554" t="str">
        <f>IFERROR(VLOOKUP(CONCATENATE(A4554,"-",B4554),'Schedule C1'!AE:AE,1,FALSE),"Other")</f>
        <v>Other</v>
      </c>
    </row>
    <row r="4555" spans="1:23" x14ac:dyDescent="0.25">
      <c r="A4555" t="str">
        <f t="shared" si="71"/>
        <v>117</v>
      </c>
      <c r="B4555" t="str">
        <f t="shared" si="71"/>
        <v>ML122EP01</v>
      </c>
      <c r="C4555" s="77" t="s">
        <v>3226</v>
      </c>
      <c r="D4555" t="s">
        <v>3515</v>
      </c>
      <c r="I4555">
        <v>-226.89000000000001</v>
      </c>
      <c r="O4555">
        <v>25009</v>
      </c>
      <c r="U4555" s="3">
        <v>37792.46</v>
      </c>
      <c r="W4555" t="str">
        <f>IFERROR(VLOOKUP(CONCATENATE(A4555,"-",B4555),'Schedule C1'!AE:AE,1,FALSE),"Other")</f>
        <v>Other</v>
      </c>
    </row>
    <row r="4556" spans="1:23" x14ac:dyDescent="0.25">
      <c r="A4556" t="str">
        <f t="shared" si="71"/>
        <v>117</v>
      </c>
      <c r="B4556" t="str">
        <f t="shared" si="71"/>
        <v>ML122EP02</v>
      </c>
      <c r="C4556" s="77" t="s">
        <v>3226</v>
      </c>
      <c r="D4556" t="s">
        <v>3516</v>
      </c>
      <c r="I4556">
        <v>4760</v>
      </c>
      <c r="O4556">
        <v>0</v>
      </c>
      <c r="U4556" s="3">
        <v>0</v>
      </c>
      <c r="W4556" t="str">
        <f>IFERROR(VLOOKUP(CONCATENATE(A4556,"-",B4556),'Schedule C1'!AE:AE,1,FALSE),"Other")</f>
        <v>Other</v>
      </c>
    </row>
    <row r="4557" spans="1:23" x14ac:dyDescent="0.25">
      <c r="A4557" t="str">
        <f t="shared" si="71"/>
        <v>117</v>
      </c>
      <c r="B4557" t="str">
        <f t="shared" si="71"/>
        <v>ML122SC02</v>
      </c>
      <c r="C4557" s="77" t="s">
        <v>3226</v>
      </c>
      <c r="D4557" t="s">
        <v>3517</v>
      </c>
      <c r="I4557">
        <v>0</v>
      </c>
      <c r="O4557">
        <v>21667</v>
      </c>
      <c r="U4557" s="3">
        <v>0</v>
      </c>
      <c r="W4557" t="str">
        <f>IFERROR(VLOOKUP(CONCATENATE(A4557,"-",B4557),'Schedule C1'!AE:AE,1,FALSE),"Other")</f>
        <v>Other</v>
      </c>
    </row>
    <row r="4558" spans="1:23" x14ac:dyDescent="0.25">
      <c r="A4558" t="str">
        <f t="shared" si="71"/>
        <v>117</v>
      </c>
      <c r="B4558" t="str">
        <f t="shared" si="71"/>
        <v>ML122SC03</v>
      </c>
      <c r="C4558" s="77" t="s">
        <v>3226</v>
      </c>
      <c r="D4558" t="s">
        <v>3518</v>
      </c>
      <c r="J4558">
        <v>0</v>
      </c>
      <c r="O4558"/>
      <c r="P4558">
        <v>0</v>
      </c>
      <c r="V4558">
        <v>0</v>
      </c>
      <c r="W4558" t="str">
        <f>IFERROR(VLOOKUP(CONCATENATE(A4558,"-",B4558),'Schedule C1'!AE:AE,1,FALSE),"Other")</f>
        <v>Other</v>
      </c>
    </row>
    <row r="4559" spans="1:23" x14ac:dyDescent="0.25">
      <c r="A4559" t="str">
        <f t="shared" si="71"/>
        <v>117</v>
      </c>
      <c r="B4559" t="str">
        <f t="shared" si="71"/>
        <v>ML18VPN02</v>
      </c>
      <c r="C4559" s="77" t="s">
        <v>3226</v>
      </c>
      <c r="D4559" t="s">
        <v>3519</v>
      </c>
      <c r="E4559">
        <v>0</v>
      </c>
      <c r="K4559">
        <v>12786.162</v>
      </c>
      <c r="O4559"/>
      <c r="Q4559">
        <v>7778.3410000000003</v>
      </c>
      <c r="W4559" t="str">
        <f>IFERROR(VLOOKUP(CONCATENATE(A4559,"-",B4559),'Schedule C1'!AE:AE,1,FALSE),"Other")</f>
        <v>Other</v>
      </c>
    </row>
    <row r="4560" spans="1:23" x14ac:dyDescent="0.25">
      <c r="A4560" t="str">
        <f t="shared" si="71"/>
        <v>117</v>
      </c>
      <c r="B4560" t="str">
        <f t="shared" si="71"/>
        <v>ML1E18C03</v>
      </c>
      <c r="C4560" s="77" t="s">
        <v>3226</v>
      </c>
      <c r="D4560" t="s">
        <v>3523</v>
      </c>
      <c r="E4560">
        <v>-377.54999999999995</v>
      </c>
      <c r="K4560">
        <v>0</v>
      </c>
      <c r="O4560"/>
      <c r="Q4560">
        <v>0</v>
      </c>
      <c r="W4560" t="str">
        <f>IFERROR(VLOOKUP(CONCATENATE(A4560,"-",B4560),'Schedule C1'!AE:AE,1,FALSE),"Other")</f>
        <v>Other</v>
      </c>
    </row>
    <row r="4561" spans="1:23" x14ac:dyDescent="0.25">
      <c r="A4561" t="str">
        <f t="shared" si="71"/>
        <v>117</v>
      </c>
      <c r="B4561" t="str">
        <f t="shared" si="71"/>
        <v>ML1E18C05</v>
      </c>
      <c r="C4561" s="77" t="s">
        <v>3226</v>
      </c>
      <c r="D4561" t="s">
        <v>3524</v>
      </c>
      <c r="E4561">
        <v>68064.710000000006</v>
      </c>
      <c r="F4561">
        <v>-1932.450000000001</v>
      </c>
      <c r="K4561">
        <v>0</v>
      </c>
      <c r="L4561">
        <v>0</v>
      </c>
      <c r="O4561"/>
      <c r="Q4561">
        <v>3870.19</v>
      </c>
      <c r="R4561">
        <v>0</v>
      </c>
      <c r="W4561" t="str">
        <f>IFERROR(VLOOKUP(CONCATENATE(A4561,"-",B4561),'Schedule C1'!AE:AE,1,FALSE),"Other")</f>
        <v>Other</v>
      </c>
    </row>
    <row r="4562" spans="1:23" x14ac:dyDescent="0.25">
      <c r="A4562" t="str">
        <f t="shared" si="71"/>
        <v>117</v>
      </c>
      <c r="B4562" t="str">
        <f t="shared" si="71"/>
        <v>ML1E19C02</v>
      </c>
      <c r="C4562" s="77" t="s">
        <v>3226</v>
      </c>
      <c r="D4562" t="s">
        <v>3525</v>
      </c>
      <c r="F4562">
        <v>0</v>
      </c>
      <c r="L4562">
        <v>50000</v>
      </c>
      <c r="O4562"/>
      <c r="R4562">
        <v>50000</v>
      </c>
      <c r="W4562" t="str">
        <f>IFERROR(VLOOKUP(CONCATENATE(A4562,"-",B4562),'Schedule C1'!AE:AE,1,FALSE),"Other")</f>
        <v>Other</v>
      </c>
    </row>
    <row r="4563" spans="1:23" x14ac:dyDescent="0.25">
      <c r="A4563" t="str">
        <f t="shared" si="71"/>
        <v>117</v>
      </c>
      <c r="B4563" t="str">
        <f t="shared" si="71"/>
        <v>ML1E19C03</v>
      </c>
      <c r="C4563" s="77" t="s">
        <v>3226</v>
      </c>
      <c r="D4563" t="s">
        <v>3526</v>
      </c>
      <c r="F4563">
        <v>0</v>
      </c>
      <c r="L4563">
        <v>-226675</v>
      </c>
      <c r="O4563"/>
      <c r="R4563">
        <v>-226675</v>
      </c>
      <c r="W4563" t="str">
        <f>IFERROR(VLOOKUP(CONCATENATE(A4563,"-",B4563),'Schedule C1'!AE:AE,1,FALSE),"Other")</f>
        <v>Other</v>
      </c>
    </row>
    <row r="4564" spans="1:23" x14ac:dyDescent="0.25">
      <c r="A4564" t="str">
        <f t="shared" si="71"/>
        <v>117</v>
      </c>
      <c r="B4564" t="str">
        <f t="shared" si="71"/>
        <v>ML1E25C02</v>
      </c>
      <c r="C4564" s="77" t="s">
        <v>3226</v>
      </c>
      <c r="D4564" t="s">
        <v>3531</v>
      </c>
      <c r="I4564">
        <v>0</v>
      </c>
      <c r="J4564">
        <v>0.08</v>
      </c>
      <c r="O4564">
        <v>306250</v>
      </c>
      <c r="P4564">
        <v>0</v>
      </c>
      <c r="U4564" s="3">
        <v>0</v>
      </c>
      <c r="V4564">
        <v>0</v>
      </c>
      <c r="W4564" t="str">
        <f>IFERROR(VLOOKUP(CONCATENATE(A4564,"-",B4564),'Schedule C1'!AE:AE,1,FALSE),"Other")</f>
        <v>117-ML1E25C02</v>
      </c>
    </row>
    <row r="4565" spans="1:23" x14ac:dyDescent="0.25">
      <c r="A4565" t="str">
        <f t="shared" si="71"/>
        <v>117</v>
      </c>
      <c r="B4565" t="str">
        <f t="shared" si="71"/>
        <v>ML1EC1302</v>
      </c>
      <c r="C4565" s="77" t="s">
        <v>3226</v>
      </c>
      <c r="D4565" t="s">
        <v>3532</v>
      </c>
      <c r="E4565">
        <v>825298.53</v>
      </c>
      <c r="F4565">
        <v>-129699.68</v>
      </c>
      <c r="G4565">
        <v>0</v>
      </c>
      <c r="K4565">
        <v>179625</v>
      </c>
      <c r="L4565">
        <v>11938.044</v>
      </c>
      <c r="M4565">
        <v>-7445</v>
      </c>
      <c r="O4565"/>
      <c r="Q4565">
        <v>179607.77</v>
      </c>
      <c r="R4565">
        <v>17923.423999999999</v>
      </c>
      <c r="S4565">
        <v>107.008</v>
      </c>
      <c r="W4565" t="str">
        <f>IFERROR(VLOOKUP(CONCATENATE(A4565,"-",B4565),'Schedule C1'!AE:AE,1,FALSE),"Other")</f>
        <v>117-ML1EC1302</v>
      </c>
    </row>
    <row r="4566" spans="1:23" x14ac:dyDescent="0.25">
      <c r="A4566" t="str">
        <f t="shared" si="71"/>
        <v>117</v>
      </c>
      <c r="B4566" t="str">
        <f t="shared" si="71"/>
        <v>ML1EC1325</v>
      </c>
      <c r="C4566" s="77" t="s">
        <v>3226</v>
      </c>
      <c r="D4566" t="s">
        <v>3533</v>
      </c>
      <c r="F4566">
        <v>0</v>
      </c>
      <c r="L4566">
        <v>200000</v>
      </c>
      <c r="O4566"/>
      <c r="R4566">
        <v>200000</v>
      </c>
      <c r="W4566" t="str">
        <f>IFERROR(VLOOKUP(CONCATENATE(A4566,"-",B4566),'Schedule C1'!AE:AE,1,FALSE),"Other")</f>
        <v>Other</v>
      </c>
    </row>
    <row r="4567" spans="1:23" x14ac:dyDescent="0.25">
      <c r="A4567" t="str">
        <f t="shared" si="71"/>
        <v>117</v>
      </c>
      <c r="B4567" t="str">
        <f t="shared" si="71"/>
        <v>ML1EC1602</v>
      </c>
      <c r="C4567" s="77" t="s">
        <v>3226</v>
      </c>
      <c r="D4567" t="s">
        <v>3534</v>
      </c>
      <c r="E4567">
        <v>0</v>
      </c>
      <c r="F4567">
        <v>0</v>
      </c>
      <c r="K4567">
        <v>-718500</v>
      </c>
      <c r="L4567">
        <v>54166.5</v>
      </c>
      <c r="O4567"/>
      <c r="Q4567">
        <v>-239288.49</v>
      </c>
      <c r="R4567">
        <v>54166.5</v>
      </c>
      <c r="W4567" t="str">
        <f>IFERROR(VLOOKUP(CONCATENATE(A4567,"-",B4567),'Schedule C1'!AE:AE,1,FALSE),"Other")</f>
        <v>Other</v>
      </c>
    </row>
    <row r="4568" spans="1:23" x14ac:dyDescent="0.25">
      <c r="A4568" t="str">
        <f t="shared" si="71"/>
        <v>117</v>
      </c>
      <c r="B4568" t="str">
        <f t="shared" si="71"/>
        <v>ML1EC1902</v>
      </c>
      <c r="C4568" s="77" t="s">
        <v>3226</v>
      </c>
      <c r="D4568" t="s">
        <v>3535</v>
      </c>
      <c r="F4568">
        <v>0</v>
      </c>
      <c r="L4568">
        <v>-1500000</v>
      </c>
      <c r="O4568"/>
      <c r="R4568">
        <v>-1500000</v>
      </c>
      <c r="W4568" t="str">
        <f>IFERROR(VLOOKUP(CONCATENATE(A4568,"-",B4568),'Schedule C1'!AE:AE,1,FALSE),"Other")</f>
        <v>Other</v>
      </c>
    </row>
    <row r="4569" spans="1:23" x14ac:dyDescent="0.25">
      <c r="A4569" t="str">
        <f t="shared" si="71"/>
        <v>117</v>
      </c>
      <c r="B4569" t="str">
        <f t="shared" si="71"/>
        <v>ML1GSUF1C</v>
      </c>
      <c r="C4569" s="77" t="s">
        <v>3226</v>
      </c>
      <c r="D4569" t="s">
        <v>3537</v>
      </c>
      <c r="H4569">
        <v>-296598.52</v>
      </c>
      <c r="I4569">
        <v>8137.48</v>
      </c>
      <c r="N4569">
        <v>-1921034.32</v>
      </c>
      <c r="O4569">
        <v>0</v>
      </c>
      <c r="T4569">
        <v>0</v>
      </c>
      <c r="U4569" s="3">
        <v>0</v>
      </c>
      <c r="W4569" t="str">
        <f>IFERROR(VLOOKUP(CONCATENATE(A4569,"-",B4569),'Schedule C1'!AE:AE,1,FALSE),"Other")</f>
        <v>117-ML1GSUF1C</v>
      </c>
    </row>
    <row r="4570" spans="1:23" x14ac:dyDescent="0.25">
      <c r="A4570" t="str">
        <f t="shared" si="71"/>
        <v>117</v>
      </c>
      <c r="B4570" t="str">
        <f t="shared" si="71"/>
        <v>ML1NP1810</v>
      </c>
      <c r="C4570" s="77" t="s">
        <v>3226</v>
      </c>
      <c r="D4570" t="s">
        <v>3538</v>
      </c>
      <c r="E4570">
        <v>0</v>
      </c>
      <c r="K4570">
        <v>0</v>
      </c>
      <c r="O4570"/>
      <c r="Q4570">
        <v>21.85</v>
      </c>
      <c r="W4570" t="str">
        <f>IFERROR(VLOOKUP(CONCATENATE(A4570,"-",B4570),'Schedule C1'!AE:AE,1,FALSE),"Other")</f>
        <v>Other</v>
      </c>
    </row>
    <row r="4571" spans="1:23" x14ac:dyDescent="0.25">
      <c r="A4571" t="str">
        <f t="shared" si="71"/>
        <v>117</v>
      </c>
      <c r="B4571" t="str">
        <f t="shared" si="71"/>
        <v>ML1NP1911</v>
      </c>
      <c r="C4571" s="77" t="s">
        <v>3226</v>
      </c>
      <c r="D4571" t="s">
        <v>3539</v>
      </c>
      <c r="F4571">
        <v>-9323.58</v>
      </c>
      <c r="L4571">
        <v>0</v>
      </c>
      <c r="O4571"/>
      <c r="R4571">
        <v>0</v>
      </c>
      <c r="W4571" t="str">
        <f>IFERROR(VLOOKUP(CONCATENATE(A4571,"-",B4571),'Schedule C1'!AE:AE,1,FALSE),"Other")</f>
        <v>Other</v>
      </c>
    </row>
    <row r="4572" spans="1:23" x14ac:dyDescent="0.25">
      <c r="A4572" t="str">
        <f t="shared" si="71"/>
        <v>117</v>
      </c>
      <c r="B4572" t="str">
        <f t="shared" si="71"/>
        <v>ML1NP2011</v>
      </c>
      <c r="C4572" s="77" t="s">
        <v>3226</v>
      </c>
      <c r="D4572" t="s">
        <v>3540</v>
      </c>
      <c r="G4572">
        <v>0</v>
      </c>
      <c r="M4572">
        <v>-25000</v>
      </c>
      <c r="O4572"/>
      <c r="S4572">
        <v>-25000</v>
      </c>
      <c r="W4572" t="str">
        <f>IFERROR(VLOOKUP(CONCATENATE(A4572,"-",B4572),'Schedule C1'!AE:AE,1,FALSE),"Other")</f>
        <v>Other</v>
      </c>
    </row>
    <row r="4573" spans="1:23" x14ac:dyDescent="0.25">
      <c r="A4573" t="str">
        <f t="shared" si="71"/>
        <v>117</v>
      </c>
      <c r="B4573" t="str">
        <f t="shared" si="71"/>
        <v>ML1NP2111</v>
      </c>
      <c r="C4573" s="77" t="s">
        <v>3226</v>
      </c>
      <c r="D4573" t="s">
        <v>3541</v>
      </c>
      <c r="H4573">
        <v>0</v>
      </c>
      <c r="N4573">
        <v>-85514.661999999997</v>
      </c>
      <c r="O4573"/>
      <c r="T4573">
        <v>-85655.183000000005</v>
      </c>
      <c r="W4573" t="str">
        <f>IFERROR(VLOOKUP(CONCATENATE(A4573,"-",B4573),'Schedule C1'!AE:AE,1,FALSE),"Other")</f>
        <v>Other</v>
      </c>
    </row>
    <row r="4574" spans="1:23" x14ac:dyDescent="0.25">
      <c r="A4574" t="str">
        <f t="shared" si="71"/>
        <v>117</v>
      </c>
      <c r="B4574" t="str">
        <f t="shared" si="71"/>
        <v>ML1NP2311</v>
      </c>
      <c r="C4574" s="77" t="s">
        <v>3226</v>
      </c>
      <c r="D4574" t="s">
        <v>3542</v>
      </c>
      <c r="J4574">
        <v>0</v>
      </c>
      <c r="O4574"/>
      <c r="P4574">
        <v>0</v>
      </c>
      <c r="V4574">
        <v>0</v>
      </c>
      <c r="W4574" t="str">
        <f>IFERROR(VLOOKUP(CONCATENATE(A4574,"-",B4574),'Schedule C1'!AE:AE,1,FALSE),"Other")</f>
        <v>Other</v>
      </c>
    </row>
    <row r="4575" spans="1:23" x14ac:dyDescent="0.25">
      <c r="A4575" t="str">
        <f t="shared" si="71"/>
        <v>117</v>
      </c>
      <c r="B4575" t="str">
        <f t="shared" si="71"/>
        <v>ML1S13C20</v>
      </c>
      <c r="C4575" s="77" t="s">
        <v>3226</v>
      </c>
      <c r="D4575" t="s">
        <v>3543</v>
      </c>
      <c r="G4575">
        <v>0</v>
      </c>
      <c r="M4575">
        <v>1180419</v>
      </c>
      <c r="O4575"/>
      <c r="S4575">
        <v>1180419</v>
      </c>
      <c r="W4575" t="str">
        <f>IFERROR(VLOOKUP(CONCATENATE(A4575,"-",B4575),'Schedule C1'!AE:AE,1,FALSE),"Other")</f>
        <v>Other</v>
      </c>
    </row>
    <row r="4576" spans="1:23" x14ac:dyDescent="0.25">
      <c r="A4576" t="str">
        <f t="shared" si="71"/>
        <v>117</v>
      </c>
      <c r="B4576" t="str">
        <f t="shared" si="71"/>
        <v>ML1SC1810</v>
      </c>
      <c r="C4576" s="77" t="s">
        <v>3226</v>
      </c>
      <c r="D4576" t="s">
        <v>3544</v>
      </c>
      <c r="E4576">
        <v>4094.3099999999995</v>
      </c>
      <c r="F4576">
        <v>-105986.15000000001</v>
      </c>
      <c r="K4576">
        <v>0</v>
      </c>
      <c r="L4576">
        <v>19050.726999999999</v>
      </c>
      <c r="O4576"/>
      <c r="Q4576">
        <v>0</v>
      </c>
      <c r="R4576">
        <v>46111.117000000006</v>
      </c>
      <c r="W4576" t="str">
        <f>IFERROR(VLOOKUP(CONCATENATE(A4576,"-",B4576),'Schedule C1'!AE:AE,1,FALSE),"Other")</f>
        <v>117-ML1SC1810</v>
      </c>
    </row>
    <row r="4577" spans="1:23" x14ac:dyDescent="0.25">
      <c r="A4577" t="str">
        <f t="shared" si="71"/>
        <v>117</v>
      </c>
      <c r="B4577" t="str">
        <f t="shared" si="71"/>
        <v>ML1SP1801</v>
      </c>
      <c r="C4577" s="77" t="s">
        <v>3226</v>
      </c>
      <c r="D4577" t="s">
        <v>3545</v>
      </c>
      <c r="E4577">
        <v>0</v>
      </c>
      <c r="F4577">
        <v>0</v>
      </c>
      <c r="K4577">
        <v>-0.127</v>
      </c>
      <c r="L4577">
        <v>-49166.5</v>
      </c>
      <c r="O4577"/>
      <c r="Q4577">
        <v>-8.5000000000000006E-2</v>
      </c>
      <c r="R4577">
        <v>-48819.148999999998</v>
      </c>
      <c r="W4577" t="str">
        <f>IFERROR(VLOOKUP(CONCATENATE(A4577,"-",B4577),'Schedule C1'!AE:AE,1,FALSE),"Other")</f>
        <v>Other</v>
      </c>
    </row>
    <row r="4578" spans="1:23" x14ac:dyDescent="0.25">
      <c r="A4578" t="str">
        <f t="shared" si="71"/>
        <v>117</v>
      </c>
      <c r="B4578" t="str">
        <f t="shared" si="71"/>
        <v>ML1SPBRNZ</v>
      </c>
      <c r="C4578" s="77" t="s">
        <v>3226</v>
      </c>
      <c r="D4578" t="s">
        <v>3546</v>
      </c>
      <c r="I4578">
        <v>0</v>
      </c>
      <c r="O4578">
        <v>90000</v>
      </c>
      <c r="U4578" s="3">
        <v>0</v>
      </c>
      <c r="W4578" t="str">
        <f>IFERROR(VLOOKUP(CONCATENATE(A4578,"-",B4578),'Schedule C1'!AE:AE,1,FALSE),"Other")</f>
        <v>Other</v>
      </c>
    </row>
    <row r="4579" spans="1:23" x14ac:dyDescent="0.25">
      <c r="A4579" t="str">
        <f t="shared" si="71"/>
        <v>117</v>
      </c>
      <c r="B4579" t="str">
        <f t="shared" si="71"/>
        <v>ML1VC1601</v>
      </c>
      <c r="C4579" s="77" t="s">
        <v>3226</v>
      </c>
      <c r="D4579" t="s">
        <v>3547</v>
      </c>
      <c r="E4579">
        <v>14688.279999999997</v>
      </c>
      <c r="F4579">
        <v>-2162.0399999999972</v>
      </c>
      <c r="G4579">
        <v>390.15</v>
      </c>
      <c r="H4579">
        <v>-6456.07</v>
      </c>
      <c r="K4579">
        <v>-219023.62899999999</v>
      </c>
      <c r="L4579">
        <v>0</v>
      </c>
      <c r="M4579">
        <v>-5752</v>
      </c>
      <c r="N4579">
        <v>0</v>
      </c>
      <c r="O4579"/>
      <c r="Q4579">
        <v>-260712.34399999998</v>
      </c>
      <c r="R4579">
        <v>0</v>
      </c>
      <c r="S4579">
        <v>0</v>
      </c>
      <c r="T4579">
        <v>0</v>
      </c>
      <c r="W4579" t="str">
        <f>IFERROR(VLOOKUP(CONCATENATE(A4579,"-",B4579),'Schedule C1'!AE:AE,1,FALSE),"Other")</f>
        <v>117-ML1VC1601</v>
      </c>
    </row>
    <row r="4580" spans="1:23" x14ac:dyDescent="0.25">
      <c r="A4580" t="str">
        <f t="shared" si="71"/>
        <v>117</v>
      </c>
      <c r="B4580" t="str">
        <f t="shared" si="71"/>
        <v>ML1VC1801</v>
      </c>
      <c r="C4580" s="77" t="s">
        <v>3226</v>
      </c>
      <c r="D4580" t="s">
        <v>3548</v>
      </c>
      <c r="E4580">
        <v>0</v>
      </c>
      <c r="F4580">
        <v>0</v>
      </c>
      <c r="G4580">
        <v>0</v>
      </c>
      <c r="H4580">
        <v>-463438.48</v>
      </c>
      <c r="I4580">
        <v>32744.52</v>
      </c>
      <c r="K4580">
        <v>787613</v>
      </c>
      <c r="L4580">
        <v>0</v>
      </c>
      <c r="M4580">
        <v>130016.5</v>
      </c>
      <c r="N4580">
        <v>469793.20299999998</v>
      </c>
      <c r="O4580">
        <v>0</v>
      </c>
      <c r="Q4580">
        <v>787613</v>
      </c>
      <c r="R4580">
        <v>1163.625</v>
      </c>
      <c r="S4580">
        <v>131019.70299999999</v>
      </c>
      <c r="T4580">
        <v>418138.28399999999</v>
      </c>
      <c r="U4580" s="3">
        <v>0</v>
      </c>
      <c r="W4580" t="str">
        <f>IFERROR(VLOOKUP(CONCATENATE(A4580,"-",B4580),'Schedule C1'!AE:AE,1,FALSE),"Other")</f>
        <v>Other</v>
      </c>
    </row>
    <row r="4581" spans="1:23" x14ac:dyDescent="0.25">
      <c r="A4581" t="str">
        <f t="shared" si="71"/>
        <v>117</v>
      </c>
      <c r="B4581" t="str">
        <f t="shared" si="71"/>
        <v>ML1VP1704</v>
      </c>
      <c r="C4581" s="77" t="s">
        <v>3226</v>
      </c>
      <c r="D4581" t="s">
        <v>3551</v>
      </c>
      <c r="E4581">
        <v>94.520000000000081</v>
      </c>
      <c r="K4581">
        <v>0</v>
      </c>
      <c r="O4581"/>
      <c r="Q4581">
        <v>0</v>
      </c>
      <c r="W4581" t="str">
        <f>IFERROR(VLOOKUP(CONCATENATE(A4581,"-",B4581),'Schedule C1'!AE:AE,1,FALSE),"Other")</f>
        <v>Other</v>
      </c>
    </row>
    <row r="4582" spans="1:23" x14ac:dyDescent="0.25">
      <c r="A4582" t="str">
        <f t="shared" si="71"/>
        <v>117</v>
      </c>
      <c r="B4582" t="str">
        <f t="shared" si="71"/>
        <v>ML1VP1803</v>
      </c>
      <c r="C4582" s="77" t="s">
        <v>3226</v>
      </c>
      <c r="D4582" t="s">
        <v>3552</v>
      </c>
      <c r="E4582">
        <v>0</v>
      </c>
      <c r="K4582">
        <v>0</v>
      </c>
      <c r="O4582"/>
      <c r="Q4582">
        <v>141.80000000000001</v>
      </c>
      <c r="W4582" t="str">
        <f>IFERROR(VLOOKUP(CONCATENATE(A4582,"-",B4582),'Schedule C1'!AE:AE,1,FALSE),"Other")</f>
        <v>Other</v>
      </c>
    </row>
    <row r="4583" spans="1:23" x14ac:dyDescent="0.25">
      <c r="A4583" t="str">
        <f t="shared" si="71"/>
        <v>117</v>
      </c>
      <c r="B4583" t="str">
        <f t="shared" si="71"/>
        <v>ML1VP1902</v>
      </c>
      <c r="C4583" s="77" t="s">
        <v>3226</v>
      </c>
      <c r="D4583" t="s">
        <v>3554</v>
      </c>
      <c r="F4583">
        <v>0</v>
      </c>
      <c r="L4583">
        <v>117900</v>
      </c>
      <c r="O4583"/>
      <c r="R4583">
        <v>117900</v>
      </c>
      <c r="W4583" t="str">
        <f>IFERROR(VLOOKUP(CONCATENATE(A4583,"-",B4583),'Schedule C1'!AE:AE,1,FALSE),"Other")</f>
        <v>Other</v>
      </c>
    </row>
    <row r="4584" spans="1:23" x14ac:dyDescent="0.25">
      <c r="A4584" t="str">
        <f t="shared" si="71"/>
        <v>117</v>
      </c>
      <c r="B4584" t="str">
        <f t="shared" si="71"/>
        <v>ML212EC05</v>
      </c>
      <c r="C4584" s="77" t="s">
        <v>3226</v>
      </c>
      <c r="D4584" t="s">
        <v>3558</v>
      </c>
      <c r="E4584">
        <v>0</v>
      </c>
      <c r="K4584">
        <v>-625000</v>
      </c>
      <c r="O4584"/>
      <c r="Q4584">
        <v>-625000</v>
      </c>
      <c r="W4584" t="str">
        <f>IFERROR(VLOOKUP(CONCATENATE(A4584,"-",B4584),'Schedule C1'!AE:AE,1,FALSE),"Other")</f>
        <v>Other</v>
      </c>
    </row>
    <row r="4585" spans="1:23" x14ac:dyDescent="0.25">
      <c r="A4585" t="str">
        <f t="shared" si="71"/>
        <v>117</v>
      </c>
      <c r="B4585" t="str">
        <f t="shared" si="71"/>
        <v>ML216EP13</v>
      </c>
      <c r="C4585" s="77" t="s">
        <v>3226</v>
      </c>
      <c r="D4585" t="s">
        <v>3559</v>
      </c>
      <c r="E4585">
        <v>36.85</v>
      </c>
      <c r="K4585">
        <v>0</v>
      </c>
      <c r="O4585"/>
      <c r="Q4585">
        <v>0</v>
      </c>
      <c r="W4585" t="str">
        <f>IFERROR(VLOOKUP(CONCATENATE(A4585,"-",B4585),'Schedule C1'!AE:AE,1,FALSE),"Other")</f>
        <v>Other</v>
      </c>
    </row>
    <row r="4586" spans="1:23" x14ac:dyDescent="0.25">
      <c r="A4586" t="str">
        <f t="shared" si="71"/>
        <v>117</v>
      </c>
      <c r="B4586" t="str">
        <f t="shared" si="71"/>
        <v>ML216SP12</v>
      </c>
      <c r="C4586" s="77" t="s">
        <v>3226</v>
      </c>
      <c r="D4586" t="s">
        <v>3560</v>
      </c>
      <c r="E4586">
        <v>13713.99</v>
      </c>
      <c r="K4586">
        <v>0</v>
      </c>
      <c r="O4586"/>
      <c r="Q4586">
        <v>0</v>
      </c>
      <c r="W4586" t="str">
        <f>IFERROR(VLOOKUP(CONCATENATE(A4586,"-",B4586),'Schedule C1'!AE:AE,1,FALSE),"Other")</f>
        <v>Other</v>
      </c>
    </row>
    <row r="4587" spans="1:23" x14ac:dyDescent="0.25">
      <c r="A4587" t="str">
        <f t="shared" si="71"/>
        <v>117</v>
      </c>
      <c r="B4587" t="str">
        <f t="shared" si="71"/>
        <v>ML217EP02</v>
      </c>
      <c r="C4587" s="77" t="s">
        <v>3226</v>
      </c>
      <c r="D4587" t="s">
        <v>3561</v>
      </c>
      <c r="E4587">
        <v>1956.68</v>
      </c>
      <c r="K4587">
        <v>0</v>
      </c>
      <c r="O4587"/>
      <c r="Q4587">
        <v>0</v>
      </c>
      <c r="W4587" t="str">
        <f>IFERROR(VLOOKUP(CONCATENATE(A4587,"-",B4587),'Schedule C1'!AE:AE,1,FALSE),"Other")</f>
        <v>Other</v>
      </c>
    </row>
    <row r="4588" spans="1:23" x14ac:dyDescent="0.25">
      <c r="A4588" t="str">
        <f t="shared" si="71"/>
        <v>117</v>
      </c>
      <c r="B4588" t="str">
        <f t="shared" si="71"/>
        <v>ML217EP04</v>
      </c>
      <c r="C4588" s="77" t="s">
        <v>3226</v>
      </c>
      <c r="D4588" t="s">
        <v>3562</v>
      </c>
      <c r="I4588">
        <v>0</v>
      </c>
      <c r="O4588">
        <v>-22888.253000000001</v>
      </c>
      <c r="U4588" s="3">
        <v>4364.2239999999993</v>
      </c>
      <c r="W4588" t="str">
        <f>IFERROR(VLOOKUP(CONCATENATE(A4588,"-",B4588),'Schedule C1'!AE:AE,1,FALSE),"Other")</f>
        <v>Other</v>
      </c>
    </row>
    <row r="4589" spans="1:23" x14ac:dyDescent="0.25">
      <c r="A4589" t="str">
        <f t="shared" si="71"/>
        <v>117</v>
      </c>
      <c r="B4589" t="str">
        <f t="shared" si="71"/>
        <v>ML217EP06</v>
      </c>
      <c r="C4589" s="77" t="s">
        <v>3226</v>
      </c>
      <c r="D4589" t="s">
        <v>3563</v>
      </c>
      <c r="E4589">
        <v>0</v>
      </c>
      <c r="K4589">
        <v>-51250</v>
      </c>
      <c r="O4589"/>
      <c r="Q4589">
        <v>-50982.909999999996</v>
      </c>
      <c r="W4589" t="str">
        <f>IFERROR(VLOOKUP(CONCATENATE(A4589,"-",B4589),'Schedule C1'!AE:AE,1,FALSE),"Other")</f>
        <v>Other</v>
      </c>
    </row>
    <row r="4590" spans="1:23" x14ac:dyDescent="0.25">
      <c r="A4590" t="str">
        <f t="shared" si="71"/>
        <v>117</v>
      </c>
      <c r="B4590" t="str">
        <f t="shared" si="71"/>
        <v>ML217SP02</v>
      </c>
      <c r="C4590" s="77" t="s">
        <v>3226</v>
      </c>
      <c r="D4590" t="s">
        <v>3564</v>
      </c>
      <c r="E4590">
        <v>0</v>
      </c>
      <c r="K4590">
        <v>0</v>
      </c>
      <c r="O4590"/>
      <c r="Q4590">
        <v>18.420000000000002</v>
      </c>
      <c r="W4590" t="str">
        <f>IFERROR(VLOOKUP(CONCATENATE(A4590,"-",B4590),'Schedule C1'!AE:AE,1,FALSE),"Other")</f>
        <v>Other</v>
      </c>
    </row>
    <row r="4591" spans="1:23" x14ac:dyDescent="0.25">
      <c r="A4591" t="str">
        <f t="shared" si="71"/>
        <v>117</v>
      </c>
      <c r="B4591" t="str">
        <f t="shared" si="71"/>
        <v>ML217SP04</v>
      </c>
      <c r="C4591" s="77" t="s">
        <v>3226</v>
      </c>
      <c r="D4591" t="s">
        <v>3565</v>
      </c>
      <c r="E4591">
        <v>0</v>
      </c>
      <c r="K4591">
        <v>-18750</v>
      </c>
      <c r="O4591"/>
      <c r="Q4591">
        <v>-18667.599999999999</v>
      </c>
      <c r="W4591" t="str">
        <f>IFERROR(VLOOKUP(CONCATENATE(A4591,"-",B4591),'Schedule C1'!AE:AE,1,FALSE),"Other")</f>
        <v>Other</v>
      </c>
    </row>
    <row r="4592" spans="1:23" x14ac:dyDescent="0.25">
      <c r="A4592" t="str">
        <f t="shared" si="71"/>
        <v>117</v>
      </c>
      <c r="B4592" t="str">
        <f t="shared" si="71"/>
        <v>ML217SP05</v>
      </c>
      <c r="C4592" s="77" t="s">
        <v>3226</v>
      </c>
      <c r="D4592" t="s">
        <v>3566</v>
      </c>
      <c r="E4592">
        <v>53728.76999999999</v>
      </c>
      <c r="G4592">
        <v>0</v>
      </c>
      <c r="K4592">
        <v>-92500</v>
      </c>
      <c r="M4592">
        <v>162500</v>
      </c>
      <c r="O4592"/>
      <c r="Q4592">
        <v>-92500</v>
      </c>
      <c r="S4592">
        <v>162500</v>
      </c>
      <c r="W4592" t="str">
        <f>IFERROR(VLOOKUP(CONCATENATE(A4592,"-",B4592),'Schedule C1'!AE:AE,1,FALSE),"Other")</f>
        <v>Other</v>
      </c>
    </row>
    <row r="4593" spans="1:23" x14ac:dyDescent="0.25">
      <c r="A4593" t="str">
        <f t="shared" si="71"/>
        <v>117</v>
      </c>
      <c r="B4593" t="str">
        <f t="shared" si="71"/>
        <v>ML217SP06</v>
      </c>
      <c r="C4593" s="77" t="s">
        <v>3226</v>
      </c>
      <c r="D4593" t="s">
        <v>3567</v>
      </c>
      <c r="E4593">
        <v>-40425.209999999992</v>
      </c>
      <c r="G4593">
        <v>0</v>
      </c>
      <c r="K4593">
        <v>0</v>
      </c>
      <c r="M4593">
        <v>50000</v>
      </c>
      <c r="O4593"/>
      <c r="Q4593">
        <v>-68.41</v>
      </c>
      <c r="S4593">
        <v>50000</v>
      </c>
      <c r="W4593" t="str">
        <f>IFERROR(VLOOKUP(CONCATENATE(A4593,"-",B4593),'Schedule C1'!AE:AE,1,FALSE),"Other")</f>
        <v>Other</v>
      </c>
    </row>
    <row r="4594" spans="1:23" x14ac:dyDescent="0.25">
      <c r="A4594" t="str">
        <f t="shared" si="71"/>
        <v>117</v>
      </c>
      <c r="B4594" t="str">
        <f t="shared" si="71"/>
        <v>ML217SP07</v>
      </c>
      <c r="C4594" s="77" t="s">
        <v>3226</v>
      </c>
      <c r="D4594" t="s">
        <v>3568</v>
      </c>
      <c r="E4594">
        <v>-14789.349999999999</v>
      </c>
      <c r="F4594">
        <v>0</v>
      </c>
      <c r="K4594">
        <v>-727192.08200000005</v>
      </c>
      <c r="L4594">
        <v>-62500</v>
      </c>
      <c r="O4594"/>
      <c r="Q4594">
        <v>-75115.573000000019</v>
      </c>
      <c r="R4594">
        <v>-62500</v>
      </c>
      <c r="W4594" t="str">
        <f>IFERROR(VLOOKUP(CONCATENATE(A4594,"-",B4594),'Schedule C1'!AE:AE,1,FALSE),"Other")</f>
        <v>Other</v>
      </c>
    </row>
    <row r="4595" spans="1:23" x14ac:dyDescent="0.25">
      <c r="A4595" t="str">
        <f t="shared" si="71"/>
        <v>117</v>
      </c>
      <c r="B4595" t="str">
        <f t="shared" si="71"/>
        <v>ML217SP08</v>
      </c>
      <c r="C4595" s="77" t="s">
        <v>3226</v>
      </c>
      <c r="D4595" t="s">
        <v>3569</v>
      </c>
      <c r="E4595">
        <v>42462.090000000004</v>
      </c>
      <c r="K4595">
        <v>-12500</v>
      </c>
      <c r="O4595"/>
      <c r="Q4595">
        <v>-11884.95</v>
      </c>
      <c r="W4595" t="str">
        <f>IFERROR(VLOOKUP(CONCATENATE(A4595,"-",B4595),'Schedule C1'!AE:AE,1,FALSE),"Other")</f>
        <v>Other</v>
      </c>
    </row>
    <row r="4596" spans="1:23" x14ac:dyDescent="0.25">
      <c r="A4596" t="str">
        <f t="shared" si="71"/>
        <v>117</v>
      </c>
      <c r="B4596" t="str">
        <f t="shared" si="71"/>
        <v>ML217SP09</v>
      </c>
      <c r="C4596" s="77" t="s">
        <v>3226</v>
      </c>
      <c r="D4596" t="s">
        <v>3570</v>
      </c>
      <c r="E4596">
        <v>-374.07999999999993</v>
      </c>
      <c r="K4596">
        <v>0</v>
      </c>
      <c r="O4596"/>
      <c r="Q4596">
        <v>93.83</v>
      </c>
      <c r="W4596" t="str">
        <f>IFERROR(VLOOKUP(CONCATENATE(A4596,"-",B4596),'Schedule C1'!AE:AE,1,FALSE),"Other")</f>
        <v>Other</v>
      </c>
    </row>
    <row r="4597" spans="1:23" x14ac:dyDescent="0.25">
      <c r="A4597" t="str">
        <f t="shared" si="71"/>
        <v>117</v>
      </c>
      <c r="B4597" t="str">
        <f t="shared" si="71"/>
        <v>ML217SP11</v>
      </c>
      <c r="C4597" s="77" t="s">
        <v>3226</v>
      </c>
      <c r="D4597" t="s">
        <v>3571</v>
      </c>
      <c r="E4597">
        <v>263.93</v>
      </c>
      <c r="K4597">
        <v>0</v>
      </c>
      <c r="O4597"/>
      <c r="Q4597">
        <v>0</v>
      </c>
      <c r="W4597" t="str">
        <f>IFERROR(VLOOKUP(CONCATENATE(A4597,"-",B4597),'Schedule C1'!AE:AE,1,FALSE),"Other")</f>
        <v>Other</v>
      </c>
    </row>
    <row r="4598" spans="1:23" x14ac:dyDescent="0.25">
      <c r="A4598" t="str">
        <f t="shared" si="71"/>
        <v>117</v>
      </c>
      <c r="B4598" t="str">
        <f t="shared" si="71"/>
        <v>ML217VP04</v>
      </c>
      <c r="C4598" s="77" t="s">
        <v>3226</v>
      </c>
      <c r="D4598" t="s">
        <v>3572</v>
      </c>
      <c r="E4598">
        <v>444.40999999999985</v>
      </c>
      <c r="K4598">
        <v>0</v>
      </c>
      <c r="O4598"/>
      <c r="Q4598">
        <v>0</v>
      </c>
      <c r="W4598" t="str">
        <f>IFERROR(VLOOKUP(CONCATENATE(A4598,"-",B4598),'Schedule C1'!AE:AE,1,FALSE),"Other")</f>
        <v>Other</v>
      </c>
    </row>
    <row r="4599" spans="1:23" x14ac:dyDescent="0.25">
      <c r="A4599" t="str">
        <f t="shared" si="71"/>
        <v>117</v>
      </c>
      <c r="B4599" t="str">
        <f t="shared" si="71"/>
        <v>ML217VP05</v>
      </c>
      <c r="C4599" s="77" t="s">
        <v>3226</v>
      </c>
      <c r="D4599" t="s">
        <v>3573</v>
      </c>
      <c r="E4599">
        <v>311.55</v>
      </c>
      <c r="K4599">
        <v>0</v>
      </c>
      <c r="O4599"/>
      <c r="Q4599">
        <v>0</v>
      </c>
      <c r="W4599" t="str">
        <f>IFERROR(VLOOKUP(CONCATENATE(A4599,"-",B4599),'Schedule C1'!AE:AE,1,FALSE),"Other")</f>
        <v>Other</v>
      </c>
    </row>
    <row r="4600" spans="1:23" x14ac:dyDescent="0.25">
      <c r="A4600" t="str">
        <f t="shared" si="71"/>
        <v>117</v>
      </c>
      <c r="B4600" t="str">
        <f t="shared" si="71"/>
        <v>ML217VP08</v>
      </c>
      <c r="C4600" s="77" t="s">
        <v>3226</v>
      </c>
      <c r="D4600" t="s">
        <v>3574</v>
      </c>
      <c r="E4600">
        <v>66</v>
      </c>
      <c r="K4600">
        <v>0</v>
      </c>
      <c r="O4600"/>
      <c r="Q4600">
        <v>0</v>
      </c>
      <c r="W4600" t="str">
        <f>IFERROR(VLOOKUP(CONCATENATE(A4600,"-",B4600),'Schedule C1'!AE:AE,1,FALSE),"Other")</f>
        <v>Other</v>
      </c>
    </row>
    <row r="4601" spans="1:23" x14ac:dyDescent="0.25">
      <c r="A4601" t="str">
        <f t="shared" si="71"/>
        <v>117</v>
      </c>
      <c r="B4601" t="str">
        <f t="shared" si="71"/>
        <v>ML218EP01</v>
      </c>
      <c r="C4601" s="77" t="s">
        <v>3226</v>
      </c>
      <c r="D4601" t="s">
        <v>3575</v>
      </c>
      <c r="F4601">
        <v>0</v>
      </c>
      <c r="L4601">
        <v>10000</v>
      </c>
      <c r="O4601"/>
      <c r="R4601">
        <v>10000</v>
      </c>
      <c r="W4601" t="str">
        <f>IFERROR(VLOOKUP(CONCATENATE(A4601,"-",B4601),'Schedule C1'!AE:AE,1,FALSE),"Other")</f>
        <v>Other</v>
      </c>
    </row>
    <row r="4602" spans="1:23" x14ac:dyDescent="0.25">
      <c r="A4602" t="str">
        <f t="shared" si="71"/>
        <v>117</v>
      </c>
      <c r="B4602" t="str">
        <f t="shared" si="71"/>
        <v>ML218EP03</v>
      </c>
      <c r="C4602" s="77" t="s">
        <v>3226</v>
      </c>
      <c r="D4602" t="s">
        <v>3576</v>
      </c>
      <c r="E4602">
        <v>45861.57</v>
      </c>
      <c r="F4602">
        <v>-16.88</v>
      </c>
      <c r="K4602">
        <v>0</v>
      </c>
      <c r="L4602">
        <v>0</v>
      </c>
      <c r="O4602"/>
      <c r="Q4602">
        <v>0</v>
      </c>
      <c r="R4602">
        <v>0</v>
      </c>
      <c r="W4602" t="str">
        <f>IFERROR(VLOOKUP(CONCATENATE(A4602,"-",B4602),'Schedule C1'!AE:AE,1,FALSE),"Other")</f>
        <v>Other</v>
      </c>
    </row>
    <row r="4603" spans="1:23" x14ac:dyDescent="0.25">
      <c r="A4603" t="str">
        <f t="shared" si="71"/>
        <v>117</v>
      </c>
      <c r="B4603" t="str">
        <f t="shared" si="71"/>
        <v>ML218EP04</v>
      </c>
      <c r="C4603" s="77" t="s">
        <v>3226</v>
      </c>
      <c r="D4603" t="s">
        <v>3577</v>
      </c>
      <c r="E4603">
        <v>-98.17</v>
      </c>
      <c r="K4603">
        <v>0</v>
      </c>
      <c r="O4603"/>
      <c r="Q4603">
        <v>0</v>
      </c>
      <c r="W4603" t="str">
        <f>IFERROR(VLOOKUP(CONCATENATE(A4603,"-",B4603),'Schedule C1'!AE:AE,1,FALSE),"Other")</f>
        <v>Other</v>
      </c>
    </row>
    <row r="4604" spans="1:23" x14ac:dyDescent="0.25">
      <c r="A4604" t="str">
        <f t="shared" si="71"/>
        <v>117</v>
      </c>
      <c r="B4604" t="str">
        <f t="shared" si="71"/>
        <v>ML218EP05</v>
      </c>
      <c r="C4604" s="77" t="s">
        <v>3226</v>
      </c>
      <c r="D4604" t="s">
        <v>3578</v>
      </c>
      <c r="E4604">
        <v>1547.22</v>
      </c>
      <c r="F4604">
        <v>41.28</v>
      </c>
      <c r="K4604">
        <v>0</v>
      </c>
      <c r="L4604">
        <v>0</v>
      </c>
      <c r="O4604"/>
      <c r="Q4604">
        <v>0</v>
      </c>
      <c r="R4604">
        <v>0</v>
      </c>
      <c r="W4604" t="str">
        <f>IFERROR(VLOOKUP(CONCATENATE(A4604,"-",B4604),'Schedule C1'!AE:AE,1,FALSE),"Other")</f>
        <v>Other</v>
      </c>
    </row>
    <row r="4605" spans="1:23" x14ac:dyDescent="0.25">
      <c r="A4605" t="str">
        <f t="shared" si="71"/>
        <v>117</v>
      </c>
      <c r="B4605" t="str">
        <f t="shared" si="71"/>
        <v>ML218EP06</v>
      </c>
      <c r="C4605" s="77" t="s">
        <v>3226</v>
      </c>
      <c r="D4605" t="s">
        <v>3579</v>
      </c>
      <c r="E4605">
        <v>-3014.59</v>
      </c>
      <c r="K4605">
        <v>0</v>
      </c>
      <c r="O4605"/>
      <c r="Q4605">
        <v>0</v>
      </c>
      <c r="W4605" t="str">
        <f>IFERROR(VLOOKUP(CONCATENATE(A4605,"-",B4605),'Schedule C1'!AE:AE,1,FALSE),"Other")</f>
        <v>Other</v>
      </c>
    </row>
    <row r="4606" spans="1:23" x14ac:dyDescent="0.25">
      <c r="A4606" t="str">
        <f t="shared" si="71"/>
        <v>117</v>
      </c>
      <c r="B4606" t="str">
        <f t="shared" si="71"/>
        <v>ML218EP07</v>
      </c>
      <c r="C4606" s="77" t="s">
        <v>3226</v>
      </c>
      <c r="D4606" t="s">
        <v>3580</v>
      </c>
      <c r="E4606">
        <v>-2063.1999999999998</v>
      </c>
      <c r="F4606">
        <v>24610.920000000002</v>
      </c>
      <c r="K4606">
        <v>0</v>
      </c>
      <c r="L4606">
        <v>0</v>
      </c>
      <c r="O4606"/>
      <c r="Q4606">
        <v>0</v>
      </c>
      <c r="R4606">
        <v>0</v>
      </c>
      <c r="W4606" t="str">
        <f>IFERROR(VLOOKUP(CONCATENATE(A4606,"-",B4606),'Schedule C1'!AE:AE,1,FALSE),"Other")</f>
        <v>Other</v>
      </c>
    </row>
    <row r="4607" spans="1:23" x14ac:dyDescent="0.25">
      <c r="A4607" t="str">
        <f t="shared" si="71"/>
        <v>117</v>
      </c>
      <c r="B4607" t="str">
        <f t="shared" si="71"/>
        <v>ML218EP13</v>
      </c>
      <c r="C4607" s="77" t="s">
        <v>3226</v>
      </c>
      <c r="D4607" t="s">
        <v>3581</v>
      </c>
      <c r="E4607">
        <v>2683.1400000000003</v>
      </c>
      <c r="F4607">
        <v>1114.5400000000002</v>
      </c>
      <c r="G4607">
        <v>-1.24</v>
      </c>
      <c r="K4607">
        <v>0</v>
      </c>
      <c r="L4607">
        <v>0</v>
      </c>
      <c r="M4607">
        <v>0</v>
      </c>
      <c r="O4607"/>
      <c r="Q4607">
        <v>0</v>
      </c>
      <c r="R4607">
        <v>0</v>
      </c>
      <c r="S4607">
        <v>0</v>
      </c>
      <c r="W4607" t="str">
        <f>IFERROR(VLOOKUP(CONCATENATE(A4607,"-",B4607),'Schedule C1'!AE:AE,1,FALSE),"Other")</f>
        <v>117-ML218EP13</v>
      </c>
    </row>
    <row r="4608" spans="1:23" x14ac:dyDescent="0.25">
      <c r="A4608" t="str">
        <f t="shared" si="71"/>
        <v>117</v>
      </c>
      <c r="B4608" t="str">
        <f t="shared" si="71"/>
        <v>ML218SP01</v>
      </c>
      <c r="C4608" s="77" t="s">
        <v>3226</v>
      </c>
      <c r="D4608" t="s">
        <v>3582</v>
      </c>
      <c r="E4608">
        <v>0</v>
      </c>
      <c r="F4608">
        <v>0</v>
      </c>
      <c r="K4608">
        <v>0</v>
      </c>
      <c r="L4608">
        <v>0</v>
      </c>
      <c r="O4608"/>
      <c r="Q4608">
        <v>231.94</v>
      </c>
      <c r="R4608">
        <v>95.60199999999999</v>
      </c>
      <c r="W4608" t="str">
        <f>IFERROR(VLOOKUP(CONCATENATE(A4608,"-",B4608),'Schedule C1'!AE:AE,1,FALSE),"Other")</f>
        <v>Other</v>
      </c>
    </row>
    <row r="4609" spans="1:23" x14ac:dyDescent="0.25">
      <c r="A4609" t="str">
        <f t="shared" si="71"/>
        <v>117</v>
      </c>
      <c r="B4609" t="str">
        <f t="shared" si="71"/>
        <v>ML218SP02</v>
      </c>
      <c r="C4609" s="77" t="s">
        <v>3226</v>
      </c>
      <c r="D4609" t="s">
        <v>3583</v>
      </c>
      <c r="E4609">
        <v>1679.29</v>
      </c>
      <c r="K4609">
        <v>0</v>
      </c>
      <c r="O4609"/>
      <c r="Q4609">
        <v>62.81</v>
      </c>
      <c r="W4609" t="str">
        <f>IFERROR(VLOOKUP(CONCATENATE(A4609,"-",B4609),'Schedule C1'!AE:AE,1,FALSE),"Other")</f>
        <v>Other</v>
      </c>
    </row>
    <row r="4610" spans="1:23" x14ac:dyDescent="0.25">
      <c r="A4610" t="str">
        <f t="shared" si="71"/>
        <v>117</v>
      </c>
      <c r="B4610" t="str">
        <f t="shared" si="71"/>
        <v>ML218SP03</v>
      </c>
      <c r="C4610" s="77" t="s">
        <v>3226</v>
      </c>
      <c r="D4610" t="s">
        <v>3584</v>
      </c>
      <c r="E4610">
        <v>342.27000000000004</v>
      </c>
      <c r="K4610">
        <v>-11666.5</v>
      </c>
      <c r="O4610"/>
      <c r="Q4610">
        <v>-11666.5</v>
      </c>
      <c r="W4610" t="str">
        <f>IFERROR(VLOOKUP(CONCATENATE(A4610,"-",B4610),'Schedule C1'!AE:AE,1,FALSE),"Other")</f>
        <v>Other</v>
      </c>
    </row>
    <row r="4611" spans="1:23" x14ac:dyDescent="0.25">
      <c r="A4611" t="str">
        <f t="shared" si="71"/>
        <v>117</v>
      </c>
      <c r="B4611" t="str">
        <f t="shared" si="71"/>
        <v>ML218SP04</v>
      </c>
      <c r="C4611" s="77" t="s">
        <v>3226</v>
      </c>
      <c r="D4611" t="s">
        <v>3585</v>
      </c>
      <c r="E4611">
        <v>-80.67</v>
      </c>
      <c r="K4611">
        <v>-16666.5</v>
      </c>
      <c r="O4611"/>
      <c r="Q4611">
        <v>-16666.5</v>
      </c>
      <c r="W4611" t="str">
        <f>IFERROR(VLOOKUP(CONCATENATE(A4611,"-",B4611),'Schedule C1'!AE:AE,1,FALSE),"Other")</f>
        <v>Other</v>
      </c>
    </row>
    <row r="4612" spans="1:23" x14ac:dyDescent="0.25">
      <c r="A4612" t="str">
        <f t="shared" si="71"/>
        <v>117</v>
      </c>
      <c r="B4612" t="str">
        <f t="shared" si="71"/>
        <v>ML218SP05</v>
      </c>
      <c r="C4612" s="77" t="s">
        <v>3226</v>
      </c>
      <c r="D4612" t="s">
        <v>3586</v>
      </c>
      <c r="E4612">
        <v>2004.46</v>
      </c>
      <c r="K4612">
        <v>0</v>
      </c>
      <c r="O4612"/>
      <c r="Q4612">
        <v>0</v>
      </c>
      <c r="W4612" t="str">
        <f>IFERROR(VLOOKUP(CONCATENATE(A4612,"-",B4612),'Schedule C1'!AE:AE,1,FALSE),"Other")</f>
        <v>Other</v>
      </c>
    </row>
    <row r="4613" spans="1:23" x14ac:dyDescent="0.25">
      <c r="A4613" t="str">
        <f t="shared" ref="A4613:B4676" si="72">LEFT(C4613,FIND(" ",C4613,1)-1)</f>
        <v>117</v>
      </c>
      <c r="B4613" t="str">
        <f t="shared" si="72"/>
        <v>ML218SP06</v>
      </c>
      <c r="C4613" s="77" t="s">
        <v>3226</v>
      </c>
      <c r="D4613" t="s">
        <v>3587</v>
      </c>
      <c r="E4613">
        <v>90571.549999999988</v>
      </c>
      <c r="K4613">
        <v>-25000</v>
      </c>
      <c r="O4613"/>
      <c r="Q4613">
        <v>-24974.35</v>
      </c>
      <c r="W4613" t="str">
        <f>IFERROR(VLOOKUP(CONCATENATE(A4613,"-",B4613),'Schedule C1'!AE:AE,1,FALSE),"Other")</f>
        <v>Other</v>
      </c>
    </row>
    <row r="4614" spans="1:23" x14ac:dyDescent="0.25">
      <c r="A4614" t="str">
        <f t="shared" si="72"/>
        <v>117</v>
      </c>
      <c r="B4614" t="str">
        <f t="shared" si="72"/>
        <v>ML218SP07</v>
      </c>
      <c r="C4614" s="77" t="s">
        <v>3226</v>
      </c>
      <c r="D4614" t="s">
        <v>3588</v>
      </c>
      <c r="E4614">
        <v>-16278.35</v>
      </c>
      <c r="K4614">
        <v>-12667</v>
      </c>
      <c r="O4614"/>
      <c r="Q4614">
        <v>-12593.6</v>
      </c>
      <c r="W4614" t="str">
        <f>IFERROR(VLOOKUP(CONCATENATE(A4614,"-",B4614),'Schedule C1'!AE:AE,1,FALSE),"Other")</f>
        <v>Other</v>
      </c>
    </row>
    <row r="4615" spans="1:23" x14ac:dyDescent="0.25">
      <c r="A4615" t="str">
        <f t="shared" si="72"/>
        <v>117</v>
      </c>
      <c r="B4615" t="str">
        <f t="shared" si="72"/>
        <v>ML218SP08</v>
      </c>
      <c r="C4615" s="77" t="s">
        <v>3226</v>
      </c>
      <c r="D4615" t="s">
        <v>3589</v>
      </c>
      <c r="E4615">
        <v>4651.4500000000007</v>
      </c>
      <c r="K4615">
        <v>-2656.2249999999999</v>
      </c>
      <c r="O4615"/>
      <c r="Q4615">
        <v>-2656.2249999999999</v>
      </c>
      <c r="W4615" t="str">
        <f>IFERROR(VLOOKUP(CONCATENATE(A4615,"-",B4615),'Schedule C1'!AE:AE,1,FALSE),"Other")</f>
        <v>Other</v>
      </c>
    </row>
    <row r="4616" spans="1:23" x14ac:dyDescent="0.25">
      <c r="A4616" t="str">
        <f t="shared" si="72"/>
        <v>117</v>
      </c>
      <c r="B4616" t="str">
        <f t="shared" si="72"/>
        <v>ML218SP09</v>
      </c>
      <c r="C4616" s="77" t="s">
        <v>3226</v>
      </c>
      <c r="D4616" t="s">
        <v>3590</v>
      </c>
      <c r="E4616">
        <v>18.700000000000003</v>
      </c>
      <c r="F4616">
        <v>-473.57</v>
      </c>
      <c r="H4616">
        <v>0</v>
      </c>
      <c r="I4616">
        <v>0</v>
      </c>
      <c r="K4616">
        <v>4000</v>
      </c>
      <c r="L4616">
        <v>10000</v>
      </c>
      <c r="N4616">
        <v>0</v>
      </c>
      <c r="O4616">
        <v>-7600</v>
      </c>
      <c r="Q4616">
        <v>4005.64</v>
      </c>
      <c r="R4616">
        <v>10008.763000000001</v>
      </c>
      <c r="T4616">
        <v>7.2439999999999998</v>
      </c>
      <c r="U4616" s="3">
        <v>0</v>
      </c>
      <c r="W4616" t="str">
        <f>IFERROR(VLOOKUP(CONCATENATE(A4616,"-",B4616),'Schedule C1'!AE:AE,1,FALSE),"Other")</f>
        <v>Other</v>
      </c>
    </row>
    <row r="4617" spans="1:23" x14ac:dyDescent="0.25">
      <c r="A4617" t="str">
        <f t="shared" si="72"/>
        <v>117</v>
      </c>
      <c r="B4617" t="str">
        <f t="shared" si="72"/>
        <v>ML218SP10</v>
      </c>
      <c r="C4617" s="77" t="s">
        <v>3226</v>
      </c>
      <c r="D4617" t="s">
        <v>3591</v>
      </c>
      <c r="E4617">
        <v>-6881.5999999999976</v>
      </c>
      <c r="F4617">
        <v>602.37</v>
      </c>
      <c r="K4617">
        <v>25000</v>
      </c>
      <c r="L4617">
        <v>0</v>
      </c>
      <c r="O4617"/>
      <c r="Q4617">
        <v>25000</v>
      </c>
      <c r="R4617">
        <v>0</v>
      </c>
      <c r="W4617" t="str">
        <f>IFERROR(VLOOKUP(CONCATENATE(A4617,"-",B4617),'Schedule C1'!AE:AE,1,FALSE),"Other")</f>
        <v>117-ML218SP10</v>
      </c>
    </row>
    <row r="4618" spans="1:23" x14ac:dyDescent="0.25">
      <c r="A4618" t="str">
        <f t="shared" si="72"/>
        <v>117</v>
      </c>
      <c r="B4618" t="str">
        <f t="shared" si="72"/>
        <v>ML218SP11</v>
      </c>
      <c r="C4618" s="77" t="s">
        <v>3226</v>
      </c>
      <c r="D4618" t="s">
        <v>3592</v>
      </c>
      <c r="E4618">
        <v>1.0899999999999999</v>
      </c>
      <c r="K4618">
        <v>0</v>
      </c>
      <c r="O4618"/>
      <c r="Q4618">
        <v>0</v>
      </c>
      <c r="W4618" t="str">
        <f>IFERROR(VLOOKUP(CONCATENATE(A4618,"-",B4618),'Schedule C1'!AE:AE,1,FALSE),"Other")</f>
        <v>Other</v>
      </c>
    </row>
    <row r="4619" spans="1:23" x14ac:dyDescent="0.25">
      <c r="A4619" t="str">
        <f t="shared" si="72"/>
        <v>117</v>
      </c>
      <c r="B4619" t="str">
        <f t="shared" si="72"/>
        <v>ML218SP12</v>
      </c>
      <c r="C4619" s="77" t="s">
        <v>3226</v>
      </c>
      <c r="D4619" t="s">
        <v>3593</v>
      </c>
      <c r="E4619">
        <v>-9829.4699999999993</v>
      </c>
      <c r="K4619">
        <v>0</v>
      </c>
      <c r="O4619"/>
      <c r="Q4619">
        <v>0</v>
      </c>
      <c r="W4619" t="str">
        <f>IFERROR(VLOOKUP(CONCATENATE(A4619,"-",B4619),'Schedule C1'!AE:AE,1,FALSE),"Other")</f>
        <v>Other</v>
      </c>
    </row>
    <row r="4620" spans="1:23" x14ac:dyDescent="0.25">
      <c r="A4620" t="str">
        <f t="shared" si="72"/>
        <v>117</v>
      </c>
      <c r="B4620" t="str">
        <f t="shared" si="72"/>
        <v>ML218SP13</v>
      </c>
      <c r="C4620" s="77" t="s">
        <v>3226</v>
      </c>
      <c r="D4620" t="s">
        <v>3594</v>
      </c>
      <c r="E4620">
        <v>-2673.1099999999997</v>
      </c>
      <c r="K4620">
        <v>0</v>
      </c>
      <c r="O4620"/>
      <c r="Q4620">
        <v>0</v>
      </c>
      <c r="W4620" t="str">
        <f>IFERROR(VLOOKUP(CONCATENATE(A4620,"-",B4620),'Schedule C1'!AE:AE,1,FALSE),"Other")</f>
        <v>Other</v>
      </c>
    </row>
    <row r="4621" spans="1:23" x14ac:dyDescent="0.25">
      <c r="A4621" t="str">
        <f t="shared" si="72"/>
        <v>117</v>
      </c>
      <c r="B4621" t="str">
        <f t="shared" si="72"/>
        <v>ML218SP14</v>
      </c>
      <c r="C4621" s="77" t="s">
        <v>3226</v>
      </c>
      <c r="D4621" t="s">
        <v>3595</v>
      </c>
      <c r="E4621">
        <v>-1045.71</v>
      </c>
      <c r="K4621">
        <v>0</v>
      </c>
      <c r="O4621"/>
      <c r="Q4621">
        <v>0</v>
      </c>
      <c r="W4621" t="str">
        <f>IFERROR(VLOOKUP(CONCATENATE(A4621,"-",B4621),'Schedule C1'!AE:AE,1,FALSE),"Other")</f>
        <v>Other</v>
      </c>
    </row>
    <row r="4622" spans="1:23" x14ac:dyDescent="0.25">
      <c r="A4622" t="str">
        <f t="shared" si="72"/>
        <v>117</v>
      </c>
      <c r="B4622" t="str">
        <f t="shared" si="72"/>
        <v>ML218SP15</v>
      </c>
      <c r="C4622" s="77" t="s">
        <v>3226</v>
      </c>
      <c r="D4622" t="s">
        <v>3596</v>
      </c>
      <c r="E4622">
        <v>12821.970000000001</v>
      </c>
      <c r="K4622">
        <v>0</v>
      </c>
      <c r="O4622"/>
      <c r="Q4622">
        <v>0</v>
      </c>
      <c r="W4622" t="str">
        <f>IFERROR(VLOOKUP(CONCATENATE(A4622,"-",B4622),'Schedule C1'!AE:AE,1,FALSE),"Other")</f>
        <v>Other</v>
      </c>
    </row>
    <row r="4623" spans="1:23" x14ac:dyDescent="0.25">
      <c r="A4623" t="str">
        <f t="shared" si="72"/>
        <v>117</v>
      </c>
      <c r="B4623" t="str">
        <f t="shared" si="72"/>
        <v>ML218SP16</v>
      </c>
      <c r="C4623" s="77" t="s">
        <v>3226</v>
      </c>
      <c r="D4623" t="s">
        <v>3597</v>
      </c>
      <c r="E4623">
        <v>-5408.51</v>
      </c>
      <c r="K4623">
        <v>0</v>
      </c>
      <c r="O4623"/>
      <c r="Q4623">
        <v>0</v>
      </c>
      <c r="W4623" t="str">
        <f>IFERROR(VLOOKUP(CONCATENATE(A4623,"-",B4623),'Schedule C1'!AE:AE,1,FALSE),"Other")</f>
        <v>Other</v>
      </c>
    </row>
    <row r="4624" spans="1:23" x14ac:dyDescent="0.25">
      <c r="A4624" t="str">
        <f t="shared" si="72"/>
        <v>117</v>
      </c>
      <c r="B4624" t="str">
        <f t="shared" si="72"/>
        <v>ML218SP18</v>
      </c>
      <c r="C4624" s="77" t="s">
        <v>3226</v>
      </c>
      <c r="D4624" t="s">
        <v>3599</v>
      </c>
      <c r="E4624">
        <v>4.1100000000000003</v>
      </c>
      <c r="K4624">
        <v>0</v>
      </c>
      <c r="O4624"/>
      <c r="Q4624">
        <v>0</v>
      </c>
      <c r="W4624" t="str">
        <f>IFERROR(VLOOKUP(CONCATENATE(A4624,"-",B4624),'Schedule C1'!AE:AE,1,FALSE),"Other")</f>
        <v>Other</v>
      </c>
    </row>
    <row r="4625" spans="1:23" x14ac:dyDescent="0.25">
      <c r="A4625" t="str">
        <f t="shared" si="72"/>
        <v>117</v>
      </c>
      <c r="B4625" t="str">
        <f t="shared" si="72"/>
        <v>ML218SP20</v>
      </c>
      <c r="C4625" s="77" t="s">
        <v>3226</v>
      </c>
      <c r="D4625" t="s">
        <v>3600</v>
      </c>
      <c r="E4625">
        <v>428.54999999999995</v>
      </c>
      <c r="F4625">
        <v>0</v>
      </c>
      <c r="G4625">
        <v>125.62</v>
      </c>
      <c r="I4625">
        <v>0</v>
      </c>
      <c r="K4625">
        <v>0</v>
      </c>
      <c r="L4625">
        <v>-6250</v>
      </c>
      <c r="M4625">
        <v>0</v>
      </c>
      <c r="O4625">
        <v>833.15599999999995</v>
      </c>
      <c r="Q4625">
        <v>0</v>
      </c>
      <c r="R4625">
        <v>-6202.5590000000002</v>
      </c>
      <c r="S4625">
        <v>0</v>
      </c>
      <c r="U4625" s="3">
        <v>2451.3829999999998</v>
      </c>
      <c r="W4625" t="str">
        <f>IFERROR(VLOOKUP(CONCATENATE(A4625,"-",B4625),'Schedule C1'!AE:AE,1,FALSE),"Other")</f>
        <v>117-ML218SP20</v>
      </c>
    </row>
    <row r="4626" spans="1:23" x14ac:dyDescent="0.25">
      <c r="A4626" t="str">
        <f t="shared" si="72"/>
        <v>117</v>
      </c>
      <c r="B4626" t="str">
        <f t="shared" si="72"/>
        <v>ML218SP26</v>
      </c>
      <c r="C4626" s="77" t="s">
        <v>3226</v>
      </c>
      <c r="D4626" t="s">
        <v>3604</v>
      </c>
      <c r="E4626">
        <v>0</v>
      </c>
      <c r="K4626">
        <v>0</v>
      </c>
      <c r="O4626"/>
      <c r="Q4626">
        <v>0</v>
      </c>
      <c r="W4626" t="str">
        <f>IFERROR(VLOOKUP(CONCATENATE(A4626,"-",B4626),'Schedule C1'!AE:AE,1,FALSE),"Other")</f>
        <v>Other</v>
      </c>
    </row>
    <row r="4627" spans="1:23" x14ac:dyDescent="0.25">
      <c r="A4627" t="str">
        <f t="shared" si="72"/>
        <v>117</v>
      </c>
      <c r="B4627" t="str">
        <f t="shared" si="72"/>
        <v>ML218SP27</v>
      </c>
      <c r="C4627" s="77" t="s">
        <v>3226</v>
      </c>
      <c r="D4627" t="s">
        <v>3605</v>
      </c>
      <c r="E4627">
        <v>0</v>
      </c>
      <c r="K4627">
        <v>0</v>
      </c>
      <c r="O4627"/>
      <c r="Q4627">
        <v>0</v>
      </c>
      <c r="W4627" t="str">
        <f>IFERROR(VLOOKUP(CONCATENATE(A4627,"-",B4627),'Schedule C1'!AE:AE,1,FALSE),"Other")</f>
        <v>Other</v>
      </c>
    </row>
    <row r="4628" spans="1:23" x14ac:dyDescent="0.25">
      <c r="A4628" t="str">
        <f t="shared" si="72"/>
        <v>117</v>
      </c>
      <c r="B4628" t="str">
        <f t="shared" si="72"/>
        <v>ML218VP05</v>
      </c>
      <c r="C4628" s="77" t="s">
        <v>3226</v>
      </c>
      <c r="D4628" t="s">
        <v>3607</v>
      </c>
      <c r="E4628">
        <v>0</v>
      </c>
      <c r="K4628">
        <v>35000</v>
      </c>
      <c r="O4628"/>
      <c r="Q4628">
        <v>35022.29</v>
      </c>
      <c r="W4628" t="str">
        <f>IFERROR(VLOOKUP(CONCATENATE(A4628,"-",B4628),'Schedule C1'!AE:AE,1,FALSE),"Other")</f>
        <v>Other</v>
      </c>
    </row>
    <row r="4629" spans="1:23" x14ac:dyDescent="0.25">
      <c r="A4629" t="str">
        <f t="shared" si="72"/>
        <v>117</v>
      </c>
      <c r="B4629" t="str">
        <f t="shared" si="72"/>
        <v>ML219EP01</v>
      </c>
      <c r="C4629" s="77" t="s">
        <v>3226</v>
      </c>
      <c r="D4629" t="s">
        <v>3608</v>
      </c>
      <c r="E4629">
        <v>247.35999999999999</v>
      </c>
      <c r="F4629">
        <v>6614.7300000000005</v>
      </c>
      <c r="G4629">
        <v>1152.67</v>
      </c>
      <c r="K4629">
        <v>0</v>
      </c>
      <c r="L4629">
        <v>0</v>
      </c>
      <c r="M4629">
        <v>0</v>
      </c>
      <c r="O4629"/>
      <c r="Q4629">
        <v>0</v>
      </c>
      <c r="R4629">
        <v>0</v>
      </c>
      <c r="S4629">
        <v>0</v>
      </c>
      <c r="W4629" t="str">
        <f>IFERROR(VLOOKUP(CONCATENATE(A4629,"-",B4629),'Schedule C1'!AE:AE,1,FALSE),"Other")</f>
        <v>117-ML219EP01</v>
      </c>
    </row>
    <row r="4630" spans="1:23" x14ac:dyDescent="0.25">
      <c r="A4630" t="str">
        <f t="shared" si="72"/>
        <v>117</v>
      </c>
      <c r="B4630" t="str">
        <f t="shared" si="72"/>
        <v>ML219EP02</v>
      </c>
      <c r="C4630" s="77" t="s">
        <v>3226</v>
      </c>
      <c r="D4630" t="s">
        <v>3609</v>
      </c>
      <c r="F4630">
        <v>3.06</v>
      </c>
      <c r="G4630">
        <v>105.83</v>
      </c>
      <c r="L4630">
        <v>0</v>
      </c>
      <c r="M4630">
        <v>0</v>
      </c>
      <c r="O4630"/>
      <c r="R4630">
        <v>0</v>
      </c>
      <c r="S4630">
        <v>0</v>
      </c>
      <c r="W4630" t="str">
        <f>IFERROR(VLOOKUP(CONCATENATE(A4630,"-",B4630),'Schedule C1'!AE:AE,1,FALSE),"Other")</f>
        <v>117-ML219EP02</v>
      </c>
    </row>
    <row r="4631" spans="1:23" x14ac:dyDescent="0.25">
      <c r="A4631" t="str">
        <f t="shared" si="72"/>
        <v>117</v>
      </c>
      <c r="B4631" t="str">
        <f t="shared" si="72"/>
        <v>ML219EP03</v>
      </c>
      <c r="C4631" s="77" t="s">
        <v>3226</v>
      </c>
      <c r="D4631" t="s">
        <v>3610</v>
      </c>
      <c r="F4631">
        <v>18893.659999999993</v>
      </c>
      <c r="G4631">
        <v>6125.22</v>
      </c>
      <c r="L4631">
        <v>0</v>
      </c>
      <c r="M4631">
        <v>0</v>
      </c>
      <c r="O4631"/>
      <c r="R4631">
        <v>0</v>
      </c>
      <c r="S4631">
        <v>0</v>
      </c>
      <c r="W4631" t="str">
        <f>IFERROR(VLOOKUP(CONCATENATE(A4631,"-",B4631),'Schedule C1'!AE:AE,1,FALSE),"Other")</f>
        <v>117-ML219EP03</v>
      </c>
    </row>
    <row r="4632" spans="1:23" x14ac:dyDescent="0.25">
      <c r="A4632" t="str">
        <f t="shared" si="72"/>
        <v>117</v>
      </c>
      <c r="B4632" t="str">
        <f t="shared" si="72"/>
        <v>ML219EP13</v>
      </c>
      <c r="C4632" s="77" t="s">
        <v>3226</v>
      </c>
      <c r="D4632" t="s">
        <v>3611</v>
      </c>
      <c r="F4632">
        <v>303.69000000000005</v>
      </c>
      <c r="G4632">
        <v>123.61</v>
      </c>
      <c r="L4632">
        <v>0</v>
      </c>
      <c r="M4632">
        <v>0</v>
      </c>
      <c r="O4632"/>
      <c r="R4632">
        <v>0</v>
      </c>
      <c r="S4632">
        <v>0</v>
      </c>
      <c r="W4632" t="str">
        <f>IFERROR(VLOOKUP(CONCATENATE(A4632,"-",B4632),'Schedule C1'!AE:AE,1,FALSE),"Other")</f>
        <v>117-ML219EP13</v>
      </c>
    </row>
    <row r="4633" spans="1:23" x14ac:dyDescent="0.25">
      <c r="A4633" t="str">
        <f t="shared" si="72"/>
        <v>117</v>
      </c>
      <c r="B4633" t="str">
        <f t="shared" si="72"/>
        <v>ML219EP14</v>
      </c>
      <c r="C4633" s="77" t="s">
        <v>3226</v>
      </c>
      <c r="D4633" t="s">
        <v>3612</v>
      </c>
      <c r="F4633">
        <v>68.69</v>
      </c>
      <c r="G4633">
        <v>-7288.8900000000012</v>
      </c>
      <c r="L4633">
        <v>0</v>
      </c>
      <c r="M4633">
        <v>0</v>
      </c>
      <c r="O4633"/>
      <c r="R4633">
        <v>0</v>
      </c>
      <c r="S4633">
        <v>0</v>
      </c>
      <c r="W4633" t="str">
        <f>IFERROR(VLOOKUP(CONCATENATE(A4633,"-",B4633),'Schedule C1'!AE:AE,1,FALSE),"Other")</f>
        <v>117-ML219EP14</v>
      </c>
    </row>
    <row r="4634" spans="1:23" x14ac:dyDescent="0.25">
      <c r="A4634" t="str">
        <f t="shared" si="72"/>
        <v>117</v>
      </c>
      <c r="B4634" t="str">
        <f t="shared" si="72"/>
        <v>ML219EP15</v>
      </c>
      <c r="C4634" s="77" t="s">
        <v>3226</v>
      </c>
      <c r="D4634" t="s">
        <v>3613</v>
      </c>
      <c r="G4634">
        <v>11.69</v>
      </c>
      <c r="M4634">
        <v>0</v>
      </c>
      <c r="O4634"/>
      <c r="S4634">
        <v>0</v>
      </c>
      <c r="W4634" t="str">
        <f>IFERROR(VLOOKUP(CONCATENATE(A4634,"-",B4634),'Schedule C1'!AE:AE,1,FALSE),"Other")</f>
        <v>117-ML219EP15</v>
      </c>
    </row>
    <row r="4635" spans="1:23" x14ac:dyDescent="0.25">
      <c r="A4635" t="str">
        <f t="shared" si="72"/>
        <v>117</v>
      </c>
      <c r="B4635" t="str">
        <f t="shared" si="72"/>
        <v>ML219EP16</v>
      </c>
      <c r="C4635" s="77" t="s">
        <v>3226</v>
      </c>
      <c r="D4635" t="s">
        <v>3614</v>
      </c>
      <c r="F4635">
        <v>0.41999999999999993</v>
      </c>
      <c r="G4635">
        <v>-99.86</v>
      </c>
      <c r="L4635">
        <v>0</v>
      </c>
      <c r="M4635">
        <v>0</v>
      </c>
      <c r="O4635"/>
      <c r="R4635">
        <v>0</v>
      </c>
      <c r="S4635">
        <v>0</v>
      </c>
      <c r="W4635" t="str">
        <f>IFERROR(VLOOKUP(CONCATENATE(A4635,"-",B4635),'Schedule C1'!AE:AE,1,FALSE),"Other")</f>
        <v>117-ML219EP16</v>
      </c>
    </row>
    <row r="4636" spans="1:23" x14ac:dyDescent="0.25">
      <c r="A4636" t="str">
        <f t="shared" si="72"/>
        <v>117</v>
      </c>
      <c r="B4636" t="str">
        <f t="shared" si="72"/>
        <v>ML219EP19</v>
      </c>
      <c r="C4636" s="77" t="s">
        <v>3226</v>
      </c>
      <c r="D4636" t="s">
        <v>3615</v>
      </c>
      <c r="F4636">
        <v>37.46</v>
      </c>
      <c r="L4636">
        <v>0</v>
      </c>
      <c r="O4636"/>
      <c r="R4636">
        <v>0</v>
      </c>
      <c r="W4636" t="str">
        <f>IFERROR(VLOOKUP(CONCATENATE(A4636,"-",B4636),'Schedule C1'!AE:AE,1,FALSE),"Other")</f>
        <v>117-ML219EP19</v>
      </c>
    </row>
    <row r="4637" spans="1:23" x14ac:dyDescent="0.25">
      <c r="A4637" t="str">
        <f t="shared" si="72"/>
        <v>117</v>
      </c>
      <c r="B4637" t="str">
        <f t="shared" si="72"/>
        <v>ML219EP22</v>
      </c>
      <c r="C4637" s="77" t="s">
        <v>3226</v>
      </c>
      <c r="D4637" t="s">
        <v>3616</v>
      </c>
      <c r="F4637">
        <v>294.64</v>
      </c>
      <c r="G4637">
        <v>-781.52</v>
      </c>
      <c r="L4637">
        <v>0</v>
      </c>
      <c r="M4637">
        <v>0</v>
      </c>
      <c r="O4637"/>
      <c r="R4637">
        <v>0</v>
      </c>
      <c r="S4637">
        <v>0</v>
      </c>
      <c r="W4637" t="str">
        <f>IFERROR(VLOOKUP(CONCATENATE(A4637,"-",B4637),'Schedule C1'!AE:AE,1,FALSE),"Other")</f>
        <v>117-ML219EP22</v>
      </c>
    </row>
    <row r="4638" spans="1:23" x14ac:dyDescent="0.25">
      <c r="A4638" t="str">
        <f t="shared" si="72"/>
        <v>117</v>
      </c>
      <c r="B4638" t="str">
        <f t="shared" si="72"/>
        <v>ML219EP23</v>
      </c>
      <c r="C4638" s="77" t="s">
        <v>3226</v>
      </c>
      <c r="D4638" t="s">
        <v>3617</v>
      </c>
      <c r="F4638">
        <v>10090.25</v>
      </c>
      <c r="G4638">
        <v>28.85</v>
      </c>
      <c r="L4638">
        <v>0</v>
      </c>
      <c r="M4638">
        <v>0</v>
      </c>
      <c r="O4638"/>
      <c r="R4638">
        <v>0</v>
      </c>
      <c r="S4638">
        <v>0</v>
      </c>
      <c r="W4638" t="str">
        <f>IFERROR(VLOOKUP(CONCATENATE(A4638,"-",B4638),'Schedule C1'!AE:AE,1,FALSE),"Other")</f>
        <v>117-ML219EP23</v>
      </c>
    </row>
    <row r="4639" spans="1:23" x14ac:dyDescent="0.25">
      <c r="A4639" t="str">
        <f t="shared" si="72"/>
        <v>117</v>
      </c>
      <c r="B4639" t="str">
        <f t="shared" si="72"/>
        <v>ML219SP03</v>
      </c>
      <c r="C4639" s="77" t="s">
        <v>3226</v>
      </c>
      <c r="D4639" t="s">
        <v>3618</v>
      </c>
      <c r="F4639">
        <v>-565.67999999999995</v>
      </c>
      <c r="G4639">
        <v>130.05000000000001</v>
      </c>
      <c r="L4639">
        <v>0</v>
      </c>
      <c r="M4639">
        <v>0</v>
      </c>
      <c r="O4639"/>
      <c r="R4639">
        <v>0</v>
      </c>
      <c r="S4639">
        <v>0</v>
      </c>
      <c r="W4639" t="str">
        <f>IFERROR(VLOOKUP(CONCATENATE(A4639,"-",B4639),'Schedule C1'!AE:AE,1,FALSE),"Other")</f>
        <v>117-ML219SP03</v>
      </c>
    </row>
    <row r="4640" spans="1:23" x14ac:dyDescent="0.25">
      <c r="A4640" t="str">
        <f t="shared" si="72"/>
        <v>117</v>
      </c>
      <c r="B4640" t="str">
        <f t="shared" si="72"/>
        <v>ML219SP04</v>
      </c>
      <c r="C4640" s="77" t="s">
        <v>3226</v>
      </c>
      <c r="D4640" t="s">
        <v>3619</v>
      </c>
      <c r="F4640">
        <v>1513.98</v>
      </c>
      <c r="G4640">
        <v>-10684.64</v>
      </c>
      <c r="L4640">
        <v>0</v>
      </c>
      <c r="M4640">
        <v>0</v>
      </c>
      <c r="O4640"/>
      <c r="R4640">
        <v>0</v>
      </c>
      <c r="S4640">
        <v>0</v>
      </c>
      <c r="W4640" t="str">
        <f>IFERROR(VLOOKUP(CONCATENATE(A4640,"-",B4640),'Schedule C1'!AE:AE,1,FALSE),"Other")</f>
        <v>117-ML219SP04</v>
      </c>
    </row>
    <row r="4641" spans="1:23" x14ac:dyDescent="0.25">
      <c r="A4641" t="str">
        <f t="shared" si="72"/>
        <v>117</v>
      </c>
      <c r="B4641" t="str">
        <f t="shared" si="72"/>
        <v>ML219SP05</v>
      </c>
      <c r="C4641" s="77" t="s">
        <v>3226</v>
      </c>
      <c r="D4641" t="s">
        <v>3620</v>
      </c>
      <c r="F4641">
        <v>13125.090000000002</v>
      </c>
      <c r="G4641">
        <v>-676.19</v>
      </c>
      <c r="L4641">
        <v>0</v>
      </c>
      <c r="M4641">
        <v>0</v>
      </c>
      <c r="O4641"/>
      <c r="R4641">
        <v>0</v>
      </c>
      <c r="S4641">
        <v>0</v>
      </c>
      <c r="W4641" t="str">
        <f>IFERROR(VLOOKUP(CONCATENATE(A4641,"-",B4641),'Schedule C1'!AE:AE,1,FALSE),"Other")</f>
        <v>117-ML219SP05</v>
      </c>
    </row>
    <row r="4642" spans="1:23" x14ac:dyDescent="0.25">
      <c r="A4642" t="str">
        <f t="shared" si="72"/>
        <v>117</v>
      </c>
      <c r="B4642" t="str">
        <f t="shared" si="72"/>
        <v>ML219SP06</v>
      </c>
      <c r="C4642" s="77" t="s">
        <v>3226</v>
      </c>
      <c r="D4642" t="s">
        <v>3621</v>
      </c>
      <c r="F4642">
        <v>2142.2200000000003</v>
      </c>
      <c r="G4642">
        <v>-374.15999999999997</v>
      </c>
      <c r="L4642">
        <v>0</v>
      </c>
      <c r="M4642">
        <v>0</v>
      </c>
      <c r="O4642"/>
      <c r="R4642">
        <v>0</v>
      </c>
      <c r="S4642">
        <v>0</v>
      </c>
      <c r="W4642" t="str">
        <f>IFERROR(VLOOKUP(CONCATENATE(A4642,"-",B4642),'Schedule C1'!AE:AE,1,FALSE),"Other")</f>
        <v>117-ML219SP06</v>
      </c>
    </row>
    <row r="4643" spans="1:23" x14ac:dyDescent="0.25">
      <c r="A4643" t="str">
        <f t="shared" si="72"/>
        <v>117</v>
      </c>
      <c r="B4643" t="str">
        <f t="shared" si="72"/>
        <v>ML219SP07</v>
      </c>
      <c r="C4643" s="77" t="s">
        <v>3226</v>
      </c>
      <c r="D4643" t="s">
        <v>3622</v>
      </c>
      <c r="F4643">
        <v>13293.75</v>
      </c>
      <c r="G4643">
        <v>-6225.79</v>
      </c>
      <c r="L4643">
        <v>0</v>
      </c>
      <c r="M4643">
        <v>0</v>
      </c>
      <c r="O4643"/>
      <c r="R4643">
        <v>0</v>
      </c>
      <c r="S4643">
        <v>0</v>
      </c>
      <c r="W4643" t="str">
        <f>IFERROR(VLOOKUP(CONCATENATE(A4643,"-",B4643),'Schedule C1'!AE:AE,1,FALSE),"Other")</f>
        <v>117-ML219SP07</v>
      </c>
    </row>
    <row r="4644" spans="1:23" x14ac:dyDescent="0.25">
      <c r="A4644" t="str">
        <f t="shared" si="72"/>
        <v>117</v>
      </c>
      <c r="B4644" t="str">
        <f t="shared" si="72"/>
        <v>ML219VP05</v>
      </c>
      <c r="C4644" s="77" t="s">
        <v>3226</v>
      </c>
      <c r="D4644" t="s">
        <v>3623</v>
      </c>
      <c r="F4644">
        <v>466.24</v>
      </c>
      <c r="G4644">
        <v>-151.76000000000002</v>
      </c>
      <c r="L4644">
        <v>0</v>
      </c>
      <c r="M4644">
        <v>0</v>
      </c>
      <c r="O4644"/>
      <c r="R4644">
        <v>0</v>
      </c>
      <c r="S4644">
        <v>0</v>
      </c>
      <c r="W4644" t="str">
        <f>IFERROR(VLOOKUP(CONCATENATE(A4644,"-",B4644),'Schedule C1'!AE:AE,1,FALSE),"Other")</f>
        <v>117-ML219VP05</v>
      </c>
    </row>
    <row r="4645" spans="1:23" x14ac:dyDescent="0.25">
      <c r="A4645" t="str">
        <f t="shared" si="72"/>
        <v>117</v>
      </c>
      <c r="B4645" t="str">
        <f t="shared" si="72"/>
        <v>ML219VP06</v>
      </c>
      <c r="C4645" s="77" t="s">
        <v>3226</v>
      </c>
      <c r="D4645" t="s">
        <v>3624</v>
      </c>
      <c r="F4645">
        <v>-65400.84</v>
      </c>
      <c r="G4645">
        <v>90439.959999999992</v>
      </c>
      <c r="L4645">
        <v>0</v>
      </c>
      <c r="M4645">
        <v>0</v>
      </c>
      <c r="O4645"/>
      <c r="R4645">
        <v>0</v>
      </c>
      <c r="S4645">
        <v>0</v>
      </c>
      <c r="W4645" t="str">
        <f>IFERROR(VLOOKUP(CONCATENATE(A4645,"-",B4645),'Schedule C1'!AE:AE,1,FALSE),"Other")</f>
        <v>117-ML219VP06</v>
      </c>
    </row>
    <row r="4646" spans="1:23" x14ac:dyDescent="0.25">
      <c r="A4646" t="str">
        <f t="shared" si="72"/>
        <v>117</v>
      </c>
      <c r="B4646" t="str">
        <f t="shared" si="72"/>
        <v>ML219VP07</v>
      </c>
      <c r="C4646" s="77" t="s">
        <v>3226</v>
      </c>
      <c r="D4646" t="s">
        <v>3625</v>
      </c>
      <c r="F4646">
        <v>-4303</v>
      </c>
      <c r="G4646">
        <v>774.50000000000011</v>
      </c>
      <c r="L4646">
        <v>0</v>
      </c>
      <c r="M4646">
        <v>0</v>
      </c>
      <c r="O4646"/>
      <c r="R4646">
        <v>0</v>
      </c>
      <c r="S4646">
        <v>0</v>
      </c>
      <c r="W4646" t="str">
        <f>IFERROR(VLOOKUP(CONCATENATE(A4646,"-",B4646),'Schedule C1'!AE:AE,1,FALSE),"Other")</f>
        <v>117-ML219VP07</v>
      </c>
    </row>
    <row r="4647" spans="1:23" x14ac:dyDescent="0.25">
      <c r="A4647" t="str">
        <f t="shared" si="72"/>
        <v>117</v>
      </c>
      <c r="B4647" t="str">
        <f t="shared" si="72"/>
        <v>ML219VP08</v>
      </c>
      <c r="C4647" s="77" t="s">
        <v>3226</v>
      </c>
      <c r="D4647" t="s">
        <v>3626</v>
      </c>
      <c r="F4647">
        <v>48778.14</v>
      </c>
      <c r="G4647">
        <v>12830.51</v>
      </c>
      <c r="L4647">
        <v>0</v>
      </c>
      <c r="M4647">
        <v>0</v>
      </c>
      <c r="O4647"/>
      <c r="R4647">
        <v>0</v>
      </c>
      <c r="S4647">
        <v>0</v>
      </c>
      <c r="W4647" t="str">
        <f>IFERROR(VLOOKUP(CONCATENATE(A4647,"-",B4647),'Schedule C1'!AE:AE,1,FALSE),"Other")</f>
        <v>117-ML219VP08</v>
      </c>
    </row>
    <row r="4648" spans="1:23" x14ac:dyDescent="0.25">
      <c r="A4648" t="str">
        <f t="shared" si="72"/>
        <v>117</v>
      </c>
      <c r="B4648" t="str">
        <f t="shared" si="72"/>
        <v>ML219VP11</v>
      </c>
      <c r="C4648" s="77" t="s">
        <v>3226</v>
      </c>
      <c r="D4648" t="s">
        <v>3627</v>
      </c>
      <c r="F4648">
        <v>1.46</v>
      </c>
      <c r="G4648">
        <v>2879.67</v>
      </c>
      <c r="L4648">
        <v>0</v>
      </c>
      <c r="M4648">
        <v>0</v>
      </c>
      <c r="O4648"/>
      <c r="R4648">
        <v>0</v>
      </c>
      <c r="S4648">
        <v>0</v>
      </c>
      <c r="W4648" t="str">
        <f>IFERROR(VLOOKUP(CONCATENATE(A4648,"-",B4648),'Schedule C1'!AE:AE,1,FALSE),"Other")</f>
        <v>117-ML219VP11</v>
      </c>
    </row>
    <row r="4649" spans="1:23" x14ac:dyDescent="0.25">
      <c r="A4649" t="str">
        <f t="shared" si="72"/>
        <v>117</v>
      </c>
      <c r="B4649" t="str">
        <f t="shared" si="72"/>
        <v>ML21VPN02</v>
      </c>
      <c r="C4649" s="77" t="s">
        <v>3226</v>
      </c>
      <c r="D4649" t="s">
        <v>3628</v>
      </c>
      <c r="H4649">
        <v>0</v>
      </c>
      <c r="N4649">
        <v>21838.010999999999</v>
      </c>
      <c r="O4649"/>
      <c r="T4649">
        <v>8479.35</v>
      </c>
      <c r="W4649" t="str">
        <f>IFERROR(VLOOKUP(CONCATENATE(A4649,"-",B4649),'Schedule C1'!AE:AE,1,FALSE),"Other")</f>
        <v>Other</v>
      </c>
    </row>
    <row r="4650" spans="1:23" x14ac:dyDescent="0.25">
      <c r="A4650" t="str">
        <f t="shared" si="72"/>
        <v>117</v>
      </c>
      <c r="B4650" t="str">
        <f t="shared" si="72"/>
        <v>ML220EP01</v>
      </c>
      <c r="C4650" s="77" t="s">
        <v>3226</v>
      </c>
      <c r="D4650" t="s">
        <v>3629</v>
      </c>
      <c r="G4650">
        <v>0</v>
      </c>
      <c r="M4650">
        <v>0</v>
      </c>
      <c r="O4650"/>
      <c r="S4650">
        <v>26.388999999999999</v>
      </c>
      <c r="W4650" t="str">
        <f>IFERROR(VLOOKUP(CONCATENATE(A4650,"-",B4650),'Schedule C1'!AE:AE,1,FALSE),"Other")</f>
        <v>Other</v>
      </c>
    </row>
    <row r="4651" spans="1:23" x14ac:dyDescent="0.25">
      <c r="A4651" t="str">
        <f t="shared" si="72"/>
        <v>117</v>
      </c>
      <c r="B4651" t="str">
        <f t="shared" si="72"/>
        <v>ML220EP15</v>
      </c>
      <c r="C4651" s="77" t="s">
        <v>3226</v>
      </c>
      <c r="D4651" t="s">
        <v>3630</v>
      </c>
      <c r="G4651">
        <v>0</v>
      </c>
      <c r="M4651">
        <v>0</v>
      </c>
      <c r="O4651"/>
      <c r="S4651">
        <v>-23428.489000000005</v>
      </c>
      <c r="W4651" t="str">
        <f>IFERROR(VLOOKUP(CONCATENATE(A4651,"-",B4651),'Schedule C1'!AE:AE,1,FALSE),"Other")</f>
        <v>Other</v>
      </c>
    </row>
    <row r="4652" spans="1:23" x14ac:dyDescent="0.25">
      <c r="A4652" t="str">
        <f t="shared" si="72"/>
        <v>117</v>
      </c>
      <c r="B4652" t="str">
        <f t="shared" si="72"/>
        <v>ML220SC01</v>
      </c>
      <c r="C4652" s="77" t="s">
        <v>3226</v>
      </c>
      <c r="D4652" t="s">
        <v>3631</v>
      </c>
      <c r="G4652">
        <v>0</v>
      </c>
      <c r="H4652">
        <v>-1236724.81</v>
      </c>
      <c r="I4652">
        <v>-9872.48</v>
      </c>
      <c r="M4652">
        <v>0</v>
      </c>
      <c r="N4652">
        <v>632678.10499999998</v>
      </c>
      <c r="O4652">
        <v>0</v>
      </c>
      <c r="S4652">
        <v>195.358</v>
      </c>
      <c r="T4652">
        <v>-51976.298999999999</v>
      </c>
      <c r="U4652" s="3">
        <v>105000</v>
      </c>
      <c r="W4652" t="str">
        <f>IFERROR(VLOOKUP(CONCATENATE(A4652,"-",B4652),'Schedule C1'!AE:AE,1,FALSE),"Other")</f>
        <v>Other</v>
      </c>
    </row>
    <row r="4653" spans="1:23" x14ac:dyDescent="0.25">
      <c r="A4653" t="str">
        <f t="shared" si="72"/>
        <v>117</v>
      </c>
      <c r="B4653" t="str">
        <f t="shared" si="72"/>
        <v>ML220VP01</v>
      </c>
      <c r="C4653" s="77" t="s">
        <v>3226</v>
      </c>
      <c r="D4653" t="s">
        <v>3633</v>
      </c>
      <c r="G4653">
        <v>-181534.23</v>
      </c>
      <c r="H4653">
        <v>-1972.0899999999997</v>
      </c>
      <c r="M4653">
        <v>0</v>
      </c>
      <c r="N4653">
        <v>0</v>
      </c>
      <c r="O4653"/>
      <c r="S4653">
        <v>0</v>
      </c>
      <c r="T4653">
        <v>0</v>
      </c>
      <c r="W4653" t="str">
        <f>IFERROR(VLOOKUP(CONCATENATE(A4653,"-",B4653),'Schedule C1'!AE:AE,1,FALSE),"Other")</f>
        <v>117-ML220VP01</v>
      </c>
    </row>
    <row r="4654" spans="1:23" x14ac:dyDescent="0.25">
      <c r="A4654" t="str">
        <f t="shared" si="72"/>
        <v>117</v>
      </c>
      <c r="B4654" t="str">
        <f t="shared" si="72"/>
        <v>ML221EP01</v>
      </c>
      <c r="C4654" s="77" t="s">
        <v>3226</v>
      </c>
      <c r="D4654" t="s">
        <v>3634</v>
      </c>
      <c r="H4654">
        <v>0</v>
      </c>
      <c r="I4654">
        <v>5.2200000000011642</v>
      </c>
      <c r="N4654">
        <v>-46875</v>
      </c>
      <c r="O4654">
        <v>0</v>
      </c>
      <c r="T4654">
        <v>-46488.773999999998</v>
      </c>
      <c r="U4654" s="3">
        <v>0</v>
      </c>
      <c r="W4654" t="str">
        <f>IFERROR(VLOOKUP(CONCATENATE(A4654,"-",B4654),'Schedule C1'!AE:AE,1,FALSE),"Other")</f>
        <v>Other</v>
      </c>
    </row>
    <row r="4655" spans="1:23" x14ac:dyDescent="0.25">
      <c r="A4655" t="str">
        <f t="shared" si="72"/>
        <v>117</v>
      </c>
      <c r="B4655" t="str">
        <f t="shared" si="72"/>
        <v>ML221EP02</v>
      </c>
      <c r="C4655" s="77" t="s">
        <v>3226</v>
      </c>
      <c r="D4655" t="s">
        <v>3635</v>
      </c>
      <c r="I4655">
        <v>320.68000000000006</v>
      </c>
      <c r="O4655">
        <v>-16827.407999999999</v>
      </c>
      <c r="U4655" s="3">
        <v>-15738.246999999999</v>
      </c>
      <c r="W4655" t="str">
        <f>IFERROR(VLOOKUP(CONCATENATE(A4655,"-",B4655),'Schedule C1'!AE:AE,1,FALSE),"Other")</f>
        <v>Other</v>
      </c>
    </row>
    <row r="4656" spans="1:23" x14ac:dyDescent="0.25">
      <c r="A4656" t="str">
        <f t="shared" si="72"/>
        <v>117</v>
      </c>
      <c r="B4656" t="str">
        <f t="shared" si="72"/>
        <v>ML221EP03</v>
      </c>
      <c r="C4656" s="77" t="s">
        <v>3226</v>
      </c>
      <c r="D4656" t="s">
        <v>3636</v>
      </c>
      <c r="H4656">
        <v>0</v>
      </c>
      <c r="I4656">
        <v>0</v>
      </c>
      <c r="N4656">
        <v>4953.4880000000003</v>
      </c>
      <c r="O4656">
        <v>-22200</v>
      </c>
      <c r="T4656">
        <v>1680.9960000000001</v>
      </c>
      <c r="U4656" s="3">
        <v>5.4080000000000004</v>
      </c>
      <c r="W4656" t="str">
        <f>IFERROR(VLOOKUP(CONCATENATE(A4656,"-",B4656),'Schedule C1'!AE:AE,1,FALSE),"Other")</f>
        <v>Other</v>
      </c>
    </row>
    <row r="4657" spans="1:23" x14ac:dyDescent="0.25">
      <c r="A4657" t="str">
        <f t="shared" si="72"/>
        <v>117</v>
      </c>
      <c r="B4657" t="str">
        <f t="shared" si="72"/>
        <v>ML221SC04</v>
      </c>
      <c r="C4657" s="77" t="s">
        <v>3226</v>
      </c>
      <c r="D4657" t="s">
        <v>3637</v>
      </c>
      <c r="I4657">
        <v>-703.54</v>
      </c>
      <c r="O4657">
        <v>652735</v>
      </c>
      <c r="U4657" s="3">
        <v>652735.38500000001</v>
      </c>
      <c r="W4657" t="str">
        <f>IFERROR(VLOOKUP(CONCATENATE(A4657,"-",B4657),'Schedule C1'!AE:AE,1,FALSE),"Other")</f>
        <v>Other</v>
      </c>
    </row>
    <row r="4658" spans="1:23" x14ac:dyDescent="0.25">
      <c r="A4658" t="str">
        <f t="shared" si="72"/>
        <v>117</v>
      </c>
      <c r="B4658" t="str">
        <f t="shared" si="72"/>
        <v>ML221SP02</v>
      </c>
      <c r="C4658" s="77" t="s">
        <v>3226</v>
      </c>
      <c r="D4658" t="s">
        <v>3639</v>
      </c>
      <c r="E4658">
        <v>0</v>
      </c>
      <c r="K4658">
        <v>-16667</v>
      </c>
      <c r="O4658"/>
      <c r="Q4658">
        <v>-16553.330000000002</v>
      </c>
      <c r="W4658" t="str">
        <f>IFERROR(VLOOKUP(CONCATENATE(A4658,"-",B4658),'Schedule C1'!AE:AE,1,FALSE),"Other")</f>
        <v>Other</v>
      </c>
    </row>
    <row r="4659" spans="1:23" x14ac:dyDescent="0.25">
      <c r="A4659" t="str">
        <f t="shared" si="72"/>
        <v>117</v>
      </c>
      <c r="B4659" t="str">
        <f t="shared" si="72"/>
        <v>ML221VP01</v>
      </c>
      <c r="C4659" s="77" t="s">
        <v>3226</v>
      </c>
      <c r="D4659" t="s">
        <v>3640</v>
      </c>
      <c r="H4659">
        <v>0</v>
      </c>
      <c r="N4659">
        <v>0</v>
      </c>
      <c r="O4659"/>
      <c r="T4659">
        <v>20.173999999999999</v>
      </c>
      <c r="W4659" t="str">
        <f>IFERROR(VLOOKUP(CONCATENATE(A4659,"-",B4659),'Schedule C1'!AE:AE,1,FALSE),"Other")</f>
        <v>Other</v>
      </c>
    </row>
    <row r="4660" spans="1:23" x14ac:dyDescent="0.25">
      <c r="A4660" t="str">
        <f t="shared" si="72"/>
        <v>117</v>
      </c>
      <c r="B4660" t="str">
        <f t="shared" si="72"/>
        <v>ML221VP03</v>
      </c>
      <c r="C4660" s="77" t="s">
        <v>3226</v>
      </c>
      <c r="D4660" t="s">
        <v>3642</v>
      </c>
      <c r="F4660">
        <v>0</v>
      </c>
      <c r="L4660">
        <v>0</v>
      </c>
      <c r="O4660"/>
      <c r="R4660">
        <v>80.100999999999999</v>
      </c>
      <c r="W4660" t="str">
        <f>IFERROR(VLOOKUP(CONCATENATE(A4660,"-",B4660),'Schedule C1'!AE:AE,1,FALSE),"Other")</f>
        <v>Other</v>
      </c>
    </row>
    <row r="4661" spans="1:23" x14ac:dyDescent="0.25">
      <c r="A4661" t="str">
        <f t="shared" si="72"/>
        <v>117</v>
      </c>
      <c r="B4661" t="str">
        <f t="shared" si="72"/>
        <v>ML222EP01</v>
      </c>
      <c r="C4661" s="77" t="s">
        <v>3226</v>
      </c>
      <c r="D4661" t="s">
        <v>3643</v>
      </c>
      <c r="I4661">
        <v>0</v>
      </c>
      <c r="O4661">
        <v>-17500</v>
      </c>
      <c r="U4661" s="3">
        <v>0</v>
      </c>
      <c r="W4661" t="str">
        <f>IFERROR(VLOOKUP(CONCATENATE(A4661,"-",B4661),'Schedule C1'!AE:AE,1,FALSE),"Other")</f>
        <v>Other</v>
      </c>
    </row>
    <row r="4662" spans="1:23" x14ac:dyDescent="0.25">
      <c r="A4662" t="str">
        <f t="shared" si="72"/>
        <v>117</v>
      </c>
      <c r="B4662" t="str">
        <f t="shared" si="72"/>
        <v>ML222EP02</v>
      </c>
      <c r="C4662" s="77" t="s">
        <v>3226</v>
      </c>
      <c r="D4662" t="s">
        <v>3644</v>
      </c>
      <c r="J4662">
        <v>0</v>
      </c>
      <c r="O4662"/>
      <c r="P4662">
        <v>0</v>
      </c>
      <c r="V4662">
        <v>0</v>
      </c>
      <c r="W4662" t="str">
        <f>IFERROR(VLOOKUP(CONCATENATE(A4662,"-",B4662),'Schedule C1'!AE:AE,1,FALSE),"Other")</f>
        <v>Other</v>
      </c>
    </row>
    <row r="4663" spans="1:23" x14ac:dyDescent="0.25">
      <c r="A4663" t="str">
        <f t="shared" si="72"/>
        <v>117</v>
      </c>
      <c r="B4663" t="str">
        <f t="shared" si="72"/>
        <v>ML222EP03</v>
      </c>
      <c r="C4663" s="77" t="s">
        <v>3226</v>
      </c>
      <c r="D4663" t="s">
        <v>3645</v>
      </c>
      <c r="I4663">
        <v>0</v>
      </c>
      <c r="O4663">
        <v>41666.5</v>
      </c>
      <c r="U4663" s="3">
        <v>0</v>
      </c>
      <c r="W4663" t="str">
        <f>IFERROR(VLOOKUP(CONCATENATE(A4663,"-",B4663),'Schedule C1'!AE:AE,1,FALSE),"Other")</f>
        <v>Other</v>
      </c>
    </row>
    <row r="4664" spans="1:23" x14ac:dyDescent="0.25">
      <c r="A4664" t="str">
        <f t="shared" si="72"/>
        <v>117</v>
      </c>
      <c r="B4664" t="str">
        <f t="shared" si="72"/>
        <v>ML23VPN02</v>
      </c>
      <c r="C4664" s="77" t="s">
        <v>3226</v>
      </c>
      <c r="D4664" t="s">
        <v>3647</v>
      </c>
      <c r="J4664">
        <v>0</v>
      </c>
      <c r="O4664"/>
      <c r="P4664">
        <v>0</v>
      </c>
      <c r="V4664">
        <v>0</v>
      </c>
      <c r="W4664" t="str">
        <f>IFERROR(VLOOKUP(CONCATENATE(A4664,"-",B4664),'Schedule C1'!AE:AE,1,FALSE),"Other")</f>
        <v>Other</v>
      </c>
    </row>
    <row r="4665" spans="1:23" x14ac:dyDescent="0.25">
      <c r="A4665" t="str">
        <f t="shared" si="72"/>
        <v>117</v>
      </c>
      <c r="B4665" t="str">
        <f t="shared" si="72"/>
        <v>ML2E18C05</v>
      </c>
      <c r="C4665" s="77" t="s">
        <v>3226</v>
      </c>
      <c r="D4665" t="s">
        <v>3648</v>
      </c>
      <c r="E4665">
        <v>-5208.3399999999992</v>
      </c>
      <c r="K4665">
        <v>101172.85200000001</v>
      </c>
      <c r="O4665"/>
      <c r="Q4665">
        <v>118833.5</v>
      </c>
      <c r="W4665" t="str">
        <f>IFERROR(VLOOKUP(CONCATENATE(A4665,"-",B4665),'Schedule C1'!AE:AE,1,FALSE),"Other")</f>
        <v>Other</v>
      </c>
    </row>
    <row r="4666" spans="1:23" x14ac:dyDescent="0.25">
      <c r="A4666" t="str">
        <f t="shared" si="72"/>
        <v>117</v>
      </c>
      <c r="B4666" t="str">
        <f t="shared" si="72"/>
        <v>ML2E24C01</v>
      </c>
      <c r="C4666" s="77" t="s">
        <v>3226</v>
      </c>
      <c r="D4666" t="s">
        <v>3649</v>
      </c>
      <c r="I4666">
        <v>-6556.57</v>
      </c>
      <c r="O4666">
        <v>-13070</v>
      </c>
      <c r="U4666" s="3">
        <v>177.77</v>
      </c>
      <c r="W4666" t="str">
        <f>IFERROR(VLOOKUP(CONCATENATE(A4666,"-",B4666),'Schedule C1'!AE:AE,1,FALSE),"Other")</f>
        <v>Other</v>
      </c>
    </row>
    <row r="4667" spans="1:23" x14ac:dyDescent="0.25">
      <c r="A4667" t="str">
        <f t="shared" si="72"/>
        <v>117</v>
      </c>
      <c r="B4667" t="str">
        <f t="shared" si="72"/>
        <v>ML2E24C02</v>
      </c>
      <c r="C4667" s="77" t="s">
        <v>3226</v>
      </c>
      <c r="D4667" t="s">
        <v>3650</v>
      </c>
      <c r="I4667">
        <v>8194.9100000000017</v>
      </c>
      <c r="O4667">
        <v>788.10799999999995</v>
      </c>
      <c r="U4667" s="3">
        <v>-35005.589</v>
      </c>
      <c r="W4667" t="str">
        <f>IFERROR(VLOOKUP(CONCATENATE(A4667,"-",B4667),'Schedule C1'!AE:AE,1,FALSE),"Other")</f>
        <v>Other</v>
      </c>
    </row>
    <row r="4668" spans="1:23" x14ac:dyDescent="0.25">
      <c r="A4668" t="str">
        <f t="shared" si="72"/>
        <v>117</v>
      </c>
      <c r="B4668" t="str">
        <f t="shared" si="72"/>
        <v>ML2E24C04</v>
      </c>
      <c r="C4668" s="77" t="s">
        <v>3226</v>
      </c>
      <c r="D4668" t="s">
        <v>3651</v>
      </c>
      <c r="H4668">
        <v>-6906.51</v>
      </c>
      <c r="I4668">
        <v>-1831611.4</v>
      </c>
      <c r="N4668">
        <v>-95355</v>
      </c>
      <c r="O4668">
        <v>290016.90000000002</v>
      </c>
      <c r="T4668">
        <v>617.85799999999995</v>
      </c>
      <c r="U4668" s="3">
        <v>414803.636</v>
      </c>
      <c r="W4668" t="str">
        <f>IFERROR(VLOOKUP(CONCATENATE(A4668,"-",B4668),'Schedule C1'!AE:AE,1,FALSE),"Other")</f>
        <v>117-ML2E24C04</v>
      </c>
    </row>
    <row r="4669" spans="1:23" x14ac:dyDescent="0.25">
      <c r="A4669" t="str">
        <f t="shared" si="72"/>
        <v>117</v>
      </c>
      <c r="B4669" t="str">
        <f t="shared" si="72"/>
        <v>ML2E25C04</v>
      </c>
      <c r="C4669" s="77" t="s">
        <v>3226</v>
      </c>
      <c r="D4669" t="s">
        <v>3652</v>
      </c>
      <c r="I4669">
        <v>0</v>
      </c>
      <c r="O4669">
        <v>232143</v>
      </c>
      <c r="U4669" s="3">
        <v>232143</v>
      </c>
      <c r="W4669" t="str">
        <f>IFERROR(VLOOKUP(CONCATENATE(A4669,"-",B4669),'Schedule C1'!AE:AE,1,FALSE),"Other")</f>
        <v>Other</v>
      </c>
    </row>
    <row r="4670" spans="1:23" x14ac:dyDescent="0.25">
      <c r="A4670" t="str">
        <f t="shared" si="72"/>
        <v>117</v>
      </c>
      <c r="B4670" t="str">
        <f t="shared" si="72"/>
        <v>ML2EC1810</v>
      </c>
      <c r="C4670" s="77" t="s">
        <v>3226</v>
      </c>
      <c r="D4670" t="s">
        <v>3653</v>
      </c>
      <c r="E4670">
        <v>0</v>
      </c>
      <c r="K4670">
        <v>-112500</v>
      </c>
      <c r="O4670"/>
      <c r="Q4670">
        <v>-112257.51999999999</v>
      </c>
      <c r="W4670" t="str">
        <f>IFERROR(VLOOKUP(CONCATENATE(A4670,"-",B4670),'Schedule C1'!AE:AE,1,FALSE),"Other")</f>
        <v>Other</v>
      </c>
    </row>
    <row r="4671" spans="1:23" x14ac:dyDescent="0.25">
      <c r="A4671" t="str">
        <f t="shared" si="72"/>
        <v>117</v>
      </c>
      <c r="B4671" t="str">
        <f t="shared" si="72"/>
        <v>ML2EC2102</v>
      </c>
      <c r="C4671" s="77" t="s">
        <v>3226</v>
      </c>
      <c r="D4671" t="s">
        <v>3655</v>
      </c>
      <c r="E4671">
        <v>0</v>
      </c>
      <c r="K4671">
        <v>-450000</v>
      </c>
      <c r="O4671"/>
      <c r="Q4671">
        <v>-450000</v>
      </c>
      <c r="W4671" t="str">
        <f>IFERROR(VLOOKUP(CONCATENATE(A4671,"-",B4671),'Schedule C1'!AE:AE,1,FALSE),"Other")</f>
        <v>Other</v>
      </c>
    </row>
    <row r="4672" spans="1:23" x14ac:dyDescent="0.25">
      <c r="A4672" t="str">
        <f t="shared" si="72"/>
        <v>117</v>
      </c>
      <c r="B4672" t="str">
        <f t="shared" si="72"/>
        <v>ML2EP1701</v>
      </c>
      <c r="C4672" s="77" t="s">
        <v>3226</v>
      </c>
      <c r="D4672" t="s">
        <v>3656</v>
      </c>
      <c r="E4672">
        <v>0</v>
      </c>
      <c r="H4672">
        <v>-25899.29</v>
      </c>
      <c r="K4672">
        <v>4605.93</v>
      </c>
      <c r="N4672">
        <v>45632.25</v>
      </c>
      <c r="O4672"/>
      <c r="Q4672">
        <v>5770.8240000000005</v>
      </c>
      <c r="T4672">
        <v>15578.965</v>
      </c>
      <c r="W4672" t="str">
        <f>IFERROR(VLOOKUP(CONCATENATE(A4672,"-",B4672),'Schedule C1'!AE:AE,1,FALSE),"Other")</f>
        <v>117-ML2EP1701</v>
      </c>
    </row>
    <row r="4673" spans="1:23" x14ac:dyDescent="0.25">
      <c r="A4673" t="str">
        <f t="shared" si="72"/>
        <v>117</v>
      </c>
      <c r="B4673" t="str">
        <f t="shared" si="72"/>
        <v>ML2EPPTFC</v>
      </c>
      <c r="C4673" s="77" t="s">
        <v>3226</v>
      </c>
      <c r="D4673" t="s">
        <v>3657</v>
      </c>
      <c r="I4673">
        <v>22735.239999999998</v>
      </c>
      <c r="O4673">
        <v>0</v>
      </c>
      <c r="U4673" s="3">
        <v>-1979.8820000000001</v>
      </c>
      <c r="W4673" t="str">
        <f>IFERROR(VLOOKUP(CONCATENATE(A4673,"-",B4673),'Schedule C1'!AE:AE,1,FALSE),"Other")</f>
        <v>Other</v>
      </c>
    </row>
    <row r="4674" spans="1:23" x14ac:dyDescent="0.25">
      <c r="A4674" t="str">
        <f t="shared" si="72"/>
        <v>117</v>
      </c>
      <c r="B4674" t="str">
        <f t="shared" si="72"/>
        <v>ML2NP1810</v>
      </c>
      <c r="C4674" s="77" t="s">
        <v>3226</v>
      </c>
      <c r="D4674" t="s">
        <v>3658</v>
      </c>
      <c r="E4674">
        <v>0</v>
      </c>
      <c r="K4674">
        <v>0</v>
      </c>
      <c r="O4674"/>
      <c r="Q4674">
        <v>177.54000000000002</v>
      </c>
      <c r="W4674" t="str">
        <f>IFERROR(VLOOKUP(CONCATENATE(A4674,"-",B4674),'Schedule C1'!AE:AE,1,FALSE),"Other")</f>
        <v>Other</v>
      </c>
    </row>
    <row r="4675" spans="1:23" x14ac:dyDescent="0.25">
      <c r="A4675" t="str">
        <f t="shared" si="72"/>
        <v>117</v>
      </c>
      <c r="B4675" t="str">
        <f t="shared" si="72"/>
        <v>ML2NP1911</v>
      </c>
      <c r="C4675" s="77" t="s">
        <v>3226</v>
      </c>
      <c r="D4675" t="s">
        <v>3659</v>
      </c>
      <c r="F4675">
        <v>0</v>
      </c>
      <c r="L4675">
        <v>0</v>
      </c>
      <c r="O4675"/>
      <c r="R4675">
        <v>149.511</v>
      </c>
      <c r="W4675" t="str">
        <f>IFERROR(VLOOKUP(CONCATENATE(A4675,"-",B4675),'Schedule C1'!AE:AE,1,FALSE),"Other")</f>
        <v>Other</v>
      </c>
    </row>
    <row r="4676" spans="1:23" x14ac:dyDescent="0.25">
      <c r="A4676" t="str">
        <f t="shared" si="72"/>
        <v>117</v>
      </c>
      <c r="B4676" t="str">
        <f t="shared" si="72"/>
        <v>ML2NP2211</v>
      </c>
      <c r="C4676" s="77" t="s">
        <v>3226</v>
      </c>
      <c r="D4676" t="s">
        <v>3661</v>
      </c>
      <c r="I4676">
        <v>0</v>
      </c>
      <c r="O4676">
        <v>25000</v>
      </c>
      <c r="U4676" s="3">
        <v>0</v>
      </c>
      <c r="W4676" t="str">
        <f>IFERROR(VLOOKUP(CONCATENATE(A4676,"-",B4676),'Schedule C1'!AE:AE,1,FALSE),"Other")</f>
        <v>Other</v>
      </c>
    </row>
    <row r="4677" spans="1:23" x14ac:dyDescent="0.25">
      <c r="A4677" t="str">
        <f t="shared" ref="A4677:B4740" si="73">LEFT(C4677,FIND(" ",C4677,1)-1)</f>
        <v>117</v>
      </c>
      <c r="B4677" t="str">
        <f t="shared" si="73"/>
        <v>ML2NP2311</v>
      </c>
      <c r="C4677" s="77" t="s">
        <v>3226</v>
      </c>
      <c r="D4677" t="s">
        <v>3662</v>
      </c>
      <c r="J4677">
        <v>0</v>
      </c>
      <c r="O4677"/>
      <c r="P4677">
        <v>0</v>
      </c>
      <c r="V4677">
        <v>0</v>
      </c>
      <c r="W4677" t="str">
        <f>IFERROR(VLOOKUP(CONCATENATE(A4677,"-",B4677),'Schedule C1'!AE:AE,1,FALSE),"Other")</f>
        <v>Other</v>
      </c>
    </row>
    <row r="4678" spans="1:23" x14ac:dyDescent="0.25">
      <c r="A4678" t="str">
        <f t="shared" si="73"/>
        <v>117</v>
      </c>
      <c r="B4678" t="str">
        <f t="shared" si="73"/>
        <v>ML2SP1802</v>
      </c>
      <c r="C4678" s="77" t="s">
        <v>3226</v>
      </c>
      <c r="D4678" t="s">
        <v>3664</v>
      </c>
      <c r="E4678">
        <v>0</v>
      </c>
      <c r="I4678">
        <v>0</v>
      </c>
      <c r="J4678">
        <v>0</v>
      </c>
      <c r="K4678">
        <v>54034.820999999996</v>
      </c>
      <c r="O4678">
        <v>-50000</v>
      </c>
      <c r="P4678">
        <v>0</v>
      </c>
      <c r="Q4678">
        <v>54392.349000000002</v>
      </c>
      <c r="U4678" s="3">
        <v>-50000</v>
      </c>
      <c r="V4678">
        <v>0</v>
      </c>
      <c r="W4678" t="str">
        <f>IFERROR(VLOOKUP(CONCATENATE(A4678,"-",B4678),'Schedule C1'!AE:AE,1,FALSE),"Other")</f>
        <v>Other</v>
      </c>
    </row>
    <row r="4679" spans="1:23" x14ac:dyDescent="0.25">
      <c r="A4679" t="str">
        <f t="shared" si="73"/>
        <v>117</v>
      </c>
      <c r="B4679" t="str">
        <f t="shared" si="73"/>
        <v>ML2SPBRNZ</v>
      </c>
      <c r="C4679" s="77" t="s">
        <v>3226</v>
      </c>
      <c r="D4679" t="s">
        <v>3665</v>
      </c>
      <c r="I4679">
        <v>0</v>
      </c>
      <c r="O4679">
        <v>181490.64499999999</v>
      </c>
      <c r="U4679" s="3">
        <v>183040.43799999999</v>
      </c>
      <c r="W4679" t="str">
        <f>IFERROR(VLOOKUP(CONCATENATE(A4679,"-",B4679),'Schedule C1'!AE:AE,1,FALSE),"Other")</f>
        <v>Other</v>
      </c>
    </row>
    <row r="4680" spans="1:23" x14ac:dyDescent="0.25">
      <c r="A4680" t="str">
        <f t="shared" si="73"/>
        <v>117</v>
      </c>
      <c r="B4680" t="str">
        <f t="shared" si="73"/>
        <v>ML2VC1601</v>
      </c>
      <c r="C4680" s="77" t="s">
        <v>3226</v>
      </c>
      <c r="D4680" t="s">
        <v>3666</v>
      </c>
      <c r="E4680">
        <v>-71910.19</v>
      </c>
      <c r="F4680">
        <v>12722.56</v>
      </c>
      <c r="G4680">
        <v>245.06</v>
      </c>
      <c r="K4680">
        <v>289332.38400000002</v>
      </c>
      <c r="L4680">
        <v>0</v>
      </c>
      <c r="M4680">
        <v>-3606.79</v>
      </c>
      <c r="O4680"/>
      <c r="Q4680">
        <v>152447.22399999999</v>
      </c>
      <c r="R4680">
        <v>0</v>
      </c>
      <c r="S4680">
        <v>0</v>
      </c>
      <c r="W4680" t="str">
        <f>IFERROR(VLOOKUP(CONCATENATE(A4680,"-",B4680),'Schedule C1'!AE:AE,1,FALSE),"Other")</f>
        <v>117-ML2VC1601</v>
      </c>
    </row>
    <row r="4681" spans="1:23" x14ac:dyDescent="0.25">
      <c r="A4681" t="str">
        <f t="shared" si="73"/>
        <v>117</v>
      </c>
      <c r="B4681" t="str">
        <f t="shared" si="73"/>
        <v>ML2VC1801</v>
      </c>
      <c r="C4681" s="77" t="s">
        <v>3226</v>
      </c>
      <c r="D4681" t="s">
        <v>3667</v>
      </c>
      <c r="H4681">
        <v>0.48</v>
      </c>
      <c r="I4681">
        <v>5602020.5900000008</v>
      </c>
      <c r="N4681">
        <v>-138656.83500000002</v>
      </c>
      <c r="O4681">
        <v>4747.2</v>
      </c>
      <c r="T4681">
        <v>19270.061999999998</v>
      </c>
      <c r="U4681" s="3">
        <v>1082.6279999999999</v>
      </c>
      <c r="W4681" t="str">
        <f>IFERROR(VLOOKUP(CONCATENATE(A4681,"-",B4681),'Schedule C1'!AE:AE,1,FALSE),"Other")</f>
        <v>Other</v>
      </c>
    </row>
    <row r="4682" spans="1:23" x14ac:dyDescent="0.25">
      <c r="A4682" t="str">
        <f t="shared" si="73"/>
        <v>117</v>
      </c>
      <c r="B4682" t="str">
        <f t="shared" si="73"/>
        <v>ML2VC1905</v>
      </c>
      <c r="C4682" s="77" t="s">
        <v>3226</v>
      </c>
      <c r="D4682" t="s">
        <v>3668</v>
      </c>
      <c r="E4682">
        <v>0</v>
      </c>
      <c r="K4682">
        <v>55000</v>
      </c>
      <c r="O4682"/>
      <c r="Q4682">
        <v>55000</v>
      </c>
      <c r="W4682" t="str">
        <f>IFERROR(VLOOKUP(CONCATENATE(A4682,"-",B4682),'Schedule C1'!AE:AE,1,FALSE),"Other")</f>
        <v>Other</v>
      </c>
    </row>
    <row r="4683" spans="1:23" x14ac:dyDescent="0.25">
      <c r="A4683" t="str">
        <f t="shared" si="73"/>
        <v>117</v>
      </c>
      <c r="B4683" t="str">
        <f t="shared" si="73"/>
        <v>ML2VP2502</v>
      </c>
      <c r="C4683" s="77" t="s">
        <v>3226</v>
      </c>
      <c r="D4683" t="s">
        <v>3671</v>
      </c>
      <c r="I4683">
        <v>-3265.5700000000006</v>
      </c>
      <c r="J4683">
        <v>0</v>
      </c>
      <c r="O4683">
        <v>0</v>
      </c>
      <c r="P4683">
        <v>0</v>
      </c>
      <c r="U4683" s="3">
        <v>0</v>
      </c>
      <c r="V4683">
        <v>0</v>
      </c>
      <c r="W4683" t="str">
        <f>IFERROR(VLOOKUP(CONCATENATE(A4683,"-",B4683),'Schedule C1'!AE:AE,1,FALSE),"Other")</f>
        <v>Other</v>
      </c>
    </row>
    <row r="4684" spans="1:23" x14ac:dyDescent="0.25">
      <c r="A4684" t="str">
        <f t="shared" si="73"/>
        <v>117</v>
      </c>
      <c r="B4684" t="str">
        <f t="shared" si="73"/>
        <v>MLKP26265</v>
      </c>
      <c r="C4684" s="77" t="s">
        <v>3226</v>
      </c>
      <c r="D4684" t="s">
        <v>3672</v>
      </c>
      <c r="J4684">
        <v>593.90000000000009</v>
      </c>
      <c r="O4684"/>
      <c r="P4684">
        <v>0</v>
      </c>
      <c r="V4684">
        <v>0</v>
      </c>
      <c r="W4684" t="str">
        <f>IFERROR(VLOOKUP(CONCATENATE(A4684,"-",B4684),'Schedule C1'!AE:AE,1,FALSE),"Other")</f>
        <v>117-MLKP26265</v>
      </c>
    </row>
    <row r="4685" spans="1:23" x14ac:dyDescent="0.25">
      <c r="A4685" t="str">
        <f t="shared" si="73"/>
        <v>117</v>
      </c>
      <c r="B4685" t="str">
        <f t="shared" si="73"/>
        <v>MLLEC1VHL</v>
      </c>
      <c r="C4685" s="77" t="s">
        <v>3226</v>
      </c>
      <c r="D4685" t="s">
        <v>3673</v>
      </c>
      <c r="J4685">
        <v>219.38</v>
      </c>
      <c r="O4685"/>
      <c r="P4685">
        <v>0</v>
      </c>
      <c r="V4685">
        <v>0</v>
      </c>
      <c r="W4685" t="str">
        <f>IFERROR(VLOOKUP(CONCATENATE(A4685,"-",B4685),'Schedule C1'!AE:AE,1,FALSE),"Other")</f>
        <v>117-MLLEC1VHL</v>
      </c>
    </row>
    <row r="4686" spans="1:23" x14ac:dyDescent="0.25">
      <c r="A4686" t="str">
        <f t="shared" si="73"/>
        <v>117</v>
      </c>
      <c r="B4686" t="str">
        <f t="shared" si="73"/>
        <v>MLLEP2LAI</v>
      </c>
      <c r="C4686" s="77" t="s">
        <v>3226</v>
      </c>
      <c r="D4686" t="s">
        <v>3674</v>
      </c>
      <c r="I4686">
        <v>22945.210000000006</v>
      </c>
      <c r="J4686">
        <v>-11168.240000000002</v>
      </c>
      <c r="O4686">
        <v>0</v>
      </c>
      <c r="P4686">
        <v>0</v>
      </c>
      <c r="U4686" s="3">
        <v>0</v>
      </c>
      <c r="V4686">
        <v>0</v>
      </c>
      <c r="W4686" t="str">
        <f>IFERROR(VLOOKUP(CONCATENATE(A4686,"-",B4686),'Schedule C1'!AE:AE,1,FALSE),"Other")</f>
        <v>117-MLLEP2LAI</v>
      </c>
    </row>
    <row r="4687" spans="1:23" x14ac:dyDescent="0.25">
      <c r="A4687" t="str">
        <f t="shared" si="73"/>
        <v>117</v>
      </c>
      <c r="B4687" t="str">
        <f t="shared" si="73"/>
        <v>MLLEP2LBI</v>
      </c>
      <c r="C4687" s="77" t="s">
        <v>3226</v>
      </c>
      <c r="D4687" t="s">
        <v>3675</v>
      </c>
      <c r="I4687">
        <v>2172.8299999999977</v>
      </c>
      <c r="J4687">
        <v>1477.3400000000001</v>
      </c>
      <c r="O4687">
        <v>0</v>
      </c>
      <c r="P4687">
        <v>0</v>
      </c>
      <c r="U4687" s="3">
        <v>0</v>
      </c>
      <c r="V4687">
        <v>0</v>
      </c>
      <c r="W4687" t="str">
        <f>IFERROR(VLOOKUP(CONCATENATE(A4687,"-",B4687),'Schedule C1'!AE:AE,1,FALSE),"Other")</f>
        <v>117-MLLEP2LBI</v>
      </c>
    </row>
    <row r="4688" spans="1:23" x14ac:dyDescent="0.25">
      <c r="A4688" t="str">
        <f t="shared" si="73"/>
        <v>117</v>
      </c>
      <c r="B4688" t="str">
        <f t="shared" si="73"/>
        <v>MLLPC0ELG</v>
      </c>
      <c r="C4688" s="77" t="s">
        <v>3226</v>
      </c>
      <c r="D4688" t="s">
        <v>3676</v>
      </c>
      <c r="I4688">
        <v>-53527.069999999963</v>
      </c>
      <c r="J4688">
        <v>561113.43999999994</v>
      </c>
      <c r="O4688">
        <v>0</v>
      </c>
      <c r="P4688">
        <v>0</v>
      </c>
      <c r="U4688" s="3">
        <v>0</v>
      </c>
      <c r="V4688">
        <v>0</v>
      </c>
      <c r="W4688" t="str">
        <f>IFERROR(VLOOKUP(CONCATENATE(A4688,"-",B4688),'Schedule C1'!AE:AE,1,FALSE),"Other")</f>
        <v>117-MLLPC0ELG</v>
      </c>
    </row>
    <row r="4689" spans="1:23" x14ac:dyDescent="0.25">
      <c r="A4689" t="str">
        <f t="shared" si="73"/>
        <v>117</v>
      </c>
      <c r="B4689" t="str">
        <f t="shared" si="73"/>
        <v>MLLPC0LIM</v>
      </c>
      <c r="C4689" s="77" t="s">
        <v>3226</v>
      </c>
      <c r="D4689" t="s">
        <v>3677</v>
      </c>
      <c r="I4689">
        <v>1615905.55</v>
      </c>
      <c r="J4689">
        <v>293731.82000000007</v>
      </c>
      <c r="O4689">
        <v>0</v>
      </c>
      <c r="P4689">
        <v>0</v>
      </c>
      <c r="U4689" s="3">
        <v>0</v>
      </c>
      <c r="V4689">
        <v>0</v>
      </c>
      <c r="W4689" t="str">
        <f>IFERROR(VLOOKUP(CONCATENATE(A4689,"-",B4689),'Schedule C1'!AE:AE,1,FALSE),"Other")</f>
        <v>117-MLLPC0LIM</v>
      </c>
    </row>
    <row r="4690" spans="1:23" x14ac:dyDescent="0.25">
      <c r="A4690" t="str">
        <f t="shared" si="73"/>
        <v>117</v>
      </c>
      <c r="B4690" t="str">
        <f t="shared" si="73"/>
        <v>MLLPC1CL4</v>
      </c>
      <c r="C4690" s="77" t="s">
        <v>3226</v>
      </c>
      <c r="D4690" t="s">
        <v>3678</v>
      </c>
      <c r="I4690">
        <v>646.58000000000004</v>
      </c>
      <c r="O4690">
        <v>0</v>
      </c>
      <c r="U4690" s="3">
        <v>0</v>
      </c>
      <c r="W4690" t="str">
        <f>IFERROR(VLOOKUP(CONCATENATE(A4690,"-",B4690),'Schedule C1'!AE:AE,1,FALSE),"Other")</f>
        <v>117-MLLPC1CL4</v>
      </c>
    </row>
    <row r="4691" spans="1:23" x14ac:dyDescent="0.25">
      <c r="A4691" t="str">
        <f t="shared" si="73"/>
        <v>117</v>
      </c>
      <c r="B4691" t="str">
        <f t="shared" si="73"/>
        <v>MLLPC2CTC</v>
      </c>
      <c r="C4691" s="77" t="s">
        <v>3226</v>
      </c>
      <c r="D4691" t="s">
        <v>3679</v>
      </c>
      <c r="I4691">
        <v>67757.700000000012</v>
      </c>
      <c r="J4691">
        <v>-424239.74999999994</v>
      </c>
      <c r="O4691">
        <v>0</v>
      </c>
      <c r="P4691">
        <v>0</v>
      </c>
      <c r="U4691" s="3">
        <v>0</v>
      </c>
      <c r="V4691">
        <v>0</v>
      </c>
      <c r="W4691" t="str">
        <f>IFERROR(VLOOKUP(CONCATENATE(A4691,"-",B4691),'Schedule C1'!AE:AE,1,FALSE),"Other")</f>
        <v>117-MLLPC2CTC</v>
      </c>
    </row>
    <row r="4692" spans="1:23" x14ac:dyDescent="0.25">
      <c r="A4692" t="str">
        <f t="shared" si="73"/>
        <v>117</v>
      </c>
      <c r="B4692" t="str">
        <f t="shared" si="73"/>
        <v>MLLPC2ESP</v>
      </c>
      <c r="C4692" s="77" t="s">
        <v>3226</v>
      </c>
      <c r="D4692" t="s">
        <v>3680</v>
      </c>
      <c r="I4692">
        <v>29669.38</v>
      </c>
      <c r="J4692">
        <v>204.70999999999998</v>
      </c>
      <c r="O4692">
        <v>0</v>
      </c>
      <c r="P4692">
        <v>0</v>
      </c>
      <c r="U4692" s="3">
        <v>0</v>
      </c>
      <c r="V4692">
        <v>0</v>
      </c>
      <c r="W4692" t="str">
        <f>IFERROR(VLOOKUP(CONCATENATE(A4692,"-",B4692),'Schedule C1'!AE:AE,1,FALSE),"Other")</f>
        <v>117-MLLPC2ESP</v>
      </c>
    </row>
    <row r="4693" spans="1:23" x14ac:dyDescent="0.25">
      <c r="A4693" t="str">
        <f t="shared" si="73"/>
        <v>117</v>
      </c>
      <c r="B4693" t="str">
        <f t="shared" si="73"/>
        <v>MLLPPBSHD</v>
      </c>
      <c r="C4693" s="77" t="s">
        <v>3226</v>
      </c>
      <c r="D4693" t="s">
        <v>3681</v>
      </c>
      <c r="I4693">
        <v>763920.64999999956</v>
      </c>
      <c r="J4693">
        <v>21083.10000000002</v>
      </c>
      <c r="O4693">
        <v>0</v>
      </c>
      <c r="P4693">
        <v>0</v>
      </c>
      <c r="U4693" s="3">
        <v>0</v>
      </c>
      <c r="V4693">
        <v>0</v>
      </c>
      <c r="W4693" t="str">
        <f>IFERROR(VLOOKUP(CONCATENATE(A4693,"-",B4693),'Schedule C1'!AE:AE,1,FALSE),"Other")</f>
        <v>117-MLLPPBSHD</v>
      </c>
    </row>
    <row r="4694" spans="1:23" x14ac:dyDescent="0.25">
      <c r="A4694" t="str">
        <f t="shared" si="73"/>
        <v>117</v>
      </c>
      <c r="B4694" t="str">
        <f t="shared" si="73"/>
        <v>MLLSC1AHB</v>
      </c>
      <c r="C4694" s="77" t="s">
        <v>3226</v>
      </c>
      <c r="D4694" t="s">
        <v>3682</v>
      </c>
      <c r="I4694">
        <v>3419.76</v>
      </c>
      <c r="O4694">
        <v>0</v>
      </c>
      <c r="U4694" s="3">
        <v>0</v>
      </c>
      <c r="W4694" t="str">
        <f>IFERROR(VLOOKUP(CONCATENATE(A4694,"-",B4694),'Schedule C1'!AE:AE,1,FALSE),"Other")</f>
        <v>117-MLLSC1AHB</v>
      </c>
    </row>
    <row r="4695" spans="1:23" x14ac:dyDescent="0.25">
      <c r="A4695" t="str">
        <f t="shared" si="73"/>
        <v>117</v>
      </c>
      <c r="B4695" t="str">
        <f t="shared" si="73"/>
        <v>MLLSC2AHB</v>
      </c>
      <c r="C4695" s="77" t="s">
        <v>3226</v>
      </c>
      <c r="D4695" t="s">
        <v>3683</v>
      </c>
      <c r="I4695">
        <v>527.1</v>
      </c>
      <c r="J4695">
        <v>254705.22</v>
      </c>
      <c r="O4695">
        <v>0</v>
      </c>
      <c r="P4695">
        <v>0</v>
      </c>
      <c r="U4695" s="3">
        <v>0</v>
      </c>
      <c r="V4695">
        <v>0</v>
      </c>
      <c r="W4695" t="str">
        <f>IFERROR(VLOOKUP(CONCATENATE(A4695,"-",B4695),'Schedule C1'!AE:AE,1,FALSE),"Other")</f>
        <v>117-MLLSC2AHB</v>
      </c>
    </row>
    <row r="4696" spans="1:23" x14ac:dyDescent="0.25">
      <c r="A4696" t="str">
        <f t="shared" si="73"/>
        <v>117</v>
      </c>
      <c r="B4696" t="str">
        <f t="shared" si="73"/>
        <v>MLLSP2LSO</v>
      </c>
      <c r="C4696" s="77" t="s">
        <v>3226</v>
      </c>
      <c r="D4696" t="s">
        <v>3685</v>
      </c>
      <c r="I4696">
        <v>-11738.079999999998</v>
      </c>
      <c r="J4696">
        <v>-2.76</v>
      </c>
      <c r="O4696">
        <v>0</v>
      </c>
      <c r="P4696">
        <v>0</v>
      </c>
      <c r="U4696" s="3">
        <v>0</v>
      </c>
      <c r="V4696">
        <v>0</v>
      </c>
      <c r="W4696" t="str">
        <f>IFERROR(VLOOKUP(CONCATENATE(A4696,"-",B4696),'Schedule C1'!AE:AE,1,FALSE),"Other")</f>
        <v>117-MLLSP2LSO</v>
      </c>
    </row>
    <row r="4697" spans="1:23" x14ac:dyDescent="0.25">
      <c r="A4697" t="str">
        <f t="shared" si="73"/>
        <v>117</v>
      </c>
      <c r="B4697" t="str">
        <f t="shared" si="73"/>
        <v>MLLVC2CL4</v>
      </c>
      <c r="C4697" s="77" t="s">
        <v>3226</v>
      </c>
      <c r="D4697" t="s">
        <v>3687</v>
      </c>
      <c r="J4697">
        <v>0</v>
      </c>
      <c r="O4697"/>
      <c r="P4697">
        <v>0</v>
      </c>
      <c r="V4697">
        <v>0</v>
      </c>
      <c r="W4697" t="str">
        <f>IFERROR(VLOOKUP(CONCATENATE(A4697,"-",B4697),'Schedule C1'!AE:AE,1,FALSE),"Other")</f>
        <v>117-MLLVC2CL4</v>
      </c>
    </row>
    <row r="4698" spans="1:23" x14ac:dyDescent="0.25">
      <c r="A4698" t="str">
        <f t="shared" si="73"/>
        <v>117</v>
      </c>
      <c r="B4698" t="str">
        <f t="shared" si="73"/>
        <v>MLP15MP02</v>
      </c>
      <c r="C4698" s="77" t="s">
        <v>3226</v>
      </c>
      <c r="D4698" t="s">
        <v>3688</v>
      </c>
      <c r="E4698">
        <v>2.67</v>
      </c>
      <c r="K4698">
        <v>0</v>
      </c>
      <c r="O4698"/>
      <c r="Q4698">
        <v>0</v>
      </c>
      <c r="W4698" t="str">
        <f>IFERROR(VLOOKUP(CONCATENATE(A4698,"-",B4698),'Schedule C1'!AE:AE,1,FALSE),"Other")</f>
        <v>Other</v>
      </c>
    </row>
    <row r="4699" spans="1:23" x14ac:dyDescent="0.25">
      <c r="A4699" t="str">
        <f t="shared" si="73"/>
        <v>117</v>
      </c>
      <c r="B4699" t="str">
        <f t="shared" si="73"/>
        <v>MLP17EP01</v>
      </c>
      <c r="C4699" s="77" t="s">
        <v>3226</v>
      </c>
      <c r="D4699" t="s">
        <v>3689</v>
      </c>
      <c r="E4699">
        <v>-628.63000000000011</v>
      </c>
      <c r="K4699">
        <v>0</v>
      </c>
      <c r="O4699"/>
      <c r="Q4699">
        <v>0</v>
      </c>
      <c r="W4699" t="str">
        <f>IFERROR(VLOOKUP(CONCATENATE(A4699,"-",B4699),'Schedule C1'!AE:AE,1,FALSE),"Other")</f>
        <v>Other</v>
      </c>
    </row>
    <row r="4700" spans="1:23" x14ac:dyDescent="0.25">
      <c r="A4700" t="str">
        <f t="shared" si="73"/>
        <v>117</v>
      </c>
      <c r="B4700" t="str">
        <f t="shared" si="73"/>
        <v>MLP17EP02</v>
      </c>
      <c r="C4700" s="77" t="s">
        <v>3226</v>
      </c>
      <c r="D4700" t="s">
        <v>3690</v>
      </c>
      <c r="E4700">
        <v>0</v>
      </c>
      <c r="K4700">
        <v>10000</v>
      </c>
      <c r="O4700"/>
      <c r="Q4700">
        <v>10033.64</v>
      </c>
      <c r="W4700" t="str">
        <f>IFERROR(VLOOKUP(CONCATENATE(A4700,"-",B4700),'Schedule C1'!AE:AE,1,FALSE),"Other")</f>
        <v>Other</v>
      </c>
    </row>
    <row r="4701" spans="1:23" x14ac:dyDescent="0.25">
      <c r="A4701" t="str">
        <f t="shared" si="73"/>
        <v>117</v>
      </c>
      <c r="B4701" t="str">
        <f t="shared" si="73"/>
        <v>MLP17EP03</v>
      </c>
      <c r="C4701" s="77" t="s">
        <v>3226</v>
      </c>
      <c r="D4701" t="s">
        <v>3691</v>
      </c>
      <c r="E4701">
        <v>872.65</v>
      </c>
      <c r="K4701">
        <v>-2916.049</v>
      </c>
      <c r="O4701"/>
      <c r="Q4701">
        <v>-3476.327000000002</v>
      </c>
      <c r="W4701" t="str">
        <f>IFERROR(VLOOKUP(CONCATENATE(A4701,"-",B4701),'Schedule C1'!AE:AE,1,FALSE),"Other")</f>
        <v>Other</v>
      </c>
    </row>
    <row r="4702" spans="1:23" x14ac:dyDescent="0.25">
      <c r="A4702" t="str">
        <f t="shared" si="73"/>
        <v>117</v>
      </c>
      <c r="B4702" t="str">
        <f t="shared" si="73"/>
        <v>MLP17EP04</v>
      </c>
      <c r="C4702" s="77" t="s">
        <v>3226</v>
      </c>
      <c r="D4702" t="s">
        <v>3692</v>
      </c>
      <c r="E4702">
        <v>8778.600000000004</v>
      </c>
      <c r="F4702">
        <v>-51.94</v>
      </c>
      <c r="K4702">
        <v>40000</v>
      </c>
      <c r="L4702">
        <v>0</v>
      </c>
      <c r="O4702"/>
      <c r="Q4702">
        <v>40072.28</v>
      </c>
      <c r="R4702">
        <v>0</v>
      </c>
      <c r="W4702" t="str">
        <f>IFERROR(VLOOKUP(CONCATENATE(A4702,"-",B4702),'Schedule C1'!AE:AE,1,FALSE),"Other")</f>
        <v>Other</v>
      </c>
    </row>
    <row r="4703" spans="1:23" x14ac:dyDescent="0.25">
      <c r="A4703" t="str">
        <f t="shared" si="73"/>
        <v>117</v>
      </c>
      <c r="B4703" t="str">
        <f t="shared" si="73"/>
        <v>MLP17EP05</v>
      </c>
      <c r="C4703" s="77" t="s">
        <v>3226</v>
      </c>
      <c r="D4703" t="s">
        <v>3693</v>
      </c>
      <c r="E4703">
        <v>17795.139999999996</v>
      </c>
      <c r="F4703">
        <v>-524.17000000000007</v>
      </c>
      <c r="K4703">
        <v>5648.9780000000001</v>
      </c>
      <c r="L4703">
        <v>0</v>
      </c>
      <c r="O4703"/>
      <c r="Q4703">
        <v>5679.56</v>
      </c>
      <c r="R4703">
        <v>8.370000000000001</v>
      </c>
      <c r="W4703" t="str">
        <f>IFERROR(VLOOKUP(CONCATENATE(A4703,"-",B4703),'Schedule C1'!AE:AE,1,FALSE),"Other")</f>
        <v>Other</v>
      </c>
    </row>
    <row r="4704" spans="1:23" x14ac:dyDescent="0.25">
      <c r="A4704" t="str">
        <f t="shared" si="73"/>
        <v>117</v>
      </c>
      <c r="B4704" t="str">
        <f t="shared" si="73"/>
        <v>MLP17EP06</v>
      </c>
      <c r="C4704" s="77" t="s">
        <v>3226</v>
      </c>
      <c r="D4704" t="s">
        <v>3694</v>
      </c>
      <c r="E4704">
        <v>4220.9199999999992</v>
      </c>
      <c r="F4704">
        <v>-109.52</v>
      </c>
      <c r="K4704">
        <v>5344.6760000000004</v>
      </c>
      <c r="L4704">
        <v>0</v>
      </c>
      <c r="O4704"/>
      <c r="Q4704">
        <v>5956.3319999999994</v>
      </c>
      <c r="R4704">
        <v>0</v>
      </c>
      <c r="W4704" t="str">
        <f>IFERROR(VLOOKUP(CONCATENATE(A4704,"-",B4704),'Schedule C1'!AE:AE,1,FALSE),"Other")</f>
        <v>Other</v>
      </c>
    </row>
    <row r="4705" spans="1:23" x14ac:dyDescent="0.25">
      <c r="A4705" t="str">
        <f t="shared" si="73"/>
        <v>117</v>
      </c>
      <c r="B4705" t="str">
        <f t="shared" si="73"/>
        <v>MLP17EP20</v>
      </c>
      <c r="C4705" s="77" t="s">
        <v>3226</v>
      </c>
      <c r="D4705" t="s">
        <v>3695</v>
      </c>
      <c r="E4705">
        <v>-96.750000000000014</v>
      </c>
      <c r="K4705">
        <v>0</v>
      </c>
      <c r="O4705"/>
      <c r="Q4705">
        <v>0</v>
      </c>
      <c r="W4705" t="str">
        <f>IFERROR(VLOOKUP(CONCATENATE(A4705,"-",B4705),'Schedule C1'!AE:AE,1,FALSE),"Other")</f>
        <v>Other</v>
      </c>
    </row>
    <row r="4706" spans="1:23" x14ac:dyDescent="0.25">
      <c r="A4706" t="str">
        <f t="shared" si="73"/>
        <v>117</v>
      </c>
      <c r="B4706" t="str">
        <f t="shared" si="73"/>
        <v>MLP17SP01</v>
      </c>
      <c r="C4706" s="77" t="s">
        <v>3226</v>
      </c>
      <c r="D4706" t="s">
        <v>3698</v>
      </c>
      <c r="E4706">
        <v>25817.09</v>
      </c>
      <c r="K4706">
        <v>0</v>
      </c>
      <c r="O4706"/>
      <c r="Q4706">
        <v>0</v>
      </c>
      <c r="W4706" t="str">
        <f>IFERROR(VLOOKUP(CONCATENATE(A4706,"-",B4706),'Schedule C1'!AE:AE,1,FALSE),"Other")</f>
        <v>Other</v>
      </c>
    </row>
    <row r="4707" spans="1:23" x14ac:dyDescent="0.25">
      <c r="A4707" t="str">
        <f t="shared" si="73"/>
        <v>117</v>
      </c>
      <c r="B4707" t="str">
        <f t="shared" si="73"/>
        <v>MLP18EP01</v>
      </c>
      <c r="C4707" s="77" t="s">
        <v>3226</v>
      </c>
      <c r="D4707" t="s">
        <v>3700</v>
      </c>
      <c r="E4707">
        <v>6015.8799999999983</v>
      </c>
      <c r="F4707">
        <v>-65.02000000000001</v>
      </c>
      <c r="K4707">
        <v>0</v>
      </c>
      <c r="L4707">
        <v>0</v>
      </c>
      <c r="O4707"/>
      <c r="Q4707">
        <v>0</v>
      </c>
      <c r="R4707">
        <v>0</v>
      </c>
      <c r="W4707" t="str">
        <f>IFERROR(VLOOKUP(CONCATENATE(A4707,"-",B4707),'Schedule C1'!AE:AE,1,FALSE),"Other")</f>
        <v>Other</v>
      </c>
    </row>
    <row r="4708" spans="1:23" x14ac:dyDescent="0.25">
      <c r="A4708" t="str">
        <f t="shared" si="73"/>
        <v>117</v>
      </c>
      <c r="B4708" t="str">
        <f t="shared" si="73"/>
        <v>MLP18EP02</v>
      </c>
      <c r="C4708" s="77" t="s">
        <v>3226</v>
      </c>
      <c r="D4708" t="s">
        <v>3701</v>
      </c>
      <c r="E4708">
        <v>9616.77</v>
      </c>
      <c r="F4708">
        <v>17730.670000000002</v>
      </c>
      <c r="G4708">
        <v>-1166.1699999999998</v>
      </c>
      <c r="H4708">
        <v>0</v>
      </c>
      <c r="I4708">
        <v>0</v>
      </c>
      <c r="J4708">
        <v>0</v>
      </c>
      <c r="K4708">
        <v>0</v>
      </c>
      <c r="L4708">
        <v>180.27799999999999</v>
      </c>
      <c r="M4708">
        <v>7500</v>
      </c>
      <c r="N4708">
        <v>1855.3140000000001</v>
      </c>
      <c r="O4708">
        <v>-11250</v>
      </c>
      <c r="P4708">
        <v>0</v>
      </c>
      <c r="Q4708">
        <v>0</v>
      </c>
      <c r="R4708">
        <v>292.72599999999994</v>
      </c>
      <c r="S4708">
        <v>7523.6419999999998</v>
      </c>
      <c r="T4708">
        <v>2051.4949999999999</v>
      </c>
      <c r="U4708" s="3">
        <v>-4.0000000000000001E-3</v>
      </c>
      <c r="V4708">
        <v>0</v>
      </c>
      <c r="W4708" t="str">
        <f>IFERROR(VLOOKUP(CONCATENATE(A4708,"-",B4708),'Schedule C1'!AE:AE,1,FALSE),"Other")</f>
        <v>117-MLP18EP02</v>
      </c>
    </row>
    <row r="4709" spans="1:23" x14ac:dyDescent="0.25">
      <c r="A4709" t="str">
        <f t="shared" si="73"/>
        <v>117</v>
      </c>
      <c r="B4709" t="str">
        <f t="shared" si="73"/>
        <v>MLP18EP03</v>
      </c>
      <c r="C4709" s="77" t="s">
        <v>3226</v>
      </c>
      <c r="D4709" t="s">
        <v>3702</v>
      </c>
      <c r="E4709">
        <v>10219.339999999998</v>
      </c>
      <c r="F4709">
        <v>19.09</v>
      </c>
      <c r="G4709">
        <v>0</v>
      </c>
      <c r="H4709">
        <v>0</v>
      </c>
      <c r="I4709">
        <v>0</v>
      </c>
      <c r="J4709">
        <v>0</v>
      </c>
      <c r="K4709">
        <v>0</v>
      </c>
      <c r="L4709">
        <v>10993.697</v>
      </c>
      <c r="M4709">
        <v>12797.280999999999</v>
      </c>
      <c r="N4709">
        <v>16901.039000000001</v>
      </c>
      <c r="O4709">
        <v>-2835.4380000000001</v>
      </c>
      <c r="P4709">
        <v>0</v>
      </c>
      <c r="Q4709">
        <v>0</v>
      </c>
      <c r="R4709">
        <v>12490.446</v>
      </c>
      <c r="S4709">
        <v>21144.705000000002</v>
      </c>
      <c r="T4709">
        <v>13601.304</v>
      </c>
      <c r="U4709" s="3">
        <v>753.10599999999999</v>
      </c>
      <c r="V4709">
        <v>0</v>
      </c>
      <c r="W4709" t="str">
        <f>IFERROR(VLOOKUP(CONCATENATE(A4709,"-",B4709),'Schedule C1'!AE:AE,1,FALSE),"Other")</f>
        <v>117-MLP18EP03</v>
      </c>
    </row>
    <row r="4710" spans="1:23" x14ac:dyDescent="0.25">
      <c r="A4710" t="str">
        <f t="shared" si="73"/>
        <v>117</v>
      </c>
      <c r="B4710" t="str">
        <f t="shared" si="73"/>
        <v>MLP18EP04</v>
      </c>
      <c r="C4710" s="77" t="s">
        <v>3226</v>
      </c>
      <c r="D4710" t="s">
        <v>3703</v>
      </c>
      <c r="E4710">
        <v>-8705.0699999999979</v>
      </c>
      <c r="F4710">
        <v>2261.29</v>
      </c>
      <c r="G4710">
        <v>0</v>
      </c>
      <c r="H4710">
        <v>0</v>
      </c>
      <c r="I4710">
        <v>0</v>
      </c>
      <c r="J4710">
        <v>0</v>
      </c>
      <c r="K4710">
        <v>0</v>
      </c>
      <c r="L4710">
        <v>54614.796000000002</v>
      </c>
      <c r="M4710">
        <v>-100530.19</v>
      </c>
      <c r="N4710">
        <v>35000</v>
      </c>
      <c r="O4710">
        <v>0</v>
      </c>
      <c r="P4710">
        <v>0</v>
      </c>
      <c r="Q4710">
        <v>0</v>
      </c>
      <c r="R4710">
        <v>54884.713000000003</v>
      </c>
      <c r="S4710">
        <v>-35000</v>
      </c>
      <c r="T4710">
        <v>35000</v>
      </c>
      <c r="U4710" s="3">
        <v>10.584</v>
      </c>
      <c r="V4710">
        <v>0</v>
      </c>
      <c r="W4710" t="str">
        <f>IFERROR(VLOOKUP(CONCATENATE(A4710,"-",B4710),'Schedule C1'!AE:AE,1,FALSE),"Other")</f>
        <v>Other</v>
      </c>
    </row>
    <row r="4711" spans="1:23" x14ac:dyDescent="0.25">
      <c r="A4711" t="str">
        <f t="shared" si="73"/>
        <v>117</v>
      </c>
      <c r="B4711" t="str">
        <f t="shared" si="73"/>
        <v>MLP18EP05</v>
      </c>
      <c r="C4711" s="77" t="s">
        <v>3226</v>
      </c>
      <c r="D4711" t="s">
        <v>3704</v>
      </c>
      <c r="F4711">
        <v>0</v>
      </c>
      <c r="G4711">
        <v>0</v>
      </c>
      <c r="J4711">
        <v>0</v>
      </c>
      <c r="L4711">
        <v>-1500</v>
      </c>
      <c r="M4711">
        <v>4000</v>
      </c>
      <c r="O4711"/>
      <c r="P4711">
        <v>0</v>
      </c>
      <c r="R4711">
        <v>-1469.3320000000001</v>
      </c>
      <c r="S4711">
        <v>4000</v>
      </c>
      <c r="V4711">
        <v>0</v>
      </c>
      <c r="W4711" t="str">
        <f>IFERROR(VLOOKUP(CONCATENATE(A4711,"-",B4711),'Schedule C1'!AE:AE,1,FALSE),"Other")</f>
        <v>Other</v>
      </c>
    </row>
    <row r="4712" spans="1:23" x14ac:dyDescent="0.25">
      <c r="A4712" t="str">
        <f t="shared" si="73"/>
        <v>117</v>
      </c>
      <c r="B4712" t="str">
        <f t="shared" si="73"/>
        <v>MLP18EP06</v>
      </c>
      <c r="C4712" s="77" t="s">
        <v>3226</v>
      </c>
      <c r="D4712" t="s">
        <v>3705</v>
      </c>
      <c r="E4712">
        <v>553.98999999999955</v>
      </c>
      <c r="F4712">
        <v>-2340.5599999999995</v>
      </c>
      <c r="G4712">
        <v>0</v>
      </c>
      <c r="H4712">
        <v>0</v>
      </c>
      <c r="I4712">
        <v>0</v>
      </c>
      <c r="J4712">
        <v>0</v>
      </c>
      <c r="K4712">
        <v>0</v>
      </c>
      <c r="L4712">
        <v>12405.415999999999</v>
      </c>
      <c r="M4712">
        <v>30516.18</v>
      </c>
      <c r="N4712">
        <v>5451.9690000000001</v>
      </c>
      <c r="O4712">
        <v>-21000</v>
      </c>
      <c r="P4712">
        <v>0</v>
      </c>
      <c r="Q4712">
        <v>0</v>
      </c>
      <c r="R4712">
        <v>13047.046</v>
      </c>
      <c r="S4712">
        <v>8403.07</v>
      </c>
      <c r="T4712">
        <v>9707.134</v>
      </c>
      <c r="U4712" s="3">
        <v>13.992000000000001</v>
      </c>
      <c r="V4712">
        <v>0</v>
      </c>
      <c r="W4712" t="str">
        <f>IFERROR(VLOOKUP(CONCATENATE(A4712,"-",B4712),'Schedule C1'!AE:AE,1,FALSE),"Other")</f>
        <v>Other</v>
      </c>
    </row>
    <row r="4713" spans="1:23" x14ac:dyDescent="0.25">
      <c r="A4713" t="str">
        <f t="shared" si="73"/>
        <v>117</v>
      </c>
      <c r="B4713" t="str">
        <f t="shared" si="73"/>
        <v>MLP18EP07</v>
      </c>
      <c r="C4713" s="77" t="s">
        <v>3226</v>
      </c>
      <c r="D4713" t="s">
        <v>3706</v>
      </c>
      <c r="E4713">
        <v>14222.009999999998</v>
      </c>
      <c r="F4713">
        <v>-3492.53</v>
      </c>
      <c r="K4713">
        <v>0</v>
      </c>
      <c r="L4713">
        <v>0</v>
      </c>
      <c r="O4713"/>
      <c r="Q4713">
        <v>0</v>
      </c>
      <c r="R4713">
        <v>0</v>
      </c>
      <c r="W4713" t="str">
        <f>IFERROR(VLOOKUP(CONCATENATE(A4713,"-",B4713),'Schedule C1'!AE:AE,1,FALSE),"Other")</f>
        <v>Other</v>
      </c>
    </row>
    <row r="4714" spans="1:23" x14ac:dyDescent="0.25">
      <c r="A4714" t="str">
        <f t="shared" si="73"/>
        <v>117</v>
      </c>
      <c r="B4714" t="str">
        <f t="shared" si="73"/>
        <v>MLP18EP08</v>
      </c>
      <c r="C4714" s="77" t="s">
        <v>3226</v>
      </c>
      <c r="D4714" t="s">
        <v>3707</v>
      </c>
      <c r="E4714">
        <v>-2570.3399999999997</v>
      </c>
      <c r="F4714">
        <v>1310.0500000000002</v>
      </c>
      <c r="K4714">
        <v>0</v>
      </c>
      <c r="L4714">
        <v>0</v>
      </c>
      <c r="O4714"/>
      <c r="Q4714">
        <v>0</v>
      </c>
      <c r="R4714">
        <v>0</v>
      </c>
      <c r="W4714" t="str">
        <f>IFERROR(VLOOKUP(CONCATENATE(A4714,"-",B4714),'Schedule C1'!AE:AE,1,FALSE),"Other")</f>
        <v>Other</v>
      </c>
    </row>
    <row r="4715" spans="1:23" x14ac:dyDescent="0.25">
      <c r="A4715" t="str">
        <f t="shared" si="73"/>
        <v>117</v>
      </c>
      <c r="B4715" t="str">
        <f t="shared" si="73"/>
        <v>MLP18EP09</v>
      </c>
      <c r="C4715" s="77" t="s">
        <v>3226</v>
      </c>
      <c r="D4715" t="s">
        <v>3708</v>
      </c>
      <c r="E4715">
        <v>2.7</v>
      </c>
      <c r="F4715">
        <v>130.18</v>
      </c>
      <c r="K4715">
        <v>0</v>
      </c>
      <c r="L4715">
        <v>0</v>
      </c>
      <c r="O4715"/>
      <c r="Q4715">
        <v>0</v>
      </c>
      <c r="R4715">
        <v>0</v>
      </c>
      <c r="W4715" t="str">
        <f>IFERROR(VLOOKUP(CONCATENATE(A4715,"-",B4715),'Schedule C1'!AE:AE,1,FALSE),"Other")</f>
        <v>Other</v>
      </c>
    </row>
    <row r="4716" spans="1:23" x14ac:dyDescent="0.25">
      <c r="A4716" t="str">
        <f t="shared" si="73"/>
        <v>117</v>
      </c>
      <c r="B4716" t="str">
        <f t="shared" si="73"/>
        <v>MLP18MP01</v>
      </c>
      <c r="C4716" s="77" t="s">
        <v>3226</v>
      </c>
      <c r="D4716" t="s">
        <v>3709</v>
      </c>
      <c r="E4716">
        <v>0</v>
      </c>
      <c r="K4716">
        <v>0</v>
      </c>
      <c r="O4716"/>
      <c r="Q4716">
        <v>35.28</v>
      </c>
      <c r="W4716" t="str">
        <f>IFERROR(VLOOKUP(CONCATENATE(A4716,"-",B4716),'Schedule C1'!AE:AE,1,FALSE),"Other")</f>
        <v>Other</v>
      </c>
    </row>
    <row r="4717" spans="1:23" x14ac:dyDescent="0.25">
      <c r="A4717" t="str">
        <f t="shared" si="73"/>
        <v>117</v>
      </c>
      <c r="B4717" t="str">
        <f t="shared" si="73"/>
        <v>MLP18MP02</v>
      </c>
      <c r="C4717" s="77" t="s">
        <v>3226</v>
      </c>
      <c r="D4717" t="s">
        <v>3710</v>
      </c>
      <c r="E4717">
        <v>0</v>
      </c>
      <c r="K4717">
        <v>-7239.1390000000001</v>
      </c>
      <c r="O4717"/>
      <c r="Q4717">
        <v>-7794.2630000000008</v>
      </c>
      <c r="W4717" t="str">
        <f>IFERROR(VLOOKUP(CONCATENATE(A4717,"-",B4717),'Schedule C1'!AE:AE,1,FALSE),"Other")</f>
        <v>Other</v>
      </c>
    </row>
    <row r="4718" spans="1:23" x14ac:dyDescent="0.25">
      <c r="A4718" t="str">
        <f t="shared" si="73"/>
        <v>117</v>
      </c>
      <c r="B4718" t="str">
        <f t="shared" si="73"/>
        <v>MLP18SP01</v>
      </c>
      <c r="C4718" s="77" t="s">
        <v>3226</v>
      </c>
      <c r="D4718" t="s">
        <v>3711</v>
      </c>
      <c r="E4718">
        <v>0</v>
      </c>
      <c r="F4718">
        <v>-88723</v>
      </c>
      <c r="G4718">
        <v>-40783.08</v>
      </c>
      <c r="H4718">
        <v>475.08000000000004</v>
      </c>
      <c r="K4718">
        <v>12965.558000000001</v>
      </c>
      <c r="L4718">
        <v>0</v>
      </c>
      <c r="M4718">
        <v>0</v>
      </c>
      <c r="N4718">
        <v>0</v>
      </c>
      <c r="O4718"/>
      <c r="Q4718">
        <v>13027.681</v>
      </c>
      <c r="R4718">
        <v>0</v>
      </c>
      <c r="S4718">
        <v>0</v>
      </c>
      <c r="T4718">
        <v>0</v>
      </c>
      <c r="W4718" t="str">
        <f>IFERROR(VLOOKUP(CONCATENATE(A4718,"-",B4718),'Schedule C1'!AE:AE,1,FALSE),"Other")</f>
        <v>117-MLP18SP01</v>
      </c>
    </row>
    <row r="4719" spans="1:23" x14ac:dyDescent="0.25">
      <c r="A4719" t="str">
        <f t="shared" si="73"/>
        <v>117</v>
      </c>
      <c r="B4719" t="str">
        <f t="shared" si="73"/>
        <v>MLP19EP01</v>
      </c>
      <c r="C4719" s="77" t="s">
        <v>3226</v>
      </c>
      <c r="D4719" t="s">
        <v>3712</v>
      </c>
      <c r="F4719">
        <v>-26360.68</v>
      </c>
      <c r="G4719">
        <v>-2059.81</v>
      </c>
      <c r="L4719">
        <v>0</v>
      </c>
      <c r="M4719">
        <v>0</v>
      </c>
      <c r="O4719"/>
      <c r="R4719">
        <v>0</v>
      </c>
      <c r="S4719">
        <v>0</v>
      </c>
      <c r="W4719" t="str">
        <f>IFERROR(VLOOKUP(CONCATENATE(A4719,"-",B4719),'Schedule C1'!AE:AE,1,FALSE),"Other")</f>
        <v>117-MLP19EP01</v>
      </c>
    </row>
    <row r="4720" spans="1:23" x14ac:dyDescent="0.25">
      <c r="A4720" t="str">
        <f t="shared" si="73"/>
        <v>117</v>
      </c>
      <c r="B4720" t="str">
        <f t="shared" si="73"/>
        <v>MLP19EP02</v>
      </c>
      <c r="C4720" s="77" t="s">
        <v>3226</v>
      </c>
      <c r="D4720" t="s">
        <v>3713</v>
      </c>
      <c r="F4720">
        <v>7031.4900000000016</v>
      </c>
      <c r="G4720">
        <v>12013.98</v>
      </c>
      <c r="H4720">
        <v>7.34</v>
      </c>
      <c r="L4720">
        <v>0</v>
      </c>
      <c r="M4720">
        <v>0</v>
      </c>
      <c r="N4720">
        <v>0</v>
      </c>
      <c r="O4720"/>
      <c r="R4720">
        <v>0</v>
      </c>
      <c r="S4720">
        <v>0</v>
      </c>
      <c r="T4720">
        <v>0</v>
      </c>
      <c r="W4720" t="str">
        <f>IFERROR(VLOOKUP(CONCATENATE(A4720,"-",B4720),'Schedule C1'!AE:AE,1,FALSE),"Other")</f>
        <v>117-MLP19EP02</v>
      </c>
    </row>
    <row r="4721" spans="1:23" x14ac:dyDescent="0.25">
      <c r="A4721" t="str">
        <f t="shared" si="73"/>
        <v>117</v>
      </c>
      <c r="B4721" t="str">
        <f t="shared" si="73"/>
        <v>MLP19EP03</v>
      </c>
      <c r="C4721" s="77" t="s">
        <v>3226</v>
      </c>
      <c r="D4721" t="s">
        <v>3714</v>
      </c>
      <c r="F4721">
        <v>-41137.949999999997</v>
      </c>
      <c r="G4721">
        <v>31289.80999999999</v>
      </c>
      <c r="H4721">
        <v>310.07</v>
      </c>
      <c r="L4721">
        <v>0</v>
      </c>
      <c r="M4721">
        <v>0</v>
      </c>
      <c r="N4721">
        <v>0</v>
      </c>
      <c r="O4721"/>
      <c r="R4721">
        <v>0</v>
      </c>
      <c r="S4721">
        <v>0</v>
      </c>
      <c r="T4721">
        <v>0</v>
      </c>
      <c r="W4721" t="str">
        <f>IFERROR(VLOOKUP(CONCATENATE(A4721,"-",B4721),'Schedule C1'!AE:AE,1,FALSE),"Other")</f>
        <v>117-MLP19EP03</v>
      </c>
    </row>
    <row r="4722" spans="1:23" x14ac:dyDescent="0.25">
      <c r="A4722" t="str">
        <f t="shared" si="73"/>
        <v>117</v>
      </c>
      <c r="B4722" t="str">
        <f t="shared" si="73"/>
        <v>MLP19EP04</v>
      </c>
      <c r="C4722" s="77" t="s">
        <v>3226</v>
      </c>
      <c r="D4722" t="s">
        <v>3715</v>
      </c>
      <c r="F4722">
        <v>14236.730000000003</v>
      </c>
      <c r="G4722">
        <v>22425.34</v>
      </c>
      <c r="L4722">
        <v>0</v>
      </c>
      <c r="M4722">
        <v>0</v>
      </c>
      <c r="O4722"/>
      <c r="R4722">
        <v>0</v>
      </c>
      <c r="S4722">
        <v>0</v>
      </c>
      <c r="W4722" t="str">
        <f>IFERROR(VLOOKUP(CONCATENATE(A4722,"-",B4722),'Schedule C1'!AE:AE,1,FALSE),"Other")</f>
        <v>117-MLP19EP04</v>
      </c>
    </row>
    <row r="4723" spans="1:23" x14ac:dyDescent="0.25">
      <c r="A4723" t="str">
        <f t="shared" si="73"/>
        <v>117</v>
      </c>
      <c r="B4723" t="str">
        <f t="shared" si="73"/>
        <v>MLP19EP05</v>
      </c>
      <c r="C4723" s="77" t="s">
        <v>3226</v>
      </c>
      <c r="D4723" t="s">
        <v>3716</v>
      </c>
      <c r="F4723">
        <v>-5054.08</v>
      </c>
      <c r="L4723">
        <v>0</v>
      </c>
      <c r="O4723"/>
      <c r="R4723">
        <v>0</v>
      </c>
      <c r="W4723" t="str">
        <f>IFERROR(VLOOKUP(CONCATENATE(A4723,"-",B4723),'Schedule C1'!AE:AE,1,FALSE),"Other")</f>
        <v>117-MLP19EP05</v>
      </c>
    </row>
    <row r="4724" spans="1:23" x14ac:dyDescent="0.25">
      <c r="A4724" t="str">
        <f t="shared" si="73"/>
        <v>117</v>
      </c>
      <c r="B4724" t="str">
        <f t="shared" si="73"/>
        <v>MLP19EP06</v>
      </c>
      <c r="C4724" s="77" t="s">
        <v>3226</v>
      </c>
      <c r="D4724" t="s">
        <v>3717</v>
      </c>
      <c r="F4724">
        <v>7588.72</v>
      </c>
      <c r="G4724">
        <v>10841.7</v>
      </c>
      <c r="L4724">
        <v>0</v>
      </c>
      <c r="M4724">
        <v>0</v>
      </c>
      <c r="O4724"/>
      <c r="R4724">
        <v>0</v>
      </c>
      <c r="S4724">
        <v>0</v>
      </c>
      <c r="W4724" t="str">
        <f>IFERROR(VLOOKUP(CONCATENATE(A4724,"-",B4724),'Schedule C1'!AE:AE,1,FALSE),"Other")</f>
        <v>117-MLP19EP06</v>
      </c>
    </row>
    <row r="4725" spans="1:23" x14ac:dyDescent="0.25">
      <c r="A4725" t="str">
        <f t="shared" si="73"/>
        <v>117</v>
      </c>
      <c r="B4725" t="str">
        <f t="shared" si="73"/>
        <v>MLP19MP01</v>
      </c>
      <c r="C4725" s="77" t="s">
        <v>3226</v>
      </c>
      <c r="D4725" t="s">
        <v>3718</v>
      </c>
      <c r="F4725">
        <v>37.709999999999994</v>
      </c>
      <c r="G4725">
        <v>77558.809999999983</v>
      </c>
      <c r="L4725">
        <v>0</v>
      </c>
      <c r="M4725">
        <v>0</v>
      </c>
      <c r="O4725"/>
      <c r="R4725">
        <v>0</v>
      </c>
      <c r="S4725">
        <v>0</v>
      </c>
      <c r="W4725" t="str">
        <f>IFERROR(VLOOKUP(CONCATENATE(A4725,"-",B4725),'Schedule C1'!AE:AE,1,FALSE),"Other")</f>
        <v>117-MLP19MP01</v>
      </c>
    </row>
    <row r="4726" spans="1:23" x14ac:dyDescent="0.25">
      <c r="A4726" t="str">
        <f t="shared" si="73"/>
        <v>117</v>
      </c>
      <c r="B4726" t="str">
        <f t="shared" si="73"/>
        <v>MLP19MP02</v>
      </c>
      <c r="C4726" s="77" t="s">
        <v>3226</v>
      </c>
      <c r="D4726" t="s">
        <v>3719</v>
      </c>
      <c r="F4726">
        <v>58114.01</v>
      </c>
      <c r="G4726">
        <v>55571.770000000004</v>
      </c>
      <c r="L4726">
        <v>0</v>
      </c>
      <c r="M4726">
        <v>0</v>
      </c>
      <c r="O4726"/>
      <c r="R4726">
        <v>453.36199999999997</v>
      </c>
      <c r="S4726">
        <v>0</v>
      </c>
      <c r="W4726" t="str">
        <f>IFERROR(VLOOKUP(CONCATENATE(A4726,"-",B4726),'Schedule C1'!AE:AE,1,FALSE),"Other")</f>
        <v>117-MLP19MP02</v>
      </c>
    </row>
    <row r="4727" spans="1:23" x14ac:dyDescent="0.25">
      <c r="A4727" t="str">
        <f t="shared" si="73"/>
        <v>117</v>
      </c>
      <c r="B4727" t="str">
        <f t="shared" si="73"/>
        <v>MLP19MP03</v>
      </c>
      <c r="C4727" s="77" t="s">
        <v>3226</v>
      </c>
      <c r="D4727" t="s">
        <v>3720</v>
      </c>
      <c r="F4727">
        <v>9371.9000000000015</v>
      </c>
      <c r="L4727">
        <v>0</v>
      </c>
      <c r="O4727"/>
      <c r="R4727">
        <v>0</v>
      </c>
      <c r="W4727" t="str">
        <f>IFERROR(VLOOKUP(CONCATENATE(A4727,"-",B4727),'Schedule C1'!AE:AE,1,FALSE),"Other")</f>
        <v>117-MLP19MP03</v>
      </c>
    </row>
    <row r="4728" spans="1:23" x14ac:dyDescent="0.25">
      <c r="A4728" t="str">
        <f t="shared" si="73"/>
        <v>117</v>
      </c>
      <c r="B4728" t="str">
        <f t="shared" si="73"/>
        <v>MLP19NP01</v>
      </c>
      <c r="C4728" s="77" t="s">
        <v>3226</v>
      </c>
      <c r="D4728" t="s">
        <v>3721</v>
      </c>
      <c r="F4728">
        <v>0</v>
      </c>
      <c r="G4728">
        <v>0</v>
      </c>
      <c r="L4728">
        <v>27607.564999999995</v>
      </c>
      <c r="M4728">
        <v>0</v>
      </c>
      <c r="O4728"/>
      <c r="R4728">
        <v>26602.049000000003</v>
      </c>
      <c r="S4728">
        <v>34.804000000000002</v>
      </c>
      <c r="W4728" t="str">
        <f>IFERROR(VLOOKUP(CONCATENATE(A4728,"-",B4728),'Schedule C1'!AE:AE,1,FALSE),"Other")</f>
        <v>Other</v>
      </c>
    </row>
    <row r="4729" spans="1:23" x14ac:dyDescent="0.25">
      <c r="A4729" t="str">
        <f t="shared" si="73"/>
        <v>117</v>
      </c>
      <c r="B4729" t="str">
        <f t="shared" si="73"/>
        <v>MLP19SP01</v>
      </c>
      <c r="C4729" s="77" t="s">
        <v>3226</v>
      </c>
      <c r="D4729" t="s">
        <v>3722</v>
      </c>
      <c r="F4729">
        <v>0</v>
      </c>
      <c r="G4729">
        <v>8.85</v>
      </c>
      <c r="L4729">
        <v>1279.482</v>
      </c>
      <c r="M4729">
        <v>0</v>
      </c>
      <c r="O4729"/>
      <c r="R4729">
        <v>2841.2440000000001</v>
      </c>
      <c r="S4729">
        <v>2.0760000000000001</v>
      </c>
      <c r="W4729" t="str">
        <f>IFERROR(VLOOKUP(CONCATENATE(A4729,"-",B4729),'Schedule C1'!AE:AE,1,FALSE),"Other")</f>
        <v>117-MLP19SP01</v>
      </c>
    </row>
    <row r="4730" spans="1:23" x14ac:dyDescent="0.25">
      <c r="A4730" t="str">
        <f t="shared" si="73"/>
        <v>117</v>
      </c>
      <c r="B4730" t="str">
        <f t="shared" si="73"/>
        <v>MLP20EP01</v>
      </c>
      <c r="C4730" s="77" t="s">
        <v>3226</v>
      </c>
      <c r="D4730" t="s">
        <v>3723</v>
      </c>
      <c r="H4730">
        <v>-88.28</v>
      </c>
      <c r="I4730">
        <v>199.54000000000002</v>
      </c>
      <c r="N4730">
        <v>0</v>
      </c>
      <c r="O4730">
        <v>0</v>
      </c>
      <c r="T4730">
        <v>0</v>
      </c>
      <c r="U4730" s="3">
        <v>0</v>
      </c>
      <c r="W4730" t="str">
        <f>IFERROR(VLOOKUP(CONCATENATE(A4730,"-",B4730),'Schedule C1'!AE:AE,1,FALSE),"Other")</f>
        <v>Other</v>
      </c>
    </row>
    <row r="4731" spans="1:23" x14ac:dyDescent="0.25">
      <c r="A4731" t="str">
        <f t="shared" si="73"/>
        <v>117</v>
      </c>
      <c r="B4731" t="str">
        <f t="shared" si="73"/>
        <v>MLP20EP02</v>
      </c>
      <c r="C4731" s="77" t="s">
        <v>3226</v>
      </c>
      <c r="D4731" t="s">
        <v>3724</v>
      </c>
      <c r="G4731">
        <v>12072.93</v>
      </c>
      <c r="H4731">
        <v>-24.460000000000004</v>
      </c>
      <c r="M4731">
        <v>0</v>
      </c>
      <c r="N4731">
        <v>0</v>
      </c>
      <c r="O4731"/>
      <c r="S4731">
        <v>0</v>
      </c>
      <c r="T4731">
        <v>0</v>
      </c>
      <c r="W4731" t="str">
        <f>IFERROR(VLOOKUP(CONCATENATE(A4731,"-",B4731),'Schedule C1'!AE:AE,1,FALSE),"Other")</f>
        <v>117-MLP20EP02</v>
      </c>
    </row>
    <row r="4732" spans="1:23" x14ac:dyDescent="0.25">
      <c r="A4732" t="str">
        <f t="shared" si="73"/>
        <v>117</v>
      </c>
      <c r="B4732" t="str">
        <f t="shared" si="73"/>
        <v>MLP20EP03</v>
      </c>
      <c r="C4732" s="77" t="s">
        <v>3226</v>
      </c>
      <c r="D4732" t="s">
        <v>3725</v>
      </c>
      <c r="G4732">
        <v>7030.16</v>
      </c>
      <c r="H4732">
        <v>-806.2399999999999</v>
      </c>
      <c r="M4732">
        <v>0</v>
      </c>
      <c r="N4732">
        <v>0</v>
      </c>
      <c r="O4732"/>
      <c r="S4732">
        <v>0</v>
      </c>
      <c r="T4732">
        <v>0</v>
      </c>
      <c r="W4732" t="str">
        <f>IFERROR(VLOOKUP(CONCATENATE(A4732,"-",B4732),'Schedule C1'!AE:AE,1,FALSE),"Other")</f>
        <v>117-MLP20EP03</v>
      </c>
    </row>
    <row r="4733" spans="1:23" x14ac:dyDescent="0.25">
      <c r="A4733" t="str">
        <f t="shared" si="73"/>
        <v>117</v>
      </c>
      <c r="B4733" t="str">
        <f t="shared" si="73"/>
        <v>MLP20EP06</v>
      </c>
      <c r="C4733" s="77" t="s">
        <v>3226</v>
      </c>
      <c r="D4733" t="s">
        <v>3726</v>
      </c>
      <c r="G4733">
        <v>4533.7899999999991</v>
      </c>
      <c r="H4733">
        <v>10002.039999999999</v>
      </c>
      <c r="M4733">
        <v>0</v>
      </c>
      <c r="N4733">
        <v>0</v>
      </c>
      <c r="O4733"/>
      <c r="S4733">
        <v>0</v>
      </c>
      <c r="T4733">
        <v>0</v>
      </c>
      <c r="W4733" t="str">
        <f>IFERROR(VLOOKUP(CONCATENATE(A4733,"-",B4733),'Schedule C1'!AE:AE,1,FALSE),"Other")</f>
        <v>117-MLP20EP06</v>
      </c>
    </row>
    <row r="4734" spans="1:23" x14ac:dyDescent="0.25">
      <c r="A4734" t="str">
        <f t="shared" si="73"/>
        <v>117</v>
      </c>
      <c r="B4734" t="str">
        <f t="shared" si="73"/>
        <v>MLP20EP07</v>
      </c>
      <c r="C4734" s="77" t="s">
        <v>3226</v>
      </c>
      <c r="D4734" t="s">
        <v>3727</v>
      </c>
      <c r="G4734">
        <v>5983.9100000000008</v>
      </c>
      <c r="H4734">
        <v>174.85</v>
      </c>
      <c r="M4734">
        <v>0</v>
      </c>
      <c r="N4734">
        <v>0</v>
      </c>
      <c r="O4734"/>
      <c r="S4734">
        <v>0</v>
      </c>
      <c r="T4734">
        <v>0</v>
      </c>
      <c r="W4734" t="str">
        <f>IFERROR(VLOOKUP(CONCATENATE(A4734,"-",B4734),'Schedule C1'!AE:AE,1,FALSE),"Other")</f>
        <v>117-MLP20EP07</v>
      </c>
    </row>
    <row r="4735" spans="1:23" x14ac:dyDescent="0.25">
      <c r="A4735" t="str">
        <f t="shared" si="73"/>
        <v>117</v>
      </c>
      <c r="B4735" t="str">
        <f t="shared" si="73"/>
        <v>MLP20EP09</v>
      </c>
      <c r="C4735" s="77" t="s">
        <v>3226</v>
      </c>
      <c r="D4735" t="s">
        <v>3728</v>
      </c>
      <c r="G4735">
        <v>-518.37</v>
      </c>
      <c r="H4735">
        <v>-3503.22</v>
      </c>
      <c r="I4735">
        <v>-329.83</v>
      </c>
      <c r="M4735">
        <v>0</v>
      </c>
      <c r="N4735">
        <v>0</v>
      </c>
      <c r="O4735">
        <v>0</v>
      </c>
      <c r="S4735">
        <v>0</v>
      </c>
      <c r="T4735">
        <v>0</v>
      </c>
      <c r="U4735" s="3">
        <v>0</v>
      </c>
      <c r="W4735" t="str">
        <f>IFERROR(VLOOKUP(CONCATENATE(A4735,"-",B4735),'Schedule C1'!AE:AE,1,FALSE),"Other")</f>
        <v>117-MLP20EP09</v>
      </c>
    </row>
    <row r="4736" spans="1:23" x14ac:dyDescent="0.25">
      <c r="A4736" t="str">
        <f t="shared" si="73"/>
        <v>117</v>
      </c>
      <c r="B4736" t="str">
        <f t="shared" si="73"/>
        <v>MLP20EP10</v>
      </c>
      <c r="C4736" s="77" t="s">
        <v>3226</v>
      </c>
      <c r="D4736" t="s">
        <v>3729</v>
      </c>
      <c r="G4736">
        <v>-2829.37</v>
      </c>
      <c r="M4736">
        <v>0</v>
      </c>
      <c r="O4736"/>
      <c r="S4736">
        <v>0</v>
      </c>
      <c r="W4736" t="str">
        <f>IFERROR(VLOOKUP(CONCATENATE(A4736,"-",B4736),'Schedule C1'!AE:AE,1,FALSE),"Other")</f>
        <v>117-MLP20EP10</v>
      </c>
    </row>
    <row r="4737" spans="1:23" x14ac:dyDescent="0.25">
      <c r="A4737" t="str">
        <f t="shared" si="73"/>
        <v>117</v>
      </c>
      <c r="B4737" t="str">
        <f t="shared" si="73"/>
        <v>MLP20EP12</v>
      </c>
      <c r="C4737" s="77" t="s">
        <v>3226</v>
      </c>
      <c r="D4737" t="s">
        <v>3730</v>
      </c>
      <c r="G4737">
        <v>-2842.44</v>
      </c>
      <c r="H4737">
        <v>-6749.4700000000012</v>
      </c>
      <c r="I4737">
        <v>-13.22</v>
      </c>
      <c r="M4737">
        <v>0</v>
      </c>
      <c r="N4737">
        <v>0</v>
      </c>
      <c r="O4737">
        <v>0</v>
      </c>
      <c r="S4737">
        <v>0</v>
      </c>
      <c r="T4737">
        <v>0</v>
      </c>
      <c r="U4737" s="3">
        <v>0</v>
      </c>
      <c r="W4737" t="str">
        <f>IFERROR(VLOOKUP(CONCATENATE(A4737,"-",B4737),'Schedule C1'!AE:AE,1,FALSE),"Other")</f>
        <v>117-MLP20EP12</v>
      </c>
    </row>
    <row r="4738" spans="1:23" x14ac:dyDescent="0.25">
      <c r="A4738" t="str">
        <f t="shared" si="73"/>
        <v>117</v>
      </c>
      <c r="B4738" t="str">
        <f t="shared" si="73"/>
        <v>MLP20EP13</v>
      </c>
      <c r="C4738" s="77" t="s">
        <v>3226</v>
      </c>
      <c r="D4738" t="s">
        <v>3731</v>
      </c>
      <c r="G4738">
        <v>-894.89</v>
      </c>
      <c r="H4738">
        <v>-1959.23</v>
      </c>
      <c r="I4738">
        <v>0</v>
      </c>
      <c r="J4738">
        <v>0</v>
      </c>
      <c r="M4738">
        <v>0</v>
      </c>
      <c r="N4738">
        <v>0</v>
      </c>
      <c r="O4738">
        <v>-1083.5</v>
      </c>
      <c r="P4738">
        <v>0</v>
      </c>
      <c r="S4738">
        <v>0</v>
      </c>
      <c r="T4738">
        <v>0</v>
      </c>
      <c r="U4738" s="3">
        <v>2.2409999999999997</v>
      </c>
      <c r="V4738">
        <v>0</v>
      </c>
      <c r="W4738" t="str">
        <f>IFERROR(VLOOKUP(CONCATENATE(A4738,"-",B4738),'Schedule C1'!AE:AE,1,FALSE),"Other")</f>
        <v>117-MLP20EP13</v>
      </c>
    </row>
    <row r="4739" spans="1:23" x14ac:dyDescent="0.25">
      <c r="A4739" t="str">
        <f t="shared" si="73"/>
        <v>117</v>
      </c>
      <c r="B4739" t="str">
        <f t="shared" si="73"/>
        <v>MLP20EP20</v>
      </c>
      <c r="C4739" s="77" t="s">
        <v>3226</v>
      </c>
      <c r="D4739" t="s">
        <v>3732</v>
      </c>
      <c r="G4739">
        <v>-158146.70000000004</v>
      </c>
      <c r="M4739">
        <v>240000</v>
      </c>
      <c r="O4739"/>
      <c r="S4739">
        <v>0</v>
      </c>
      <c r="W4739" t="str">
        <f>IFERROR(VLOOKUP(CONCATENATE(A4739,"-",B4739),'Schedule C1'!AE:AE,1,FALSE),"Other")</f>
        <v>117-MLP20EP20</v>
      </c>
    </row>
    <row r="4740" spans="1:23" x14ac:dyDescent="0.25">
      <c r="A4740" t="str">
        <f t="shared" si="73"/>
        <v>117</v>
      </c>
      <c r="B4740" t="str">
        <f t="shared" si="73"/>
        <v>MLP20MP01</v>
      </c>
      <c r="C4740" s="77" t="s">
        <v>3226</v>
      </c>
      <c r="D4740" t="s">
        <v>3733</v>
      </c>
      <c r="G4740">
        <v>0</v>
      </c>
      <c r="M4740">
        <v>37500</v>
      </c>
      <c r="O4740"/>
      <c r="S4740">
        <v>37500</v>
      </c>
      <c r="W4740" t="str">
        <f>IFERROR(VLOOKUP(CONCATENATE(A4740,"-",B4740),'Schedule C1'!AE:AE,1,FALSE),"Other")</f>
        <v>Other</v>
      </c>
    </row>
    <row r="4741" spans="1:23" x14ac:dyDescent="0.25">
      <c r="A4741" t="str">
        <f t="shared" ref="A4741:B4804" si="74">LEFT(C4741,FIND(" ",C4741,1)-1)</f>
        <v>117</v>
      </c>
      <c r="B4741" t="str">
        <f t="shared" si="74"/>
        <v>MLP20MP02</v>
      </c>
      <c r="C4741" s="77" t="s">
        <v>3226</v>
      </c>
      <c r="D4741" t="s">
        <v>3734</v>
      </c>
      <c r="G4741">
        <v>3475.6399999999994</v>
      </c>
      <c r="H4741">
        <v>-142.72</v>
      </c>
      <c r="M4741">
        <v>103207.041</v>
      </c>
      <c r="N4741">
        <v>0</v>
      </c>
      <c r="O4741"/>
      <c r="S4741">
        <v>31447.798999999999</v>
      </c>
      <c r="T4741">
        <v>0</v>
      </c>
      <c r="W4741" t="str">
        <f>IFERROR(VLOOKUP(CONCATENATE(A4741,"-",B4741),'Schedule C1'!AE:AE,1,FALSE),"Other")</f>
        <v>117-MLP20MP02</v>
      </c>
    </row>
    <row r="4742" spans="1:23" x14ac:dyDescent="0.25">
      <c r="A4742" t="str">
        <f t="shared" si="74"/>
        <v>117</v>
      </c>
      <c r="B4742" t="str">
        <f t="shared" si="74"/>
        <v>MLP20MP03</v>
      </c>
      <c r="C4742" s="77" t="s">
        <v>3226</v>
      </c>
      <c r="D4742" t="s">
        <v>3735</v>
      </c>
      <c r="G4742">
        <v>0</v>
      </c>
      <c r="M4742">
        <v>-29000</v>
      </c>
      <c r="O4742"/>
      <c r="S4742">
        <v>-29000</v>
      </c>
      <c r="W4742" t="str">
        <f>IFERROR(VLOOKUP(CONCATENATE(A4742,"-",B4742),'Schedule C1'!AE:AE,1,FALSE),"Other")</f>
        <v>Other</v>
      </c>
    </row>
    <row r="4743" spans="1:23" x14ac:dyDescent="0.25">
      <c r="A4743" t="str">
        <f t="shared" si="74"/>
        <v>117</v>
      </c>
      <c r="B4743" t="str">
        <f t="shared" si="74"/>
        <v>MLP20MP04</v>
      </c>
      <c r="C4743" s="77" t="s">
        <v>3226</v>
      </c>
      <c r="D4743" t="s">
        <v>3736</v>
      </c>
      <c r="G4743">
        <v>0</v>
      </c>
      <c r="M4743">
        <v>47424.122000000003</v>
      </c>
      <c r="O4743"/>
      <c r="S4743">
        <v>38060.377999999997</v>
      </c>
      <c r="W4743" t="str">
        <f>IFERROR(VLOOKUP(CONCATENATE(A4743,"-",B4743),'Schedule C1'!AE:AE,1,FALSE),"Other")</f>
        <v>Other</v>
      </c>
    </row>
    <row r="4744" spans="1:23" x14ac:dyDescent="0.25">
      <c r="A4744" t="str">
        <f t="shared" si="74"/>
        <v>117</v>
      </c>
      <c r="B4744" t="str">
        <f t="shared" si="74"/>
        <v>MLP20MP05</v>
      </c>
      <c r="C4744" s="77" t="s">
        <v>3226</v>
      </c>
      <c r="D4744" t="s">
        <v>3737</v>
      </c>
      <c r="G4744">
        <v>19.109999999999996</v>
      </c>
      <c r="M4744">
        <v>0</v>
      </c>
      <c r="O4744"/>
      <c r="S4744">
        <v>0</v>
      </c>
      <c r="W4744" t="str">
        <f>IFERROR(VLOOKUP(CONCATENATE(A4744,"-",B4744),'Schedule C1'!AE:AE,1,FALSE),"Other")</f>
        <v>117-MLP20MP05</v>
      </c>
    </row>
    <row r="4745" spans="1:23" x14ac:dyDescent="0.25">
      <c r="A4745" t="str">
        <f t="shared" si="74"/>
        <v>117</v>
      </c>
      <c r="B4745" t="str">
        <f t="shared" si="74"/>
        <v>MLP20MP06</v>
      </c>
      <c r="C4745" s="77" t="s">
        <v>3226</v>
      </c>
      <c r="D4745" t="s">
        <v>3738</v>
      </c>
      <c r="G4745">
        <v>57670.61</v>
      </c>
      <c r="H4745">
        <v>61.919999999999995</v>
      </c>
      <c r="M4745">
        <v>0</v>
      </c>
      <c r="N4745">
        <v>0</v>
      </c>
      <c r="O4745"/>
      <c r="S4745">
        <v>0</v>
      </c>
      <c r="T4745">
        <v>0</v>
      </c>
      <c r="W4745" t="str">
        <f>IFERROR(VLOOKUP(CONCATENATE(A4745,"-",B4745),'Schedule C1'!AE:AE,1,FALSE),"Other")</f>
        <v>117-MLP20MP06</v>
      </c>
    </row>
    <row r="4746" spans="1:23" x14ac:dyDescent="0.25">
      <c r="A4746" t="str">
        <f t="shared" si="74"/>
        <v>117</v>
      </c>
      <c r="B4746" t="str">
        <f t="shared" si="74"/>
        <v>MLP20MP07</v>
      </c>
      <c r="C4746" s="77" t="s">
        <v>3226</v>
      </c>
      <c r="D4746" t="s">
        <v>3739</v>
      </c>
      <c r="G4746">
        <v>5.3999999999999995</v>
      </c>
      <c r="M4746">
        <v>0</v>
      </c>
      <c r="O4746"/>
      <c r="S4746">
        <v>0</v>
      </c>
      <c r="W4746" t="str">
        <f>IFERROR(VLOOKUP(CONCATENATE(A4746,"-",B4746),'Schedule C1'!AE:AE,1,FALSE),"Other")</f>
        <v>117-MLP20MP07</v>
      </c>
    </row>
    <row r="4747" spans="1:23" x14ac:dyDescent="0.25">
      <c r="A4747" t="str">
        <f t="shared" si="74"/>
        <v>117</v>
      </c>
      <c r="B4747" t="str">
        <f t="shared" si="74"/>
        <v>MLP20MP08</v>
      </c>
      <c r="C4747" s="77" t="s">
        <v>3226</v>
      </c>
      <c r="D4747" t="s">
        <v>3740</v>
      </c>
      <c r="G4747">
        <v>1317.55</v>
      </c>
      <c r="H4747">
        <v>4591.26</v>
      </c>
      <c r="M4747">
        <v>0</v>
      </c>
      <c r="N4747">
        <v>0</v>
      </c>
      <c r="O4747"/>
      <c r="S4747">
        <v>0</v>
      </c>
      <c r="T4747">
        <v>0</v>
      </c>
      <c r="W4747" t="str">
        <f>IFERROR(VLOOKUP(CONCATENATE(A4747,"-",B4747),'Schedule C1'!AE:AE,1,FALSE),"Other")</f>
        <v>117-MLP20MP08</v>
      </c>
    </row>
    <row r="4748" spans="1:23" x14ac:dyDescent="0.25">
      <c r="A4748" t="str">
        <f t="shared" si="74"/>
        <v>117</v>
      </c>
      <c r="B4748" t="str">
        <f t="shared" si="74"/>
        <v>MLP20MP09</v>
      </c>
      <c r="C4748" s="77" t="s">
        <v>3226</v>
      </c>
      <c r="D4748" t="s">
        <v>3741</v>
      </c>
      <c r="G4748">
        <v>228.23</v>
      </c>
      <c r="M4748">
        <v>0</v>
      </c>
      <c r="O4748"/>
      <c r="S4748">
        <v>0</v>
      </c>
      <c r="W4748" t="str">
        <f>IFERROR(VLOOKUP(CONCATENATE(A4748,"-",B4748),'Schedule C1'!AE:AE,1,FALSE),"Other")</f>
        <v>117-MLP20MP09</v>
      </c>
    </row>
    <row r="4749" spans="1:23" x14ac:dyDescent="0.25">
      <c r="A4749" t="str">
        <f t="shared" si="74"/>
        <v>117</v>
      </c>
      <c r="B4749" t="str">
        <f t="shared" si="74"/>
        <v>MLP20NP01</v>
      </c>
      <c r="C4749" s="77" t="s">
        <v>3226</v>
      </c>
      <c r="D4749" t="s">
        <v>3742</v>
      </c>
      <c r="G4749">
        <v>39578.83</v>
      </c>
      <c r="H4749">
        <v>28124.78</v>
      </c>
      <c r="M4749">
        <v>0</v>
      </c>
      <c r="N4749">
        <v>0</v>
      </c>
      <c r="O4749"/>
      <c r="S4749">
        <v>0</v>
      </c>
      <c r="T4749">
        <v>0</v>
      </c>
      <c r="W4749" t="str">
        <f>IFERROR(VLOOKUP(CONCATENATE(A4749,"-",B4749),'Schedule C1'!AE:AE,1,FALSE),"Other")</f>
        <v>117-MLP20NP01</v>
      </c>
    </row>
    <row r="4750" spans="1:23" x14ac:dyDescent="0.25">
      <c r="A4750" t="str">
        <f t="shared" si="74"/>
        <v>117</v>
      </c>
      <c r="B4750" t="str">
        <f t="shared" si="74"/>
        <v>MLP20NP02</v>
      </c>
      <c r="C4750" s="77" t="s">
        <v>3226</v>
      </c>
      <c r="D4750" t="s">
        <v>3743</v>
      </c>
      <c r="G4750">
        <v>658.67000000000019</v>
      </c>
      <c r="H4750">
        <v>-51565</v>
      </c>
      <c r="M4750">
        <v>0</v>
      </c>
      <c r="N4750">
        <v>0</v>
      </c>
      <c r="O4750"/>
      <c r="S4750">
        <v>0</v>
      </c>
      <c r="T4750">
        <v>0</v>
      </c>
      <c r="W4750" t="str">
        <f>IFERROR(VLOOKUP(CONCATENATE(A4750,"-",B4750),'Schedule C1'!AE:AE,1,FALSE),"Other")</f>
        <v>117-MLP20NP02</v>
      </c>
    </row>
    <row r="4751" spans="1:23" x14ac:dyDescent="0.25">
      <c r="A4751" t="str">
        <f t="shared" si="74"/>
        <v>117</v>
      </c>
      <c r="B4751" t="str">
        <f t="shared" si="74"/>
        <v>MLP20SP01</v>
      </c>
      <c r="C4751" s="77" t="s">
        <v>3226</v>
      </c>
      <c r="D4751" t="s">
        <v>3744</v>
      </c>
      <c r="G4751">
        <v>0</v>
      </c>
      <c r="H4751">
        <v>12.8</v>
      </c>
      <c r="M4751">
        <v>0</v>
      </c>
      <c r="N4751">
        <v>0</v>
      </c>
      <c r="O4751"/>
      <c r="S4751">
        <v>0</v>
      </c>
      <c r="T4751">
        <v>0</v>
      </c>
      <c r="W4751" t="str">
        <f>IFERROR(VLOOKUP(CONCATENATE(A4751,"-",B4751),'Schedule C1'!AE:AE,1,FALSE),"Other")</f>
        <v>117-MLP20SP01</v>
      </c>
    </row>
    <row r="4752" spans="1:23" x14ac:dyDescent="0.25">
      <c r="A4752" t="str">
        <f t="shared" si="74"/>
        <v>117</v>
      </c>
      <c r="B4752" t="str">
        <f t="shared" si="74"/>
        <v>MLP20SP03</v>
      </c>
      <c r="C4752" s="77" t="s">
        <v>3226</v>
      </c>
      <c r="D4752" t="s">
        <v>3745</v>
      </c>
      <c r="G4752">
        <v>0</v>
      </c>
      <c r="M4752">
        <v>0</v>
      </c>
      <c r="O4752"/>
      <c r="S4752">
        <v>0</v>
      </c>
      <c r="W4752" t="str">
        <f>IFERROR(VLOOKUP(CONCATENATE(A4752,"-",B4752),'Schedule C1'!AE:AE,1,FALSE),"Other")</f>
        <v>117-MLP20SP03</v>
      </c>
    </row>
    <row r="4753" spans="1:23" x14ac:dyDescent="0.25">
      <c r="A4753" t="str">
        <f t="shared" si="74"/>
        <v>117</v>
      </c>
      <c r="B4753" t="str">
        <f t="shared" si="74"/>
        <v>MLP20SP04</v>
      </c>
      <c r="C4753" s="77" t="s">
        <v>3226</v>
      </c>
      <c r="D4753" t="s">
        <v>3746</v>
      </c>
      <c r="G4753">
        <v>-7128.12</v>
      </c>
      <c r="M4753">
        <v>0</v>
      </c>
      <c r="O4753"/>
      <c r="S4753">
        <v>0</v>
      </c>
      <c r="W4753" t="str">
        <f>IFERROR(VLOOKUP(CONCATENATE(A4753,"-",B4753),'Schedule C1'!AE:AE,1,FALSE),"Other")</f>
        <v>117-MLP20SP04</v>
      </c>
    </row>
    <row r="4754" spans="1:23" x14ac:dyDescent="0.25">
      <c r="A4754" t="str">
        <f t="shared" si="74"/>
        <v>117</v>
      </c>
      <c r="B4754" t="str">
        <f t="shared" si="74"/>
        <v>MLP20SP05</v>
      </c>
      <c r="C4754" s="77" t="s">
        <v>3226</v>
      </c>
      <c r="D4754" t="s">
        <v>3747</v>
      </c>
      <c r="G4754">
        <v>380.05</v>
      </c>
      <c r="H4754">
        <v>108.53999999999996</v>
      </c>
      <c r="M4754">
        <v>0</v>
      </c>
      <c r="N4754">
        <v>0</v>
      </c>
      <c r="O4754"/>
      <c r="S4754">
        <v>0</v>
      </c>
      <c r="T4754">
        <v>0</v>
      </c>
      <c r="W4754" t="str">
        <f>IFERROR(VLOOKUP(CONCATENATE(A4754,"-",B4754),'Schedule C1'!AE:AE,1,FALSE),"Other")</f>
        <v>117-MLP20SP05</v>
      </c>
    </row>
    <row r="4755" spans="1:23" x14ac:dyDescent="0.25">
      <c r="A4755" t="str">
        <f t="shared" si="74"/>
        <v>117</v>
      </c>
      <c r="B4755" t="str">
        <f t="shared" si="74"/>
        <v>MLP20SP06</v>
      </c>
      <c r="C4755" s="77" t="s">
        <v>3226</v>
      </c>
      <c r="D4755" t="s">
        <v>3748</v>
      </c>
      <c r="G4755">
        <v>6417.06</v>
      </c>
      <c r="H4755">
        <v>112.52</v>
      </c>
      <c r="M4755">
        <v>0</v>
      </c>
      <c r="N4755">
        <v>0</v>
      </c>
      <c r="O4755"/>
      <c r="S4755">
        <v>0</v>
      </c>
      <c r="T4755">
        <v>0</v>
      </c>
      <c r="W4755" t="str">
        <f>IFERROR(VLOOKUP(CONCATENATE(A4755,"-",B4755),'Schedule C1'!AE:AE,1,FALSE),"Other")</f>
        <v>117-MLP20SP06</v>
      </c>
    </row>
    <row r="4756" spans="1:23" x14ac:dyDescent="0.25">
      <c r="A4756" t="str">
        <f t="shared" si="74"/>
        <v>117</v>
      </c>
      <c r="B4756" t="str">
        <f t="shared" si="74"/>
        <v>MLP20SP07</v>
      </c>
      <c r="C4756" s="77" t="s">
        <v>3226</v>
      </c>
      <c r="D4756" t="s">
        <v>3749</v>
      </c>
      <c r="G4756">
        <v>3010.54</v>
      </c>
      <c r="H4756">
        <v>-323.31999999999994</v>
      </c>
      <c r="M4756">
        <v>0</v>
      </c>
      <c r="N4756">
        <v>0</v>
      </c>
      <c r="O4756"/>
      <c r="S4756">
        <v>0</v>
      </c>
      <c r="T4756">
        <v>0</v>
      </c>
      <c r="W4756" t="str">
        <f>IFERROR(VLOOKUP(CONCATENATE(A4756,"-",B4756),'Schedule C1'!AE:AE,1,FALSE),"Other")</f>
        <v>117-MLP20SP07</v>
      </c>
    </row>
    <row r="4757" spans="1:23" x14ac:dyDescent="0.25">
      <c r="A4757" t="str">
        <f t="shared" si="74"/>
        <v>117</v>
      </c>
      <c r="B4757" t="str">
        <f t="shared" si="74"/>
        <v>MLP20SP08</v>
      </c>
      <c r="C4757" s="77" t="s">
        <v>3226</v>
      </c>
      <c r="D4757" t="s">
        <v>3750</v>
      </c>
      <c r="G4757">
        <v>7530</v>
      </c>
      <c r="M4757">
        <v>85854.615000000005</v>
      </c>
      <c r="O4757"/>
      <c r="S4757">
        <v>0</v>
      </c>
      <c r="W4757" t="str">
        <f>IFERROR(VLOOKUP(CONCATENATE(A4757,"-",B4757),'Schedule C1'!AE:AE,1,FALSE),"Other")</f>
        <v>117-MLP20SP08</v>
      </c>
    </row>
    <row r="4758" spans="1:23" x14ac:dyDescent="0.25">
      <c r="A4758" t="str">
        <f t="shared" si="74"/>
        <v>117</v>
      </c>
      <c r="B4758" t="str">
        <f t="shared" si="74"/>
        <v>MLP20SP09</v>
      </c>
      <c r="C4758" s="77" t="s">
        <v>3226</v>
      </c>
      <c r="D4758" t="s">
        <v>3751</v>
      </c>
      <c r="G4758">
        <v>-2239.7899999999995</v>
      </c>
      <c r="H4758">
        <v>-1412.84</v>
      </c>
      <c r="I4758">
        <v>1434.42</v>
      </c>
      <c r="M4758">
        <v>64707.525000000001</v>
      </c>
      <c r="N4758">
        <v>0</v>
      </c>
      <c r="O4758">
        <v>0</v>
      </c>
      <c r="S4758">
        <v>0</v>
      </c>
      <c r="T4758">
        <v>0</v>
      </c>
      <c r="U4758" s="3">
        <v>0</v>
      </c>
      <c r="W4758" t="str">
        <f>IFERROR(VLOOKUP(CONCATENATE(A4758,"-",B4758),'Schedule C1'!AE:AE,1,FALSE),"Other")</f>
        <v>117-MLP20SP09</v>
      </c>
    </row>
    <row r="4759" spans="1:23" x14ac:dyDescent="0.25">
      <c r="A4759" t="str">
        <f t="shared" si="74"/>
        <v>117</v>
      </c>
      <c r="B4759" t="str">
        <f t="shared" si="74"/>
        <v>MLP20VP01</v>
      </c>
      <c r="C4759" s="77" t="s">
        <v>3226</v>
      </c>
      <c r="D4759" t="s">
        <v>3752</v>
      </c>
      <c r="G4759">
        <v>39414.109999999993</v>
      </c>
      <c r="H4759">
        <v>-27079.170000000002</v>
      </c>
      <c r="I4759">
        <v>-37294.21</v>
      </c>
      <c r="M4759">
        <v>1789.2729999999999</v>
      </c>
      <c r="N4759">
        <v>0</v>
      </c>
      <c r="O4759">
        <v>0</v>
      </c>
      <c r="S4759">
        <v>0</v>
      </c>
      <c r="T4759">
        <v>0</v>
      </c>
      <c r="U4759" s="3">
        <v>0</v>
      </c>
      <c r="W4759" t="str">
        <f>IFERROR(VLOOKUP(CONCATENATE(A4759,"-",B4759),'Schedule C1'!AE:AE,1,FALSE),"Other")</f>
        <v>117-MLP20VP01</v>
      </c>
    </row>
    <row r="4760" spans="1:23" x14ac:dyDescent="0.25">
      <c r="A4760" t="str">
        <f t="shared" si="74"/>
        <v>117</v>
      </c>
      <c r="B4760" t="str">
        <f t="shared" si="74"/>
        <v>MLP20VP02</v>
      </c>
      <c r="C4760" s="77" t="s">
        <v>3226</v>
      </c>
      <c r="D4760" t="s">
        <v>3753</v>
      </c>
      <c r="G4760">
        <v>-188.88</v>
      </c>
      <c r="H4760">
        <v>-6.96</v>
      </c>
      <c r="M4760">
        <v>0</v>
      </c>
      <c r="N4760">
        <v>0</v>
      </c>
      <c r="O4760"/>
      <c r="S4760">
        <v>0</v>
      </c>
      <c r="T4760">
        <v>0</v>
      </c>
      <c r="W4760" t="str">
        <f>IFERROR(VLOOKUP(CONCATENATE(A4760,"-",B4760),'Schedule C1'!AE:AE,1,FALSE),"Other")</f>
        <v>117-MLP20VP02</v>
      </c>
    </row>
    <row r="4761" spans="1:23" x14ac:dyDescent="0.25">
      <c r="A4761" t="str">
        <f t="shared" si="74"/>
        <v>117</v>
      </c>
      <c r="B4761" t="str">
        <f t="shared" si="74"/>
        <v>MLP20VP03</v>
      </c>
      <c r="C4761" s="77" t="s">
        <v>3226</v>
      </c>
      <c r="D4761" t="s">
        <v>3754</v>
      </c>
      <c r="G4761">
        <v>-29948.35</v>
      </c>
      <c r="H4761">
        <v>-59.47</v>
      </c>
      <c r="M4761">
        <v>0</v>
      </c>
      <c r="N4761">
        <v>0</v>
      </c>
      <c r="O4761"/>
      <c r="S4761">
        <v>0</v>
      </c>
      <c r="T4761">
        <v>0</v>
      </c>
      <c r="W4761" t="str">
        <f>IFERROR(VLOOKUP(CONCATENATE(A4761,"-",B4761),'Schedule C1'!AE:AE,1,FALSE),"Other")</f>
        <v>117-MLP20VP03</v>
      </c>
    </row>
    <row r="4762" spans="1:23" x14ac:dyDescent="0.25">
      <c r="A4762" t="str">
        <f t="shared" si="74"/>
        <v>117</v>
      </c>
      <c r="B4762" t="str">
        <f t="shared" si="74"/>
        <v>MLP20VP04</v>
      </c>
      <c r="C4762" s="77" t="s">
        <v>3226</v>
      </c>
      <c r="D4762" t="s">
        <v>3755</v>
      </c>
      <c r="G4762">
        <v>41.66</v>
      </c>
      <c r="H4762">
        <v>12.84</v>
      </c>
      <c r="M4762">
        <v>0</v>
      </c>
      <c r="N4762">
        <v>0</v>
      </c>
      <c r="O4762"/>
      <c r="S4762">
        <v>0</v>
      </c>
      <c r="T4762">
        <v>1.909</v>
      </c>
      <c r="W4762" t="str">
        <f>IFERROR(VLOOKUP(CONCATENATE(A4762,"-",B4762),'Schedule C1'!AE:AE,1,FALSE),"Other")</f>
        <v>117-MLP20VP04</v>
      </c>
    </row>
    <row r="4763" spans="1:23" x14ac:dyDescent="0.25">
      <c r="A4763" t="str">
        <f t="shared" si="74"/>
        <v>117</v>
      </c>
      <c r="B4763" t="str">
        <f t="shared" si="74"/>
        <v>MLP21MP02</v>
      </c>
      <c r="C4763" s="77" t="s">
        <v>3226</v>
      </c>
      <c r="D4763" t="s">
        <v>3757</v>
      </c>
      <c r="H4763">
        <v>0</v>
      </c>
      <c r="N4763">
        <v>-140875.383</v>
      </c>
      <c r="O4763"/>
      <c r="T4763">
        <v>18934.594000000001</v>
      </c>
      <c r="W4763" t="str">
        <f>IFERROR(VLOOKUP(CONCATENATE(A4763,"-",B4763),'Schedule C1'!AE:AE,1,FALSE),"Other")</f>
        <v>Other</v>
      </c>
    </row>
    <row r="4764" spans="1:23" x14ac:dyDescent="0.25">
      <c r="A4764" t="str">
        <f t="shared" si="74"/>
        <v>117</v>
      </c>
      <c r="B4764" t="str">
        <f t="shared" si="74"/>
        <v>MLP21NP01</v>
      </c>
      <c r="C4764" s="77" t="s">
        <v>3226</v>
      </c>
      <c r="D4764" t="s">
        <v>3758</v>
      </c>
      <c r="G4764">
        <v>0</v>
      </c>
      <c r="H4764">
        <v>0</v>
      </c>
      <c r="I4764">
        <v>0</v>
      </c>
      <c r="J4764">
        <v>0</v>
      </c>
      <c r="M4764">
        <v>-25205.507999999998</v>
      </c>
      <c r="N4764">
        <v>7457.4599999999991</v>
      </c>
      <c r="O4764">
        <v>4698.5139999999983</v>
      </c>
      <c r="P4764">
        <v>0</v>
      </c>
      <c r="S4764">
        <v>-15854.510000000004</v>
      </c>
      <c r="T4764">
        <v>3871.7130000000006</v>
      </c>
      <c r="U4764" s="3">
        <v>11258.115999999998</v>
      </c>
      <c r="V4764">
        <v>0</v>
      </c>
      <c r="W4764" t="str">
        <f>IFERROR(VLOOKUP(CONCATENATE(A4764,"-",B4764),'Schedule C1'!AE:AE,1,FALSE),"Other")</f>
        <v>Other</v>
      </c>
    </row>
    <row r="4765" spans="1:23" x14ac:dyDescent="0.25">
      <c r="A4765" t="str">
        <f t="shared" si="74"/>
        <v>117</v>
      </c>
      <c r="B4765" t="str">
        <f t="shared" si="74"/>
        <v>MLP21NP02</v>
      </c>
      <c r="C4765" s="77" t="s">
        <v>3226</v>
      </c>
      <c r="D4765" t="s">
        <v>3759</v>
      </c>
      <c r="J4765">
        <v>0</v>
      </c>
      <c r="O4765"/>
      <c r="P4765">
        <v>0</v>
      </c>
      <c r="V4765">
        <v>0</v>
      </c>
      <c r="W4765" t="str">
        <f>IFERROR(VLOOKUP(CONCATENATE(A4765,"-",B4765),'Schedule C1'!AE:AE,1,FALSE),"Other")</f>
        <v>Other</v>
      </c>
    </row>
    <row r="4766" spans="1:23" x14ac:dyDescent="0.25">
      <c r="A4766" t="str">
        <f t="shared" si="74"/>
        <v>117</v>
      </c>
      <c r="B4766" t="str">
        <f t="shared" si="74"/>
        <v>MLP21SP01</v>
      </c>
      <c r="C4766" s="77" t="s">
        <v>3226</v>
      </c>
      <c r="D4766" t="s">
        <v>3760</v>
      </c>
      <c r="H4766">
        <v>0</v>
      </c>
      <c r="N4766">
        <v>58594.466</v>
      </c>
      <c r="O4766"/>
      <c r="T4766">
        <v>20149.701000000001</v>
      </c>
      <c r="W4766" t="str">
        <f>IFERROR(VLOOKUP(CONCATENATE(A4766,"-",B4766),'Schedule C1'!AE:AE,1,FALSE),"Other")</f>
        <v>Other</v>
      </c>
    </row>
    <row r="4767" spans="1:23" x14ac:dyDescent="0.25">
      <c r="A4767" t="str">
        <f t="shared" si="74"/>
        <v>117</v>
      </c>
      <c r="B4767" t="str">
        <f t="shared" si="74"/>
        <v>MLP220PPI</v>
      </c>
      <c r="C4767" s="77" t="s">
        <v>3226</v>
      </c>
      <c r="D4767" t="s">
        <v>3761</v>
      </c>
      <c r="G4767">
        <v>0</v>
      </c>
      <c r="M4767">
        <v>-20833.969999999998</v>
      </c>
      <c r="O4767"/>
      <c r="S4767">
        <v>-20833.5</v>
      </c>
      <c r="W4767" t="str">
        <f>IFERROR(VLOOKUP(CONCATENATE(A4767,"-",B4767),'Schedule C1'!AE:AE,1,FALSE),"Other")</f>
        <v>Other</v>
      </c>
    </row>
    <row r="4768" spans="1:23" x14ac:dyDescent="0.25">
      <c r="A4768" t="str">
        <f t="shared" si="74"/>
        <v>117</v>
      </c>
      <c r="B4768" t="str">
        <f t="shared" si="74"/>
        <v>MLP222PPI</v>
      </c>
      <c r="C4768" s="77" t="s">
        <v>3226</v>
      </c>
      <c r="D4768" t="s">
        <v>3762</v>
      </c>
      <c r="I4768">
        <v>-59852.789999999994</v>
      </c>
      <c r="O4768">
        <v>-2083.5</v>
      </c>
      <c r="U4768" s="3">
        <v>-2083.4989999999998</v>
      </c>
      <c r="W4768" t="str">
        <f>IFERROR(VLOOKUP(CONCATENATE(A4768,"-",B4768),'Schedule C1'!AE:AE,1,FALSE),"Other")</f>
        <v>Other</v>
      </c>
    </row>
    <row r="4769" spans="1:23" x14ac:dyDescent="0.25">
      <c r="A4769" t="str">
        <f t="shared" si="74"/>
        <v>117</v>
      </c>
      <c r="B4769" t="str">
        <f t="shared" si="74"/>
        <v>MLP223PPI</v>
      </c>
      <c r="C4769" s="77" t="s">
        <v>3226</v>
      </c>
      <c r="D4769" t="s">
        <v>3763</v>
      </c>
      <c r="J4769">
        <v>0</v>
      </c>
      <c r="O4769"/>
      <c r="P4769">
        <v>0</v>
      </c>
      <c r="V4769">
        <v>0</v>
      </c>
      <c r="W4769" t="str">
        <f>IFERROR(VLOOKUP(CONCATENATE(A4769,"-",B4769),'Schedule C1'!AE:AE,1,FALSE),"Other")</f>
        <v>Other</v>
      </c>
    </row>
    <row r="4770" spans="1:23" x14ac:dyDescent="0.25">
      <c r="A4770" t="str">
        <f t="shared" si="74"/>
        <v>117</v>
      </c>
      <c r="B4770" t="str">
        <f t="shared" si="74"/>
        <v>MLP22MP01</v>
      </c>
      <c r="C4770" s="77" t="s">
        <v>3226</v>
      </c>
      <c r="D4770" t="s">
        <v>3764</v>
      </c>
      <c r="J4770">
        <v>0</v>
      </c>
      <c r="O4770"/>
      <c r="P4770">
        <v>0</v>
      </c>
      <c r="V4770">
        <v>0</v>
      </c>
      <c r="W4770" t="str">
        <f>IFERROR(VLOOKUP(CONCATENATE(A4770,"-",B4770),'Schedule C1'!AE:AE,1,FALSE),"Other")</f>
        <v>Other</v>
      </c>
    </row>
    <row r="4771" spans="1:23" x14ac:dyDescent="0.25">
      <c r="A4771" t="str">
        <f t="shared" si="74"/>
        <v>117</v>
      </c>
      <c r="B4771" t="str">
        <f t="shared" si="74"/>
        <v>MLP22MP02</v>
      </c>
      <c r="C4771" s="77" t="s">
        <v>3226</v>
      </c>
      <c r="D4771" t="s">
        <v>3765</v>
      </c>
      <c r="I4771">
        <v>0</v>
      </c>
      <c r="O4771">
        <v>-12432.736999999999</v>
      </c>
      <c r="U4771" s="3">
        <v>5179.99</v>
      </c>
      <c r="W4771" t="str">
        <f>IFERROR(VLOOKUP(CONCATENATE(A4771,"-",B4771),'Schedule C1'!AE:AE,1,FALSE),"Other")</f>
        <v>Other</v>
      </c>
    </row>
    <row r="4772" spans="1:23" x14ac:dyDescent="0.25">
      <c r="A4772" t="str">
        <f t="shared" si="74"/>
        <v>117</v>
      </c>
      <c r="B4772" t="str">
        <f t="shared" si="74"/>
        <v>MLP22MP03</v>
      </c>
      <c r="C4772" s="77" t="s">
        <v>3226</v>
      </c>
      <c r="D4772" t="s">
        <v>3766</v>
      </c>
      <c r="I4772">
        <v>0</v>
      </c>
      <c r="O4772">
        <v>0</v>
      </c>
      <c r="U4772" s="3">
        <v>75.575000000000003</v>
      </c>
      <c r="W4772" t="str">
        <f>IFERROR(VLOOKUP(CONCATENATE(A4772,"-",B4772),'Schedule C1'!AE:AE,1,FALSE),"Other")</f>
        <v>Other</v>
      </c>
    </row>
    <row r="4773" spans="1:23" x14ac:dyDescent="0.25">
      <c r="A4773" t="str">
        <f t="shared" si="74"/>
        <v>117</v>
      </c>
      <c r="B4773" t="str">
        <f t="shared" si="74"/>
        <v>MLP22NP01</v>
      </c>
      <c r="C4773" s="77" t="s">
        <v>3226</v>
      </c>
      <c r="D4773" t="s">
        <v>3767</v>
      </c>
      <c r="J4773">
        <v>0</v>
      </c>
      <c r="O4773"/>
      <c r="P4773">
        <v>0</v>
      </c>
      <c r="V4773">
        <v>0</v>
      </c>
      <c r="W4773" t="str">
        <f>IFERROR(VLOOKUP(CONCATENATE(A4773,"-",B4773),'Schedule C1'!AE:AE,1,FALSE),"Other")</f>
        <v>Other</v>
      </c>
    </row>
    <row r="4774" spans="1:23" x14ac:dyDescent="0.25">
      <c r="A4774" t="str">
        <f t="shared" si="74"/>
        <v>117</v>
      </c>
      <c r="B4774" t="str">
        <f t="shared" si="74"/>
        <v>MLP22SP01</v>
      </c>
      <c r="C4774" s="77" t="s">
        <v>3226</v>
      </c>
      <c r="D4774" t="s">
        <v>3768</v>
      </c>
      <c r="I4774">
        <v>0</v>
      </c>
      <c r="O4774">
        <v>13251.852000000001</v>
      </c>
      <c r="U4774" s="3">
        <v>12507.708000000001</v>
      </c>
      <c r="W4774" t="str">
        <f>IFERROR(VLOOKUP(CONCATENATE(A4774,"-",B4774),'Schedule C1'!AE:AE,1,FALSE),"Other")</f>
        <v>Other</v>
      </c>
    </row>
    <row r="4775" spans="1:23" x14ac:dyDescent="0.25">
      <c r="A4775" t="str">
        <f t="shared" si="74"/>
        <v>117</v>
      </c>
      <c r="B4775" t="str">
        <f t="shared" si="74"/>
        <v>MLP23MP02</v>
      </c>
      <c r="C4775" s="77" t="s">
        <v>3226</v>
      </c>
      <c r="D4775" t="s">
        <v>3769</v>
      </c>
      <c r="J4775">
        <v>0</v>
      </c>
      <c r="O4775"/>
      <c r="P4775">
        <v>0</v>
      </c>
      <c r="V4775">
        <v>0</v>
      </c>
      <c r="W4775" t="str">
        <f>IFERROR(VLOOKUP(CONCATENATE(A4775,"-",B4775),'Schedule C1'!AE:AE,1,FALSE),"Other")</f>
        <v>Other</v>
      </c>
    </row>
    <row r="4776" spans="1:23" x14ac:dyDescent="0.25">
      <c r="A4776" t="str">
        <f t="shared" si="74"/>
        <v>117</v>
      </c>
      <c r="B4776" t="str">
        <f t="shared" si="74"/>
        <v>MLP23SP01</v>
      </c>
      <c r="C4776" s="77" t="s">
        <v>3226</v>
      </c>
      <c r="D4776" t="s">
        <v>3770</v>
      </c>
      <c r="J4776">
        <v>0</v>
      </c>
      <c r="O4776"/>
      <c r="P4776">
        <v>0</v>
      </c>
      <c r="V4776">
        <v>0</v>
      </c>
      <c r="W4776" t="str">
        <f>IFERROR(VLOOKUP(CONCATENATE(A4776,"-",B4776),'Schedule C1'!AE:AE,1,FALSE),"Other")</f>
        <v>Other</v>
      </c>
    </row>
    <row r="4777" spans="1:23" x14ac:dyDescent="0.25">
      <c r="A4777" t="str">
        <f t="shared" si="74"/>
        <v>117</v>
      </c>
      <c r="B4777" t="str">
        <f t="shared" si="74"/>
        <v>MLP24EP55</v>
      </c>
      <c r="C4777" s="77" t="s">
        <v>3226</v>
      </c>
      <c r="D4777" t="s">
        <v>3771</v>
      </c>
      <c r="I4777">
        <v>0</v>
      </c>
      <c r="J4777">
        <v>0</v>
      </c>
      <c r="O4777">
        <v>-4909.7</v>
      </c>
      <c r="P4777">
        <v>0</v>
      </c>
      <c r="U4777" s="3">
        <v>-1666.6690000000001</v>
      </c>
      <c r="V4777">
        <v>0</v>
      </c>
      <c r="W4777" t="str">
        <f>IFERROR(VLOOKUP(CONCATENATE(A4777,"-",B4777),'Schedule C1'!AE:AE,1,FALSE),"Other")</f>
        <v>Other</v>
      </c>
    </row>
    <row r="4778" spans="1:23" x14ac:dyDescent="0.25">
      <c r="A4778" t="str">
        <f t="shared" si="74"/>
        <v>117</v>
      </c>
      <c r="B4778" t="str">
        <f t="shared" si="74"/>
        <v>MLP800MHZ</v>
      </c>
      <c r="C4778" s="77" t="s">
        <v>3226</v>
      </c>
      <c r="D4778" t="s">
        <v>3772</v>
      </c>
      <c r="G4778">
        <v>0</v>
      </c>
      <c r="M4778">
        <v>12203.5</v>
      </c>
      <c r="O4778"/>
      <c r="S4778">
        <v>0</v>
      </c>
      <c r="W4778" t="str">
        <f>IFERROR(VLOOKUP(CONCATENATE(A4778,"-",B4778),'Schedule C1'!AE:AE,1,FALSE),"Other")</f>
        <v>117-MLP800MHZ</v>
      </c>
    </row>
    <row r="4779" spans="1:23" x14ac:dyDescent="0.25">
      <c r="A4779" t="str">
        <f t="shared" si="74"/>
        <v>117</v>
      </c>
      <c r="B4779" t="str">
        <f t="shared" si="74"/>
        <v>MLPEP4EWS</v>
      </c>
      <c r="C4779" s="77" t="s">
        <v>3226</v>
      </c>
      <c r="D4779" t="s">
        <v>3773</v>
      </c>
      <c r="I4779">
        <v>0</v>
      </c>
      <c r="O4779">
        <v>0</v>
      </c>
      <c r="U4779" s="3">
        <v>-8824.9830000000002</v>
      </c>
      <c r="W4779" t="str">
        <f>IFERROR(VLOOKUP(CONCATENATE(A4779,"-",B4779),'Schedule C1'!AE:AE,1,FALSE),"Other")</f>
        <v>Other</v>
      </c>
    </row>
    <row r="4780" spans="1:23" x14ac:dyDescent="0.25">
      <c r="A4780" t="str">
        <f t="shared" si="74"/>
        <v>117</v>
      </c>
      <c r="B4780" t="str">
        <f t="shared" si="74"/>
        <v>MLPEPAIRD</v>
      </c>
      <c r="C4780" s="77" t="s">
        <v>3226</v>
      </c>
      <c r="D4780" t="s">
        <v>3774</v>
      </c>
      <c r="I4780">
        <v>0</v>
      </c>
      <c r="O4780">
        <v>-55000</v>
      </c>
      <c r="U4780" s="3">
        <v>139.07900000000001</v>
      </c>
      <c r="W4780" t="str">
        <f>IFERROR(VLOOKUP(CONCATENATE(A4780,"-",B4780),'Schedule C1'!AE:AE,1,FALSE),"Other")</f>
        <v>Other</v>
      </c>
    </row>
    <row r="4781" spans="1:23" x14ac:dyDescent="0.25">
      <c r="A4781" t="str">
        <f t="shared" si="74"/>
        <v>117</v>
      </c>
      <c r="B4781" t="str">
        <f t="shared" si="74"/>
        <v>MLPEPBLWR</v>
      </c>
      <c r="C4781" s="77" t="s">
        <v>3226</v>
      </c>
      <c r="D4781" t="s">
        <v>3775</v>
      </c>
      <c r="H4781">
        <v>192.53</v>
      </c>
      <c r="I4781">
        <v>-5.76</v>
      </c>
      <c r="N4781">
        <v>0</v>
      </c>
      <c r="O4781">
        <v>0</v>
      </c>
      <c r="T4781">
        <v>0</v>
      </c>
      <c r="U4781" s="3">
        <v>0</v>
      </c>
      <c r="W4781" t="str">
        <f>IFERROR(VLOOKUP(CONCATENATE(A4781,"-",B4781),'Schedule C1'!AE:AE,1,FALSE),"Other")</f>
        <v>117-MLPEPBLWR</v>
      </c>
    </row>
    <row r="4782" spans="1:23" x14ac:dyDescent="0.25">
      <c r="A4782" t="str">
        <f t="shared" si="74"/>
        <v>117</v>
      </c>
      <c r="B4782" t="str">
        <f t="shared" si="74"/>
        <v>MLPEPCABL</v>
      </c>
      <c r="C4782" s="77" t="s">
        <v>3226</v>
      </c>
      <c r="D4782" t="s">
        <v>3776</v>
      </c>
      <c r="H4782">
        <v>760.85000000000014</v>
      </c>
      <c r="I4782">
        <v>-174.03</v>
      </c>
      <c r="N4782">
        <v>0</v>
      </c>
      <c r="O4782">
        <v>0</v>
      </c>
      <c r="T4782">
        <v>0</v>
      </c>
      <c r="U4782" s="3">
        <v>0</v>
      </c>
      <c r="W4782" t="str">
        <f>IFERROR(VLOOKUP(CONCATENATE(A4782,"-",B4782),'Schedule C1'!AE:AE,1,FALSE),"Other")</f>
        <v>117-MLPEPCABL</v>
      </c>
    </row>
    <row r="4783" spans="1:23" x14ac:dyDescent="0.25">
      <c r="A4783" t="str">
        <f t="shared" si="74"/>
        <v>117</v>
      </c>
      <c r="B4783" t="str">
        <f t="shared" si="74"/>
        <v>MLPEPCTRL</v>
      </c>
      <c r="C4783" s="77" t="s">
        <v>3226</v>
      </c>
      <c r="D4783" t="s">
        <v>3777</v>
      </c>
      <c r="H4783">
        <v>20239.880000000005</v>
      </c>
      <c r="I4783">
        <v>32905.270000000004</v>
      </c>
      <c r="N4783">
        <v>0</v>
      </c>
      <c r="O4783">
        <v>0</v>
      </c>
      <c r="T4783">
        <v>0</v>
      </c>
      <c r="U4783" s="3">
        <v>0</v>
      </c>
      <c r="W4783" t="str">
        <f>IFERROR(VLOOKUP(CONCATENATE(A4783,"-",B4783),'Schedule C1'!AE:AE,1,FALSE),"Other")</f>
        <v>117-MLPEPCTRL</v>
      </c>
    </row>
    <row r="4784" spans="1:23" x14ac:dyDescent="0.25">
      <c r="A4784" t="str">
        <f t="shared" si="74"/>
        <v>117</v>
      </c>
      <c r="B4784" t="str">
        <f t="shared" si="74"/>
        <v>MLPEPDFPM</v>
      </c>
      <c r="C4784" s="77" t="s">
        <v>3226</v>
      </c>
      <c r="D4784" t="s">
        <v>3779</v>
      </c>
      <c r="I4784">
        <v>-1348.6</v>
      </c>
      <c r="J4784">
        <v>0</v>
      </c>
      <c r="O4784">
        <v>-93750</v>
      </c>
      <c r="P4784">
        <v>0</v>
      </c>
      <c r="U4784" s="3">
        <v>0</v>
      </c>
      <c r="V4784">
        <v>0</v>
      </c>
      <c r="W4784" t="str">
        <f>IFERROR(VLOOKUP(CONCATENATE(A4784,"-",B4784),'Schedule C1'!AE:AE,1,FALSE),"Other")</f>
        <v>Other</v>
      </c>
    </row>
    <row r="4785" spans="1:23" x14ac:dyDescent="0.25">
      <c r="A4785" t="str">
        <f t="shared" si="74"/>
        <v>117</v>
      </c>
      <c r="B4785" t="str">
        <f t="shared" si="74"/>
        <v>MLPEPFTCL</v>
      </c>
      <c r="C4785" s="77" t="s">
        <v>3226</v>
      </c>
      <c r="D4785" t="s">
        <v>3780</v>
      </c>
      <c r="I4785">
        <v>0</v>
      </c>
      <c r="O4785">
        <v>0</v>
      </c>
      <c r="U4785" s="3">
        <v>-8265.3590000000004</v>
      </c>
      <c r="W4785" t="str">
        <f>IFERROR(VLOOKUP(CONCATENATE(A4785,"-",B4785),'Schedule C1'!AE:AE,1,FALSE),"Other")</f>
        <v>Other</v>
      </c>
    </row>
    <row r="4786" spans="1:23" x14ac:dyDescent="0.25">
      <c r="A4786" t="str">
        <f t="shared" si="74"/>
        <v>117</v>
      </c>
      <c r="B4786" t="str">
        <f t="shared" si="74"/>
        <v>MLPEPFTCT</v>
      </c>
      <c r="C4786" s="77" t="s">
        <v>3226</v>
      </c>
      <c r="D4786" t="s">
        <v>3781</v>
      </c>
      <c r="I4786">
        <v>-16065.839999999997</v>
      </c>
      <c r="O4786">
        <v>0</v>
      </c>
      <c r="U4786" s="3">
        <v>0</v>
      </c>
      <c r="W4786" t="str">
        <f>IFERROR(VLOOKUP(CONCATENATE(A4786,"-",B4786),'Schedule C1'!AE:AE,1,FALSE),"Other")</f>
        <v>Other</v>
      </c>
    </row>
    <row r="4787" spans="1:23" x14ac:dyDescent="0.25">
      <c r="A4787" t="str">
        <f t="shared" si="74"/>
        <v>117</v>
      </c>
      <c r="B4787" t="str">
        <f t="shared" si="74"/>
        <v>MLPEPHVAC</v>
      </c>
      <c r="C4787" s="77" t="s">
        <v>3226</v>
      </c>
      <c r="D4787" t="s">
        <v>3782</v>
      </c>
      <c r="I4787">
        <v>2819.84</v>
      </c>
      <c r="O4787">
        <v>0</v>
      </c>
      <c r="U4787" s="3">
        <v>0</v>
      </c>
      <c r="W4787" t="str">
        <f>IFERROR(VLOOKUP(CONCATENATE(A4787,"-",B4787),'Schedule C1'!AE:AE,1,FALSE),"Other")</f>
        <v>Other</v>
      </c>
    </row>
    <row r="4788" spans="1:23" x14ac:dyDescent="0.25">
      <c r="A4788" t="str">
        <f t="shared" si="74"/>
        <v>117</v>
      </c>
      <c r="B4788" t="str">
        <f t="shared" si="74"/>
        <v>MLPEPLGHT</v>
      </c>
      <c r="C4788" s="77" t="s">
        <v>3226</v>
      </c>
      <c r="D4788" t="s">
        <v>3783</v>
      </c>
      <c r="I4788">
        <v>6130.69</v>
      </c>
      <c r="O4788">
        <v>0</v>
      </c>
      <c r="U4788" s="3">
        <v>0</v>
      </c>
      <c r="W4788" t="str">
        <f>IFERROR(VLOOKUP(CONCATENATE(A4788,"-",B4788),'Schedule C1'!AE:AE,1,FALSE),"Other")</f>
        <v>117-MLPEPLGHT</v>
      </c>
    </row>
    <row r="4789" spans="1:23" x14ac:dyDescent="0.25">
      <c r="A4789" t="str">
        <f t="shared" si="74"/>
        <v>117</v>
      </c>
      <c r="B4789" t="str">
        <f t="shared" si="74"/>
        <v>MLPEPMOTR</v>
      </c>
      <c r="C4789" s="77" t="s">
        <v>3226</v>
      </c>
      <c r="D4789" t="s">
        <v>3784</v>
      </c>
      <c r="H4789">
        <v>32389.039999999997</v>
      </c>
      <c r="I4789">
        <v>1895.05</v>
      </c>
      <c r="N4789">
        <v>0</v>
      </c>
      <c r="O4789">
        <v>0</v>
      </c>
      <c r="T4789">
        <v>0</v>
      </c>
      <c r="U4789" s="3">
        <v>0</v>
      </c>
      <c r="W4789" t="str">
        <f>IFERROR(VLOOKUP(CONCATENATE(A4789,"-",B4789),'Schedule C1'!AE:AE,1,FALSE),"Other")</f>
        <v>117-MLPEPMOTR</v>
      </c>
    </row>
    <row r="4790" spans="1:23" x14ac:dyDescent="0.25">
      <c r="A4790" t="str">
        <f t="shared" si="74"/>
        <v>117</v>
      </c>
      <c r="B4790" t="str">
        <f t="shared" si="74"/>
        <v>MLPEPPUMP</v>
      </c>
      <c r="C4790" s="77" t="s">
        <v>3226</v>
      </c>
      <c r="D4790" t="s">
        <v>3785</v>
      </c>
      <c r="H4790">
        <v>21144.02</v>
      </c>
      <c r="I4790">
        <v>6362.3</v>
      </c>
      <c r="N4790">
        <v>-307809.02899999998</v>
      </c>
      <c r="O4790">
        <v>0</v>
      </c>
      <c r="T4790">
        <v>0</v>
      </c>
      <c r="U4790" s="3">
        <v>0</v>
      </c>
      <c r="W4790" t="str">
        <f>IFERROR(VLOOKUP(CONCATENATE(A4790,"-",B4790),'Schedule C1'!AE:AE,1,FALSE),"Other")</f>
        <v>117-MLPEPPUMP</v>
      </c>
    </row>
    <row r="4791" spans="1:23" x14ac:dyDescent="0.25">
      <c r="A4791" t="str">
        <f t="shared" si="74"/>
        <v>117</v>
      </c>
      <c r="B4791" t="str">
        <f t="shared" si="74"/>
        <v>MLPEPSERV</v>
      </c>
      <c r="C4791" s="77" t="s">
        <v>3226</v>
      </c>
      <c r="D4791" t="s">
        <v>3786</v>
      </c>
      <c r="H4791">
        <v>24031.739999999998</v>
      </c>
      <c r="I4791">
        <v>-32.86</v>
      </c>
      <c r="N4791">
        <v>0</v>
      </c>
      <c r="O4791">
        <v>0</v>
      </c>
      <c r="T4791">
        <v>0</v>
      </c>
      <c r="U4791" s="3">
        <v>0</v>
      </c>
      <c r="W4791" t="str">
        <f>IFERROR(VLOOKUP(CONCATENATE(A4791,"-",B4791),'Schedule C1'!AE:AE,1,FALSE),"Other")</f>
        <v>117-MLPEPSERV</v>
      </c>
    </row>
    <row r="4792" spans="1:23" x14ac:dyDescent="0.25">
      <c r="A4792" t="str">
        <f t="shared" si="74"/>
        <v>117</v>
      </c>
      <c r="B4792" t="str">
        <f t="shared" si="74"/>
        <v>MLPEPSWGR</v>
      </c>
      <c r="C4792" s="77" t="s">
        <v>3226</v>
      </c>
      <c r="D4792" t="s">
        <v>3787</v>
      </c>
      <c r="H4792">
        <v>27439.13</v>
      </c>
      <c r="I4792">
        <v>-84.72</v>
      </c>
      <c r="N4792">
        <v>0</v>
      </c>
      <c r="O4792">
        <v>0</v>
      </c>
      <c r="T4792">
        <v>0</v>
      </c>
      <c r="U4792" s="3">
        <v>0</v>
      </c>
      <c r="W4792" t="str">
        <f>IFERROR(VLOOKUP(CONCATENATE(A4792,"-",B4792),'Schedule C1'!AE:AE,1,FALSE),"Other")</f>
        <v>117-MLPEPSWGR</v>
      </c>
    </row>
    <row r="4793" spans="1:23" x14ac:dyDescent="0.25">
      <c r="A4793" t="str">
        <f t="shared" si="74"/>
        <v>117</v>
      </c>
      <c r="B4793" t="str">
        <f t="shared" si="74"/>
        <v>MLPEPTANK</v>
      </c>
      <c r="C4793" s="77" t="s">
        <v>3226</v>
      </c>
      <c r="D4793" t="s">
        <v>3788</v>
      </c>
      <c r="G4793">
        <v>893.4</v>
      </c>
      <c r="H4793">
        <v>-1463.1899999999998</v>
      </c>
      <c r="M4793">
        <v>0</v>
      </c>
      <c r="N4793">
        <v>0</v>
      </c>
      <c r="O4793"/>
      <c r="S4793">
        <v>0</v>
      </c>
      <c r="T4793">
        <v>0</v>
      </c>
      <c r="W4793" t="str">
        <f>IFERROR(VLOOKUP(CONCATENATE(A4793,"-",B4793),'Schedule C1'!AE:AE,1,FALSE),"Other")</f>
        <v>117-MLPEPTANK</v>
      </c>
    </row>
    <row r="4794" spans="1:23" x14ac:dyDescent="0.25">
      <c r="A4794" t="str">
        <f t="shared" si="74"/>
        <v>117</v>
      </c>
      <c r="B4794" t="str">
        <f t="shared" si="74"/>
        <v>MLPEPTRMT</v>
      </c>
      <c r="C4794" s="77" t="s">
        <v>3226</v>
      </c>
      <c r="D4794" t="s">
        <v>3789</v>
      </c>
      <c r="H4794">
        <v>2203.5199999999995</v>
      </c>
      <c r="I4794">
        <v>2515.8300000000004</v>
      </c>
      <c r="N4794">
        <v>0</v>
      </c>
      <c r="O4794">
        <v>0</v>
      </c>
      <c r="T4794">
        <v>0</v>
      </c>
      <c r="U4794" s="3">
        <v>0</v>
      </c>
      <c r="W4794" t="str">
        <f>IFERROR(VLOOKUP(CONCATENATE(A4794,"-",B4794),'Schedule C1'!AE:AE,1,FALSE),"Other")</f>
        <v>117-MLPEPTRMT</v>
      </c>
    </row>
    <row r="4795" spans="1:23" x14ac:dyDescent="0.25">
      <c r="A4795" t="str">
        <f t="shared" si="74"/>
        <v>117</v>
      </c>
      <c r="B4795" t="str">
        <f t="shared" si="74"/>
        <v>MLPEPVALV</v>
      </c>
      <c r="C4795" s="77" t="s">
        <v>3226</v>
      </c>
      <c r="D4795" t="s">
        <v>3791</v>
      </c>
      <c r="H4795">
        <v>-1408.91</v>
      </c>
      <c r="I4795">
        <v>-649.70000000000005</v>
      </c>
      <c r="N4795">
        <v>0</v>
      </c>
      <c r="O4795">
        <v>0</v>
      </c>
      <c r="T4795">
        <v>0</v>
      </c>
      <c r="U4795" s="3">
        <v>0</v>
      </c>
      <c r="W4795" t="str">
        <f>IFERROR(VLOOKUP(CONCATENATE(A4795,"-",B4795),'Schedule C1'!AE:AE,1,FALSE),"Other")</f>
        <v>117-MLPEPVALV</v>
      </c>
    </row>
    <row r="4796" spans="1:23" x14ac:dyDescent="0.25">
      <c r="A4796" t="str">
        <f t="shared" si="74"/>
        <v>117</v>
      </c>
      <c r="B4796" t="str">
        <f t="shared" si="74"/>
        <v>MLPMPBELT</v>
      </c>
      <c r="C4796" s="77" t="s">
        <v>3226</v>
      </c>
      <c r="D4796" t="s">
        <v>3793</v>
      </c>
      <c r="H4796">
        <v>-23451.989999999994</v>
      </c>
      <c r="I4796">
        <v>97524.84</v>
      </c>
      <c r="N4796">
        <v>0</v>
      </c>
      <c r="O4796">
        <v>0</v>
      </c>
      <c r="T4796">
        <v>0</v>
      </c>
      <c r="U4796" s="3">
        <v>0</v>
      </c>
      <c r="W4796" t="str">
        <f>IFERROR(VLOOKUP(CONCATENATE(A4796,"-",B4796),'Schedule C1'!AE:AE,1,FALSE),"Other")</f>
        <v>117-MLPMPBELT</v>
      </c>
    </row>
    <row r="4797" spans="1:23" x14ac:dyDescent="0.25">
      <c r="A4797" t="str">
        <f t="shared" si="74"/>
        <v>117</v>
      </c>
      <c r="B4797" t="str">
        <f t="shared" si="74"/>
        <v>MLPMPCV1E</v>
      </c>
      <c r="C4797" s="77" t="s">
        <v>3226</v>
      </c>
      <c r="D4797" t="s">
        <v>3794</v>
      </c>
      <c r="I4797">
        <v>0</v>
      </c>
      <c r="O4797">
        <v>-25000</v>
      </c>
      <c r="U4797" s="3">
        <v>60.534999999999997</v>
      </c>
      <c r="W4797" t="str">
        <f>IFERROR(VLOOKUP(CONCATENATE(A4797,"-",B4797),'Schedule C1'!AE:AE,1,FALSE),"Other")</f>
        <v>Other</v>
      </c>
    </row>
    <row r="4798" spans="1:23" x14ac:dyDescent="0.25">
      <c r="A4798" t="str">
        <f t="shared" si="74"/>
        <v>117</v>
      </c>
      <c r="B4798" t="str">
        <f t="shared" si="74"/>
        <v>MLPMPECRN</v>
      </c>
      <c r="C4798" s="77" t="s">
        <v>3226</v>
      </c>
      <c r="D4798" t="s">
        <v>3796</v>
      </c>
      <c r="H4798">
        <v>13394.4</v>
      </c>
      <c r="I4798">
        <v>-5.43</v>
      </c>
      <c r="N4798">
        <v>0</v>
      </c>
      <c r="O4798">
        <v>0</v>
      </c>
      <c r="T4798">
        <v>0</v>
      </c>
      <c r="U4798" s="3">
        <v>0</v>
      </c>
      <c r="W4798" t="str">
        <f>IFERROR(VLOOKUP(CONCATENATE(A4798,"-",B4798),'Schedule C1'!AE:AE,1,FALSE),"Other")</f>
        <v>117-MLPMPECRN</v>
      </c>
    </row>
    <row r="4799" spans="1:23" x14ac:dyDescent="0.25">
      <c r="A4799" t="str">
        <f t="shared" si="74"/>
        <v>117</v>
      </c>
      <c r="B4799" t="str">
        <f t="shared" si="74"/>
        <v>MLPMPHEAT</v>
      </c>
      <c r="C4799" s="77" t="s">
        <v>3226</v>
      </c>
      <c r="D4799" t="s">
        <v>3797</v>
      </c>
      <c r="I4799">
        <v>-11011.499999999998</v>
      </c>
      <c r="O4799">
        <v>0</v>
      </c>
      <c r="U4799" s="3">
        <v>0</v>
      </c>
      <c r="W4799" t="str">
        <f>IFERROR(VLOOKUP(CONCATENATE(A4799,"-",B4799),'Schedule C1'!AE:AE,1,FALSE),"Other")</f>
        <v>117-MLPMPHEAT</v>
      </c>
    </row>
    <row r="4800" spans="1:23" x14ac:dyDescent="0.25">
      <c r="A4800" t="str">
        <f t="shared" si="74"/>
        <v>117</v>
      </c>
      <c r="B4800" t="str">
        <f t="shared" si="74"/>
        <v>MLPMPPUMP</v>
      </c>
      <c r="C4800" s="77" t="s">
        <v>3226</v>
      </c>
      <c r="D4800" t="s">
        <v>3798</v>
      </c>
      <c r="I4800">
        <v>4444.7400000000007</v>
      </c>
      <c r="O4800">
        <v>0</v>
      </c>
      <c r="U4800" s="3">
        <v>0</v>
      </c>
      <c r="W4800" t="str">
        <f>IFERROR(VLOOKUP(CONCATENATE(A4800,"-",B4800),'Schedule C1'!AE:AE,1,FALSE),"Other")</f>
        <v>117-MLPMPPUMP</v>
      </c>
    </row>
    <row r="4801" spans="1:23" x14ac:dyDescent="0.25">
      <c r="A4801" t="str">
        <f t="shared" si="74"/>
        <v>117</v>
      </c>
      <c r="B4801" t="str">
        <f t="shared" si="74"/>
        <v>MLPNPBLDG</v>
      </c>
      <c r="C4801" s="77" t="s">
        <v>3226</v>
      </c>
      <c r="D4801" t="s">
        <v>3799</v>
      </c>
      <c r="I4801">
        <v>58730.819999999992</v>
      </c>
      <c r="O4801">
        <v>0</v>
      </c>
      <c r="U4801" s="3">
        <v>0</v>
      </c>
      <c r="W4801" t="str">
        <f>IFERROR(VLOOKUP(CONCATENATE(A4801,"-",B4801),'Schedule C1'!AE:AE,1,FALSE),"Other")</f>
        <v>Other</v>
      </c>
    </row>
    <row r="4802" spans="1:23" x14ac:dyDescent="0.25">
      <c r="A4802" t="str">
        <f t="shared" si="74"/>
        <v>117</v>
      </c>
      <c r="B4802" t="str">
        <f t="shared" si="74"/>
        <v>MLPNPSECU</v>
      </c>
      <c r="C4802" s="77" t="s">
        <v>3226</v>
      </c>
      <c r="D4802" t="s">
        <v>3800</v>
      </c>
      <c r="H4802">
        <v>825.9</v>
      </c>
      <c r="I4802">
        <v>7670.73</v>
      </c>
      <c r="N4802">
        <v>0</v>
      </c>
      <c r="O4802">
        <v>0</v>
      </c>
      <c r="T4802">
        <v>0</v>
      </c>
      <c r="U4802" s="3">
        <v>0</v>
      </c>
      <c r="W4802" t="str">
        <f>IFERROR(VLOOKUP(CONCATENATE(A4802,"-",B4802),'Schedule C1'!AE:AE,1,FALSE),"Other")</f>
        <v>117-MLPNPSECU</v>
      </c>
    </row>
    <row r="4803" spans="1:23" x14ac:dyDescent="0.25">
      <c r="A4803" t="str">
        <f t="shared" si="74"/>
        <v>117</v>
      </c>
      <c r="B4803" t="str">
        <f t="shared" si="74"/>
        <v>MLPNPTOOL</v>
      </c>
      <c r="C4803" s="77" t="s">
        <v>3226</v>
      </c>
      <c r="D4803" t="s">
        <v>3801</v>
      </c>
      <c r="G4803">
        <v>14.889999999999999</v>
      </c>
      <c r="H4803">
        <v>-68502.359999999986</v>
      </c>
      <c r="I4803">
        <v>-9182.8700000000008</v>
      </c>
      <c r="M4803">
        <v>0</v>
      </c>
      <c r="N4803">
        <v>0</v>
      </c>
      <c r="O4803">
        <v>0</v>
      </c>
      <c r="S4803">
        <v>0</v>
      </c>
      <c r="T4803">
        <v>0</v>
      </c>
      <c r="U4803" s="3">
        <v>0</v>
      </c>
      <c r="W4803" t="str">
        <f>IFERROR(VLOOKUP(CONCATENATE(A4803,"-",B4803),'Schedule C1'!AE:AE,1,FALSE),"Other")</f>
        <v>117-MLPNPTOOL</v>
      </c>
    </row>
    <row r="4804" spans="1:23" x14ac:dyDescent="0.25">
      <c r="A4804" t="str">
        <f t="shared" si="74"/>
        <v>117</v>
      </c>
      <c r="B4804" t="str">
        <f t="shared" si="74"/>
        <v>MLPSPASHL</v>
      </c>
      <c r="C4804" s="77" t="s">
        <v>3226</v>
      </c>
      <c r="D4804" t="s">
        <v>3802</v>
      </c>
      <c r="H4804">
        <v>937.55</v>
      </c>
      <c r="I4804">
        <v>6743.79</v>
      </c>
      <c r="N4804">
        <v>0</v>
      </c>
      <c r="O4804">
        <v>0</v>
      </c>
      <c r="T4804">
        <v>0</v>
      </c>
      <c r="U4804" s="3">
        <v>0</v>
      </c>
      <c r="W4804" t="str">
        <f>IFERROR(VLOOKUP(CONCATENATE(A4804,"-",B4804),'Schedule C1'!AE:AE,1,FALSE),"Other")</f>
        <v>117-MLPSPASHL</v>
      </c>
    </row>
    <row r="4805" spans="1:23" x14ac:dyDescent="0.25">
      <c r="A4805" t="str">
        <f t="shared" ref="A4805:B4868" si="75">LEFT(C4805,FIND(" ",C4805,1)-1)</f>
        <v>117</v>
      </c>
      <c r="B4805" t="str">
        <f t="shared" si="75"/>
        <v>MLPSPBRNE</v>
      </c>
      <c r="C4805" s="77" t="s">
        <v>3226</v>
      </c>
      <c r="D4805" t="s">
        <v>3803</v>
      </c>
      <c r="H4805">
        <v>12094.84</v>
      </c>
      <c r="I4805">
        <v>22.43</v>
      </c>
      <c r="N4805">
        <v>12856.257</v>
      </c>
      <c r="O4805">
        <v>0</v>
      </c>
      <c r="T4805">
        <v>0</v>
      </c>
      <c r="U4805" s="3">
        <v>0</v>
      </c>
      <c r="W4805" t="str">
        <f>IFERROR(VLOOKUP(CONCATENATE(A4805,"-",B4805),'Schedule C1'!AE:AE,1,FALSE),"Other")</f>
        <v>117-MLPSPBRNE</v>
      </c>
    </row>
    <row r="4806" spans="1:23" x14ac:dyDescent="0.25">
      <c r="A4806" t="str">
        <f t="shared" si="75"/>
        <v>117</v>
      </c>
      <c r="B4806" t="str">
        <f t="shared" si="75"/>
        <v>MLPSPBRNN</v>
      </c>
      <c r="C4806" s="77" t="s">
        <v>3226</v>
      </c>
      <c r="D4806" t="s">
        <v>3804</v>
      </c>
      <c r="H4806">
        <v>90.73</v>
      </c>
      <c r="I4806">
        <v>67833.840000000011</v>
      </c>
      <c r="N4806">
        <v>0</v>
      </c>
      <c r="O4806">
        <v>0</v>
      </c>
      <c r="T4806">
        <v>0</v>
      </c>
      <c r="U4806" s="3">
        <v>0</v>
      </c>
      <c r="W4806" t="str">
        <f>IFERROR(VLOOKUP(CONCATENATE(A4806,"-",B4806),'Schedule C1'!AE:AE,1,FALSE),"Other")</f>
        <v>117-MLPSPBRNN</v>
      </c>
    </row>
    <row r="4807" spans="1:23" x14ac:dyDescent="0.25">
      <c r="A4807" t="str">
        <f t="shared" si="75"/>
        <v>117</v>
      </c>
      <c r="B4807" t="str">
        <f t="shared" si="75"/>
        <v>MLPSPCLGR</v>
      </c>
      <c r="C4807" s="77" t="s">
        <v>3226</v>
      </c>
      <c r="D4807" t="s">
        <v>3805</v>
      </c>
      <c r="H4807">
        <v>-2320.59</v>
      </c>
      <c r="N4807">
        <v>0</v>
      </c>
      <c r="O4807"/>
      <c r="T4807">
        <v>0</v>
      </c>
      <c r="W4807" t="str">
        <f>IFERROR(VLOOKUP(CONCATENATE(A4807,"-",B4807),'Schedule C1'!AE:AE,1,FALSE),"Other")</f>
        <v>117-MLPSPCLGR</v>
      </c>
    </row>
    <row r="4808" spans="1:23" x14ac:dyDescent="0.25">
      <c r="A4808" t="str">
        <f t="shared" si="75"/>
        <v>117</v>
      </c>
      <c r="B4808" t="str">
        <f t="shared" si="75"/>
        <v>MLPSPDFAF</v>
      </c>
      <c r="C4808" s="77" t="s">
        <v>3226</v>
      </c>
      <c r="D4808" t="s">
        <v>3806</v>
      </c>
      <c r="H4808">
        <v>-518.79999999999995</v>
      </c>
      <c r="I4808">
        <v>-2398.7700000000004</v>
      </c>
      <c r="N4808">
        <v>0</v>
      </c>
      <c r="O4808">
        <v>0</v>
      </c>
      <c r="T4808">
        <v>0</v>
      </c>
      <c r="U4808" s="3">
        <v>0</v>
      </c>
      <c r="W4808" t="str">
        <f>IFERROR(VLOOKUP(CONCATENATE(A4808,"-",B4808),'Schedule C1'!AE:AE,1,FALSE),"Other")</f>
        <v>117-MLPSPDFAF</v>
      </c>
    </row>
    <row r="4809" spans="1:23" x14ac:dyDescent="0.25">
      <c r="A4809" t="str">
        <f t="shared" si="75"/>
        <v>117</v>
      </c>
      <c r="B4809" t="str">
        <f t="shared" si="75"/>
        <v>MLPSPDUCT</v>
      </c>
      <c r="C4809" s="77" t="s">
        <v>3226</v>
      </c>
      <c r="D4809" t="s">
        <v>3807</v>
      </c>
      <c r="H4809">
        <v>3945.32</v>
      </c>
      <c r="N4809">
        <v>0</v>
      </c>
      <c r="O4809"/>
      <c r="T4809">
        <v>0</v>
      </c>
      <c r="W4809" t="str">
        <f>IFERROR(VLOOKUP(CONCATENATE(A4809,"-",B4809),'Schedule C1'!AE:AE,1,FALSE),"Other")</f>
        <v>117-MLPSPDUCT</v>
      </c>
    </row>
    <row r="4810" spans="1:23" x14ac:dyDescent="0.25">
      <c r="A4810" t="str">
        <f t="shared" si="75"/>
        <v>117</v>
      </c>
      <c r="B4810" t="str">
        <f t="shared" si="75"/>
        <v>MLPSPEJNT</v>
      </c>
      <c r="C4810" s="77" t="s">
        <v>3226</v>
      </c>
      <c r="D4810" t="s">
        <v>3808</v>
      </c>
      <c r="H4810">
        <v>84961.319999999992</v>
      </c>
      <c r="I4810">
        <v>30021.820000000003</v>
      </c>
      <c r="N4810">
        <v>-4382.3949999999995</v>
      </c>
      <c r="O4810">
        <v>0</v>
      </c>
      <c r="T4810">
        <v>0</v>
      </c>
      <c r="U4810" s="3">
        <v>0</v>
      </c>
      <c r="W4810" t="str">
        <f>IFERROR(VLOOKUP(CONCATENATE(A4810,"-",B4810),'Schedule C1'!AE:AE,1,FALSE),"Other")</f>
        <v>117-MLPSPEJNT</v>
      </c>
    </row>
    <row r="4811" spans="1:23" x14ac:dyDescent="0.25">
      <c r="A4811" t="str">
        <f t="shared" si="75"/>
        <v>117</v>
      </c>
      <c r="B4811" t="str">
        <f t="shared" si="75"/>
        <v>MLPSPFANS</v>
      </c>
      <c r="C4811" s="77" t="s">
        <v>3226</v>
      </c>
      <c r="D4811" t="s">
        <v>3809</v>
      </c>
      <c r="I4811">
        <v>90.539999999999992</v>
      </c>
      <c r="O4811">
        <v>0</v>
      </c>
      <c r="U4811" s="3">
        <v>0</v>
      </c>
      <c r="W4811" t="str">
        <f>IFERROR(VLOOKUP(CONCATENATE(A4811,"-",B4811),'Schedule C1'!AE:AE,1,FALSE),"Other")</f>
        <v>117-MLPSPFANS</v>
      </c>
    </row>
    <row r="4812" spans="1:23" x14ac:dyDescent="0.25">
      <c r="A4812" t="str">
        <f t="shared" si="75"/>
        <v>117</v>
      </c>
      <c r="B4812" t="str">
        <f t="shared" si="75"/>
        <v>MLPSPLIME</v>
      </c>
      <c r="C4812" s="77" t="s">
        <v>3226</v>
      </c>
      <c r="D4812" t="s">
        <v>3810</v>
      </c>
      <c r="G4812">
        <v>16549</v>
      </c>
      <c r="M4812">
        <v>0</v>
      </c>
      <c r="O4812"/>
      <c r="S4812">
        <v>0</v>
      </c>
      <c r="W4812" t="str">
        <f>IFERROR(VLOOKUP(CONCATENATE(A4812,"-",B4812),'Schedule C1'!AE:AE,1,FALSE),"Other")</f>
        <v>117-MLPSPLIME</v>
      </c>
    </row>
    <row r="4813" spans="1:23" x14ac:dyDescent="0.25">
      <c r="A4813" t="str">
        <f t="shared" si="75"/>
        <v>117</v>
      </c>
      <c r="B4813" t="str">
        <f t="shared" si="75"/>
        <v>MLPSPPULV</v>
      </c>
      <c r="C4813" s="77" t="s">
        <v>3226</v>
      </c>
      <c r="D4813" t="s">
        <v>3811</v>
      </c>
      <c r="H4813">
        <v>-4747.12</v>
      </c>
      <c r="I4813">
        <v>125423.07</v>
      </c>
      <c r="N4813">
        <v>0</v>
      </c>
      <c r="O4813">
        <v>0</v>
      </c>
      <c r="T4813">
        <v>0</v>
      </c>
      <c r="U4813" s="3">
        <v>0</v>
      </c>
      <c r="W4813" t="str">
        <f>IFERROR(VLOOKUP(CONCATENATE(A4813,"-",B4813),'Schedule C1'!AE:AE,1,FALSE),"Other")</f>
        <v>117-MLPSPPULV</v>
      </c>
    </row>
    <row r="4814" spans="1:23" x14ac:dyDescent="0.25">
      <c r="A4814" t="str">
        <f t="shared" si="75"/>
        <v>117</v>
      </c>
      <c r="B4814" t="str">
        <f t="shared" si="75"/>
        <v>MLPSPSOOT</v>
      </c>
      <c r="C4814" s="77" t="s">
        <v>3226</v>
      </c>
      <c r="D4814" t="s">
        <v>3812</v>
      </c>
      <c r="I4814">
        <v>19950.45</v>
      </c>
      <c r="O4814">
        <v>0</v>
      </c>
      <c r="U4814" s="3">
        <v>0</v>
      </c>
      <c r="W4814" t="str">
        <f>IFERROR(VLOOKUP(CONCATENATE(A4814,"-",B4814),'Schedule C1'!AE:AE,1,FALSE),"Other")</f>
        <v>Other</v>
      </c>
    </row>
    <row r="4815" spans="1:23" x14ac:dyDescent="0.25">
      <c r="A4815" t="str">
        <f t="shared" si="75"/>
        <v>117</v>
      </c>
      <c r="B4815" t="str">
        <f t="shared" si="75"/>
        <v>MLPSPVALV</v>
      </c>
      <c r="C4815" s="77" t="s">
        <v>3226</v>
      </c>
      <c r="D4815" t="s">
        <v>3813</v>
      </c>
      <c r="H4815">
        <v>-17259.55</v>
      </c>
      <c r="I4815">
        <v>22795.810000000005</v>
      </c>
      <c r="N4815">
        <v>0</v>
      </c>
      <c r="O4815">
        <v>0</v>
      </c>
      <c r="T4815">
        <v>0</v>
      </c>
      <c r="U4815" s="3">
        <v>0</v>
      </c>
      <c r="W4815" t="str">
        <f>IFERROR(VLOOKUP(CONCATENATE(A4815,"-",B4815),'Schedule C1'!AE:AE,1,FALSE),"Other")</f>
        <v>117-MLPSPVALV</v>
      </c>
    </row>
    <row r="4816" spans="1:23" x14ac:dyDescent="0.25">
      <c r="A4816" t="str">
        <f t="shared" si="75"/>
        <v>117</v>
      </c>
      <c r="B4816" t="str">
        <f t="shared" si="75"/>
        <v>MLPVPAIRC</v>
      </c>
      <c r="C4816" s="77" t="s">
        <v>3226</v>
      </c>
      <c r="D4816" t="s">
        <v>3814</v>
      </c>
      <c r="I4816">
        <v>-5418.3700000000008</v>
      </c>
      <c r="O4816">
        <v>0</v>
      </c>
      <c r="U4816" s="3">
        <v>0</v>
      </c>
      <c r="W4816" t="str">
        <f>IFERROR(VLOOKUP(CONCATENATE(A4816,"-",B4816),'Schedule C1'!AE:AE,1,FALSE),"Other")</f>
        <v>117-MLPVPAIRC</v>
      </c>
    </row>
    <row r="4817" spans="1:23" x14ac:dyDescent="0.25">
      <c r="A4817" t="str">
        <f t="shared" si="75"/>
        <v>117</v>
      </c>
      <c r="B4817" t="str">
        <f t="shared" si="75"/>
        <v>MLPVPCNTM</v>
      </c>
      <c r="C4817" s="77" t="s">
        <v>3226</v>
      </c>
      <c r="D4817" t="s">
        <v>3815</v>
      </c>
      <c r="H4817">
        <v>16536.52</v>
      </c>
      <c r="N4817">
        <v>0</v>
      </c>
      <c r="O4817"/>
      <c r="T4817">
        <v>0</v>
      </c>
      <c r="W4817" t="str">
        <f>IFERROR(VLOOKUP(CONCATENATE(A4817,"-",B4817),'Schedule C1'!AE:AE,1,FALSE),"Other")</f>
        <v>117-MLPVPCNTM</v>
      </c>
    </row>
    <row r="4818" spans="1:23" x14ac:dyDescent="0.25">
      <c r="A4818" t="str">
        <f t="shared" si="75"/>
        <v>117</v>
      </c>
      <c r="B4818" t="str">
        <f t="shared" si="75"/>
        <v>MLPVPEJNT</v>
      </c>
      <c r="C4818" s="77" t="s">
        <v>3226</v>
      </c>
      <c r="D4818" t="s">
        <v>3816</v>
      </c>
      <c r="H4818">
        <v>1472.42</v>
      </c>
      <c r="I4818">
        <v>-6046.72</v>
      </c>
      <c r="N4818">
        <v>0</v>
      </c>
      <c r="O4818">
        <v>0</v>
      </c>
      <c r="T4818">
        <v>0</v>
      </c>
      <c r="U4818" s="3">
        <v>0</v>
      </c>
      <c r="W4818" t="str">
        <f>IFERROR(VLOOKUP(CONCATENATE(A4818,"-",B4818),'Schedule C1'!AE:AE,1,FALSE),"Other")</f>
        <v>117-MLPVPEJNT</v>
      </c>
    </row>
    <row r="4819" spans="1:23" x14ac:dyDescent="0.25">
      <c r="A4819" t="str">
        <f t="shared" si="75"/>
        <v>117</v>
      </c>
      <c r="B4819" t="str">
        <f t="shared" si="75"/>
        <v>MLPVPHEAT</v>
      </c>
      <c r="C4819" s="77" t="s">
        <v>3226</v>
      </c>
      <c r="D4819" t="s">
        <v>3817</v>
      </c>
      <c r="H4819">
        <v>132.93</v>
      </c>
      <c r="N4819">
        <v>0</v>
      </c>
      <c r="O4819"/>
      <c r="T4819">
        <v>0</v>
      </c>
      <c r="W4819" t="str">
        <f>IFERROR(VLOOKUP(CONCATENATE(A4819,"-",B4819),'Schedule C1'!AE:AE,1,FALSE),"Other")</f>
        <v>117-MLPVPHEAT</v>
      </c>
    </row>
    <row r="4820" spans="1:23" x14ac:dyDescent="0.25">
      <c r="A4820" t="str">
        <f t="shared" si="75"/>
        <v>117</v>
      </c>
      <c r="B4820" t="str">
        <f t="shared" si="75"/>
        <v>MLPVPIDFB</v>
      </c>
      <c r="C4820" s="77" t="s">
        <v>3226</v>
      </c>
      <c r="D4820" t="s">
        <v>3818</v>
      </c>
      <c r="H4820">
        <v>1770</v>
      </c>
      <c r="N4820">
        <v>0</v>
      </c>
      <c r="O4820"/>
      <c r="T4820">
        <v>0</v>
      </c>
      <c r="W4820" t="str">
        <f>IFERROR(VLOOKUP(CONCATENATE(A4820,"-",B4820),'Schedule C1'!AE:AE,1,FALSE),"Other")</f>
        <v>117-MLPVPIDFB</v>
      </c>
    </row>
    <row r="4821" spans="1:23" x14ac:dyDescent="0.25">
      <c r="A4821" t="str">
        <f t="shared" si="75"/>
        <v>117</v>
      </c>
      <c r="B4821" t="str">
        <f t="shared" si="75"/>
        <v>MLPVPOTHR</v>
      </c>
      <c r="C4821" s="77" t="s">
        <v>3226</v>
      </c>
      <c r="D4821" t="s">
        <v>3819</v>
      </c>
      <c r="I4821">
        <v>-1981.6699999999998</v>
      </c>
      <c r="O4821">
        <v>0</v>
      </c>
      <c r="U4821" s="3">
        <v>0</v>
      </c>
      <c r="W4821" t="str">
        <f>IFERROR(VLOOKUP(CONCATENATE(A4821,"-",B4821),'Schedule C1'!AE:AE,1,FALSE),"Other")</f>
        <v>117-MLPVPOTHR</v>
      </c>
    </row>
    <row r="4822" spans="1:23" x14ac:dyDescent="0.25">
      <c r="A4822" t="str">
        <f t="shared" si="75"/>
        <v>117</v>
      </c>
      <c r="B4822" t="str">
        <f t="shared" si="75"/>
        <v>MLPVPPUMP</v>
      </c>
      <c r="C4822" s="77" t="s">
        <v>3226</v>
      </c>
      <c r="D4822" t="s">
        <v>3820</v>
      </c>
      <c r="G4822">
        <v>-67.53</v>
      </c>
      <c r="H4822">
        <v>3777.1999999999994</v>
      </c>
      <c r="I4822">
        <v>-22144</v>
      </c>
      <c r="M4822">
        <v>0</v>
      </c>
      <c r="N4822">
        <v>0</v>
      </c>
      <c r="O4822">
        <v>0</v>
      </c>
      <c r="S4822">
        <v>0</v>
      </c>
      <c r="T4822">
        <v>0</v>
      </c>
      <c r="U4822" s="3">
        <v>0</v>
      </c>
      <c r="W4822" t="str">
        <f>IFERROR(VLOOKUP(CONCATENATE(A4822,"-",B4822),'Schedule C1'!AE:AE,1,FALSE),"Other")</f>
        <v>117-MLPVPPUMP</v>
      </c>
    </row>
    <row r="4823" spans="1:23" x14ac:dyDescent="0.25">
      <c r="A4823" t="str">
        <f t="shared" si="75"/>
        <v>117</v>
      </c>
      <c r="B4823" t="str">
        <f t="shared" si="75"/>
        <v>MLPVPTRMT</v>
      </c>
      <c r="C4823" s="77" t="s">
        <v>3226</v>
      </c>
      <c r="D4823" t="s">
        <v>3821</v>
      </c>
      <c r="H4823">
        <v>-2118.06</v>
      </c>
      <c r="I4823">
        <v>29.95000000000001</v>
      </c>
      <c r="N4823">
        <v>0</v>
      </c>
      <c r="O4823">
        <v>0</v>
      </c>
      <c r="T4823">
        <v>0</v>
      </c>
      <c r="U4823" s="3">
        <v>0</v>
      </c>
      <c r="W4823" t="str">
        <f>IFERROR(VLOOKUP(CONCATENATE(A4823,"-",B4823),'Schedule C1'!AE:AE,1,FALSE),"Other")</f>
        <v>117-MLPVPTRMT</v>
      </c>
    </row>
    <row r="4824" spans="1:23" x14ac:dyDescent="0.25">
      <c r="A4824" t="str">
        <f t="shared" si="75"/>
        <v>117</v>
      </c>
      <c r="B4824" t="str">
        <f t="shared" si="75"/>
        <v>MLPVPVALV</v>
      </c>
      <c r="C4824" s="77" t="s">
        <v>3226</v>
      </c>
      <c r="D4824" t="s">
        <v>3822</v>
      </c>
      <c r="H4824">
        <v>-1479.9299999999998</v>
      </c>
      <c r="I4824">
        <v>-293.46999999999997</v>
      </c>
      <c r="N4824">
        <v>0</v>
      </c>
      <c r="O4824">
        <v>0</v>
      </c>
      <c r="T4824">
        <v>0</v>
      </c>
      <c r="U4824" s="3">
        <v>0</v>
      </c>
      <c r="W4824" t="str">
        <f>IFERROR(VLOOKUP(CONCATENATE(A4824,"-",B4824),'Schedule C1'!AE:AE,1,FALSE),"Other")</f>
        <v>117-MLPVPVALV</v>
      </c>
    </row>
    <row r="4825" spans="1:23" x14ac:dyDescent="0.25">
      <c r="A4825" t="str">
        <f t="shared" si="75"/>
        <v>117</v>
      </c>
      <c r="B4825" t="str">
        <f t="shared" si="75"/>
        <v>MLU0EPDCS</v>
      </c>
      <c r="C4825" s="77" t="s">
        <v>3226</v>
      </c>
      <c r="D4825" t="s">
        <v>3823</v>
      </c>
      <c r="I4825">
        <v>34.29</v>
      </c>
      <c r="O4825">
        <v>0</v>
      </c>
      <c r="U4825" s="3">
        <v>0</v>
      </c>
      <c r="W4825" t="str">
        <f>IFERROR(VLOOKUP(CONCATENATE(A4825,"-",B4825),'Schedule C1'!AE:AE,1,FALSE),"Other")</f>
        <v>Other</v>
      </c>
    </row>
    <row r="4826" spans="1:23" x14ac:dyDescent="0.25">
      <c r="A4826" t="str">
        <f t="shared" si="75"/>
        <v>117</v>
      </c>
      <c r="B4826" t="str">
        <f t="shared" si="75"/>
        <v>MLU120PPB</v>
      </c>
      <c r="C4826" s="77" t="s">
        <v>3226</v>
      </c>
      <c r="D4826" t="s">
        <v>3824</v>
      </c>
      <c r="G4826">
        <v>0</v>
      </c>
      <c r="M4826">
        <v>25000</v>
      </c>
      <c r="O4826"/>
      <c r="S4826">
        <v>25000</v>
      </c>
      <c r="W4826" t="str">
        <f>IFERROR(VLOOKUP(CONCATENATE(A4826,"-",B4826),'Schedule C1'!AE:AE,1,FALSE),"Other")</f>
        <v>Other</v>
      </c>
    </row>
    <row r="4827" spans="1:23" x14ac:dyDescent="0.25">
      <c r="A4827" t="str">
        <f t="shared" si="75"/>
        <v>117</v>
      </c>
      <c r="B4827" t="str">
        <f t="shared" si="75"/>
        <v>MLU122PPB</v>
      </c>
      <c r="C4827" s="77" t="s">
        <v>3226</v>
      </c>
      <c r="D4827" t="s">
        <v>3825</v>
      </c>
      <c r="I4827">
        <v>-69686.75</v>
      </c>
      <c r="O4827">
        <v>-32660.418000000001</v>
      </c>
      <c r="U4827" s="3">
        <v>-3096.7869999999998</v>
      </c>
      <c r="W4827" t="str">
        <f>IFERROR(VLOOKUP(CONCATENATE(A4827,"-",B4827),'Schedule C1'!AE:AE,1,FALSE),"Other")</f>
        <v>Other</v>
      </c>
    </row>
    <row r="4828" spans="1:23" x14ac:dyDescent="0.25">
      <c r="A4828" t="str">
        <f t="shared" si="75"/>
        <v>117</v>
      </c>
      <c r="B4828" t="str">
        <f t="shared" si="75"/>
        <v>MLU123PPB</v>
      </c>
      <c r="C4828" s="77" t="s">
        <v>3226</v>
      </c>
      <c r="D4828" t="s">
        <v>3826</v>
      </c>
      <c r="J4828">
        <v>0</v>
      </c>
      <c r="O4828"/>
      <c r="P4828">
        <v>0</v>
      </c>
      <c r="V4828">
        <v>0</v>
      </c>
      <c r="W4828" t="str">
        <f>IFERROR(VLOOKUP(CONCATENATE(A4828,"-",B4828),'Schedule C1'!AE:AE,1,FALSE),"Other")</f>
        <v>Other</v>
      </c>
    </row>
    <row r="4829" spans="1:23" x14ac:dyDescent="0.25">
      <c r="A4829" t="str">
        <f t="shared" si="75"/>
        <v>117</v>
      </c>
      <c r="B4829" t="str">
        <f t="shared" si="75"/>
        <v>MLU1EPDCS</v>
      </c>
      <c r="C4829" s="77" t="s">
        <v>3226</v>
      </c>
      <c r="D4829" t="s">
        <v>3827</v>
      </c>
      <c r="I4829">
        <v>84172.790000000008</v>
      </c>
      <c r="O4829">
        <v>0</v>
      </c>
      <c r="U4829" s="3">
        <v>0</v>
      </c>
      <c r="W4829" t="str">
        <f>IFERROR(VLOOKUP(CONCATENATE(A4829,"-",B4829),'Schedule C1'!AE:AE,1,FALSE),"Other")</f>
        <v>Other</v>
      </c>
    </row>
    <row r="4830" spans="1:23" x14ac:dyDescent="0.25">
      <c r="A4830" t="str">
        <f t="shared" si="75"/>
        <v>117</v>
      </c>
      <c r="B4830" t="str">
        <f t="shared" si="75"/>
        <v>MLWEC1CTF</v>
      </c>
      <c r="C4830" s="77" t="s">
        <v>3226</v>
      </c>
      <c r="D4830" t="s">
        <v>3830</v>
      </c>
      <c r="J4830">
        <v>0</v>
      </c>
      <c r="O4830"/>
      <c r="P4830">
        <v>299347.359</v>
      </c>
      <c r="V4830">
        <v>0</v>
      </c>
      <c r="W4830" t="str">
        <f>IFERROR(VLOOKUP(CONCATENATE(A4830,"-",B4830),'Schedule C1'!AE:AE,1,FALSE),"Other")</f>
        <v>Other</v>
      </c>
    </row>
    <row r="4831" spans="1:23" x14ac:dyDescent="0.25">
      <c r="A4831" t="str">
        <f t="shared" si="75"/>
        <v>117</v>
      </c>
      <c r="B4831" t="str">
        <f t="shared" si="75"/>
        <v>MLWEC1VHL</v>
      </c>
      <c r="C4831" s="77" t="s">
        <v>3226</v>
      </c>
      <c r="D4831" t="s">
        <v>3831</v>
      </c>
      <c r="J4831">
        <v>0</v>
      </c>
      <c r="O4831"/>
      <c r="P4831">
        <v>-12.184999999999999</v>
      </c>
      <c r="V4831">
        <v>0</v>
      </c>
      <c r="W4831" t="str">
        <f>IFERROR(VLOOKUP(CONCATENATE(A4831,"-",B4831),'Schedule C1'!AE:AE,1,FALSE),"Other")</f>
        <v>Other</v>
      </c>
    </row>
    <row r="4832" spans="1:23" x14ac:dyDescent="0.25">
      <c r="A4832" t="str">
        <f t="shared" si="75"/>
        <v>117</v>
      </c>
      <c r="B4832" t="str">
        <f t="shared" si="75"/>
        <v>MLWEP1LAR</v>
      </c>
      <c r="C4832" s="77" t="s">
        <v>3226</v>
      </c>
      <c r="D4832" t="s">
        <v>3832</v>
      </c>
      <c r="J4832">
        <v>0</v>
      </c>
      <c r="O4832"/>
      <c r="P4832">
        <v>0</v>
      </c>
      <c r="V4832">
        <v>0</v>
      </c>
      <c r="W4832" t="str">
        <f>IFERROR(VLOOKUP(CONCATENATE(A4832,"-",B4832),'Schedule C1'!AE:AE,1,FALSE),"Other")</f>
        <v>Other</v>
      </c>
    </row>
    <row r="4833" spans="1:23" x14ac:dyDescent="0.25">
      <c r="A4833" t="str">
        <f t="shared" si="75"/>
        <v>117</v>
      </c>
      <c r="B4833" t="str">
        <f t="shared" si="75"/>
        <v>MLWEP1RHR</v>
      </c>
      <c r="C4833" s="77" t="s">
        <v>3226</v>
      </c>
      <c r="D4833" t="s">
        <v>3833</v>
      </c>
      <c r="J4833">
        <v>0</v>
      </c>
      <c r="O4833"/>
      <c r="P4833">
        <v>-4.9950000000000001</v>
      </c>
      <c r="V4833">
        <v>0</v>
      </c>
      <c r="W4833" t="str">
        <f>IFERROR(VLOOKUP(CONCATENATE(A4833,"-",B4833),'Schedule C1'!AE:AE,1,FALSE),"Other")</f>
        <v>Other</v>
      </c>
    </row>
    <row r="4834" spans="1:23" x14ac:dyDescent="0.25">
      <c r="A4834" t="str">
        <f t="shared" si="75"/>
        <v>117</v>
      </c>
      <c r="B4834" t="str">
        <f t="shared" si="75"/>
        <v>MLWEPCABL</v>
      </c>
      <c r="C4834" s="77" t="s">
        <v>3226</v>
      </c>
      <c r="D4834" t="s">
        <v>3834</v>
      </c>
      <c r="J4834">
        <v>0</v>
      </c>
      <c r="O4834"/>
      <c r="P4834">
        <v>18.268000000000004</v>
      </c>
      <c r="V4834">
        <v>0</v>
      </c>
      <c r="W4834" t="str">
        <f>IFERROR(VLOOKUP(CONCATENATE(A4834,"-",B4834),'Schedule C1'!AE:AE,1,FALSE),"Other")</f>
        <v>Other</v>
      </c>
    </row>
    <row r="4835" spans="1:23" x14ac:dyDescent="0.25">
      <c r="A4835" t="str">
        <f t="shared" si="75"/>
        <v>117</v>
      </c>
      <c r="B4835" t="str">
        <f t="shared" si="75"/>
        <v>MLWEPCWPM</v>
      </c>
      <c r="C4835" s="77" t="s">
        <v>3226</v>
      </c>
      <c r="D4835" t="s">
        <v>3835</v>
      </c>
      <c r="J4835">
        <v>0</v>
      </c>
      <c r="O4835"/>
      <c r="P4835">
        <v>4737</v>
      </c>
      <c r="V4835">
        <v>0</v>
      </c>
      <c r="W4835" t="str">
        <f>IFERROR(VLOOKUP(CONCATENATE(A4835,"-",B4835),'Schedule C1'!AE:AE,1,FALSE),"Other")</f>
        <v>Other</v>
      </c>
    </row>
    <row r="4836" spans="1:23" x14ac:dyDescent="0.25">
      <c r="A4836" t="str">
        <f t="shared" si="75"/>
        <v>117</v>
      </c>
      <c r="B4836" t="str">
        <f t="shared" si="75"/>
        <v>MLWEPDFPM</v>
      </c>
      <c r="C4836" s="77" t="s">
        <v>3226</v>
      </c>
      <c r="D4836" t="s">
        <v>3836</v>
      </c>
      <c r="J4836">
        <v>0</v>
      </c>
      <c r="O4836"/>
      <c r="P4836">
        <v>19737.5</v>
      </c>
      <c r="V4836">
        <v>0</v>
      </c>
      <c r="W4836" t="str">
        <f>IFERROR(VLOOKUP(CONCATENATE(A4836,"-",B4836),'Schedule C1'!AE:AE,1,FALSE),"Other")</f>
        <v>Other</v>
      </c>
    </row>
    <row r="4837" spans="1:23" x14ac:dyDescent="0.25">
      <c r="A4837" t="str">
        <f t="shared" si="75"/>
        <v>117</v>
      </c>
      <c r="B4837" t="str">
        <f t="shared" si="75"/>
        <v>MLWEPFTCL</v>
      </c>
      <c r="C4837" s="77" t="s">
        <v>3226</v>
      </c>
      <c r="D4837" t="s">
        <v>3837</v>
      </c>
      <c r="I4837">
        <v>84.35</v>
      </c>
      <c r="O4837">
        <v>0</v>
      </c>
      <c r="U4837" s="3">
        <v>0</v>
      </c>
      <c r="W4837" t="str">
        <f>IFERROR(VLOOKUP(CONCATENATE(A4837,"-",B4837),'Schedule C1'!AE:AE,1,FALSE),"Other")</f>
        <v>Other</v>
      </c>
    </row>
    <row r="4838" spans="1:23" x14ac:dyDescent="0.25">
      <c r="A4838" t="str">
        <f t="shared" si="75"/>
        <v>117</v>
      </c>
      <c r="B4838" t="str">
        <f t="shared" si="75"/>
        <v>MLWEPHVAC</v>
      </c>
      <c r="C4838" s="77" t="s">
        <v>3226</v>
      </c>
      <c r="D4838" t="s">
        <v>3838</v>
      </c>
      <c r="J4838">
        <v>0</v>
      </c>
      <c r="O4838"/>
      <c r="P4838">
        <v>-20.741</v>
      </c>
      <c r="V4838">
        <v>0</v>
      </c>
      <c r="W4838" t="str">
        <f>IFERROR(VLOOKUP(CONCATENATE(A4838,"-",B4838),'Schedule C1'!AE:AE,1,FALSE),"Other")</f>
        <v>Other</v>
      </c>
    </row>
    <row r="4839" spans="1:23" x14ac:dyDescent="0.25">
      <c r="A4839" t="str">
        <f t="shared" si="75"/>
        <v>117</v>
      </c>
      <c r="B4839" t="str">
        <f t="shared" si="75"/>
        <v>MLWEPLGHT</v>
      </c>
      <c r="C4839" s="77" t="s">
        <v>3226</v>
      </c>
      <c r="D4839" t="s">
        <v>3839</v>
      </c>
      <c r="J4839">
        <v>0</v>
      </c>
      <c r="O4839"/>
      <c r="P4839">
        <v>-70.018000000000001</v>
      </c>
      <c r="V4839">
        <v>0</v>
      </c>
      <c r="W4839" t="str">
        <f>IFERROR(VLOOKUP(CONCATENATE(A4839,"-",B4839),'Schedule C1'!AE:AE,1,FALSE),"Other")</f>
        <v>Other</v>
      </c>
    </row>
    <row r="4840" spans="1:23" x14ac:dyDescent="0.25">
      <c r="A4840" t="str">
        <f t="shared" si="75"/>
        <v>117</v>
      </c>
      <c r="B4840" t="str">
        <f t="shared" si="75"/>
        <v>MLWEPMOTR</v>
      </c>
      <c r="C4840" s="77" t="s">
        <v>3226</v>
      </c>
      <c r="D4840" t="s">
        <v>3840</v>
      </c>
      <c r="J4840">
        <v>0</v>
      </c>
      <c r="O4840"/>
      <c r="P4840">
        <v>0</v>
      </c>
      <c r="V4840">
        <v>0</v>
      </c>
      <c r="W4840" t="str">
        <f>IFERROR(VLOOKUP(CONCATENATE(A4840,"-",B4840),'Schedule C1'!AE:AE,1,FALSE),"Other")</f>
        <v>Other</v>
      </c>
    </row>
    <row r="4841" spans="1:23" x14ac:dyDescent="0.25">
      <c r="A4841" t="str">
        <f t="shared" si="75"/>
        <v>117</v>
      </c>
      <c r="B4841" t="str">
        <f t="shared" si="75"/>
        <v>MLWEPPUMP</v>
      </c>
      <c r="C4841" s="77" t="s">
        <v>3226</v>
      </c>
      <c r="D4841" t="s">
        <v>3841</v>
      </c>
      <c r="J4841">
        <v>0</v>
      </c>
      <c r="O4841"/>
      <c r="P4841">
        <v>2429.7360000000003</v>
      </c>
      <c r="V4841">
        <v>0</v>
      </c>
      <c r="W4841" t="str">
        <f>IFERROR(VLOOKUP(CONCATENATE(A4841,"-",B4841),'Schedule C1'!AE:AE,1,FALSE),"Other")</f>
        <v>Other</v>
      </c>
    </row>
    <row r="4842" spans="1:23" x14ac:dyDescent="0.25">
      <c r="A4842" t="str">
        <f t="shared" si="75"/>
        <v>117</v>
      </c>
      <c r="B4842" t="str">
        <f t="shared" si="75"/>
        <v>MLWEPRESN</v>
      </c>
      <c r="C4842" s="77" t="s">
        <v>3226</v>
      </c>
      <c r="D4842" t="s">
        <v>3842</v>
      </c>
      <c r="J4842">
        <v>0</v>
      </c>
      <c r="O4842"/>
      <c r="P4842">
        <v>0</v>
      </c>
      <c r="V4842">
        <v>0</v>
      </c>
      <c r="W4842" t="str">
        <f>IFERROR(VLOOKUP(CONCATENATE(A4842,"-",B4842),'Schedule C1'!AE:AE,1,FALSE),"Other")</f>
        <v>Other</v>
      </c>
    </row>
    <row r="4843" spans="1:23" x14ac:dyDescent="0.25">
      <c r="A4843" t="str">
        <f t="shared" si="75"/>
        <v>117</v>
      </c>
      <c r="B4843" t="str">
        <f t="shared" si="75"/>
        <v>MLWEPTRMT</v>
      </c>
      <c r="C4843" s="77" t="s">
        <v>3226</v>
      </c>
      <c r="D4843" t="s">
        <v>3844</v>
      </c>
      <c r="J4843">
        <v>0</v>
      </c>
      <c r="O4843"/>
      <c r="P4843">
        <v>2368.5</v>
      </c>
      <c r="V4843">
        <v>0</v>
      </c>
      <c r="W4843" t="str">
        <f>IFERROR(VLOOKUP(CONCATENATE(A4843,"-",B4843),'Schedule C1'!AE:AE,1,FALSE),"Other")</f>
        <v>Other</v>
      </c>
    </row>
    <row r="4844" spans="1:23" x14ac:dyDescent="0.25">
      <c r="A4844" t="str">
        <f t="shared" si="75"/>
        <v>117</v>
      </c>
      <c r="B4844" t="str">
        <f t="shared" si="75"/>
        <v>MLWEPVALV</v>
      </c>
      <c r="C4844" s="77" t="s">
        <v>3226</v>
      </c>
      <c r="D4844" t="s">
        <v>3845</v>
      </c>
      <c r="J4844">
        <v>0</v>
      </c>
      <c r="O4844"/>
      <c r="P4844">
        <v>1052.6669999999999</v>
      </c>
      <c r="V4844">
        <v>0</v>
      </c>
      <c r="W4844" t="str">
        <f>IFERROR(VLOOKUP(CONCATENATE(A4844,"-",B4844),'Schedule C1'!AE:AE,1,FALSE),"Other")</f>
        <v>Other</v>
      </c>
    </row>
    <row r="4845" spans="1:23" x14ac:dyDescent="0.25">
      <c r="A4845" t="str">
        <f t="shared" si="75"/>
        <v>117</v>
      </c>
      <c r="B4845" t="str">
        <f t="shared" si="75"/>
        <v>MLWMPBELT</v>
      </c>
      <c r="C4845" s="77" t="s">
        <v>3226</v>
      </c>
      <c r="D4845" t="s">
        <v>3847</v>
      </c>
      <c r="J4845">
        <v>0</v>
      </c>
      <c r="O4845"/>
      <c r="P4845">
        <v>4605.4169999999995</v>
      </c>
      <c r="V4845">
        <v>0</v>
      </c>
      <c r="W4845" t="str">
        <f>IFERROR(VLOOKUP(CONCATENATE(A4845,"-",B4845),'Schedule C1'!AE:AE,1,FALSE),"Other")</f>
        <v>Other</v>
      </c>
    </row>
    <row r="4846" spans="1:23" x14ac:dyDescent="0.25">
      <c r="A4846" t="str">
        <f t="shared" si="75"/>
        <v>117</v>
      </c>
      <c r="B4846" t="str">
        <f t="shared" si="75"/>
        <v>MLWMPCHUT</v>
      </c>
      <c r="C4846" s="77" t="s">
        <v>3226</v>
      </c>
      <c r="D4846" t="s">
        <v>3848</v>
      </c>
      <c r="J4846">
        <v>0</v>
      </c>
      <c r="O4846"/>
      <c r="P4846">
        <v>28806.751</v>
      </c>
      <c r="V4846">
        <v>0</v>
      </c>
      <c r="W4846" t="str">
        <f>IFERROR(VLOOKUP(CONCATENATE(A4846,"-",B4846),'Schedule C1'!AE:AE,1,FALSE),"Other")</f>
        <v>Other</v>
      </c>
    </row>
    <row r="4847" spans="1:23" x14ac:dyDescent="0.25">
      <c r="A4847" t="str">
        <f t="shared" si="75"/>
        <v>117</v>
      </c>
      <c r="B4847" t="str">
        <f t="shared" si="75"/>
        <v>MLWNPINSL</v>
      </c>
      <c r="C4847" s="77" t="s">
        <v>3226</v>
      </c>
      <c r="D4847" t="s">
        <v>3849</v>
      </c>
      <c r="J4847">
        <v>0</v>
      </c>
      <c r="O4847"/>
      <c r="P4847">
        <v>1973.75</v>
      </c>
      <c r="V4847">
        <v>0</v>
      </c>
      <c r="W4847" t="str">
        <f>IFERROR(VLOOKUP(CONCATENATE(A4847,"-",B4847),'Schedule C1'!AE:AE,1,FALSE),"Other")</f>
        <v>Other</v>
      </c>
    </row>
    <row r="4848" spans="1:23" x14ac:dyDescent="0.25">
      <c r="A4848" t="str">
        <f t="shared" si="75"/>
        <v>117</v>
      </c>
      <c r="B4848" t="str">
        <f t="shared" si="75"/>
        <v>MLWNPLABR</v>
      </c>
      <c r="C4848" s="77" t="s">
        <v>3226</v>
      </c>
      <c r="D4848" t="s">
        <v>3850</v>
      </c>
      <c r="J4848">
        <v>0</v>
      </c>
      <c r="O4848"/>
      <c r="P4848">
        <v>4149.4619999999995</v>
      </c>
      <c r="V4848">
        <v>0</v>
      </c>
      <c r="W4848" t="str">
        <f>IFERROR(VLOOKUP(CONCATENATE(A4848,"-",B4848),'Schedule C1'!AE:AE,1,FALSE),"Other")</f>
        <v>Other</v>
      </c>
    </row>
    <row r="4849" spans="1:23" x14ac:dyDescent="0.25">
      <c r="A4849" t="str">
        <f t="shared" si="75"/>
        <v>117</v>
      </c>
      <c r="B4849" t="str">
        <f t="shared" si="75"/>
        <v>MLWNPTOOL</v>
      </c>
      <c r="C4849" s="77" t="s">
        <v>3226</v>
      </c>
      <c r="D4849" t="s">
        <v>3851</v>
      </c>
      <c r="J4849">
        <v>0</v>
      </c>
      <c r="O4849"/>
      <c r="P4849">
        <v>2494.7719999999999</v>
      </c>
      <c r="V4849">
        <v>0</v>
      </c>
      <c r="W4849" t="str">
        <f>IFERROR(VLOOKUP(CONCATENATE(A4849,"-",B4849),'Schedule C1'!AE:AE,1,FALSE),"Other")</f>
        <v>Other</v>
      </c>
    </row>
    <row r="4850" spans="1:23" x14ac:dyDescent="0.25">
      <c r="A4850" t="str">
        <f t="shared" si="75"/>
        <v>117</v>
      </c>
      <c r="B4850" t="str">
        <f t="shared" si="75"/>
        <v>MLWOPFGDP</v>
      </c>
      <c r="C4850" s="77" t="s">
        <v>3226</v>
      </c>
      <c r="D4850" t="s">
        <v>3852</v>
      </c>
      <c r="J4850">
        <v>0</v>
      </c>
      <c r="O4850"/>
      <c r="P4850">
        <v>0</v>
      </c>
      <c r="V4850">
        <v>0</v>
      </c>
      <c r="W4850" t="str">
        <f>IFERROR(VLOOKUP(CONCATENATE(A4850,"-",B4850),'Schedule C1'!AE:AE,1,FALSE),"Other")</f>
        <v>Other</v>
      </c>
    </row>
    <row r="4851" spans="1:23" x14ac:dyDescent="0.25">
      <c r="A4851" t="str">
        <f t="shared" si="75"/>
        <v>117</v>
      </c>
      <c r="B4851" t="str">
        <f t="shared" si="75"/>
        <v>MLWOPNONP</v>
      </c>
      <c r="C4851" s="77" t="s">
        <v>3226</v>
      </c>
      <c r="D4851" t="s">
        <v>3853</v>
      </c>
      <c r="I4851">
        <v>-7300</v>
      </c>
      <c r="J4851">
        <v>0</v>
      </c>
      <c r="O4851">
        <v>0</v>
      </c>
      <c r="P4851">
        <v>33194.201999999997</v>
      </c>
      <c r="U4851" s="3">
        <v>0</v>
      </c>
      <c r="V4851">
        <v>0</v>
      </c>
      <c r="W4851" t="str">
        <f>IFERROR(VLOOKUP(CONCATENATE(A4851,"-",B4851),'Schedule C1'!AE:AE,1,FALSE),"Other")</f>
        <v>Other</v>
      </c>
    </row>
    <row r="4852" spans="1:23" x14ac:dyDescent="0.25">
      <c r="A4852" t="str">
        <f t="shared" si="75"/>
        <v>117</v>
      </c>
      <c r="B4852" t="str">
        <f t="shared" si="75"/>
        <v>MLWPC0ELG</v>
      </c>
      <c r="C4852" s="77" t="s">
        <v>3226</v>
      </c>
      <c r="D4852" t="s">
        <v>3854</v>
      </c>
      <c r="J4852">
        <v>0</v>
      </c>
      <c r="O4852"/>
      <c r="P4852">
        <v>134030</v>
      </c>
      <c r="V4852">
        <v>0</v>
      </c>
      <c r="W4852" t="str">
        <f>IFERROR(VLOOKUP(CONCATENATE(A4852,"-",B4852),'Schedule C1'!AE:AE,1,FALSE),"Other")</f>
        <v>Other</v>
      </c>
    </row>
    <row r="4853" spans="1:23" x14ac:dyDescent="0.25">
      <c r="A4853" t="str">
        <f t="shared" si="75"/>
        <v>117</v>
      </c>
      <c r="B4853" t="str">
        <f t="shared" si="75"/>
        <v>MLWPC0LIM</v>
      </c>
      <c r="C4853" s="77" t="s">
        <v>3226</v>
      </c>
      <c r="D4853" t="s">
        <v>3855</v>
      </c>
      <c r="J4853">
        <v>0</v>
      </c>
      <c r="O4853"/>
      <c r="P4853">
        <v>0</v>
      </c>
      <c r="V4853">
        <v>0</v>
      </c>
      <c r="W4853" t="str">
        <f>IFERROR(VLOOKUP(CONCATENATE(A4853,"-",B4853),'Schedule C1'!AE:AE,1,FALSE),"Other")</f>
        <v>Other</v>
      </c>
    </row>
    <row r="4854" spans="1:23" x14ac:dyDescent="0.25">
      <c r="A4854" t="str">
        <f t="shared" si="75"/>
        <v>117</v>
      </c>
      <c r="B4854" t="str">
        <f t="shared" si="75"/>
        <v>MLWPC2CTC</v>
      </c>
      <c r="C4854" s="77" t="s">
        <v>3226</v>
      </c>
      <c r="D4854" t="s">
        <v>3856</v>
      </c>
      <c r="J4854">
        <v>0</v>
      </c>
      <c r="O4854"/>
      <c r="P4854">
        <v>0</v>
      </c>
      <c r="V4854">
        <v>0</v>
      </c>
      <c r="W4854" t="str">
        <f>IFERROR(VLOOKUP(CONCATENATE(A4854,"-",B4854),'Schedule C1'!AE:AE,1,FALSE),"Other")</f>
        <v>Other</v>
      </c>
    </row>
    <row r="4855" spans="1:23" x14ac:dyDescent="0.25">
      <c r="A4855" t="str">
        <f t="shared" si="75"/>
        <v>117</v>
      </c>
      <c r="B4855" t="str">
        <f t="shared" si="75"/>
        <v>MLWPC2ESP</v>
      </c>
      <c r="C4855" s="77" t="s">
        <v>3226</v>
      </c>
      <c r="D4855" t="s">
        <v>3857</v>
      </c>
      <c r="J4855">
        <v>0</v>
      </c>
      <c r="O4855"/>
      <c r="P4855">
        <v>0</v>
      </c>
      <c r="V4855">
        <v>0</v>
      </c>
      <c r="W4855" t="str">
        <f>IFERROR(VLOOKUP(CONCATENATE(A4855,"-",B4855),'Schedule C1'!AE:AE,1,FALSE),"Other")</f>
        <v>Other</v>
      </c>
    </row>
    <row r="4856" spans="1:23" x14ac:dyDescent="0.25">
      <c r="A4856" t="str">
        <f t="shared" si="75"/>
        <v>117</v>
      </c>
      <c r="B4856" t="str">
        <f t="shared" si="75"/>
        <v>MLWSC1AHB</v>
      </c>
      <c r="C4856" s="77" t="s">
        <v>3226</v>
      </c>
      <c r="D4856" t="s">
        <v>3858</v>
      </c>
      <c r="J4856">
        <v>0</v>
      </c>
      <c r="O4856"/>
      <c r="P4856">
        <v>0</v>
      </c>
      <c r="V4856">
        <v>0</v>
      </c>
      <c r="W4856" t="str">
        <f>IFERROR(VLOOKUP(CONCATENATE(A4856,"-",B4856),'Schedule C1'!AE:AE,1,FALSE),"Other")</f>
        <v>Other</v>
      </c>
    </row>
    <row r="4857" spans="1:23" x14ac:dyDescent="0.25">
      <c r="A4857" t="str">
        <f t="shared" si="75"/>
        <v>117</v>
      </c>
      <c r="B4857" t="str">
        <f t="shared" si="75"/>
        <v>MLWSC2AHB</v>
      </c>
      <c r="C4857" s="77" t="s">
        <v>3226</v>
      </c>
      <c r="D4857" t="s">
        <v>3859</v>
      </c>
      <c r="J4857">
        <v>0</v>
      </c>
      <c r="O4857"/>
      <c r="P4857">
        <v>81.501000000000005</v>
      </c>
      <c r="V4857">
        <v>0</v>
      </c>
      <c r="W4857" t="str">
        <f>IFERROR(VLOOKUP(CONCATENATE(A4857,"-",B4857),'Schedule C1'!AE:AE,1,FALSE),"Other")</f>
        <v>Other</v>
      </c>
    </row>
    <row r="4858" spans="1:23" x14ac:dyDescent="0.25">
      <c r="A4858" t="str">
        <f t="shared" si="75"/>
        <v>117</v>
      </c>
      <c r="B4858" t="str">
        <f t="shared" si="75"/>
        <v>MLWSP1LSO</v>
      </c>
      <c r="C4858" s="77" t="s">
        <v>3226</v>
      </c>
      <c r="D4858" t="s">
        <v>3860</v>
      </c>
      <c r="J4858">
        <v>0</v>
      </c>
      <c r="O4858"/>
      <c r="P4858">
        <v>-324.505</v>
      </c>
      <c r="V4858">
        <v>0</v>
      </c>
      <c r="W4858" t="str">
        <f>IFERROR(VLOOKUP(CONCATENATE(A4858,"-",B4858),'Schedule C1'!AE:AE,1,FALSE),"Other")</f>
        <v>Other</v>
      </c>
    </row>
    <row r="4859" spans="1:23" x14ac:dyDescent="0.25">
      <c r="A4859" t="str">
        <f t="shared" si="75"/>
        <v>117</v>
      </c>
      <c r="B4859" t="str">
        <f t="shared" si="75"/>
        <v>MLWSPBLWR</v>
      </c>
      <c r="C4859" s="77" t="s">
        <v>3226</v>
      </c>
      <c r="D4859" t="s">
        <v>3861</v>
      </c>
      <c r="J4859">
        <v>0</v>
      </c>
      <c r="O4859"/>
      <c r="P4859">
        <v>1550.3910000000001</v>
      </c>
      <c r="V4859">
        <v>0</v>
      </c>
      <c r="W4859" t="str">
        <f>IFERROR(VLOOKUP(CONCATENATE(A4859,"-",B4859),'Schedule C1'!AE:AE,1,FALSE),"Other")</f>
        <v>Other</v>
      </c>
    </row>
    <row r="4860" spans="1:23" x14ac:dyDescent="0.25">
      <c r="A4860" t="str">
        <f t="shared" si="75"/>
        <v>117</v>
      </c>
      <c r="B4860" t="str">
        <f t="shared" si="75"/>
        <v>MLWSPEJNT</v>
      </c>
      <c r="C4860" s="77" t="s">
        <v>3226</v>
      </c>
      <c r="D4860" t="s">
        <v>3863</v>
      </c>
      <c r="I4860">
        <v>21999</v>
      </c>
      <c r="J4860">
        <v>0</v>
      </c>
      <c r="O4860">
        <v>0</v>
      </c>
      <c r="P4860">
        <v>260.04899999999998</v>
      </c>
      <c r="U4860" s="3">
        <v>0</v>
      </c>
      <c r="V4860">
        <v>0</v>
      </c>
      <c r="W4860" t="str">
        <f>IFERROR(VLOOKUP(CONCATENATE(A4860,"-",B4860),'Schedule C1'!AE:AE,1,FALSE),"Other")</f>
        <v>Other</v>
      </c>
    </row>
    <row r="4861" spans="1:23" x14ac:dyDescent="0.25">
      <c r="A4861" t="str">
        <f t="shared" si="75"/>
        <v>117</v>
      </c>
      <c r="B4861" t="str">
        <f t="shared" si="75"/>
        <v>MLWSPGRBX</v>
      </c>
      <c r="C4861" s="77" t="s">
        <v>3226</v>
      </c>
      <c r="D4861" t="s">
        <v>3864</v>
      </c>
      <c r="J4861">
        <v>0</v>
      </c>
      <c r="O4861"/>
      <c r="P4861">
        <v>-389.85500000000008</v>
      </c>
      <c r="V4861">
        <v>0</v>
      </c>
      <c r="W4861" t="str">
        <f>IFERROR(VLOOKUP(CONCATENATE(A4861,"-",B4861),'Schedule C1'!AE:AE,1,FALSE),"Other")</f>
        <v>Other</v>
      </c>
    </row>
    <row r="4862" spans="1:23" x14ac:dyDescent="0.25">
      <c r="A4862" t="str">
        <f t="shared" si="75"/>
        <v>117</v>
      </c>
      <c r="B4862" t="str">
        <f t="shared" si="75"/>
        <v>MLWSPPLVY</v>
      </c>
      <c r="C4862" s="77" t="s">
        <v>3226</v>
      </c>
      <c r="D4862" t="s">
        <v>3865</v>
      </c>
      <c r="J4862">
        <v>0</v>
      </c>
      <c r="O4862"/>
      <c r="P4862">
        <v>2960.625</v>
      </c>
      <c r="V4862">
        <v>0</v>
      </c>
      <c r="W4862" t="str">
        <f>IFERROR(VLOOKUP(CONCATENATE(A4862,"-",B4862),'Schedule C1'!AE:AE,1,FALSE),"Other")</f>
        <v>Other</v>
      </c>
    </row>
    <row r="4863" spans="1:23" x14ac:dyDescent="0.25">
      <c r="A4863" t="str">
        <f t="shared" si="75"/>
        <v>117</v>
      </c>
      <c r="B4863" t="str">
        <f t="shared" si="75"/>
        <v>MLWSPPULV</v>
      </c>
      <c r="C4863" s="77" t="s">
        <v>3226</v>
      </c>
      <c r="D4863" t="s">
        <v>3866</v>
      </c>
      <c r="I4863">
        <v>132687.01</v>
      </c>
      <c r="J4863">
        <v>0</v>
      </c>
      <c r="O4863">
        <v>0</v>
      </c>
      <c r="P4863">
        <v>4380.5429999999997</v>
      </c>
      <c r="U4863" s="3">
        <v>0</v>
      </c>
      <c r="V4863">
        <v>0</v>
      </c>
      <c r="W4863" t="str">
        <f>IFERROR(VLOOKUP(CONCATENATE(A4863,"-",B4863),'Schedule C1'!AE:AE,1,FALSE),"Other")</f>
        <v>Other</v>
      </c>
    </row>
    <row r="4864" spans="1:23" x14ac:dyDescent="0.25">
      <c r="A4864" t="str">
        <f t="shared" si="75"/>
        <v>117</v>
      </c>
      <c r="B4864" t="str">
        <f t="shared" si="75"/>
        <v>MLWSPSFVL</v>
      </c>
      <c r="C4864" s="77" t="s">
        <v>3226</v>
      </c>
      <c r="D4864" t="s">
        <v>3867</v>
      </c>
      <c r="J4864">
        <v>0</v>
      </c>
      <c r="O4864"/>
      <c r="P4864">
        <v>0</v>
      </c>
      <c r="V4864">
        <v>0</v>
      </c>
      <c r="W4864" t="str">
        <f>IFERROR(VLOOKUP(CONCATENATE(A4864,"-",B4864),'Schedule C1'!AE:AE,1,FALSE),"Other")</f>
        <v>Other</v>
      </c>
    </row>
    <row r="4865" spans="1:23" x14ac:dyDescent="0.25">
      <c r="A4865" t="str">
        <f t="shared" si="75"/>
        <v>117</v>
      </c>
      <c r="B4865" t="str">
        <f t="shared" si="75"/>
        <v>MLWVC2CL1</v>
      </c>
      <c r="C4865" s="77" t="s">
        <v>3226</v>
      </c>
      <c r="D4865" t="s">
        <v>3868</v>
      </c>
      <c r="J4865">
        <v>0</v>
      </c>
      <c r="O4865"/>
      <c r="P4865">
        <v>25813.386999999999</v>
      </c>
      <c r="V4865">
        <v>0</v>
      </c>
      <c r="W4865" t="str">
        <f>IFERROR(VLOOKUP(CONCATENATE(A4865,"-",B4865),'Schedule C1'!AE:AE,1,FALSE),"Other")</f>
        <v>Other</v>
      </c>
    </row>
    <row r="4866" spans="1:23" x14ac:dyDescent="0.25">
      <c r="A4866" t="str">
        <f t="shared" si="75"/>
        <v>117</v>
      </c>
      <c r="B4866" t="str">
        <f t="shared" si="75"/>
        <v>MLWVC2CL4</v>
      </c>
      <c r="C4866" s="77" t="s">
        <v>3226</v>
      </c>
      <c r="D4866" t="s">
        <v>3869</v>
      </c>
      <c r="J4866">
        <v>0</v>
      </c>
      <c r="O4866"/>
      <c r="P4866">
        <v>0</v>
      </c>
      <c r="V4866">
        <v>0</v>
      </c>
      <c r="W4866" t="str">
        <f>IFERROR(VLOOKUP(CONCATENATE(A4866,"-",B4866),'Schedule C1'!AE:AE,1,FALSE),"Other")</f>
        <v>Other</v>
      </c>
    </row>
    <row r="4867" spans="1:23" x14ac:dyDescent="0.25">
      <c r="A4867" t="str">
        <f t="shared" si="75"/>
        <v>117</v>
      </c>
      <c r="B4867" t="str">
        <f t="shared" si="75"/>
        <v>MLWVPBLML</v>
      </c>
      <c r="C4867" s="77" t="s">
        <v>3226</v>
      </c>
      <c r="D4867" t="s">
        <v>3871</v>
      </c>
      <c r="J4867">
        <v>0</v>
      </c>
      <c r="O4867"/>
      <c r="P4867">
        <v>-60.762</v>
      </c>
      <c r="V4867">
        <v>0</v>
      </c>
      <c r="W4867" t="str">
        <f>IFERROR(VLOOKUP(CONCATENATE(A4867,"-",B4867),'Schedule C1'!AE:AE,1,FALSE),"Other")</f>
        <v>Other</v>
      </c>
    </row>
    <row r="4868" spans="1:23" x14ac:dyDescent="0.25">
      <c r="A4868" t="str">
        <f t="shared" si="75"/>
        <v>117</v>
      </c>
      <c r="B4868" t="str">
        <f t="shared" si="75"/>
        <v>MLWVPFGDN</v>
      </c>
      <c r="C4868" s="77" t="s">
        <v>3226</v>
      </c>
      <c r="D4868" t="s">
        <v>3872</v>
      </c>
      <c r="I4868">
        <v>4760</v>
      </c>
      <c r="J4868">
        <v>0</v>
      </c>
      <c r="O4868">
        <v>0</v>
      </c>
      <c r="P4868">
        <v>4735.4570000000003</v>
      </c>
      <c r="U4868" s="3">
        <v>0</v>
      </c>
      <c r="V4868">
        <v>0</v>
      </c>
      <c r="W4868" t="str">
        <f>IFERROR(VLOOKUP(CONCATENATE(A4868,"-",B4868),'Schedule C1'!AE:AE,1,FALSE),"Other")</f>
        <v>Other</v>
      </c>
    </row>
    <row r="4869" spans="1:23" x14ac:dyDescent="0.25">
      <c r="A4869" t="str">
        <f t="shared" ref="A4869:B4932" si="76">LEFT(C4869,FIND(" ",C4869,1)-1)</f>
        <v>117</v>
      </c>
      <c r="B4869" t="str">
        <f t="shared" si="76"/>
        <v>MLWVPMONS</v>
      </c>
      <c r="C4869" s="77" t="s">
        <v>3226</v>
      </c>
      <c r="D4869" t="s">
        <v>3873</v>
      </c>
      <c r="J4869">
        <v>0</v>
      </c>
      <c r="O4869"/>
      <c r="P4869">
        <v>0</v>
      </c>
      <c r="V4869">
        <v>0</v>
      </c>
      <c r="W4869" t="str">
        <f>IFERROR(VLOOKUP(CONCATENATE(A4869,"-",B4869),'Schedule C1'!AE:AE,1,FALSE),"Other")</f>
        <v>Other</v>
      </c>
    </row>
    <row r="4870" spans="1:23" x14ac:dyDescent="0.25">
      <c r="A4870" t="str">
        <f t="shared" si="76"/>
        <v>117</v>
      </c>
      <c r="B4870" t="str">
        <f t="shared" si="76"/>
        <v>N121AEX21</v>
      </c>
      <c r="C4870" s="77" t="s">
        <v>3226</v>
      </c>
      <c r="D4870" t="s">
        <v>3876</v>
      </c>
      <c r="F4870">
        <v>90.43</v>
      </c>
      <c r="L4870">
        <v>0</v>
      </c>
      <c r="O4870"/>
      <c r="R4870">
        <v>0</v>
      </c>
      <c r="W4870" t="str">
        <f>IFERROR(VLOOKUP(CONCATENATE(A4870,"-",B4870),'Schedule C1'!AE:AE,1,FALSE),"Other")</f>
        <v>Other</v>
      </c>
    </row>
    <row r="4871" spans="1:23" x14ac:dyDescent="0.25">
      <c r="A4871" t="str">
        <f t="shared" si="76"/>
        <v>117</v>
      </c>
      <c r="B4871" t="str">
        <f t="shared" si="76"/>
        <v>NRCCPKPCO</v>
      </c>
      <c r="C4871" s="77" t="s">
        <v>3226</v>
      </c>
      <c r="D4871" t="s">
        <v>3877</v>
      </c>
      <c r="E4871">
        <v>2106696.2499999995</v>
      </c>
      <c r="F4871">
        <v>3064.0699999999815</v>
      </c>
      <c r="H4871">
        <v>26349.32</v>
      </c>
      <c r="I4871">
        <v>-1034.7600000000002</v>
      </c>
      <c r="K4871">
        <v>24780.510000000002</v>
      </c>
      <c r="L4871">
        <v>2846.0349999999999</v>
      </c>
      <c r="N4871">
        <v>5734.223</v>
      </c>
      <c r="O4871">
        <v>0</v>
      </c>
      <c r="Q4871">
        <v>18154.68</v>
      </c>
      <c r="R4871">
        <v>7104.8909999999996</v>
      </c>
      <c r="T4871">
        <v>3974.002</v>
      </c>
      <c r="U4871" s="3">
        <v>0</v>
      </c>
      <c r="W4871" t="str">
        <f>IFERROR(VLOOKUP(CONCATENATE(A4871,"-",B4871),'Schedule C1'!AE:AE,1,FALSE),"Other")</f>
        <v>117-NRCCPKPCO</v>
      </c>
    </row>
    <row r="4872" spans="1:23" x14ac:dyDescent="0.25">
      <c r="A4872" t="str">
        <f t="shared" si="76"/>
        <v>117</v>
      </c>
      <c r="B4872" t="str">
        <f t="shared" si="76"/>
        <v>P17CC1007</v>
      </c>
      <c r="C4872" s="77" t="s">
        <v>3226</v>
      </c>
      <c r="D4872" t="s">
        <v>3103</v>
      </c>
      <c r="I4872">
        <v>0</v>
      </c>
      <c r="J4872">
        <v>0</v>
      </c>
      <c r="O4872">
        <v>0</v>
      </c>
      <c r="P4872">
        <v>0</v>
      </c>
      <c r="U4872" s="3">
        <v>0</v>
      </c>
      <c r="V4872">
        <v>0</v>
      </c>
      <c r="W4872" t="str">
        <f>IFERROR(VLOOKUP(CONCATENATE(A4872,"-",B4872),'Schedule C1'!AE:AE,1,FALSE),"Other")</f>
        <v>Other</v>
      </c>
    </row>
    <row r="4873" spans="1:23" x14ac:dyDescent="0.25">
      <c r="A4873" t="str">
        <f t="shared" si="76"/>
        <v>117</v>
      </c>
      <c r="B4873" t="str">
        <f t="shared" si="76"/>
        <v>P17CC1031</v>
      </c>
      <c r="C4873" s="77" t="s">
        <v>3226</v>
      </c>
      <c r="D4873" t="s">
        <v>3108</v>
      </c>
      <c r="I4873">
        <v>0</v>
      </c>
      <c r="O4873">
        <v>0</v>
      </c>
      <c r="U4873" s="3">
        <v>0</v>
      </c>
      <c r="W4873" t="str">
        <f>IFERROR(VLOOKUP(CONCATENATE(A4873,"-",B4873),'Schedule C1'!AE:AE,1,FALSE),"Other")</f>
        <v>Other</v>
      </c>
    </row>
    <row r="4874" spans="1:23" x14ac:dyDescent="0.25">
      <c r="A4874" t="str">
        <f t="shared" si="76"/>
        <v>117</v>
      </c>
      <c r="B4874" t="str">
        <f t="shared" si="76"/>
        <v>RKU002SCR</v>
      </c>
      <c r="C4874" s="77" t="s">
        <v>3226</v>
      </c>
      <c r="D4874" t="s">
        <v>3172</v>
      </c>
      <c r="G4874">
        <v>-2644.8600000000006</v>
      </c>
      <c r="M4874">
        <v>0</v>
      </c>
      <c r="O4874"/>
      <c r="S4874">
        <v>0</v>
      </c>
      <c r="W4874" t="str">
        <f>IFERROR(VLOOKUP(CONCATENATE(A4874,"-",B4874),'Schedule C1'!AE:AE,1,FALSE),"Other")</f>
        <v>Other</v>
      </c>
    </row>
    <row r="4875" spans="1:23" x14ac:dyDescent="0.25">
      <c r="A4875" t="str">
        <f t="shared" si="76"/>
        <v>117</v>
      </c>
      <c r="B4875" t="str">
        <f t="shared" si="76"/>
        <v>SSGSNANDA</v>
      </c>
      <c r="C4875" s="77" t="s">
        <v>3226</v>
      </c>
      <c r="D4875" t="s">
        <v>3176</v>
      </c>
      <c r="E4875">
        <v>0</v>
      </c>
      <c r="F4875">
        <v>0</v>
      </c>
      <c r="G4875">
        <v>0</v>
      </c>
      <c r="H4875">
        <v>0</v>
      </c>
      <c r="I4875">
        <v>0</v>
      </c>
      <c r="J4875">
        <v>0</v>
      </c>
      <c r="K4875">
        <v>-1567.5279999999998</v>
      </c>
      <c r="L4875">
        <v>-632.26</v>
      </c>
      <c r="M4875">
        <v>-838.221</v>
      </c>
      <c r="N4875">
        <v>-365.36900000000003</v>
      </c>
      <c r="O4875">
        <v>-352.12099999999998</v>
      </c>
      <c r="P4875">
        <v>104.61199999999999</v>
      </c>
      <c r="Q4875">
        <v>-1733.72</v>
      </c>
      <c r="R4875">
        <v>-646.12900000000002</v>
      </c>
      <c r="S4875">
        <v>-1257.58</v>
      </c>
      <c r="T4875">
        <v>-439.17700000000002</v>
      </c>
      <c r="U4875" s="3">
        <v>-355.54</v>
      </c>
      <c r="V4875">
        <v>0</v>
      </c>
      <c r="W4875" t="str">
        <f>IFERROR(VLOOKUP(CONCATENATE(A4875,"-",B4875),'Schedule C1'!AE:AE,1,FALSE),"Other")</f>
        <v>Other</v>
      </c>
    </row>
    <row r="4876" spans="1:23" x14ac:dyDescent="0.25">
      <c r="A4876" t="str">
        <f t="shared" si="76"/>
        <v>117</v>
      </c>
      <c r="B4876" t="str">
        <f t="shared" si="76"/>
        <v>SSITNANDA</v>
      </c>
      <c r="C4876" s="77" t="s">
        <v>3226</v>
      </c>
      <c r="D4876" t="s">
        <v>3178</v>
      </c>
      <c r="E4876">
        <v>0</v>
      </c>
      <c r="F4876">
        <v>0</v>
      </c>
      <c r="G4876">
        <v>0</v>
      </c>
      <c r="H4876">
        <v>0</v>
      </c>
      <c r="I4876">
        <v>0</v>
      </c>
      <c r="K4876">
        <v>-1171.759</v>
      </c>
      <c r="L4876">
        <v>-8890.5079999999998</v>
      </c>
      <c r="M4876">
        <v>-5808.2070000000003</v>
      </c>
      <c r="N4876">
        <v>5580.7179999999998</v>
      </c>
      <c r="O4876">
        <v>12800.012000000001</v>
      </c>
      <c r="Q4876">
        <v>-1166.0909999999999</v>
      </c>
      <c r="R4876">
        <v>-9069.9090000000015</v>
      </c>
      <c r="S4876">
        <v>-7942.4180000000006</v>
      </c>
      <c r="T4876">
        <v>6632.0139999999992</v>
      </c>
      <c r="U4876" s="3">
        <v>1.4E-2</v>
      </c>
      <c r="W4876" t="str">
        <f>IFERROR(VLOOKUP(CONCATENATE(A4876,"-",B4876),'Schedule C1'!AE:AE,1,FALSE),"Other")</f>
        <v>Other</v>
      </c>
    </row>
    <row r="4877" spans="1:23" x14ac:dyDescent="0.25">
      <c r="A4877" t="str">
        <f t="shared" si="76"/>
        <v>117</v>
      </c>
      <c r="B4877" t="str">
        <f t="shared" si="76"/>
        <v>SSNANDA</v>
      </c>
      <c r="C4877" s="77" t="s">
        <v>3226</v>
      </c>
      <c r="D4877" t="s">
        <v>3179</v>
      </c>
      <c r="F4877">
        <v>0</v>
      </c>
      <c r="I4877">
        <v>0</v>
      </c>
      <c r="J4877">
        <v>0</v>
      </c>
      <c r="L4877">
        <v>-1165.4480000000001</v>
      </c>
      <c r="O4877">
        <v>6.9180000000000001</v>
      </c>
      <c r="P4877">
        <v>-1370.886</v>
      </c>
      <c r="R4877">
        <v>-1188.1410000000001</v>
      </c>
      <c r="U4877" s="3">
        <v>1E-3</v>
      </c>
      <c r="V4877">
        <v>0</v>
      </c>
      <c r="W4877" t="str">
        <f>IFERROR(VLOOKUP(CONCATENATE(A4877,"-",B4877),'Schedule C1'!AE:AE,1,FALSE),"Other")</f>
        <v>Other</v>
      </c>
    </row>
    <row r="4878" spans="1:23" x14ac:dyDescent="0.25">
      <c r="A4878" t="str">
        <f t="shared" si="76"/>
        <v>117</v>
      </c>
      <c r="B4878" t="str">
        <f t="shared" si="76"/>
        <v>TDOANDA</v>
      </c>
      <c r="C4878" s="77" t="s">
        <v>3226</v>
      </c>
      <c r="D4878" t="s">
        <v>3188</v>
      </c>
      <c r="H4878">
        <v>0</v>
      </c>
      <c r="I4878">
        <v>0</v>
      </c>
      <c r="J4878">
        <v>0</v>
      </c>
      <c r="N4878">
        <v>592.96100000000001</v>
      </c>
      <c r="O4878">
        <v>-646.14700000000005</v>
      </c>
      <c r="P4878">
        <v>-111.006</v>
      </c>
      <c r="T4878">
        <v>0</v>
      </c>
      <c r="U4878" s="3">
        <v>3.0000000000000001E-3</v>
      </c>
      <c r="V4878">
        <v>0</v>
      </c>
      <c r="W4878" t="str">
        <f>IFERROR(VLOOKUP(CONCATENATE(A4878,"-",B4878),'Schedule C1'!AE:AE,1,FALSE),"Other")</f>
        <v>Other</v>
      </c>
    </row>
    <row r="4879" spans="1:23" x14ac:dyDescent="0.25">
      <c r="A4879" t="str">
        <f t="shared" si="76"/>
        <v>117</v>
      </c>
      <c r="B4879" t="str">
        <f t="shared" si="76"/>
        <v>TLSWEMERG</v>
      </c>
      <c r="C4879" s="77" t="s">
        <v>3226</v>
      </c>
      <c r="D4879" t="s">
        <v>3189</v>
      </c>
      <c r="G4879">
        <v>0</v>
      </c>
      <c r="H4879">
        <v>0</v>
      </c>
      <c r="I4879">
        <v>0</v>
      </c>
      <c r="J4879">
        <v>0</v>
      </c>
      <c r="M4879">
        <v>7882.6959999999999</v>
      </c>
      <c r="N4879">
        <v>7886.8069999999998</v>
      </c>
      <c r="O4879">
        <v>-13884.308000000001</v>
      </c>
      <c r="P4879">
        <v>-9.9999999999056399E-4</v>
      </c>
      <c r="S4879">
        <v>7779.6429999999991</v>
      </c>
      <c r="T4879">
        <v>7840.8490000000002</v>
      </c>
      <c r="U4879" s="3">
        <v>-16041.269</v>
      </c>
      <c r="V4879">
        <v>0</v>
      </c>
      <c r="W4879" t="str">
        <f>IFERROR(VLOOKUP(CONCATENATE(A4879,"-",B4879),'Schedule C1'!AE:AE,1,FALSE),"Other")</f>
        <v>Other</v>
      </c>
    </row>
    <row r="4880" spans="1:23" x14ac:dyDescent="0.25">
      <c r="A4880" t="str">
        <f t="shared" si="76"/>
        <v>117</v>
      </c>
      <c r="B4880" t="str">
        <f t="shared" si="76"/>
        <v>TSCREDITC</v>
      </c>
      <c r="C4880" s="77" t="s">
        <v>3226</v>
      </c>
      <c r="D4880" t="s">
        <v>3879</v>
      </c>
      <c r="F4880">
        <v>0</v>
      </c>
      <c r="G4880">
        <v>0</v>
      </c>
      <c r="H4880">
        <v>0</v>
      </c>
      <c r="I4880">
        <v>0</v>
      </c>
      <c r="J4880">
        <v>0</v>
      </c>
      <c r="L4880">
        <v>10235.383</v>
      </c>
      <c r="M4880">
        <v>-83334</v>
      </c>
      <c r="N4880">
        <v>-1047420.274</v>
      </c>
      <c r="O4880">
        <v>-105257.889</v>
      </c>
      <c r="P4880">
        <v>0</v>
      </c>
      <c r="R4880">
        <v>0</v>
      </c>
      <c r="S4880">
        <v>-84232.087</v>
      </c>
      <c r="T4880">
        <v>-43297.014000000003</v>
      </c>
      <c r="U4880" s="3">
        <v>483786.95300000004</v>
      </c>
      <c r="V4880">
        <v>0</v>
      </c>
      <c r="W4880" t="str">
        <f>IFERROR(VLOOKUP(CONCATENATE(A4880,"-",B4880),'Schedule C1'!AE:AE,1,FALSE),"Other")</f>
        <v>Other</v>
      </c>
    </row>
    <row r="4881" spans="1:23" x14ac:dyDescent="0.25">
      <c r="A4881" t="str">
        <f t="shared" si="76"/>
        <v>117</v>
      </c>
      <c r="B4881" t="str">
        <f t="shared" si="76"/>
        <v>UIPLR2018</v>
      </c>
      <c r="C4881" s="77" t="s">
        <v>3226</v>
      </c>
      <c r="D4881" t="s">
        <v>3204</v>
      </c>
      <c r="E4881">
        <v>0</v>
      </c>
      <c r="K4881">
        <v>2789.4139999999998</v>
      </c>
      <c r="O4881"/>
      <c r="Q4881">
        <v>0</v>
      </c>
      <c r="W4881" t="str">
        <f>IFERROR(VLOOKUP(CONCATENATE(A4881,"-",B4881),'Schedule C1'!AE:AE,1,FALSE),"Other")</f>
        <v>Other</v>
      </c>
    </row>
    <row r="4882" spans="1:23" x14ac:dyDescent="0.25">
      <c r="A4882" t="str">
        <f t="shared" si="76"/>
        <v>117</v>
      </c>
      <c r="B4882" t="str">
        <f t="shared" si="76"/>
        <v>WSNANDA</v>
      </c>
      <c r="C4882" s="77" t="s">
        <v>3226</v>
      </c>
      <c r="D4882" t="s">
        <v>3206</v>
      </c>
      <c r="E4882">
        <v>0</v>
      </c>
      <c r="F4882">
        <v>0</v>
      </c>
      <c r="G4882">
        <v>0</v>
      </c>
      <c r="H4882">
        <v>0</v>
      </c>
      <c r="I4882">
        <v>0</v>
      </c>
      <c r="J4882">
        <v>0</v>
      </c>
      <c r="K4882">
        <v>-14996.397000000001</v>
      </c>
      <c r="L4882">
        <v>-14188.716999999999</v>
      </c>
      <c r="M4882">
        <v>-30607.53</v>
      </c>
      <c r="N4882">
        <v>-1845.4030000000002</v>
      </c>
      <c r="O4882">
        <v>-170.53499999999985</v>
      </c>
      <c r="P4882">
        <v>-769.14</v>
      </c>
      <c r="Q4882">
        <v>-14958.630000000001</v>
      </c>
      <c r="R4882">
        <v>-14171.839000000002</v>
      </c>
      <c r="S4882">
        <v>-31397.434000000001</v>
      </c>
      <c r="T4882">
        <v>10492.322</v>
      </c>
      <c r="U4882" s="3">
        <v>13284.539999999999</v>
      </c>
      <c r="V4882">
        <v>0</v>
      </c>
      <c r="W4882" t="str">
        <f>IFERROR(VLOOKUP(CONCATENATE(A4882,"-",B4882),'Schedule C1'!AE:AE,1,FALSE),"Other")</f>
        <v>Other</v>
      </c>
    </row>
    <row r="4883" spans="1:23" x14ac:dyDescent="0.25">
      <c r="A4883" t="str">
        <f t="shared" si="76"/>
        <v>117</v>
      </c>
      <c r="B4883" t="str">
        <f t="shared" si="76"/>
        <v>WSX114322</v>
      </c>
      <c r="C4883" s="77" t="s">
        <v>3226</v>
      </c>
      <c r="D4883" t="s">
        <v>3882</v>
      </c>
      <c r="E4883">
        <v>0</v>
      </c>
      <c r="F4883">
        <v>0</v>
      </c>
      <c r="G4883">
        <v>0</v>
      </c>
      <c r="H4883">
        <v>0</v>
      </c>
      <c r="I4883">
        <v>0</v>
      </c>
      <c r="J4883">
        <v>0</v>
      </c>
      <c r="K4883">
        <v>8322.4569999999985</v>
      </c>
      <c r="L4883">
        <v>-20228.064999999999</v>
      </c>
      <c r="M4883">
        <v>0</v>
      </c>
      <c r="N4883">
        <v>-12497.133</v>
      </c>
      <c r="O4883">
        <v>0.99600000000009459</v>
      </c>
      <c r="P4883">
        <v>273.50299999999999</v>
      </c>
      <c r="Q4883">
        <v>9192.0590000000011</v>
      </c>
      <c r="R4883">
        <v>-20488.784</v>
      </c>
      <c r="S4883">
        <v>0</v>
      </c>
      <c r="T4883">
        <v>-10518.731</v>
      </c>
      <c r="U4883" s="3">
        <v>3709.2040000000002</v>
      </c>
      <c r="V4883">
        <v>0</v>
      </c>
      <c r="W4883" t="str">
        <f>IFERROR(VLOOKUP(CONCATENATE(A4883,"-",B4883),'Schedule C1'!AE:AE,1,FALSE),"Other")</f>
        <v>Other</v>
      </c>
    </row>
    <row r="4884" spans="1:23" x14ac:dyDescent="0.25">
      <c r="A4884" t="str">
        <f t="shared" si="76"/>
        <v>117</v>
      </c>
      <c r="B4884" t="str">
        <f t="shared" si="76"/>
        <v>WSXRENEWC</v>
      </c>
      <c r="C4884" s="77" t="s">
        <v>3226</v>
      </c>
      <c r="D4884" t="s">
        <v>3883</v>
      </c>
      <c r="J4884">
        <v>0</v>
      </c>
      <c r="O4884"/>
      <c r="P4884">
        <v>-794.46699999999998</v>
      </c>
      <c r="V4884">
        <v>0</v>
      </c>
      <c r="W4884" t="str">
        <f>IFERROR(VLOOKUP(CONCATENATE(A4884,"-",B4884),'Schedule C1'!AE:AE,1,FALSE),"Other")</f>
        <v>Other</v>
      </c>
    </row>
    <row r="4885" spans="1:23" x14ac:dyDescent="0.25">
      <c r="A4885" t="str">
        <f t="shared" si="76"/>
        <v>117</v>
      </c>
      <c r="B4885" t="str">
        <f t="shared" si="76"/>
        <v>X00000287</v>
      </c>
      <c r="C4885" s="77" t="s">
        <v>3226</v>
      </c>
      <c r="D4885" t="s">
        <v>3884</v>
      </c>
      <c r="E4885">
        <v>287.81999999999994</v>
      </c>
      <c r="F4885">
        <v>-980.56</v>
      </c>
      <c r="K4885">
        <v>0</v>
      </c>
      <c r="L4885">
        <v>0</v>
      </c>
      <c r="O4885"/>
      <c r="Q4885">
        <v>0</v>
      </c>
      <c r="R4885">
        <v>0</v>
      </c>
      <c r="W4885" t="str">
        <f>IFERROR(VLOOKUP(CONCATENATE(A4885,"-",B4885),'Schedule C1'!AE:AE,1,FALSE),"Other")</f>
        <v>Other</v>
      </c>
    </row>
    <row r="4886" spans="1:23" x14ac:dyDescent="0.25">
      <c r="A4886" t="str">
        <f t="shared" si="76"/>
        <v>117</v>
      </c>
      <c r="B4886" t="str">
        <f t="shared" si="76"/>
        <v>X00000288</v>
      </c>
      <c r="C4886" s="77" t="s">
        <v>3226</v>
      </c>
      <c r="D4886" t="s">
        <v>3207</v>
      </c>
      <c r="E4886">
        <v>-45643.62999999999</v>
      </c>
      <c r="F4886">
        <v>-210723.50999999983</v>
      </c>
      <c r="G4886">
        <v>402665.70999999996</v>
      </c>
      <c r="H4886">
        <v>-757908.12999999989</v>
      </c>
      <c r="I4886">
        <v>300230.44</v>
      </c>
      <c r="J4886">
        <v>-40961.89</v>
      </c>
      <c r="K4886">
        <v>0</v>
      </c>
      <c r="L4886">
        <v>25935.786</v>
      </c>
      <c r="M4886">
        <v>-221256.05499999999</v>
      </c>
      <c r="N4886">
        <v>-1700601.568</v>
      </c>
      <c r="O4886">
        <v>80864.875</v>
      </c>
      <c r="P4886">
        <v>0</v>
      </c>
      <c r="Q4886">
        <v>360.96000000000004</v>
      </c>
      <c r="R4886">
        <v>26054.489000000001</v>
      </c>
      <c r="S4886">
        <v>90629.856</v>
      </c>
      <c r="T4886">
        <v>18915.683000000001</v>
      </c>
      <c r="U4886" s="3">
        <v>476.02699999999999</v>
      </c>
      <c r="V4886">
        <v>0</v>
      </c>
      <c r="W4886" t="str">
        <f>IFERROR(VLOOKUP(CONCATENATE(A4886,"-",B4886),'Schedule C1'!AE:AE,1,FALSE),"Other")</f>
        <v>Other</v>
      </c>
    </row>
    <row r="4887" spans="1:23" x14ac:dyDescent="0.25">
      <c r="A4887" t="str">
        <f t="shared" si="76"/>
        <v>117</v>
      </c>
      <c r="B4887" t="str">
        <f t="shared" si="76"/>
        <v>X00000290</v>
      </c>
      <c r="C4887" s="77" t="s">
        <v>3226</v>
      </c>
      <c r="D4887" t="s">
        <v>3885</v>
      </c>
      <c r="E4887">
        <v>0</v>
      </c>
      <c r="F4887">
        <v>0</v>
      </c>
      <c r="G4887">
        <v>0</v>
      </c>
      <c r="H4887">
        <v>0</v>
      </c>
      <c r="I4887">
        <v>0</v>
      </c>
      <c r="J4887">
        <v>0</v>
      </c>
      <c r="K4887">
        <v>206163.97899999999</v>
      </c>
      <c r="L4887">
        <v>79666.582000000009</v>
      </c>
      <c r="M4887">
        <v>225356.182</v>
      </c>
      <c r="N4887">
        <v>-39288.01</v>
      </c>
      <c r="O4887">
        <v>0</v>
      </c>
      <c r="P4887">
        <v>0</v>
      </c>
      <c r="Q4887">
        <v>210142.28699999998</v>
      </c>
      <c r="R4887">
        <v>87545.572</v>
      </c>
      <c r="S4887">
        <v>294617.55599999992</v>
      </c>
      <c r="T4887">
        <v>-39855.78</v>
      </c>
      <c r="U4887" s="3">
        <v>176596.723</v>
      </c>
      <c r="V4887">
        <v>0</v>
      </c>
      <c r="W4887" t="str">
        <f>IFERROR(VLOOKUP(CONCATENATE(A4887,"-",B4887),'Schedule C1'!AE:AE,1,FALSE),"Other")</f>
        <v>Other</v>
      </c>
    </row>
    <row r="4888" spans="1:23" x14ac:dyDescent="0.25">
      <c r="A4888" t="str">
        <f t="shared" si="76"/>
        <v>117</v>
      </c>
      <c r="B4888" t="str">
        <f t="shared" si="76"/>
        <v>XHWCAP114</v>
      </c>
      <c r="C4888" s="77" t="s">
        <v>3226</v>
      </c>
      <c r="D4888" t="s">
        <v>3213</v>
      </c>
      <c r="J4888">
        <v>0</v>
      </c>
      <c r="O4888"/>
      <c r="P4888">
        <v>0</v>
      </c>
      <c r="V4888">
        <v>0</v>
      </c>
      <c r="W4888" t="str">
        <f>IFERROR(VLOOKUP(CONCATENATE(A4888,"-",B4888),'Schedule C1'!AE:AE,1,FALSE),"Other")</f>
        <v>Other</v>
      </c>
    </row>
    <row r="4889" spans="1:23" x14ac:dyDescent="0.25">
      <c r="A4889" t="str">
        <f t="shared" si="76"/>
        <v>117</v>
      </c>
      <c r="B4889" t="str">
        <f t="shared" si="76"/>
        <v>XHWCAP150</v>
      </c>
      <c r="C4889" s="77" t="s">
        <v>3226</v>
      </c>
      <c r="D4889" t="s">
        <v>3215</v>
      </c>
      <c r="J4889">
        <v>0</v>
      </c>
      <c r="O4889"/>
      <c r="P4889">
        <v>0</v>
      </c>
      <c r="V4889">
        <v>0</v>
      </c>
      <c r="W4889" t="str">
        <f>IFERROR(VLOOKUP(CONCATENATE(A4889,"-",B4889),'Schedule C1'!AE:AE,1,FALSE),"Other")</f>
        <v>Other</v>
      </c>
    </row>
    <row r="4890" spans="1:23" x14ac:dyDescent="0.25">
      <c r="A4890" t="str">
        <f t="shared" si="76"/>
        <v>117</v>
      </c>
      <c r="B4890" t="str">
        <f t="shared" si="76"/>
        <v>XHWCAP160</v>
      </c>
      <c r="C4890" s="77" t="s">
        <v>3226</v>
      </c>
      <c r="D4890" t="s">
        <v>3216</v>
      </c>
      <c r="J4890">
        <v>0</v>
      </c>
      <c r="O4890"/>
      <c r="P4890">
        <v>0</v>
      </c>
      <c r="V4890">
        <v>0</v>
      </c>
      <c r="W4890" t="str">
        <f>IFERROR(VLOOKUP(CONCATENATE(A4890,"-",B4890),'Schedule C1'!AE:AE,1,FALSE),"Other")</f>
        <v>Other</v>
      </c>
    </row>
    <row r="4891" spans="1:23" x14ac:dyDescent="0.25">
      <c r="A4891" t="str">
        <f t="shared" si="76"/>
        <v>117</v>
      </c>
      <c r="B4891" t="str">
        <f t="shared" si="76"/>
        <v>XHWCAP190</v>
      </c>
      <c r="C4891" s="77" t="s">
        <v>3226</v>
      </c>
      <c r="D4891" t="s">
        <v>3219</v>
      </c>
      <c r="J4891">
        <v>0</v>
      </c>
      <c r="O4891"/>
      <c r="P4891">
        <v>0</v>
      </c>
      <c r="V4891">
        <v>0</v>
      </c>
      <c r="W4891" t="str">
        <f>IFERROR(VLOOKUP(CONCATENATE(A4891,"-",B4891),'Schedule C1'!AE:AE,1,FALSE),"Other")</f>
        <v>Other</v>
      </c>
    </row>
    <row r="4892" spans="1:23" x14ac:dyDescent="0.25">
      <c r="A4892" t="str">
        <f t="shared" si="76"/>
        <v>117</v>
      </c>
      <c r="B4892" t="str">
        <f t="shared" si="76"/>
        <v>XHWCAP194</v>
      </c>
      <c r="C4892" s="77" t="s">
        <v>3226</v>
      </c>
      <c r="D4892" t="s">
        <v>3221</v>
      </c>
      <c r="J4892">
        <v>0</v>
      </c>
      <c r="O4892"/>
      <c r="P4892">
        <v>0</v>
      </c>
      <c r="V4892">
        <v>0</v>
      </c>
      <c r="W4892" t="str">
        <f>IFERROR(VLOOKUP(CONCATENATE(A4892,"-",B4892),'Schedule C1'!AE:AE,1,FALSE),"Other")</f>
        <v>Other</v>
      </c>
    </row>
    <row r="4893" spans="1:23" x14ac:dyDescent="0.25">
      <c r="A4893" t="str">
        <f t="shared" si="76"/>
        <v>117</v>
      </c>
      <c r="B4893" t="str">
        <f t="shared" si="76"/>
        <v>XHWCAP200</v>
      </c>
      <c r="C4893" s="77" t="s">
        <v>3226</v>
      </c>
      <c r="D4893" t="s">
        <v>3222</v>
      </c>
      <c r="J4893">
        <v>0</v>
      </c>
      <c r="O4893"/>
      <c r="P4893">
        <v>0</v>
      </c>
      <c r="V4893">
        <v>0</v>
      </c>
      <c r="W4893" t="str">
        <f>IFERROR(VLOOKUP(CONCATENATE(A4893,"-",B4893),'Schedule C1'!AE:AE,1,FALSE),"Other")</f>
        <v>Other</v>
      </c>
    </row>
    <row r="4894" spans="1:23" x14ac:dyDescent="0.25">
      <c r="A4894" t="str">
        <f t="shared" si="76"/>
        <v>117</v>
      </c>
      <c r="B4894" t="str">
        <f t="shared" si="76"/>
        <v>XHWCAP250</v>
      </c>
      <c r="C4894" s="77" t="s">
        <v>3226</v>
      </c>
      <c r="D4894" t="s">
        <v>3223</v>
      </c>
      <c r="J4894">
        <v>0</v>
      </c>
      <c r="O4894"/>
      <c r="P4894">
        <v>0</v>
      </c>
      <c r="V4894">
        <v>0</v>
      </c>
      <c r="W4894" t="str">
        <f>IFERROR(VLOOKUP(CONCATENATE(A4894,"-",B4894),'Schedule C1'!AE:AE,1,FALSE),"Other")</f>
        <v>Other</v>
      </c>
    </row>
    <row r="4895" spans="1:23" x14ac:dyDescent="0.25">
      <c r="A4895" t="str">
        <f t="shared" si="76"/>
        <v>117</v>
      </c>
      <c r="B4895" t="str">
        <f t="shared" si="76"/>
        <v>XHWCAP385</v>
      </c>
      <c r="C4895" s="78" t="s">
        <v>3226</v>
      </c>
      <c r="D4895" t="s">
        <v>3225</v>
      </c>
      <c r="J4895">
        <v>0</v>
      </c>
      <c r="O4895"/>
      <c r="P4895">
        <v>3.1920000000000002</v>
      </c>
      <c r="V4895">
        <v>0</v>
      </c>
      <c r="W4895" t="str">
        <f>IFERROR(VLOOKUP(CONCATENATE(A4895,"-",B4895),'Schedule C1'!AE:AE,1,FALSE),"Other")</f>
        <v>Other</v>
      </c>
    </row>
    <row r="4896" spans="1:23" x14ac:dyDescent="0.25">
      <c r="A4896" t="str">
        <f t="shared" si="76"/>
        <v>180</v>
      </c>
      <c r="B4896" t="str">
        <f t="shared" si="76"/>
        <v>000001121</v>
      </c>
      <c r="C4896" s="77" t="s">
        <v>3887</v>
      </c>
      <c r="D4896" t="s">
        <v>3888</v>
      </c>
      <c r="E4896">
        <v>0</v>
      </c>
      <c r="K4896">
        <v>80.531999999999996</v>
      </c>
      <c r="O4896"/>
      <c r="Q4896">
        <v>80.531999999999996</v>
      </c>
      <c r="U4896"/>
      <c r="W4896" t="str">
        <f>IFERROR(VLOOKUP(CONCATENATE(A4896,"-",B4896),'Schedule C1'!AE:AE,1,FALSE),"Other")</f>
        <v>Other</v>
      </c>
    </row>
    <row r="4897" spans="1:23" x14ac:dyDescent="0.25">
      <c r="A4897" t="str">
        <f t="shared" si="76"/>
        <v>180</v>
      </c>
      <c r="B4897" t="str">
        <f t="shared" si="76"/>
        <v>000001585</v>
      </c>
      <c r="C4897" s="77" t="s">
        <v>3887</v>
      </c>
      <c r="D4897" t="s">
        <v>2064</v>
      </c>
      <c r="F4897">
        <v>0</v>
      </c>
      <c r="H4897">
        <v>0</v>
      </c>
      <c r="I4897">
        <v>0</v>
      </c>
      <c r="J4897">
        <v>0</v>
      </c>
      <c r="L4897">
        <v>0</v>
      </c>
      <c r="N4897">
        <v>0</v>
      </c>
      <c r="O4897">
        <v>0</v>
      </c>
      <c r="P4897">
        <v>0</v>
      </c>
      <c r="R4897">
        <v>0</v>
      </c>
      <c r="T4897">
        <v>0</v>
      </c>
      <c r="U4897">
        <v>0</v>
      </c>
      <c r="V4897">
        <v>0</v>
      </c>
      <c r="W4897" t="str">
        <f>IFERROR(VLOOKUP(CONCATENATE(A4897,"-",B4897),'Schedule C1'!AE:AE,1,FALSE),"Other")</f>
        <v>Other</v>
      </c>
    </row>
    <row r="4898" spans="1:23" x14ac:dyDescent="0.25">
      <c r="A4898" t="str">
        <f t="shared" si="76"/>
        <v>180</v>
      </c>
      <c r="B4898" t="str">
        <f t="shared" si="76"/>
        <v>000001586</v>
      </c>
      <c r="C4898" s="77" t="s">
        <v>3887</v>
      </c>
      <c r="D4898" t="s">
        <v>2065</v>
      </c>
      <c r="E4898">
        <v>0</v>
      </c>
      <c r="F4898">
        <v>0</v>
      </c>
      <c r="G4898">
        <v>0</v>
      </c>
      <c r="H4898">
        <v>0</v>
      </c>
      <c r="I4898">
        <v>0</v>
      </c>
      <c r="J4898">
        <v>0</v>
      </c>
      <c r="K4898">
        <v>-7471.7139999999999</v>
      </c>
      <c r="L4898">
        <v>-7212.3620000000001</v>
      </c>
      <c r="M4898">
        <v>-6765.3620000000001</v>
      </c>
      <c r="N4898">
        <v>-2728.5000000000005</v>
      </c>
      <c r="O4898">
        <v>-1809.4119999999998</v>
      </c>
      <c r="P4898">
        <v>-21647.764000000003</v>
      </c>
      <c r="Q4898">
        <v>-7703.5999999999995</v>
      </c>
      <c r="R4898">
        <v>-7220.5729999999994</v>
      </c>
      <c r="S4898">
        <v>-7390.8509999999997</v>
      </c>
      <c r="T4898">
        <v>-810.49399999999991</v>
      </c>
      <c r="U4898">
        <v>-769.77800000000002</v>
      </c>
      <c r="V4898">
        <v>0</v>
      </c>
      <c r="W4898" t="str">
        <f>IFERROR(VLOOKUP(CONCATENATE(A4898,"-",B4898),'Schedule C1'!AE:AE,1,FALSE),"Other")</f>
        <v>Other</v>
      </c>
    </row>
    <row r="4899" spans="1:23" x14ac:dyDescent="0.25">
      <c r="A4899" t="str">
        <f t="shared" si="76"/>
        <v>180</v>
      </c>
      <c r="B4899" t="str">
        <f t="shared" si="76"/>
        <v>000005273</v>
      </c>
      <c r="C4899" s="77" t="s">
        <v>3887</v>
      </c>
      <c r="D4899" t="s">
        <v>3889</v>
      </c>
      <c r="F4899">
        <v>119313.8</v>
      </c>
      <c r="G4899">
        <v>188087.09000000003</v>
      </c>
      <c r="H4899">
        <v>27.93</v>
      </c>
      <c r="I4899">
        <v>268196.94000000006</v>
      </c>
      <c r="J4899">
        <v>10.61</v>
      </c>
      <c r="L4899">
        <v>0</v>
      </c>
      <c r="M4899">
        <v>6008.6350000000002</v>
      </c>
      <c r="N4899">
        <v>51393.773000000001</v>
      </c>
      <c r="O4899">
        <v>39370.722999999998</v>
      </c>
      <c r="P4899">
        <v>22032.347999999998</v>
      </c>
      <c r="R4899">
        <v>0</v>
      </c>
      <c r="S4899">
        <v>6049.2740000000003</v>
      </c>
      <c r="T4899">
        <v>52036.816999999995</v>
      </c>
      <c r="U4899">
        <v>19829.045999999998</v>
      </c>
      <c r="V4899">
        <v>0</v>
      </c>
      <c r="W4899" t="str">
        <f>IFERROR(VLOOKUP(CONCATENATE(A4899,"-",B4899),'Schedule C1'!AE:AE,1,FALSE),"Other")</f>
        <v>Other</v>
      </c>
    </row>
    <row r="4900" spans="1:23" x14ac:dyDescent="0.25">
      <c r="A4900" t="str">
        <f t="shared" si="76"/>
        <v>180</v>
      </c>
      <c r="B4900" t="str">
        <f t="shared" si="76"/>
        <v>000005706</v>
      </c>
      <c r="C4900" s="77" t="s">
        <v>3887</v>
      </c>
      <c r="D4900" t="s">
        <v>2078</v>
      </c>
      <c r="J4900">
        <v>0</v>
      </c>
      <c r="O4900"/>
      <c r="P4900">
        <v>2.1000000000000001E-2</v>
      </c>
      <c r="U4900"/>
      <c r="V4900">
        <v>0</v>
      </c>
      <c r="W4900" t="str">
        <f>IFERROR(VLOOKUP(CONCATENATE(A4900,"-",B4900),'Schedule C1'!AE:AE,1,FALSE),"Other")</f>
        <v>Other</v>
      </c>
    </row>
    <row r="4901" spans="1:23" x14ac:dyDescent="0.25">
      <c r="A4901" t="str">
        <f t="shared" si="76"/>
        <v>180</v>
      </c>
      <c r="B4901" t="str">
        <f t="shared" si="76"/>
        <v>000005707</v>
      </c>
      <c r="C4901" s="77" t="s">
        <v>3887</v>
      </c>
      <c r="D4901" t="s">
        <v>2079</v>
      </c>
      <c r="J4901">
        <v>0</v>
      </c>
      <c r="O4901"/>
      <c r="P4901">
        <v>-11.654</v>
      </c>
      <c r="U4901"/>
      <c r="V4901">
        <v>0</v>
      </c>
      <c r="W4901" t="str">
        <f>IFERROR(VLOOKUP(CONCATENATE(A4901,"-",B4901),'Schedule C1'!AE:AE,1,FALSE),"Other")</f>
        <v>Other</v>
      </c>
    </row>
    <row r="4902" spans="1:23" x14ac:dyDescent="0.25">
      <c r="A4902" t="str">
        <f t="shared" si="76"/>
        <v>180</v>
      </c>
      <c r="B4902" t="str">
        <f t="shared" si="76"/>
        <v>000005708</v>
      </c>
      <c r="C4902" s="77" t="s">
        <v>3887</v>
      </c>
      <c r="D4902" t="s">
        <v>2080</v>
      </c>
      <c r="H4902">
        <v>0</v>
      </c>
      <c r="I4902">
        <v>0</v>
      </c>
      <c r="J4902">
        <v>0</v>
      </c>
      <c r="N4902">
        <v>-72.048000000000002</v>
      </c>
      <c r="O4902">
        <v>-96.679999999999993</v>
      </c>
      <c r="P4902">
        <v>-502.84899999999999</v>
      </c>
      <c r="T4902">
        <v>0</v>
      </c>
      <c r="U4902">
        <v>-84.98599999999999</v>
      </c>
      <c r="V4902">
        <v>0</v>
      </c>
      <c r="W4902" t="str">
        <f>IFERROR(VLOOKUP(CONCATENATE(A4902,"-",B4902),'Schedule C1'!AE:AE,1,FALSE),"Other")</f>
        <v>Other</v>
      </c>
    </row>
    <row r="4903" spans="1:23" x14ac:dyDescent="0.25">
      <c r="A4903" t="str">
        <f t="shared" si="76"/>
        <v>180</v>
      </c>
      <c r="B4903" t="str">
        <f t="shared" si="76"/>
        <v>000007562</v>
      </c>
      <c r="C4903" s="77" t="s">
        <v>3887</v>
      </c>
      <c r="D4903" t="s">
        <v>2086</v>
      </c>
      <c r="H4903">
        <v>0</v>
      </c>
      <c r="N4903">
        <v>-0.373</v>
      </c>
      <c r="O4903"/>
      <c r="T4903">
        <v>-9.0999999999999998E-2</v>
      </c>
      <c r="U4903"/>
      <c r="W4903" t="str">
        <f>IFERROR(VLOOKUP(CONCATENATE(A4903,"-",B4903),'Schedule C1'!AE:AE,1,FALSE),"Other")</f>
        <v>Other</v>
      </c>
    </row>
    <row r="4904" spans="1:23" x14ac:dyDescent="0.25">
      <c r="A4904" t="str">
        <f t="shared" si="76"/>
        <v>180</v>
      </c>
      <c r="B4904" t="str">
        <f t="shared" si="76"/>
        <v>000007652</v>
      </c>
      <c r="C4904" s="77" t="s">
        <v>3887</v>
      </c>
      <c r="D4904" t="s">
        <v>2096</v>
      </c>
      <c r="E4904">
        <v>0</v>
      </c>
      <c r="F4904">
        <v>0</v>
      </c>
      <c r="G4904">
        <v>0</v>
      </c>
      <c r="H4904">
        <v>0</v>
      </c>
      <c r="I4904">
        <v>0</v>
      </c>
      <c r="J4904">
        <v>0</v>
      </c>
      <c r="K4904">
        <v>740.97800000000007</v>
      </c>
      <c r="L4904">
        <v>0</v>
      </c>
      <c r="M4904">
        <v>1886.4499999999998</v>
      </c>
      <c r="N4904">
        <v>161.83500000000001</v>
      </c>
      <c r="O4904">
        <v>668.20699999999999</v>
      </c>
      <c r="P4904">
        <v>698.79899999999998</v>
      </c>
      <c r="Q4904">
        <v>730.82500000000005</v>
      </c>
      <c r="R4904">
        <v>4.5049999999999999</v>
      </c>
      <c r="S4904">
        <v>2058.9140000000002</v>
      </c>
      <c r="T4904">
        <v>192.928</v>
      </c>
      <c r="U4904">
        <v>-3.0000000000000001E-3</v>
      </c>
      <c r="V4904">
        <v>0</v>
      </c>
      <c r="W4904" t="str">
        <f>IFERROR(VLOOKUP(CONCATENATE(A4904,"-",B4904),'Schedule C1'!AE:AE,1,FALSE),"Other")</f>
        <v>Other</v>
      </c>
    </row>
    <row r="4905" spans="1:23" x14ac:dyDescent="0.25">
      <c r="A4905" t="str">
        <f t="shared" si="76"/>
        <v>180</v>
      </c>
      <c r="B4905" t="str">
        <f t="shared" si="76"/>
        <v>000010377</v>
      </c>
      <c r="C4905" s="77" t="s">
        <v>3887</v>
      </c>
      <c r="D4905" t="s">
        <v>2106</v>
      </c>
      <c r="E4905">
        <v>0</v>
      </c>
      <c r="F4905">
        <v>181911.41</v>
      </c>
      <c r="G4905">
        <v>22132.720000000001</v>
      </c>
      <c r="H4905">
        <v>298431.13</v>
      </c>
      <c r="I4905">
        <v>1092.2</v>
      </c>
      <c r="K4905">
        <v>17931.453999999998</v>
      </c>
      <c r="L4905">
        <v>0</v>
      </c>
      <c r="M4905">
        <v>37786.315999999999</v>
      </c>
      <c r="N4905">
        <v>0</v>
      </c>
      <c r="O4905">
        <v>0</v>
      </c>
      <c r="Q4905">
        <v>17229.793999999998</v>
      </c>
      <c r="R4905">
        <v>132.732</v>
      </c>
      <c r="S4905">
        <v>40846.962</v>
      </c>
      <c r="T4905">
        <v>0</v>
      </c>
      <c r="U4905">
        <v>0</v>
      </c>
      <c r="W4905" t="str">
        <f>IFERROR(VLOOKUP(CONCATENATE(A4905,"-",B4905),'Schedule C1'!AE:AE,1,FALSE),"Other")</f>
        <v>Other</v>
      </c>
    </row>
    <row r="4906" spans="1:23" x14ac:dyDescent="0.25">
      <c r="A4906" t="str">
        <f t="shared" si="76"/>
        <v>180</v>
      </c>
      <c r="B4906" t="str">
        <f t="shared" si="76"/>
        <v>000012896</v>
      </c>
      <c r="C4906" s="77" t="s">
        <v>3887</v>
      </c>
      <c r="D4906" t="s">
        <v>3891</v>
      </c>
      <c r="H4906">
        <v>19173.099999999999</v>
      </c>
      <c r="N4906">
        <v>0</v>
      </c>
      <c r="O4906"/>
      <c r="T4906">
        <v>0</v>
      </c>
      <c r="U4906"/>
      <c r="W4906" t="str">
        <f>IFERROR(VLOOKUP(CONCATENATE(A4906,"-",B4906),'Schedule C1'!AE:AE,1,FALSE),"Other")</f>
        <v>Other</v>
      </c>
    </row>
    <row r="4907" spans="1:23" x14ac:dyDescent="0.25">
      <c r="A4907" t="str">
        <f t="shared" si="76"/>
        <v>180</v>
      </c>
      <c r="B4907" t="str">
        <f t="shared" si="76"/>
        <v>000012897</v>
      </c>
      <c r="C4907" s="77" t="s">
        <v>3887</v>
      </c>
      <c r="D4907" t="s">
        <v>3892</v>
      </c>
      <c r="F4907">
        <v>0</v>
      </c>
      <c r="L4907">
        <v>0</v>
      </c>
      <c r="O4907"/>
      <c r="R4907">
        <v>0</v>
      </c>
      <c r="U4907"/>
      <c r="W4907" t="str">
        <f>IFERROR(VLOOKUP(CONCATENATE(A4907,"-",B4907),'Schedule C1'!AE:AE,1,FALSE),"Other")</f>
        <v>Other</v>
      </c>
    </row>
    <row r="4908" spans="1:23" x14ac:dyDescent="0.25">
      <c r="A4908" t="str">
        <f t="shared" si="76"/>
        <v>180</v>
      </c>
      <c r="B4908" t="str">
        <f t="shared" si="76"/>
        <v>000012898</v>
      </c>
      <c r="C4908" s="77" t="s">
        <v>3887</v>
      </c>
      <c r="D4908" t="s">
        <v>2114</v>
      </c>
      <c r="E4908">
        <v>42099.42</v>
      </c>
      <c r="F4908">
        <v>74594.109999999986</v>
      </c>
      <c r="G4908">
        <v>27483.809999999998</v>
      </c>
      <c r="H4908">
        <v>-137127.54000000004</v>
      </c>
      <c r="K4908">
        <v>0</v>
      </c>
      <c r="L4908">
        <v>0</v>
      </c>
      <c r="M4908">
        <v>28974.089</v>
      </c>
      <c r="N4908">
        <v>0</v>
      </c>
      <c r="O4908"/>
      <c r="Q4908">
        <v>710.36</v>
      </c>
      <c r="R4908">
        <v>0</v>
      </c>
      <c r="S4908">
        <v>14210.67</v>
      </c>
      <c r="T4908">
        <v>0</v>
      </c>
      <c r="U4908"/>
      <c r="W4908" t="str">
        <f>IFERROR(VLOOKUP(CONCATENATE(A4908,"-",B4908),'Schedule C1'!AE:AE,1,FALSE),"Other")</f>
        <v>Other</v>
      </c>
    </row>
    <row r="4909" spans="1:23" x14ac:dyDescent="0.25">
      <c r="A4909" t="str">
        <f t="shared" si="76"/>
        <v>180</v>
      </c>
      <c r="B4909" t="str">
        <f t="shared" si="76"/>
        <v>000014351</v>
      </c>
      <c r="C4909" s="77" t="s">
        <v>3887</v>
      </c>
      <c r="D4909" t="s">
        <v>2115</v>
      </c>
      <c r="J4909">
        <v>0</v>
      </c>
      <c r="O4909"/>
      <c r="P4909">
        <v>-539.90999999999985</v>
      </c>
      <c r="U4909"/>
      <c r="V4909">
        <v>0</v>
      </c>
      <c r="W4909" t="str">
        <f>IFERROR(VLOOKUP(CONCATENATE(A4909,"-",B4909),'Schedule C1'!AE:AE,1,FALSE),"Other")</f>
        <v>Other</v>
      </c>
    </row>
    <row r="4910" spans="1:23" x14ac:dyDescent="0.25">
      <c r="A4910" t="str">
        <f t="shared" si="76"/>
        <v>180</v>
      </c>
      <c r="B4910" t="str">
        <f t="shared" si="76"/>
        <v>000015430</v>
      </c>
      <c r="C4910" s="77" t="s">
        <v>3887</v>
      </c>
      <c r="D4910" t="s">
        <v>3893</v>
      </c>
      <c r="G4910">
        <v>0</v>
      </c>
      <c r="H4910">
        <v>0</v>
      </c>
      <c r="M4910">
        <v>0</v>
      </c>
      <c r="N4910">
        <v>89.448999999999998</v>
      </c>
      <c r="O4910"/>
      <c r="S4910">
        <v>0.501</v>
      </c>
      <c r="T4910">
        <v>90.119</v>
      </c>
      <c r="U4910"/>
      <c r="W4910" t="str">
        <f>IFERROR(VLOOKUP(CONCATENATE(A4910,"-",B4910),'Schedule C1'!AE:AE,1,FALSE),"Other")</f>
        <v>Other</v>
      </c>
    </row>
    <row r="4911" spans="1:23" x14ac:dyDescent="0.25">
      <c r="A4911" t="str">
        <f t="shared" si="76"/>
        <v>180</v>
      </c>
      <c r="B4911" t="str">
        <f t="shared" si="76"/>
        <v>000017437</v>
      </c>
      <c r="C4911" s="77" t="s">
        <v>3887</v>
      </c>
      <c r="D4911" t="s">
        <v>3894</v>
      </c>
      <c r="E4911">
        <v>6.87</v>
      </c>
      <c r="K4911">
        <v>0</v>
      </c>
      <c r="O4911"/>
      <c r="Q4911">
        <v>0</v>
      </c>
      <c r="U4911"/>
      <c r="W4911" t="str">
        <f>IFERROR(VLOOKUP(CONCATENATE(A4911,"-",B4911),'Schedule C1'!AE:AE,1,FALSE),"Other")</f>
        <v>Other</v>
      </c>
    </row>
    <row r="4912" spans="1:23" x14ac:dyDescent="0.25">
      <c r="A4912" t="str">
        <f t="shared" si="76"/>
        <v>180</v>
      </c>
      <c r="B4912" t="str">
        <f t="shared" si="76"/>
        <v>000019438</v>
      </c>
      <c r="C4912" s="77" t="s">
        <v>3887</v>
      </c>
      <c r="D4912" t="s">
        <v>3895</v>
      </c>
      <c r="G4912">
        <v>0</v>
      </c>
      <c r="H4912">
        <v>0</v>
      </c>
      <c r="M4912">
        <v>30.161000000000001</v>
      </c>
      <c r="N4912">
        <v>12.753</v>
      </c>
      <c r="O4912"/>
      <c r="S4912">
        <v>30.658000000000001</v>
      </c>
      <c r="T4912">
        <v>16.303000000000001</v>
      </c>
      <c r="U4912"/>
      <c r="W4912" t="str">
        <f>IFERROR(VLOOKUP(CONCATENATE(A4912,"-",B4912),'Schedule C1'!AE:AE,1,FALSE),"Other")</f>
        <v>Other</v>
      </c>
    </row>
    <row r="4913" spans="1:23" x14ac:dyDescent="0.25">
      <c r="A4913" t="str">
        <f t="shared" si="76"/>
        <v>180</v>
      </c>
      <c r="B4913" t="str">
        <f t="shared" si="76"/>
        <v>000020786</v>
      </c>
      <c r="C4913" s="77" t="s">
        <v>3887</v>
      </c>
      <c r="D4913" t="s">
        <v>3896</v>
      </c>
      <c r="G4913">
        <v>0</v>
      </c>
      <c r="H4913">
        <v>0</v>
      </c>
      <c r="M4913">
        <v>0</v>
      </c>
      <c r="N4913">
        <v>295.77</v>
      </c>
      <c r="O4913"/>
      <c r="S4913">
        <v>0.34</v>
      </c>
      <c r="T4913">
        <v>298.74899999999997</v>
      </c>
      <c r="U4913"/>
      <c r="W4913" t="str">
        <f>IFERROR(VLOOKUP(CONCATENATE(A4913,"-",B4913),'Schedule C1'!AE:AE,1,FALSE),"Other")</f>
        <v>Other</v>
      </c>
    </row>
    <row r="4914" spans="1:23" x14ac:dyDescent="0.25">
      <c r="A4914" t="str">
        <f t="shared" si="76"/>
        <v>180</v>
      </c>
      <c r="B4914" t="str">
        <f t="shared" si="76"/>
        <v>000020787</v>
      </c>
      <c r="C4914" s="77" t="s">
        <v>3887</v>
      </c>
      <c r="D4914" t="s">
        <v>3897</v>
      </c>
      <c r="G4914">
        <v>0</v>
      </c>
      <c r="H4914">
        <v>0</v>
      </c>
      <c r="M4914">
        <v>218.87700000000001</v>
      </c>
      <c r="N4914">
        <v>0</v>
      </c>
      <c r="O4914"/>
      <c r="S4914">
        <v>220.268</v>
      </c>
      <c r="T4914">
        <v>12.294</v>
      </c>
      <c r="U4914"/>
      <c r="W4914" t="str">
        <f>IFERROR(VLOOKUP(CONCATENATE(A4914,"-",B4914),'Schedule C1'!AE:AE,1,FALSE),"Other")</f>
        <v>Other</v>
      </c>
    </row>
    <row r="4915" spans="1:23" x14ac:dyDescent="0.25">
      <c r="A4915" t="str">
        <f t="shared" si="76"/>
        <v>180</v>
      </c>
      <c r="B4915" t="str">
        <f t="shared" si="76"/>
        <v>000020788</v>
      </c>
      <c r="C4915" s="77" t="s">
        <v>3887</v>
      </c>
      <c r="D4915" t="s">
        <v>3898</v>
      </c>
      <c r="G4915">
        <v>0</v>
      </c>
      <c r="H4915">
        <v>0</v>
      </c>
      <c r="M4915">
        <v>-48.686</v>
      </c>
      <c r="N4915">
        <v>433.779</v>
      </c>
      <c r="O4915"/>
      <c r="S4915">
        <v>8.3019999999999996</v>
      </c>
      <c r="T4915">
        <v>446.89099999999996</v>
      </c>
      <c r="U4915"/>
      <c r="W4915" t="str">
        <f>IFERROR(VLOOKUP(CONCATENATE(A4915,"-",B4915),'Schedule C1'!AE:AE,1,FALSE),"Other")</f>
        <v>Other</v>
      </c>
    </row>
    <row r="4916" spans="1:23" x14ac:dyDescent="0.25">
      <c r="A4916" t="str">
        <f t="shared" si="76"/>
        <v>180</v>
      </c>
      <c r="B4916" t="str">
        <f t="shared" si="76"/>
        <v>000020789</v>
      </c>
      <c r="C4916" s="77" t="s">
        <v>3887</v>
      </c>
      <c r="D4916" t="s">
        <v>3899</v>
      </c>
      <c r="G4916">
        <v>0</v>
      </c>
      <c r="H4916">
        <v>0</v>
      </c>
      <c r="M4916">
        <v>33.4</v>
      </c>
      <c r="N4916">
        <v>21.033000000000001</v>
      </c>
      <c r="O4916"/>
      <c r="S4916">
        <v>33.4</v>
      </c>
      <c r="T4916">
        <v>23.996000000000002</v>
      </c>
      <c r="U4916"/>
      <c r="W4916" t="str">
        <f>IFERROR(VLOOKUP(CONCATENATE(A4916,"-",B4916),'Schedule C1'!AE:AE,1,FALSE),"Other")</f>
        <v>Other</v>
      </c>
    </row>
    <row r="4917" spans="1:23" x14ac:dyDescent="0.25">
      <c r="A4917" t="str">
        <f t="shared" si="76"/>
        <v>180</v>
      </c>
      <c r="B4917" t="str">
        <f t="shared" si="76"/>
        <v>000020790</v>
      </c>
      <c r="C4917" s="77" t="s">
        <v>3887</v>
      </c>
      <c r="D4917" t="s">
        <v>3900</v>
      </c>
      <c r="G4917">
        <v>0</v>
      </c>
      <c r="H4917">
        <v>0</v>
      </c>
      <c r="M4917">
        <v>0</v>
      </c>
      <c r="N4917">
        <v>0</v>
      </c>
      <c r="O4917"/>
      <c r="S4917">
        <v>0.79799999999999993</v>
      </c>
      <c r="T4917">
        <v>1.1970000000000001</v>
      </c>
      <c r="U4917"/>
      <c r="W4917" t="str">
        <f>IFERROR(VLOOKUP(CONCATENATE(A4917,"-",B4917),'Schedule C1'!AE:AE,1,FALSE),"Other")</f>
        <v>Other</v>
      </c>
    </row>
    <row r="4918" spans="1:23" x14ac:dyDescent="0.25">
      <c r="A4918" t="str">
        <f t="shared" si="76"/>
        <v>180</v>
      </c>
      <c r="B4918" t="str">
        <f t="shared" si="76"/>
        <v>000020797</v>
      </c>
      <c r="C4918" s="77" t="s">
        <v>3887</v>
      </c>
      <c r="D4918" t="s">
        <v>3902</v>
      </c>
      <c r="G4918">
        <v>0</v>
      </c>
      <c r="M4918">
        <v>32.097000000000001</v>
      </c>
      <c r="O4918"/>
      <c r="S4918">
        <v>32.58400000000001</v>
      </c>
      <c r="U4918"/>
      <c r="W4918" t="str">
        <f>IFERROR(VLOOKUP(CONCATENATE(A4918,"-",B4918),'Schedule C1'!AE:AE,1,FALSE),"Other")</f>
        <v>Other</v>
      </c>
    </row>
    <row r="4919" spans="1:23" x14ac:dyDescent="0.25">
      <c r="A4919" t="str">
        <f t="shared" si="76"/>
        <v>180</v>
      </c>
      <c r="B4919" t="str">
        <f t="shared" si="76"/>
        <v>000020798</v>
      </c>
      <c r="C4919" s="77" t="s">
        <v>3887</v>
      </c>
      <c r="D4919" t="s">
        <v>3903</v>
      </c>
      <c r="E4919">
        <v>0</v>
      </c>
      <c r="G4919">
        <v>0</v>
      </c>
      <c r="K4919">
        <v>0.69799999999999995</v>
      </c>
      <c r="M4919">
        <v>21.113</v>
      </c>
      <c r="O4919"/>
      <c r="Q4919">
        <v>3.15</v>
      </c>
      <c r="S4919">
        <v>21.113</v>
      </c>
      <c r="U4919"/>
      <c r="W4919" t="str">
        <f>IFERROR(VLOOKUP(CONCATENATE(A4919,"-",B4919),'Schedule C1'!AE:AE,1,FALSE),"Other")</f>
        <v>Other</v>
      </c>
    </row>
    <row r="4920" spans="1:23" x14ac:dyDescent="0.25">
      <c r="A4920" t="str">
        <f t="shared" si="76"/>
        <v>180</v>
      </c>
      <c r="B4920" t="str">
        <f t="shared" si="76"/>
        <v>000020799</v>
      </c>
      <c r="C4920" s="77" t="s">
        <v>3887</v>
      </c>
      <c r="D4920" t="s">
        <v>3904</v>
      </c>
      <c r="E4920">
        <v>0</v>
      </c>
      <c r="G4920">
        <v>0</v>
      </c>
      <c r="K4920">
        <v>0.37</v>
      </c>
      <c r="M4920">
        <v>3.1030000000000002</v>
      </c>
      <c r="O4920"/>
      <c r="Q4920">
        <v>0.192</v>
      </c>
      <c r="S4920">
        <v>3.9809999999999999</v>
      </c>
      <c r="U4920"/>
      <c r="W4920" t="str">
        <f>IFERROR(VLOOKUP(CONCATENATE(A4920,"-",B4920),'Schedule C1'!AE:AE,1,FALSE),"Other")</f>
        <v>Other</v>
      </c>
    </row>
    <row r="4921" spans="1:23" x14ac:dyDescent="0.25">
      <c r="A4921" t="str">
        <f t="shared" si="76"/>
        <v>180</v>
      </c>
      <c r="B4921" t="str">
        <f t="shared" si="76"/>
        <v>000020803</v>
      </c>
      <c r="C4921" s="77" t="s">
        <v>3887</v>
      </c>
      <c r="D4921" t="s">
        <v>3905</v>
      </c>
      <c r="E4921">
        <v>0</v>
      </c>
      <c r="G4921">
        <v>0</v>
      </c>
      <c r="H4921">
        <v>0</v>
      </c>
      <c r="K4921">
        <v>3.1859999999999999</v>
      </c>
      <c r="M4921">
        <v>0</v>
      </c>
      <c r="N4921">
        <v>0</v>
      </c>
      <c r="O4921"/>
      <c r="Q4921">
        <v>5.2149999999999999</v>
      </c>
      <c r="S4921">
        <v>0.46899999999999997</v>
      </c>
      <c r="T4921">
        <v>0.27600000000000002</v>
      </c>
      <c r="U4921"/>
      <c r="W4921" t="str">
        <f>IFERROR(VLOOKUP(CONCATENATE(A4921,"-",B4921),'Schedule C1'!AE:AE,1,FALSE),"Other")</f>
        <v>Other</v>
      </c>
    </row>
    <row r="4922" spans="1:23" x14ac:dyDescent="0.25">
      <c r="A4922" t="str">
        <f t="shared" si="76"/>
        <v>180</v>
      </c>
      <c r="B4922" t="str">
        <f t="shared" si="76"/>
        <v>000020804</v>
      </c>
      <c r="C4922" s="77" t="s">
        <v>3887</v>
      </c>
      <c r="D4922" t="s">
        <v>3906</v>
      </c>
      <c r="E4922">
        <v>0</v>
      </c>
      <c r="G4922">
        <v>0</v>
      </c>
      <c r="H4922">
        <v>0</v>
      </c>
      <c r="K4922">
        <v>52.756</v>
      </c>
      <c r="M4922">
        <v>60.32</v>
      </c>
      <c r="N4922">
        <v>25.501000000000001</v>
      </c>
      <c r="O4922"/>
      <c r="Q4922">
        <v>52.966000000000001</v>
      </c>
      <c r="S4922">
        <v>61.028999999999996</v>
      </c>
      <c r="T4922">
        <v>30.936</v>
      </c>
      <c r="U4922"/>
      <c r="W4922" t="str">
        <f>IFERROR(VLOOKUP(CONCATENATE(A4922,"-",B4922),'Schedule C1'!AE:AE,1,FALSE),"Other")</f>
        <v>Other</v>
      </c>
    </row>
    <row r="4923" spans="1:23" x14ac:dyDescent="0.25">
      <c r="A4923" t="str">
        <f t="shared" si="76"/>
        <v>180</v>
      </c>
      <c r="B4923" t="str">
        <f t="shared" si="76"/>
        <v>000020805</v>
      </c>
      <c r="C4923" s="77" t="s">
        <v>3887</v>
      </c>
      <c r="D4923" t="s">
        <v>3907</v>
      </c>
      <c r="E4923">
        <v>0</v>
      </c>
      <c r="G4923">
        <v>0</v>
      </c>
      <c r="K4923">
        <v>12.149999999999999</v>
      </c>
      <c r="M4923">
        <v>-9.3910000000000018</v>
      </c>
      <c r="O4923"/>
      <c r="Q4923">
        <v>13.077999999999999</v>
      </c>
      <c r="S4923">
        <v>10.180000000000001</v>
      </c>
      <c r="U4923"/>
      <c r="W4923" t="str">
        <f>IFERROR(VLOOKUP(CONCATENATE(A4923,"-",B4923),'Schedule C1'!AE:AE,1,FALSE),"Other")</f>
        <v>Other</v>
      </c>
    </row>
    <row r="4924" spans="1:23" x14ac:dyDescent="0.25">
      <c r="A4924" t="str">
        <f t="shared" si="76"/>
        <v>180</v>
      </c>
      <c r="B4924" t="str">
        <f t="shared" si="76"/>
        <v>000021172</v>
      </c>
      <c r="C4924" s="77" t="s">
        <v>3887</v>
      </c>
      <c r="D4924" t="s">
        <v>3908</v>
      </c>
      <c r="G4924">
        <v>0</v>
      </c>
      <c r="M4924">
        <v>1.9650000000000001</v>
      </c>
      <c r="O4924"/>
      <c r="S4924">
        <v>1.1559999999999999</v>
      </c>
      <c r="U4924"/>
      <c r="W4924" t="str">
        <f>IFERROR(VLOOKUP(CONCATENATE(A4924,"-",B4924),'Schedule C1'!AE:AE,1,FALSE),"Other")</f>
        <v>Other</v>
      </c>
    </row>
    <row r="4925" spans="1:23" x14ac:dyDescent="0.25">
      <c r="A4925" t="str">
        <f t="shared" si="76"/>
        <v>180</v>
      </c>
      <c r="B4925" t="str">
        <f t="shared" si="76"/>
        <v>000021578</v>
      </c>
      <c r="C4925" s="77" t="s">
        <v>3887</v>
      </c>
      <c r="D4925" t="s">
        <v>3909</v>
      </c>
      <c r="E4925">
        <v>0</v>
      </c>
      <c r="G4925">
        <v>0</v>
      </c>
      <c r="H4925">
        <v>0</v>
      </c>
      <c r="K4925">
        <v>1.228</v>
      </c>
      <c r="M4925">
        <v>3.016</v>
      </c>
      <c r="N4925">
        <v>10.113999999999999</v>
      </c>
      <c r="O4925"/>
      <c r="Q4925">
        <v>1.228</v>
      </c>
      <c r="S4925">
        <v>3.016</v>
      </c>
      <c r="T4925">
        <v>9.9290000000000003</v>
      </c>
      <c r="U4925"/>
      <c r="W4925" t="str">
        <f>IFERROR(VLOOKUP(CONCATENATE(A4925,"-",B4925),'Schedule C1'!AE:AE,1,FALSE),"Other")</f>
        <v>Other</v>
      </c>
    </row>
    <row r="4926" spans="1:23" x14ac:dyDescent="0.25">
      <c r="A4926" t="str">
        <f t="shared" si="76"/>
        <v>180</v>
      </c>
      <c r="B4926" t="str">
        <f t="shared" si="76"/>
        <v>000021579</v>
      </c>
      <c r="C4926" s="77" t="s">
        <v>3887</v>
      </c>
      <c r="D4926" t="s">
        <v>3910</v>
      </c>
      <c r="E4926">
        <v>0</v>
      </c>
      <c r="G4926">
        <v>0</v>
      </c>
      <c r="H4926">
        <v>0</v>
      </c>
      <c r="K4926">
        <v>147.339</v>
      </c>
      <c r="M4926">
        <v>106.82400000000001</v>
      </c>
      <c r="N4926">
        <v>0</v>
      </c>
      <c r="O4926"/>
      <c r="Q4926">
        <v>147.60900000000001</v>
      </c>
      <c r="S4926">
        <v>139.905</v>
      </c>
      <c r="T4926">
        <v>6.4040000000000008</v>
      </c>
      <c r="U4926"/>
      <c r="W4926" t="str">
        <f>IFERROR(VLOOKUP(CONCATENATE(A4926,"-",B4926),'Schedule C1'!AE:AE,1,FALSE),"Other")</f>
        <v>Other</v>
      </c>
    </row>
    <row r="4927" spans="1:23" x14ac:dyDescent="0.25">
      <c r="A4927" t="str">
        <f t="shared" si="76"/>
        <v>180</v>
      </c>
      <c r="B4927" t="str">
        <f t="shared" si="76"/>
        <v>000023702</v>
      </c>
      <c r="C4927" s="77" t="s">
        <v>3887</v>
      </c>
      <c r="D4927" t="s">
        <v>2125</v>
      </c>
      <c r="E4927">
        <v>0</v>
      </c>
      <c r="K4927">
        <v>-4298.3980000000001</v>
      </c>
      <c r="O4927"/>
      <c r="Q4927">
        <v>0</v>
      </c>
      <c r="U4927"/>
      <c r="W4927" t="str">
        <f>IFERROR(VLOOKUP(CONCATENATE(A4927,"-",B4927),'Schedule C1'!AE:AE,1,FALSE),"Other")</f>
        <v>Other</v>
      </c>
    </row>
    <row r="4928" spans="1:23" x14ac:dyDescent="0.25">
      <c r="A4928" t="str">
        <f t="shared" si="76"/>
        <v>180</v>
      </c>
      <c r="B4928" t="str">
        <f t="shared" si="76"/>
        <v>000024097</v>
      </c>
      <c r="C4928" s="77" t="s">
        <v>3887</v>
      </c>
      <c r="D4928" t="s">
        <v>2126</v>
      </c>
      <c r="E4928">
        <v>0</v>
      </c>
      <c r="K4928">
        <v>-123.837</v>
      </c>
      <c r="O4928"/>
      <c r="Q4928">
        <v>0</v>
      </c>
      <c r="U4928"/>
      <c r="W4928" t="str">
        <f>IFERROR(VLOOKUP(CONCATENATE(A4928,"-",B4928),'Schedule C1'!AE:AE,1,FALSE),"Other")</f>
        <v>Other</v>
      </c>
    </row>
    <row r="4929" spans="1:23" x14ac:dyDescent="0.25">
      <c r="A4929" t="str">
        <f t="shared" si="76"/>
        <v>180</v>
      </c>
      <c r="B4929" t="str">
        <f t="shared" si="76"/>
        <v>000024641</v>
      </c>
      <c r="C4929" s="77" t="s">
        <v>3887</v>
      </c>
      <c r="D4929" t="s">
        <v>2128</v>
      </c>
      <c r="E4929">
        <v>0</v>
      </c>
      <c r="K4929">
        <v>3.2450000000000001</v>
      </c>
      <c r="O4929"/>
      <c r="Q4929">
        <v>0</v>
      </c>
      <c r="U4929"/>
      <c r="W4929" t="str">
        <f>IFERROR(VLOOKUP(CONCATENATE(A4929,"-",B4929),'Schedule C1'!AE:AE,1,FALSE),"Other")</f>
        <v>Other</v>
      </c>
    </row>
    <row r="4930" spans="1:23" x14ac:dyDescent="0.25">
      <c r="A4930" t="str">
        <f t="shared" si="76"/>
        <v>180</v>
      </c>
      <c r="B4930" t="str">
        <f t="shared" si="76"/>
        <v>000025076</v>
      </c>
      <c r="C4930" s="77" t="s">
        <v>3887</v>
      </c>
      <c r="D4930" t="s">
        <v>2132</v>
      </c>
      <c r="E4930">
        <v>-281213.38</v>
      </c>
      <c r="F4930">
        <v>0</v>
      </c>
      <c r="G4930">
        <v>9217.7000000000007</v>
      </c>
      <c r="K4930">
        <v>0</v>
      </c>
      <c r="L4930">
        <v>0</v>
      </c>
      <c r="M4930">
        <v>0</v>
      </c>
      <c r="O4930"/>
      <c r="Q4930">
        <v>2.81</v>
      </c>
      <c r="R4930">
        <v>2541.8939999999998</v>
      </c>
      <c r="S4930">
        <v>0</v>
      </c>
      <c r="U4930"/>
      <c r="W4930" t="str">
        <f>IFERROR(VLOOKUP(CONCATENATE(A4930,"-",B4930),'Schedule C1'!AE:AE,1,FALSE),"Other")</f>
        <v>Other</v>
      </c>
    </row>
    <row r="4931" spans="1:23" x14ac:dyDescent="0.25">
      <c r="A4931" t="str">
        <f t="shared" si="76"/>
        <v>180</v>
      </c>
      <c r="B4931" t="str">
        <f t="shared" si="76"/>
        <v>000025223</v>
      </c>
      <c r="C4931" s="77" t="s">
        <v>3887</v>
      </c>
      <c r="D4931" t="s">
        <v>2133</v>
      </c>
      <c r="E4931">
        <v>0</v>
      </c>
      <c r="F4931">
        <v>0</v>
      </c>
      <c r="K4931">
        <v>485.31600000000003</v>
      </c>
      <c r="L4931">
        <v>1826.242</v>
      </c>
      <c r="O4931"/>
      <c r="Q4931">
        <v>0</v>
      </c>
      <c r="R4931">
        <v>1851.3880000000001</v>
      </c>
      <c r="U4931"/>
      <c r="W4931" t="str">
        <f>IFERROR(VLOOKUP(CONCATENATE(A4931,"-",B4931),'Schedule C1'!AE:AE,1,FALSE),"Other")</f>
        <v>Other</v>
      </c>
    </row>
    <row r="4932" spans="1:23" x14ac:dyDescent="0.25">
      <c r="A4932" t="str">
        <f t="shared" si="76"/>
        <v>180</v>
      </c>
      <c r="B4932" t="str">
        <f t="shared" si="76"/>
        <v>000025230</v>
      </c>
      <c r="C4932" s="77" t="s">
        <v>3887</v>
      </c>
      <c r="D4932" t="s">
        <v>2136</v>
      </c>
      <c r="E4932">
        <v>11.719999999999999</v>
      </c>
      <c r="F4932">
        <v>128.01</v>
      </c>
      <c r="H4932">
        <v>1445.44</v>
      </c>
      <c r="I4932">
        <v>33.590000000000003</v>
      </c>
      <c r="J4932">
        <v>0</v>
      </c>
      <c r="K4932">
        <v>0</v>
      </c>
      <c r="L4932">
        <v>0</v>
      </c>
      <c r="N4932">
        <v>11.952999999999999</v>
      </c>
      <c r="O4932">
        <v>0</v>
      </c>
      <c r="P4932">
        <v>11505.6</v>
      </c>
      <c r="Q4932">
        <v>0</v>
      </c>
      <c r="R4932">
        <v>0</v>
      </c>
      <c r="T4932">
        <v>0</v>
      </c>
      <c r="U4932">
        <v>0</v>
      </c>
      <c r="V4932">
        <v>0</v>
      </c>
      <c r="W4932" t="str">
        <f>IFERROR(VLOOKUP(CONCATENATE(A4932,"-",B4932),'Schedule C1'!AE:AE,1,FALSE),"Other")</f>
        <v>Other</v>
      </c>
    </row>
    <row r="4933" spans="1:23" x14ac:dyDescent="0.25">
      <c r="A4933" t="str">
        <f t="shared" ref="A4933:B4996" si="77">LEFT(C4933,FIND(" ",C4933,1)-1)</f>
        <v>180</v>
      </c>
      <c r="B4933" t="str">
        <f t="shared" si="77"/>
        <v>000025448</v>
      </c>
      <c r="C4933" s="77" t="s">
        <v>3887</v>
      </c>
      <c r="D4933" t="s">
        <v>2140</v>
      </c>
      <c r="E4933">
        <v>0</v>
      </c>
      <c r="K4933">
        <v>185.82599999999999</v>
      </c>
      <c r="O4933"/>
      <c r="Q4933">
        <v>0</v>
      </c>
      <c r="U4933"/>
      <c r="W4933" t="str">
        <f>IFERROR(VLOOKUP(CONCATENATE(A4933,"-",B4933),'Schedule C1'!AE:AE,1,FALSE),"Other")</f>
        <v>Other</v>
      </c>
    </row>
    <row r="4934" spans="1:23" x14ac:dyDescent="0.25">
      <c r="A4934" t="str">
        <f t="shared" si="77"/>
        <v>180</v>
      </c>
      <c r="B4934" t="str">
        <f t="shared" si="77"/>
        <v>000025467</v>
      </c>
      <c r="C4934" s="77" t="s">
        <v>3887</v>
      </c>
      <c r="D4934" t="s">
        <v>2141</v>
      </c>
      <c r="E4934">
        <v>0</v>
      </c>
      <c r="F4934">
        <v>0</v>
      </c>
      <c r="K4934">
        <v>526.08000000000004</v>
      </c>
      <c r="L4934">
        <v>2046.471</v>
      </c>
      <c r="O4934"/>
      <c r="Q4934">
        <v>0</v>
      </c>
      <c r="R4934">
        <v>465.43700000000001</v>
      </c>
      <c r="U4934"/>
      <c r="W4934" t="str">
        <f>IFERROR(VLOOKUP(CONCATENATE(A4934,"-",B4934),'Schedule C1'!AE:AE,1,FALSE),"Other")</f>
        <v>Other</v>
      </c>
    </row>
    <row r="4935" spans="1:23" x14ac:dyDescent="0.25">
      <c r="A4935" t="str">
        <f t="shared" si="77"/>
        <v>180</v>
      </c>
      <c r="B4935" t="str">
        <f t="shared" si="77"/>
        <v>000025700</v>
      </c>
      <c r="C4935" s="77" t="s">
        <v>3887</v>
      </c>
      <c r="D4935" t="s">
        <v>2152</v>
      </c>
      <c r="F4935">
        <v>0</v>
      </c>
      <c r="L4935">
        <v>0</v>
      </c>
      <c r="O4935"/>
      <c r="R4935">
        <v>12.536</v>
      </c>
      <c r="U4935"/>
      <c r="W4935" t="str">
        <f>IFERROR(VLOOKUP(CONCATENATE(A4935,"-",B4935),'Schedule C1'!AE:AE,1,FALSE),"Other")</f>
        <v>Other</v>
      </c>
    </row>
    <row r="4936" spans="1:23" x14ac:dyDescent="0.25">
      <c r="A4936" t="str">
        <f t="shared" si="77"/>
        <v>180</v>
      </c>
      <c r="B4936" t="str">
        <f t="shared" si="77"/>
        <v>180KYLSBO</v>
      </c>
      <c r="C4936" s="77" t="s">
        <v>3887</v>
      </c>
      <c r="D4936" t="s">
        <v>2156</v>
      </c>
      <c r="I4936">
        <v>97657.8</v>
      </c>
      <c r="J4936">
        <v>156220.68</v>
      </c>
      <c r="O4936">
        <v>0</v>
      </c>
      <c r="P4936">
        <v>0</v>
      </c>
      <c r="U4936">
        <v>0</v>
      </c>
      <c r="V4936">
        <v>0</v>
      </c>
      <c r="W4936" t="str">
        <f>IFERROR(VLOOKUP(CONCATENATE(A4936,"-",B4936),'Schedule C1'!AE:AE,1,FALSE),"Other")</f>
        <v>Other</v>
      </c>
    </row>
    <row r="4937" spans="1:23" x14ac:dyDescent="0.25">
      <c r="A4937" t="str">
        <f t="shared" si="77"/>
        <v>180</v>
      </c>
      <c r="B4937" t="str">
        <f t="shared" si="77"/>
        <v>A13002027</v>
      </c>
      <c r="C4937" s="77" t="s">
        <v>3887</v>
      </c>
      <c r="D4937" t="s">
        <v>3915</v>
      </c>
      <c r="E4937">
        <v>0</v>
      </c>
      <c r="K4937">
        <v>154.62800000000001</v>
      </c>
      <c r="O4937"/>
      <c r="Q4937">
        <v>153.90700000000001</v>
      </c>
      <c r="U4937"/>
      <c r="W4937" t="str">
        <f>IFERROR(VLOOKUP(CONCATENATE(A4937,"-",B4937),'Schedule C1'!AE:AE,1,FALSE),"Other")</f>
        <v>Other</v>
      </c>
    </row>
    <row r="4938" spans="1:23" x14ac:dyDescent="0.25">
      <c r="A4938" t="str">
        <f t="shared" si="77"/>
        <v>180</v>
      </c>
      <c r="B4938" t="str">
        <f t="shared" si="77"/>
        <v>A13002028</v>
      </c>
      <c r="C4938" s="77" t="s">
        <v>3887</v>
      </c>
      <c r="D4938" t="s">
        <v>3916</v>
      </c>
      <c r="E4938">
        <v>0</v>
      </c>
      <c r="F4938">
        <v>0</v>
      </c>
      <c r="K4938">
        <v>10247.58</v>
      </c>
      <c r="L4938">
        <v>0</v>
      </c>
      <c r="O4938"/>
      <c r="Q4938">
        <v>4361.5630000000001</v>
      </c>
      <c r="R4938">
        <v>8254.5529999999999</v>
      </c>
      <c r="U4938"/>
      <c r="W4938" t="str">
        <f>IFERROR(VLOOKUP(CONCATENATE(A4938,"-",B4938),'Schedule C1'!AE:AE,1,FALSE),"Other")</f>
        <v>Other</v>
      </c>
    </row>
    <row r="4939" spans="1:23" x14ac:dyDescent="0.25">
      <c r="A4939" t="str">
        <f t="shared" si="77"/>
        <v>180</v>
      </c>
      <c r="B4939" t="str">
        <f t="shared" si="77"/>
        <v>A13212035</v>
      </c>
      <c r="C4939" s="77" t="s">
        <v>3887</v>
      </c>
      <c r="D4939" t="s">
        <v>2169</v>
      </c>
      <c r="E4939">
        <v>93575.72</v>
      </c>
      <c r="F4939">
        <v>2226.1999999999998</v>
      </c>
      <c r="K4939">
        <v>0</v>
      </c>
      <c r="L4939">
        <v>0</v>
      </c>
      <c r="O4939"/>
      <c r="Q4939">
        <v>0</v>
      </c>
      <c r="R4939">
        <v>0</v>
      </c>
      <c r="U4939"/>
      <c r="W4939" t="str">
        <f>IFERROR(VLOOKUP(CONCATENATE(A4939,"-",B4939),'Schedule C1'!AE:AE,1,FALSE),"Other")</f>
        <v>Other</v>
      </c>
    </row>
    <row r="4940" spans="1:23" x14ac:dyDescent="0.25">
      <c r="A4940" t="str">
        <f t="shared" si="77"/>
        <v>180</v>
      </c>
      <c r="B4940" t="str">
        <f t="shared" si="77"/>
        <v>A14068001</v>
      </c>
      <c r="C4940" s="77" t="s">
        <v>3887</v>
      </c>
      <c r="D4940" t="s">
        <v>2176</v>
      </c>
      <c r="E4940">
        <v>37923.519999999997</v>
      </c>
      <c r="F4940">
        <v>5130.2599999999993</v>
      </c>
      <c r="G4940">
        <v>73058.61</v>
      </c>
      <c r="H4940">
        <v>114159.57999999997</v>
      </c>
      <c r="I4940">
        <v>156377.56</v>
      </c>
      <c r="J4940">
        <v>12549.220000000001</v>
      </c>
      <c r="K4940">
        <v>0</v>
      </c>
      <c r="L4940">
        <v>0</v>
      </c>
      <c r="M4940">
        <v>636229.95500000007</v>
      </c>
      <c r="N4940">
        <v>424690.05900000001</v>
      </c>
      <c r="O4940">
        <v>0</v>
      </c>
      <c r="P4940">
        <v>0</v>
      </c>
      <c r="Q4940">
        <v>0</v>
      </c>
      <c r="R4940">
        <v>0</v>
      </c>
      <c r="S4940">
        <v>654071.63500000024</v>
      </c>
      <c r="T4940">
        <v>436237.77399999992</v>
      </c>
      <c r="U4940">
        <v>0</v>
      </c>
      <c r="V4940">
        <v>0</v>
      </c>
      <c r="W4940" t="str">
        <f>IFERROR(VLOOKUP(CONCATENATE(A4940,"-",B4940),'Schedule C1'!AE:AE,1,FALSE),"Other")</f>
        <v>Other</v>
      </c>
    </row>
    <row r="4941" spans="1:23" x14ac:dyDescent="0.25">
      <c r="A4941" t="str">
        <f t="shared" si="77"/>
        <v>180</v>
      </c>
      <c r="B4941" t="str">
        <f t="shared" si="77"/>
        <v>A14068005</v>
      </c>
      <c r="C4941" s="77" t="s">
        <v>3887</v>
      </c>
      <c r="D4941" t="s">
        <v>2178</v>
      </c>
      <c r="E4941">
        <v>14546.81</v>
      </c>
      <c r="F4941">
        <v>5336.04</v>
      </c>
      <c r="H4941">
        <v>1449.55</v>
      </c>
      <c r="I4941">
        <v>28.939999999999998</v>
      </c>
      <c r="K4941">
        <v>0</v>
      </c>
      <c r="L4941">
        <v>0</v>
      </c>
      <c r="N4941">
        <v>0</v>
      </c>
      <c r="O4941">
        <v>0</v>
      </c>
      <c r="Q4941">
        <v>0</v>
      </c>
      <c r="R4941">
        <v>0</v>
      </c>
      <c r="T4941">
        <v>0</v>
      </c>
      <c r="U4941">
        <v>0</v>
      </c>
      <c r="W4941" t="str">
        <f>IFERROR(VLOOKUP(CONCATENATE(A4941,"-",B4941),'Schedule C1'!AE:AE,1,FALSE),"Other")</f>
        <v>Other</v>
      </c>
    </row>
    <row r="4942" spans="1:23" x14ac:dyDescent="0.25">
      <c r="A4942" t="str">
        <f t="shared" si="77"/>
        <v>180</v>
      </c>
      <c r="B4942" t="str">
        <f t="shared" si="77"/>
        <v>A14068006</v>
      </c>
      <c r="C4942" s="77" t="s">
        <v>3887</v>
      </c>
      <c r="D4942" t="s">
        <v>3922</v>
      </c>
      <c r="I4942">
        <v>173931.66999999998</v>
      </c>
      <c r="J4942">
        <v>2781.1400000000003</v>
      </c>
      <c r="O4942">
        <v>0</v>
      </c>
      <c r="P4942">
        <v>0</v>
      </c>
      <c r="U4942">
        <v>0</v>
      </c>
      <c r="V4942">
        <v>0</v>
      </c>
      <c r="W4942" t="str">
        <f>IFERROR(VLOOKUP(CONCATENATE(A4942,"-",B4942),'Schedule C1'!AE:AE,1,FALSE),"Other")</f>
        <v>Other</v>
      </c>
    </row>
    <row r="4943" spans="1:23" x14ac:dyDescent="0.25">
      <c r="A4943" t="str">
        <f t="shared" si="77"/>
        <v>180</v>
      </c>
      <c r="B4943" t="str">
        <f t="shared" si="77"/>
        <v>A15010001</v>
      </c>
      <c r="C4943" s="77" t="s">
        <v>3887</v>
      </c>
      <c r="D4943" t="s">
        <v>3925</v>
      </c>
      <c r="E4943">
        <v>3365.94</v>
      </c>
      <c r="K4943">
        <v>0</v>
      </c>
      <c r="O4943"/>
      <c r="Q4943">
        <v>0</v>
      </c>
      <c r="U4943"/>
      <c r="W4943" t="str">
        <f>IFERROR(VLOOKUP(CONCATENATE(A4943,"-",B4943),'Schedule C1'!AE:AE,1,FALSE),"Other")</f>
        <v>Other</v>
      </c>
    </row>
    <row r="4944" spans="1:23" x14ac:dyDescent="0.25">
      <c r="A4944" t="str">
        <f t="shared" si="77"/>
        <v>180</v>
      </c>
      <c r="B4944" t="str">
        <f t="shared" si="77"/>
        <v>A15042005</v>
      </c>
      <c r="C4944" s="77" t="s">
        <v>3887</v>
      </c>
      <c r="D4944" t="s">
        <v>2182</v>
      </c>
      <c r="E4944">
        <v>2369.08</v>
      </c>
      <c r="F4944">
        <v>1258.21</v>
      </c>
      <c r="K4944">
        <v>0</v>
      </c>
      <c r="L4944">
        <v>0</v>
      </c>
      <c r="O4944"/>
      <c r="Q4944">
        <v>0</v>
      </c>
      <c r="R4944">
        <v>0</v>
      </c>
      <c r="U4944"/>
      <c r="W4944" t="str">
        <f>IFERROR(VLOOKUP(CONCATENATE(A4944,"-",B4944),'Schedule C1'!AE:AE,1,FALSE),"Other")</f>
        <v>Other</v>
      </c>
    </row>
    <row r="4945" spans="1:23" x14ac:dyDescent="0.25">
      <c r="A4945" t="str">
        <f t="shared" si="77"/>
        <v>180</v>
      </c>
      <c r="B4945" t="str">
        <f t="shared" si="77"/>
        <v>A15042007</v>
      </c>
      <c r="C4945" s="77" t="s">
        <v>3887</v>
      </c>
      <c r="D4945" t="s">
        <v>2183</v>
      </c>
      <c r="E4945">
        <v>20600.120000000003</v>
      </c>
      <c r="F4945">
        <v>8616.0199999999986</v>
      </c>
      <c r="I4945">
        <v>14579.96</v>
      </c>
      <c r="K4945">
        <v>0</v>
      </c>
      <c r="L4945">
        <v>0</v>
      </c>
      <c r="O4945">
        <v>0</v>
      </c>
      <c r="Q4945">
        <v>0</v>
      </c>
      <c r="R4945">
        <v>0</v>
      </c>
      <c r="U4945">
        <v>0</v>
      </c>
      <c r="W4945" t="str">
        <f>IFERROR(VLOOKUP(CONCATENATE(A4945,"-",B4945),'Schedule C1'!AE:AE,1,FALSE),"Other")</f>
        <v>Other</v>
      </c>
    </row>
    <row r="4946" spans="1:23" x14ac:dyDescent="0.25">
      <c r="A4946" t="str">
        <f t="shared" si="77"/>
        <v>180</v>
      </c>
      <c r="B4946" t="str">
        <f t="shared" si="77"/>
        <v>A15042010</v>
      </c>
      <c r="C4946" s="77" t="s">
        <v>3887</v>
      </c>
      <c r="D4946" t="s">
        <v>3927</v>
      </c>
      <c r="E4946">
        <v>10713.06</v>
      </c>
      <c r="F4946">
        <v>-33781.559999999983</v>
      </c>
      <c r="G4946">
        <v>4003.1900000000005</v>
      </c>
      <c r="K4946">
        <v>0</v>
      </c>
      <c r="L4946">
        <v>1374.703</v>
      </c>
      <c r="M4946">
        <v>-3194.2979999999998</v>
      </c>
      <c r="O4946"/>
      <c r="Q4946">
        <v>99.31</v>
      </c>
      <c r="R4946">
        <v>1377.3309999999999</v>
      </c>
      <c r="S4946">
        <v>0</v>
      </c>
      <c r="U4946"/>
      <c r="W4946" t="str">
        <f>IFERROR(VLOOKUP(CONCATENATE(A4946,"-",B4946),'Schedule C1'!AE:AE,1,FALSE),"Other")</f>
        <v>Other</v>
      </c>
    </row>
    <row r="4947" spans="1:23" x14ac:dyDescent="0.25">
      <c r="A4947" t="str">
        <f t="shared" si="77"/>
        <v>180</v>
      </c>
      <c r="B4947" t="str">
        <f t="shared" si="77"/>
        <v>A15042011</v>
      </c>
      <c r="C4947" s="77" t="s">
        <v>3887</v>
      </c>
      <c r="D4947" t="s">
        <v>3928</v>
      </c>
      <c r="E4947">
        <v>152.04000000000002</v>
      </c>
      <c r="F4947">
        <v>9935.26</v>
      </c>
      <c r="K4947">
        <v>0</v>
      </c>
      <c r="L4947">
        <v>0</v>
      </c>
      <c r="O4947"/>
      <c r="Q4947">
        <v>2.87</v>
      </c>
      <c r="R4947">
        <v>0</v>
      </c>
      <c r="U4947"/>
      <c r="W4947" t="str">
        <f>IFERROR(VLOOKUP(CONCATENATE(A4947,"-",B4947),'Schedule C1'!AE:AE,1,FALSE),"Other")</f>
        <v>Other</v>
      </c>
    </row>
    <row r="4948" spans="1:23" x14ac:dyDescent="0.25">
      <c r="A4948" t="str">
        <f t="shared" si="77"/>
        <v>180</v>
      </c>
      <c r="B4948" t="str">
        <f t="shared" si="77"/>
        <v>A15042012</v>
      </c>
      <c r="C4948" s="77" t="s">
        <v>3887</v>
      </c>
      <c r="D4948" t="s">
        <v>3929</v>
      </c>
      <c r="E4948">
        <v>441.33</v>
      </c>
      <c r="F4948">
        <v>3228.73</v>
      </c>
      <c r="G4948">
        <v>2662.84</v>
      </c>
      <c r="K4948">
        <v>0</v>
      </c>
      <c r="L4948">
        <v>0</v>
      </c>
      <c r="M4948">
        <v>-1804.3979999999999</v>
      </c>
      <c r="O4948"/>
      <c r="Q4948">
        <v>0.28999999999999998</v>
      </c>
      <c r="R4948">
        <v>0</v>
      </c>
      <c r="S4948">
        <v>0</v>
      </c>
      <c r="U4948"/>
      <c r="W4948" t="str">
        <f>IFERROR(VLOOKUP(CONCATENATE(A4948,"-",B4948),'Schedule C1'!AE:AE,1,FALSE),"Other")</f>
        <v>Other</v>
      </c>
    </row>
    <row r="4949" spans="1:23" x14ac:dyDescent="0.25">
      <c r="A4949" t="str">
        <f t="shared" si="77"/>
        <v>180</v>
      </c>
      <c r="B4949" t="str">
        <f t="shared" si="77"/>
        <v>A15702002</v>
      </c>
      <c r="C4949" s="77" t="s">
        <v>3887</v>
      </c>
      <c r="D4949" t="s">
        <v>2187</v>
      </c>
      <c r="E4949">
        <v>4481.47</v>
      </c>
      <c r="K4949">
        <v>0</v>
      </c>
      <c r="O4949"/>
      <c r="Q4949">
        <v>0</v>
      </c>
      <c r="U4949"/>
      <c r="W4949" t="str">
        <f>IFERROR(VLOOKUP(CONCATENATE(A4949,"-",B4949),'Schedule C1'!AE:AE,1,FALSE),"Other")</f>
        <v>Other</v>
      </c>
    </row>
    <row r="4950" spans="1:23" x14ac:dyDescent="0.25">
      <c r="A4950" t="str">
        <f t="shared" si="77"/>
        <v>180</v>
      </c>
      <c r="B4950" t="str">
        <f t="shared" si="77"/>
        <v>A15702003</v>
      </c>
      <c r="C4950" s="77" t="s">
        <v>3887</v>
      </c>
      <c r="D4950" t="s">
        <v>3931</v>
      </c>
      <c r="E4950">
        <v>-1456.28</v>
      </c>
      <c r="K4950">
        <v>0</v>
      </c>
      <c r="O4950"/>
      <c r="Q4950">
        <v>0</v>
      </c>
      <c r="U4950"/>
      <c r="W4950" t="str">
        <f>IFERROR(VLOOKUP(CONCATENATE(A4950,"-",B4950),'Schedule C1'!AE:AE,1,FALSE),"Other")</f>
        <v>Other</v>
      </c>
    </row>
    <row r="4951" spans="1:23" x14ac:dyDescent="0.25">
      <c r="A4951" t="str">
        <f t="shared" si="77"/>
        <v>180</v>
      </c>
      <c r="B4951" t="str">
        <f t="shared" si="77"/>
        <v>A15702006</v>
      </c>
      <c r="C4951" s="77" t="s">
        <v>3887</v>
      </c>
      <c r="D4951" t="s">
        <v>3932</v>
      </c>
      <c r="E4951">
        <v>2454.06</v>
      </c>
      <c r="F4951">
        <v>103.06</v>
      </c>
      <c r="G4951">
        <v>1523.69</v>
      </c>
      <c r="H4951">
        <v>897.5</v>
      </c>
      <c r="I4951">
        <v>445.83</v>
      </c>
      <c r="J4951">
        <v>1929.42</v>
      </c>
      <c r="K4951">
        <v>0</v>
      </c>
      <c r="L4951">
        <v>0</v>
      </c>
      <c r="M4951">
        <v>0</v>
      </c>
      <c r="N4951">
        <v>0</v>
      </c>
      <c r="O4951">
        <v>0</v>
      </c>
      <c r="P4951">
        <v>0</v>
      </c>
      <c r="Q4951">
        <v>0</v>
      </c>
      <c r="R4951">
        <v>0</v>
      </c>
      <c r="S4951">
        <v>0</v>
      </c>
      <c r="T4951">
        <v>231.95599999999999</v>
      </c>
      <c r="U4951">
        <v>0</v>
      </c>
      <c r="V4951">
        <v>0</v>
      </c>
      <c r="W4951" t="str">
        <f>IFERROR(VLOOKUP(CONCATENATE(A4951,"-",B4951),'Schedule C1'!AE:AE,1,FALSE),"Other")</f>
        <v>Other</v>
      </c>
    </row>
    <row r="4952" spans="1:23" x14ac:dyDescent="0.25">
      <c r="A4952" t="str">
        <f t="shared" si="77"/>
        <v>180</v>
      </c>
      <c r="B4952" t="str">
        <f t="shared" si="77"/>
        <v>A15702007</v>
      </c>
      <c r="C4952" s="77" t="s">
        <v>3887</v>
      </c>
      <c r="D4952" t="s">
        <v>2188</v>
      </c>
      <c r="E4952">
        <v>195765.35</v>
      </c>
      <c r="F4952">
        <v>30.78</v>
      </c>
      <c r="G4952">
        <v>243.19</v>
      </c>
      <c r="H4952">
        <v>351.05</v>
      </c>
      <c r="I4952">
        <v>96.94</v>
      </c>
      <c r="J4952">
        <v>651.07999999999993</v>
      </c>
      <c r="K4952">
        <v>0</v>
      </c>
      <c r="L4952">
        <v>0</v>
      </c>
      <c r="M4952">
        <v>-1173.5170000000001</v>
      </c>
      <c r="N4952">
        <v>0</v>
      </c>
      <c r="O4952">
        <v>0</v>
      </c>
      <c r="P4952">
        <v>0</v>
      </c>
      <c r="Q4952">
        <v>89.4</v>
      </c>
      <c r="R4952">
        <v>0</v>
      </c>
      <c r="S4952">
        <v>0</v>
      </c>
      <c r="T4952">
        <v>0</v>
      </c>
      <c r="U4952">
        <v>0</v>
      </c>
      <c r="V4952">
        <v>0</v>
      </c>
      <c r="W4952" t="str">
        <f>IFERROR(VLOOKUP(CONCATENATE(A4952,"-",B4952),'Schedule C1'!AE:AE,1,FALSE),"Other")</f>
        <v>Other</v>
      </c>
    </row>
    <row r="4953" spans="1:23" x14ac:dyDescent="0.25">
      <c r="A4953" t="str">
        <f t="shared" si="77"/>
        <v>180</v>
      </c>
      <c r="B4953" t="str">
        <f t="shared" si="77"/>
        <v>A15702010</v>
      </c>
      <c r="C4953" s="77" t="s">
        <v>3887</v>
      </c>
      <c r="D4953" t="s">
        <v>3933</v>
      </c>
      <c r="E4953">
        <v>57863.510000000009</v>
      </c>
      <c r="F4953">
        <v>3482.7</v>
      </c>
      <c r="K4953">
        <v>0</v>
      </c>
      <c r="L4953">
        <v>0</v>
      </c>
      <c r="O4953"/>
      <c r="Q4953">
        <v>496.21000000000004</v>
      </c>
      <c r="R4953">
        <v>0</v>
      </c>
      <c r="U4953"/>
      <c r="W4953" t="str">
        <f>IFERROR(VLOOKUP(CONCATENATE(A4953,"-",B4953),'Schedule C1'!AE:AE,1,FALSE),"Other")</f>
        <v>Other</v>
      </c>
    </row>
    <row r="4954" spans="1:23" x14ac:dyDescent="0.25">
      <c r="A4954" t="str">
        <f t="shared" si="77"/>
        <v>180</v>
      </c>
      <c r="B4954" t="str">
        <f t="shared" si="77"/>
        <v>A15702013</v>
      </c>
      <c r="C4954" s="77" t="s">
        <v>3887</v>
      </c>
      <c r="D4954" t="s">
        <v>3934</v>
      </c>
      <c r="E4954">
        <v>1424.0700000000002</v>
      </c>
      <c r="K4954">
        <v>0</v>
      </c>
      <c r="O4954"/>
      <c r="Q4954">
        <v>0</v>
      </c>
      <c r="U4954"/>
      <c r="W4954" t="str">
        <f>IFERROR(VLOOKUP(CONCATENATE(A4954,"-",B4954),'Schedule C1'!AE:AE,1,FALSE),"Other")</f>
        <v>Other</v>
      </c>
    </row>
    <row r="4955" spans="1:23" x14ac:dyDescent="0.25">
      <c r="A4955" t="str">
        <f t="shared" si="77"/>
        <v>180</v>
      </c>
      <c r="B4955" t="str">
        <f t="shared" si="77"/>
        <v>A15702015</v>
      </c>
      <c r="C4955" s="77" t="s">
        <v>3887</v>
      </c>
      <c r="D4955" t="s">
        <v>3936</v>
      </c>
      <c r="E4955">
        <v>28.65</v>
      </c>
      <c r="K4955">
        <v>0</v>
      </c>
      <c r="O4955"/>
      <c r="Q4955">
        <v>25.47</v>
      </c>
      <c r="U4955"/>
      <c r="W4955" t="str">
        <f>IFERROR(VLOOKUP(CONCATENATE(A4955,"-",B4955),'Schedule C1'!AE:AE,1,FALSE),"Other")</f>
        <v>Other</v>
      </c>
    </row>
    <row r="4956" spans="1:23" x14ac:dyDescent="0.25">
      <c r="A4956" t="str">
        <f t="shared" si="77"/>
        <v>180</v>
      </c>
      <c r="B4956" t="str">
        <f t="shared" si="77"/>
        <v>A15702016</v>
      </c>
      <c r="C4956" s="77" t="s">
        <v>3887</v>
      </c>
      <c r="D4956" t="s">
        <v>3937</v>
      </c>
      <c r="E4956">
        <v>-1701.58</v>
      </c>
      <c r="K4956">
        <v>0</v>
      </c>
      <c r="O4956"/>
      <c r="Q4956">
        <v>0</v>
      </c>
      <c r="U4956"/>
      <c r="W4956" t="str">
        <f>IFERROR(VLOOKUP(CONCATENATE(A4956,"-",B4956),'Schedule C1'!AE:AE,1,FALSE),"Other")</f>
        <v>Other</v>
      </c>
    </row>
    <row r="4957" spans="1:23" x14ac:dyDescent="0.25">
      <c r="A4957" t="str">
        <f t="shared" si="77"/>
        <v>180</v>
      </c>
      <c r="B4957" t="str">
        <f t="shared" si="77"/>
        <v>A15702018</v>
      </c>
      <c r="C4957" s="77" t="s">
        <v>3887</v>
      </c>
      <c r="D4957" t="s">
        <v>3938</v>
      </c>
      <c r="E4957">
        <v>15.84</v>
      </c>
      <c r="K4957">
        <v>0</v>
      </c>
      <c r="O4957"/>
      <c r="Q4957">
        <v>0</v>
      </c>
      <c r="U4957"/>
      <c r="W4957" t="str">
        <f>IFERROR(VLOOKUP(CONCATENATE(A4957,"-",B4957),'Schedule C1'!AE:AE,1,FALSE),"Other")</f>
        <v>Other</v>
      </c>
    </row>
    <row r="4958" spans="1:23" x14ac:dyDescent="0.25">
      <c r="A4958" t="str">
        <f t="shared" si="77"/>
        <v>180</v>
      </c>
      <c r="B4958" t="str">
        <f t="shared" si="77"/>
        <v>A15702020</v>
      </c>
      <c r="C4958" s="77" t="s">
        <v>3887</v>
      </c>
      <c r="D4958" t="s">
        <v>3940</v>
      </c>
      <c r="E4958">
        <v>129.04</v>
      </c>
      <c r="K4958">
        <v>0</v>
      </c>
      <c r="O4958"/>
      <c r="Q4958">
        <v>0</v>
      </c>
      <c r="U4958"/>
      <c r="W4958" t="str">
        <f>IFERROR(VLOOKUP(CONCATENATE(A4958,"-",B4958),'Schedule C1'!AE:AE,1,FALSE),"Other")</f>
        <v>Other</v>
      </c>
    </row>
    <row r="4959" spans="1:23" x14ac:dyDescent="0.25">
      <c r="A4959" t="str">
        <f t="shared" si="77"/>
        <v>180</v>
      </c>
      <c r="B4959" t="str">
        <f t="shared" si="77"/>
        <v>A15702022</v>
      </c>
      <c r="C4959" s="77" t="s">
        <v>3887</v>
      </c>
      <c r="D4959" t="s">
        <v>3942</v>
      </c>
      <c r="E4959">
        <v>0.94000000000000006</v>
      </c>
      <c r="K4959">
        <v>0</v>
      </c>
      <c r="O4959"/>
      <c r="Q4959">
        <v>0</v>
      </c>
      <c r="U4959"/>
      <c r="W4959" t="str">
        <f>IFERROR(VLOOKUP(CONCATENATE(A4959,"-",B4959),'Schedule C1'!AE:AE,1,FALSE),"Other")</f>
        <v>Other</v>
      </c>
    </row>
    <row r="4960" spans="1:23" x14ac:dyDescent="0.25">
      <c r="A4960" t="str">
        <f t="shared" si="77"/>
        <v>180</v>
      </c>
      <c r="B4960" t="str">
        <f t="shared" si="77"/>
        <v>A15702025</v>
      </c>
      <c r="C4960" s="77" t="s">
        <v>3887</v>
      </c>
      <c r="D4960" t="s">
        <v>3944</v>
      </c>
      <c r="E4960">
        <v>394.30000000000007</v>
      </c>
      <c r="F4960">
        <v>1603.07</v>
      </c>
      <c r="K4960">
        <v>40759.436999999998</v>
      </c>
      <c r="L4960">
        <v>0</v>
      </c>
      <c r="O4960"/>
      <c r="Q4960">
        <v>15002.012000000001</v>
      </c>
      <c r="R4960">
        <v>0</v>
      </c>
      <c r="U4960"/>
      <c r="W4960" t="str">
        <f>IFERROR(VLOOKUP(CONCATENATE(A4960,"-",B4960),'Schedule C1'!AE:AE,1,FALSE),"Other")</f>
        <v>Other</v>
      </c>
    </row>
    <row r="4961" spans="1:23" x14ac:dyDescent="0.25">
      <c r="A4961" t="str">
        <f t="shared" si="77"/>
        <v>180</v>
      </c>
      <c r="B4961" t="str">
        <f t="shared" si="77"/>
        <v>A15702027</v>
      </c>
      <c r="C4961" s="77" t="s">
        <v>3887</v>
      </c>
      <c r="D4961" t="s">
        <v>2193</v>
      </c>
      <c r="E4961">
        <v>25713.219999999998</v>
      </c>
      <c r="F4961">
        <v>-62974.640000000007</v>
      </c>
      <c r="G4961">
        <v>-29597.7</v>
      </c>
      <c r="H4961">
        <v>167.6</v>
      </c>
      <c r="K4961">
        <v>-63575.614999999998</v>
      </c>
      <c r="L4961">
        <v>10459.134</v>
      </c>
      <c r="M4961">
        <v>-1154402.611</v>
      </c>
      <c r="N4961">
        <v>0</v>
      </c>
      <c r="O4961"/>
      <c r="Q4961">
        <v>-46260.726000000002</v>
      </c>
      <c r="R4961">
        <v>7072.7650000000003</v>
      </c>
      <c r="S4961">
        <v>0</v>
      </c>
      <c r="T4961">
        <v>0</v>
      </c>
      <c r="U4961"/>
      <c r="W4961" t="str">
        <f>IFERROR(VLOOKUP(CONCATENATE(A4961,"-",B4961),'Schedule C1'!AE:AE,1,FALSE),"Other")</f>
        <v>Other</v>
      </c>
    </row>
    <row r="4962" spans="1:23" x14ac:dyDescent="0.25">
      <c r="A4962" t="str">
        <f t="shared" si="77"/>
        <v>180</v>
      </c>
      <c r="B4962" t="str">
        <f t="shared" si="77"/>
        <v>A15702028</v>
      </c>
      <c r="C4962" s="77" t="s">
        <v>3887</v>
      </c>
      <c r="D4962" t="s">
        <v>3945</v>
      </c>
      <c r="E4962">
        <v>2805.19</v>
      </c>
      <c r="F4962">
        <v>-4553.8099999999913</v>
      </c>
      <c r="G4962">
        <v>12650.95</v>
      </c>
      <c r="K4962">
        <v>0</v>
      </c>
      <c r="L4962">
        <v>0</v>
      </c>
      <c r="M4962">
        <v>0</v>
      </c>
      <c r="O4962"/>
      <c r="Q4962">
        <v>0</v>
      </c>
      <c r="R4962">
        <v>1567.2649999999999</v>
      </c>
      <c r="S4962">
        <v>0</v>
      </c>
      <c r="U4962"/>
      <c r="W4962" t="str">
        <f>IFERROR(VLOOKUP(CONCATENATE(A4962,"-",B4962),'Schedule C1'!AE:AE,1,FALSE),"Other")</f>
        <v>Other</v>
      </c>
    </row>
    <row r="4963" spans="1:23" x14ac:dyDescent="0.25">
      <c r="A4963" t="str">
        <f t="shared" si="77"/>
        <v>180</v>
      </c>
      <c r="B4963" t="str">
        <f t="shared" si="77"/>
        <v>A15702029</v>
      </c>
      <c r="C4963" s="77" t="s">
        <v>3887</v>
      </c>
      <c r="D4963" t="s">
        <v>2194</v>
      </c>
      <c r="E4963">
        <v>823790.01</v>
      </c>
      <c r="F4963">
        <v>11948.93</v>
      </c>
      <c r="G4963">
        <v>13275.51</v>
      </c>
      <c r="H4963">
        <v>4335.2199999999993</v>
      </c>
      <c r="I4963">
        <v>8252.8700000000008</v>
      </c>
      <c r="J4963">
        <v>-16722.07</v>
      </c>
      <c r="K4963">
        <v>0</v>
      </c>
      <c r="L4963">
        <v>-103141.236</v>
      </c>
      <c r="M4963">
        <v>82473.001999999993</v>
      </c>
      <c r="N4963">
        <v>-120141.72699999998</v>
      </c>
      <c r="O4963">
        <v>293699.18200000003</v>
      </c>
      <c r="P4963">
        <v>221377.94099999999</v>
      </c>
      <c r="Q4963">
        <v>1.45</v>
      </c>
      <c r="R4963">
        <v>0</v>
      </c>
      <c r="S4963">
        <v>130110.217</v>
      </c>
      <c r="T4963">
        <v>67086.36</v>
      </c>
      <c r="U4963">
        <v>1612.1890000000001</v>
      </c>
      <c r="V4963">
        <v>0</v>
      </c>
      <c r="W4963" t="str">
        <f>IFERROR(VLOOKUP(CONCATENATE(A4963,"-",B4963),'Schedule C1'!AE:AE,1,FALSE),"Other")</f>
        <v>Other</v>
      </c>
    </row>
    <row r="4964" spans="1:23" x14ac:dyDescent="0.25">
      <c r="A4964" t="str">
        <f t="shared" si="77"/>
        <v>180</v>
      </c>
      <c r="B4964" t="str">
        <f t="shared" si="77"/>
        <v>A15702030</v>
      </c>
      <c r="C4964" s="77" t="s">
        <v>3887</v>
      </c>
      <c r="D4964" t="s">
        <v>2195</v>
      </c>
      <c r="E4964">
        <v>6884.71</v>
      </c>
      <c r="F4964">
        <v>30070.42</v>
      </c>
      <c r="G4964">
        <v>33427.67</v>
      </c>
      <c r="H4964">
        <v>14773.74</v>
      </c>
      <c r="I4964">
        <v>84163.349999999991</v>
      </c>
      <c r="K4964">
        <v>0</v>
      </c>
      <c r="L4964">
        <v>0</v>
      </c>
      <c r="M4964">
        <v>1245.7840000000001</v>
      </c>
      <c r="N4964">
        <v>0</v>
      </c>
      <c r="O4964">
        <v>0</v>
      </c>
      <c r="Q4964">
        <v>0</v>
      </c>
      <c r="R4964">
        <v>363.05700000000002</v>
      </c>
      <c r="S4964">
        <v>3576.92</v>
      </c>
      <c r="T4964">
        <v>3933.9459999999999</v>
      </c>
      <c r="U4964">
        <v>0</v>
      </c>
      <c r="W4964" t="str">
        <f>IFERROR(VLOOKUP(CONCATENATE(A4964,"-",B4964),'Schedule C1'!AE:AE,1,FALSE),"Other")</f>
        <v>Other</v>
      </c>
    </row>
    <row r="4965" spans="1:23" x14ac:dyDescent="0.25">
      <c r="A4965" t="str">
        <f t="shared" si="77"/>
        <v>180</v>
      </c>
      <c r="B4965" t="str">
        <f t="shared" si="77"/>
        <v>A15702031</v>
      </c>
      <c r="C4965" s="77" t="s">
        <v>3887</v>
      </c>
      <c r="D4965" t="s">
        <v>3946</v>
      </c>
      <c r="E4965">
        <v>0</v>
      </c>
      <c r="K4965">
        <v>56549.510999999999</v>
      </c>
      <c r="O4965"/>
      <c r="Q4965">
        <v>266944.51</v>
      </c>
      <c r="U4965"/>
      <c r="W4965" t="str">
        <f>IFERROR(VLOOKUP(CONCATENATE(A4965,"-",B4965),'Schedule C1'!AE:AE,1,FALSE),"Other")</f>
        <v>Other</v>
      </c>
    </row>
    <row r="4966" spans="1:23" x14ac:dyDescent="0.25">
      <c r="A4966" t="str">
        <f t="shared" si="77"/>
        <v>180</v>
      </c>
      <c r="B4966" t="str">
        <f t="shared" si="77"/>
        <v>A15702032</v>
      </c>
      <c r="C4966" s="77" t="s">
        <v>3887</v>
      </c>
      <c r="D4966" t="s">
        <v>3947</v>
      </c>
      <c r="E4966">
        <v>390.87</v>
      </c>
      <c r="F4966">
        <v>1320.2800000000002</v>
      </c>
      <c r="G4966">
        <v>112.51</v>
      </c>
      <c r="I4966">
        <v>206.41</v>
      </c>
      <c r="K4966">
        <v>0</v>
      </c>
      <c r="L4966">
        <v>0</v>
      </c>
      <c r="M4966">
        <v>108148.745</v>
      </c>
      <c r="O4966">
        <v>0</v>
      </c>
      <c r="Q4966">
        <v>0</v>
      </c>
      <c r="R4966">
        <v>97.234999999999999</v>
      </c>
      <c r="S4966">
        <v>109445.776</v>
      </c>
      <c r="U4966">
        <v>0</v>
      </c>
      <c r="W4966" t="str">
        <f>IFERROR(VLOOKUP(CONCATENATE(A4966,"-",B4966),'Schedule C1'!AE:AE,1,FALSE),"Other")</f>
        <v>Other</v>
      </c>
    </row>
    <row r="4967" spans="1:23" x14ac:dyDescent="0.25">
      <c r="A4967" t="str">
        <f t="shared" si="77"/>
        <v>180</v>
      </c>
      <c r="B4967" t="str">
        <f t="shared" si="77"/>
        <v>A15702033</v>
      </c>
      <c r="C4967" s="77" t="s">
        <v>3887</v>
      </c>
      <c r="D4967" t="s">
        <v>2196</v>
      </c>
      <c r="E4967">
        <v>-96557.63</v>
      </c>
      <c r="F4967">
        <v>698784.71</v>
      </c>
      <c r="G4967">
        <v>74332.92</v>
      </c>
      <c r="K4967">
        <v>0</v>
      </c>
      <c r="L4967">
        <v>0</v>
      </c>
      <c r="M4967">
        <v>-23348.298999999999</v>
      </c>
      <c r="O4967"/>
      <c r="Q4967">
        <v>143.19999999999999</v>
      </c>
      <c r="R4967">
        <v>29096.344999999998</v>
      </c>
      <c r="S4967">
        <v>0</v>
      </c>
      <c r="U4967"/>
      <c r="W4967" t="str">
        <f>IFERROR(VLOOKUP(CONCATENATE(A4967,"-",B4967),'Schedule C1'!AE:AE,1,FALSE),"Other")</f>
        <v>Other</v>
      </c>
    </row>
    <row r="4968" spans="1:23" x14ac:dyDescent="0.25">
      <c r="A4968" t="str">
        <f t="shared" si="77"/>
        <v>180</v>
      </c>
      <c r="B4968" t="str">
        <f t="shared" si="77"/>
        <v>A15702034</v>
      </c>
      <c r="C4968" s="77" t="s">
        <v>3887</v>
      </c>
      <c r="D4968" t="s">
        <v>2197</v>
      </c>
      <c r="E4968">
        <v>37219.919999999998</v>
      </c>
      <c r="F4968">
        <v>72966.2</v>
      </c>
      <c r="G4968">
        <v>-410850.88999999996</v>
      </c>
      <c r="H4968">
        <v>-771538.55999999994</v>
      </c>
      <c r="K4968">
        <v>0</v>
      </c>
      <c r="L4968">
        <v>0</v>
      </c>
      <c r="M4968">
        <v>0</v>
      </c>
      <c r="N4968">
        <v>0</v>
      </c>
      <c r="O4968"/>
      <c r="Q4968">
        <v>46.03</v>
      </c>
      <c r="R4968">
        <v>0</v>
      </c>
      <c r="S4968">
        <v>0</v>
      </c>
      <c r="T4968">
        <v>0</v>
      </c>
      <c r="U4968"/>
      <c r="W4968" t="str">
        <f>IFERROR(VLOOKUP(CONCATENATE(A4968,"-",B4968),'Schedule C1'!AE:AE,1,FALSE),"Other")</f>
        <v>Other</v>
      </c>
    </row>
    <row r="4969" spans="1:23" x14ac:dyDescent="0.25">
      <c r="A4969" t="str">
        <f t="shared" si="77"/>
        <v>180</v>
      </c>
      <c r="B4969" t="str">
        <f t="shared" si="77"/>
        <v>A15702035</v>
      </c>
      <c r="C4969" s="77" t="s">
        <v>3887</v>
      </c>
      <c r="D4969" t="s">
        <v>3948</v>
      </c>
      <c r="E4969">
        <v>3976.72</v>
      </c>
      <c r="F4969">
        <v>51683.44</v>
      </c>
      <c r="G4969">
        <v>659.06</v>
      </c>
      <c r="H4969">
        <v>0</v>
      </c>
      <c r="K4969">
        <v>0</v>
      </c>
      <c r="L4969">
        <v>0</v>
      </c>
      <c r="M4969">
        <v>3.2000000000000001E-2</v>
      </c>
      <c r="N4969">
        <v>0</v>
      </c>
      <c r="O4969"/>
      <c r="Q4969">
        <v>0</v>
      </c>
      <c r="R4969">
        <v>572.86099999999999</v>
      </c>
      <c r="S4969">
        <v>-1.2E-2</v>
      </c>
      <c r="T4969">
        <v>1139.6080000000002</v>
      </c>
      <c r="U4969"/>
      <c r="W4969" t="str">
        <f>IFERROR(VLOOKUP(CONCATENATE(A4969,"-",B4969),'Schedule C1'!AE:AE,1,FALSE),"Other")</f>
        <v>Other</v>
      </c>
    </row>
    <row r="4970" spans="1:23" x14ac:dyDescent="0.25">
      <c r="A4970" t="str">
        <f t="shared" si="77"/>
        <v>180</v>
      </c>
      <c r="B4970" t="str">
        <f t="shared" si="77"/>
        <v>A15702036</v>
      </c>
      <c r="C4970" s="77" t="s">
        <v>3887</v>
      </c>
      <c r="D4970" t="s">
        <v>3949</v>
      </c>
      <c r="E4970">
        <v>1656.8600000000001</v>
      </c>
      <c r="F4970">
        <v>930.09000000000015</v>
      </c>
      <c r="G4970">
        <v>0</v>
      </c>
      <c r="H4970">
        <v>337.88</v>
      </c>
      <c r="J4970">
        <v>122.22</v>
      </c>
      <c r="K4970">
        <v>13994.908999999998</v>
      </c>
      <c r="L4970">
        <v>0</v>
      </c>
      <c r="M4970">
        <v>224049.989</v>
      </c>
      <c r="N4970">
        <v>0</v>
      </c>
      <c r="O4970"/>
      <c r="P4970">
        <v>0</v>
      </c>
      <c r="Q4970">
        <v>-43567.133000000002</v>
      </c>
      <c r="R4970">
        <v>4980.8860000000004</v>
      </c>
      <c r="S4970">
        <v>224819.003</v>
      </c>
      <c r="T4970">
        <v>199.73599999999999</v>
      </c>
      <c r="U4970"/>
      <c r="V4970">
        <v>0</v>
      </c>
      <c r="W4970" t="str">
        <f>IFERROR(VLOOKUP(CONCATENATE(A4970,"-",B4970),'Schedule C1'!AE:AE,1,FALSE),"Other")</f>
        <v>Other</v>
      </c>
    </row>
    <row r="4971" spans="1:23" x14ac:dyDescent="0.25">
      <c r="A4971" t="str">
        <f t="shared" si="77"/>
        <v>180</v>
      </c>
      <c r="B4971" t="str">
        <f t="shared" si="77"/>
        <v>A15702037</v>
      </c>
      <c r="C4971" s="77" t="s">
        <v>3887</v>
      </c>
      <c r="D4971" t="s">
        <v>3950</v>
      </c>
      <c r="E4971">
        <v>132.36000000000001</v>
      </c>
      <c r="K4971">
        <v>-154068.25700000001</v>
      </c>
      <c r="O4971"/>
      <c r="Q4971">
        <v>-271845.70199999999</v>
      </c>
      <c r="U4971"/>
      <c r="W4971" t="str">
        <f>IFERROR(VLOOKUP(CONCATENATE(A4971,"-",B4971),'Schedule C1'!AE:AE,1,FALSE),"Other")</f>
        <v>Other</v>
      </c>
    </row>
    <row r="4972" spans="1:23" x14ac:dyDescent="0.25">
      <c r="A4972" t="str">
        <f t="shared" si="77"/>
        <v>180</v>
      </c>
      <c r="B4972" t="str">
        <f t="shared" si="77"/>
        <v>A15702039</v>
      </c>
      <c r="C4972" s="77" t="s">
        <v>3887</v>
      </c>
      <c r="D4972" t="s">
        <v>3952</v>
      </c>
      <c r="E4972">
        <v>466.93</v>
      </c>
      <c r="K4972">
        <v>-366547.88099999999</v>
      </c>
      <c r="O4972"/>
      <c r="Q4972">
        <v>-350339.45500000002</v>
      </c>
      <c r="U4972"/>
      <c r="W4972" t="str">
        <f>IFERROR(VLOOKUP(CONCATENATE(A4972,"-",B4972),'Schedule C1'!AE:AE,1,FALSE),"Other")</f>
        <v>Other</v>
      </c>
    </row>
    <row r="4973" spans="1:23" x14ac:dyDescent="0.25">
      <c r="A4973" t="str">
        <f t="shared" si="77"/>
        <v>180</v>
      </c>
      <c r="B4973" t="str">
        <f t="shared" si="77"/>
        <v>A15702040</v>
      </c>
      <c r="C4973" s="77" t="s">
        <v>3887</v>
      </c>
      <c r="D4973" t="s">
        <v>3953</v>
      </c>
      <c r="E4973">
        <v>-241.01</v>
      </c>
      <c r="F4973">
        <v>-9.5</v>
      </c>
      <c r="K4973">
        <v>0</v>
      </c>
      <c r="L4973">
        <v>0</v>
      </c>
      <c r="O4973"/>
      <c r="Q4973">
        <v>19.61</v>
      </c>
      <c r="R4973">
        <v>0</v>
      </c>
      <c r="U4973"/>
      <c r="W4973" t="str">
        <f>IFERROR(VLOOKUP(CONCATENATE(A4973,"-",B4973),'Schedule C1'!AE:AE,1,FALSE),"Other")</f>
        <v>Other</v>
      </c>
    </row>
    <row r="4974" spans="1:23" x14ac:dyDescent="0.25">
      <c r="A4974" t="str">
        <f t="shared" si="77"/>
        <v>180</v>
      </c>
      <c r="B4974" t="str">
        <f t="shared" si="77"/>
        <v>A15702041</v>
      </c>
      <c r="C4974" s="77" t="s">
        <v>3887</v>
      </c>
      <c r="D4974" t="s">
        <v>2198</v>
      </c>
      <c r="E4974">
        <v>125333.80000000002</v>
      </c>
      <c r="F4974">
        <v>110186.08000000002</v>
      </c>
      <c r="G4974">
        <v>-61574.780000000021</v>
      </c>
      <c r="H4974">
        <v>111558.10999999999</v>
      </c>
      <c r="I4974">
        <v>1442974.2599999998</v>
      </c>
      <c r="J4974">
        <v>58255.929999999993</v>
      </c>
      <c r="K4974">
        <v>-1234852.02</v>
      </c>
      <c r="L4974">
        <v>126967.5</v>
      </c>
      <c r="M4974">
        <v>-245827.39</v>
      </c>
      <c r="N4974">
        <v>0</v>
      </c>
      <c r="O4974">
        <v>131098.20499999999</v>
      </c>
      <c r="P4974">
        <v>92978.866999999998</v>
      </c>
      <c r="Q4974">
        <v>1422587.74</v>
      </c>
      <c r="R4974">
        <v>126967.5</v>
      </c>
      <c r="S4974">
        <v>37990.402000000002</v>
      </c>
      <c r="T4974">
        <v>5263.9549999999999</v>
      </c>
      <c r="U4974">
        <v>152113.84800000003</v>
      </c>
      <c r="V4974">
        <v>0</v>
      </c>
      <c r="W4974" t="str">
        <f>IFERROR(VLOOKUP(CONCATENATE(A4974,"-",B4974),'Schedule C1'!AE:AE,1,FALSE),"Other")</f>
        <v>Other</v>
      </c>
    </row>
    <row r="4975" spans="1:23" x14ac:dyDescent="0.25">
      <c r="A4975" t="str">
        <f t="shared" si="77"/>
        <v>180</v>
      </c>
      <c r="B4975" t="str">
        <f t="shared" si="77"/>
        <v>A15702042</v>
      </c>
      <c r="C4975" s="77" t="s">
        <v>3887</v>
      </c>
      <c r="D4975" t="s">
        <v>3954</v>
      </c>
      <c r="E4975">
        <v>9954.01</v>
      </c>
      <c r="F4975">
        <v>2375.5500000000002</v>
      </c>
      <c r="G4975">
        <v>0</v>
      </c>
      <c r="K4975">
        <v>465277.43</v>
      </c>
      <c r="L4975">
        <v>0</v>
      </c>
      <c r="M4975">
        <v>0</v>
      </c>
      <c r="O4975"/>
      <c r="Q4975">
        <v>465293.89799999999</v>
      </c>
      <c r="R4975">
        <v>0</v>
      </c>
      <c r="S4975">
        <v>281.96899999999999</v>
      </c>
      <c r="U4975"/>
      <c r="W4975" t="str">
        <f>IFERROR(VLOOKUP(CONCATENATE(A4975,"-",B4975),'Schedule C1'!AE:AE,1,FALSE),"Other")</f>
        <v>Other</v>
      </c>
    </row>
    <row r="4976" spans="1:23" x14ac:dyDescent="0.25">
      <c r="A4976" t="str">
        <f t="shared" si="77"/>
        <v>180</v>
      </c>
      <c r="B4976" t="str">
        <f t="shared" si="77"/>
        <v>A15702043</v>
      </c>
      <c r="C4976" s="77" t="s">
        <v>3887</v>
      </c>
      <c r="D4976" t="s">
        <v>3955</v>
      </c>
      <c r="E4976">
        <v>-7487.119999999999</v>
      </c>
      <c r="F4976">
        <v>221.22</v>
      </c>
      <c r="G4976">
        <v>0</v>
      </c>
      <c r="K4976">
        <v>0</v>
      </c>
      <c r="L4976">
        <v>0</v>
      </c>
      <c r="M4976">
        <v>0</v>
      </c>
      <c r="O4976"/>
      <c r="Q4976">
        <v>83.33</v>
      </c>
      <c r="R4976">
        <v>0</v>
      </c>
      <c r="S4976">
        <v>553.03600000000006</v>
      </c>
      <c r="U4976"/>
      <c r="W4976" t="str">
        <f>IFERROR(VLOOKUP(CONCATENATE(A4976,"-",B4976),'Schedule C1'!AE:AE,1,FALSE),"Other")</f>
        <v>Other</v>
      </c>
    </row>
    <row r="4977" spans="1:23" x14ac:dyDescent="0.25">
      <c r="A4977" t="str">
        <f t="shared" si="77"/>
        <v>180</v>
      </c>
      <c r="B4977" t="str">
        <f t="shared" si="77"/>
        <v>A15702045</v>
      </c>
      <c r="C4977" s="77" t="s">
        <v>3887</v>
      </c>
      <c r="D4977" t="s">
        <v>3957</v>
      </c>
      <c r="E4977">
        <v>1059.1699999999998</v>
      </c>
      <c r="K4977">
        <v>0</v>
      </c>
      <c r="O4977"/>
      <c r="Q4977">
        <v>0</v>
      </c>
      <c r="U4977"/>
      <c r="W4977" t="str">
        <f>IFERROR(VLOOKUP(CONCATENATE(A4977,"-",B4977),'Schedule C1'!AE:AE,1,FALSE),"Other")</f>
        <v>Other</v>
      </c>
    </row>
    <row r="4978" spans="1:23" x14ac:dyDescent="0.25">
      <c r="A4978" t="str">
        <f t="shared" si="77"/>
        <v>180</v>
      </c>
      <c r="B4978" t="str">
        <f t="shared" si="77"/>
        <v>A15702047</v>
      </c>
      <c r="C4978" s="77" t="s">
        <v>3887</v>
      </c>
      <c r="D4978" t="s">
        <v>2199</v>
      </c>
      <c r="E4978">
        <v>3206.06</v>
      </c>
      <c r="F4978">
        <v>-17982.670000000002</v>
      </c>
      <c r="G4978">
        <v>8404.4700000000012</v>
      </c>
      <c r="H4978">
        <v>7721.94</v>
      </c>
      <c r="I4978">
        <v>-180251.76</v>
      </c>
      <c r="K4978">
        <v>0</v>
      </c>
      <c r="L4978">
        <v>0</v>
      </c>
      <c r="M4978">
        <v>-154027.09100000001</v>
      </c>
      <c r="N4978">
        <v>0</v>
      </c>
      <c r="O4978">
        <v>98057.03</v>
      </c>
      <c r="Q4978">
        <v>71.47999999999999</v>
      </c>
      <c r="R4978">
        <v>718.09900000000005</v>
      </c>
      <c r="S4978">
        <v>3515.1690000000003</v>
      </c>
      <c r="T4978">
        <v>2172.0259999999998</v>
      </c>
      <c r="U4978">
        <v>99403.667000000001</v>
      </c>
      <c r="W4978" t="str">
        <f>IFERROR(VLOOKUP(CONCATENATE(A4978,"-",B4978),'Schedule C1'!AE:AE,1,FALSE),"Other")</f>
        <v>Other</v>
      </c>
    </row>
    <row r="4979" spans="1:23" x14ac:dyDescent="0.25">
      <c r="A4979" t="str">
        <f t="shared" si="77"/>
        <v>180</v>
      </c>
      <c r="B4979" t="str">
        <f t="shared" si="77"/>
        <v>A15702048</v>
      </c>
      <c r="C4979" s="77" t="s">
        <v>3887</v>
      </c>
      <c r="D4979" t="s">
        <v>2200</v>
      </c>
      <c r="E4979">
        <v>0</v>
      </c>
      <c r="K4979">
        <v>0</v>
      </c>
      <c r="O4979"/>
      <c r="Q4979">
        <v>0</v>
      </c>
      <c r="U4979"/>
      <c r="W4979" t="str">
        <f>IFERROR(VLOOKUP(CONCATENATE(A4979,"-",B4979),'Schedule C1'!AE:AE,1,FALSE),"Other")</f>
        <v>Other</v>
      </c>
    </row>
    <row r="4980" spans="1:23" x14ac:dyDescent="0.25">
      <c r="A4980" t="str">
        <f t="shared" si="77"/>
        <v>180</v>
      </c>
      <c r="B4980" t="str">
        <f t="shared" si="77"/>
        <v>A15702049</v>
      </c>
      <c r="C4980" s="77" t="s">
        <v>3887</v>
      </c>
      <c r="D4980" t="s">
        <v>3958</v>
      </c>
      <c r="E4980">
        <v>192.13</v>
      </c>
      <c r="F4980">
        <v>1128.3699999999999</v>
      </c>
      <c r="G4980">
        <v>97.68</v>
      </c>
      <c r="K4980">
        <v>0</v>
      </c>
      <c r="L4980">
        <v>0</v>
      </c>
      <c r="M4980">
        <v>0</v>
      </c>
      <c r="O4980"/>
      <c r="Q4980">
        <v>0</v>
      </c>
      <c r="R4980">
        <v>12.827999999999999</v>
      </c>
      <c r="S4980">
        <v>0</v>
      </c>
      <c r="U4980"/>
      <c r="W4980" t="str">
        <f>IFERROR(VLOOKUP(CONCATENATE(A4980,"-",B4980),'Schedule C1'!AE:AE,1,FALSE),"Other")</f>
        <v>Other</v>
      </c>
    </row>
    <row r="4981" spans="1:23" x14ac:dyDescent="0.25">
      <c r="A4981" t="str">
        <f t="shared" si="77"/>
        <v>180</v>
      </c>
      <c r="B4981" t="str">
        <f t="shared" si="77"/>
        <v>A15702051</v>
      </c>
      <c r="C4981" s="77" t="s">
        <v>3887</v>
      </c>
      <c r="D4981" t="s">
        <v>2202</v>
      </c>
      <c r="F4981">
        <v>123.35</v>
      </c>
      <c r="L4981">
        <v>0</v>
      </c>
      <c r="O4981"/>
      <c r="R4981">
        <v>0</v>
      </c>
      <c r="U4981"/>
      <c r="W4981" t="str">
        <f>IFERROR(VLOOKUP(CONCATENATE(A4981,"-",B4981),'Schedule C1'!AE:AE,1,FALSE),"Other")</f>
        <v>Other</v>
      </c>
    </row>
    <row r="4982" spans="1:23" x14ac:dyDescent="0.25">
      <c r="A4982" t="str">
        <f t="shared" si="77"/>
        <v>180</v>
      </c>
      <c r="B4982" t="str">
        <f t="shared" si="77"/>
        <v>A15702053</v>
      </c>
      <c r="C4982" s="77" t="s">
        <v>3887</v>
      </c>
      <c r="D4982" t="s">
        <v>3959</v>
      </c>
      <c r="E4982">
        <v>-40.009999999999991</v>
      </c>
      <c r="F4982">
        <v>-30117.45</v>
      </c>
      <c r="G4982">
        <v>89.42</v>
      </c>
      <c r="I4982">
        <v>58.54</v>
      </c>
      <c r="J4982">
        <v>278.57</v>
      </c>
      <c r="K4982">
        <v>0</v>
      </c>
      <c r="L4982">
        <v>0</v>
      </c>
      <c r="M4982">
        <v>0</v>
      </c>
      <c r="O4982">
        <v>0</v>
      </c>
      <c r="P4982">
        <v>0</v>
      </c>
      <c r="Q4982">
        <v>0</v>
      </c>
      <c r="R4982">
        <v>0</v>
      </c>
      <c r="S4982">
        <v>0</v>
      </c>
      <c r="U4982">
        <v>0</v>
      </c>
      <c r="V4982">
        <v>0</v>
      </c>
      <c r="W4982" t="str">
        <f>IFERROR(VLOOKUP(CONCATENATE(A4982,"-",B4982),'Schedule C1'!AE:AE,1,FALSE),"Other")</f>
        <v>Other</v>
      </c>
    </row>
    <row r="4983" spans="1:23" x14ac:dyDescent="0.25">
      <c r="A4983" t="str">
        <f t="shared" si="77"/>
        <v>180</v>
      </c>
      <c r="B4983" t="str">
        <f t="shared" si="77"/>
        <v>A15702054</v>
      </c>
      <c r="C4983" s="77" t="s">
        <v>3887</v>
      </c>
      <c r="D4983" t="s">
        <v>3960</v>
      </c>
      <c r="I4983">
        <v>5.58</v>
      </c>
      <c r="O4983">
        <v>0</v>
      </c>
      <c r="U4983">
        <v>0</v>
      </c>
      <c r="W4983" t="str">
        <f>IFERROR(VLOOKUP(CONCATENATE(A4983,"-",B4983),'Schedule C1'!AE:AE,1,FALSE),"Other")</f>
        <v>Other</v>
      </c>
    </row>
    <row r="4984" spans="1:23" x14ac:dyDescent="0.25">
      <c r="A4984" t="str">
        <f t="shared" si="77"/>
        <v>180</v>
      </c>
      <c r="B4984" t="str">
        <f t="shared" si="77"/>
        <v>A15702055</v>
      </c>
      <c r="C4984" s="77" t="s">
        <v>3887</v>
      </c>
      <c r="D4984" t="s">
        <v>3961</v>
      </c>
      <c r="E4984">
        <v>3364</v>
      </c>
      <c r="K4984">
        <v>0</v>
      </c>
      <c r="O4984"/>
      <c r="Q4984">
        <v>0</v>
      </c>
      <c r="U4984"/>
      <c r="W4984" t="str">
        <f>IFERROR(VLOOKUP(CONCATENATE(A4984,"-",B4984),'Schedule C1'!AE:AE,1,FALSE),"Other")</f>
        <v>Other</v>
      </c>
    </row>
    <row r="4985" spans="1:23" x14ac:dyDescent="0.25">
      <c r="A4985" t="str">
        <f t="shared" si="77"/>
        <v>180</v>
      </c>
      <c r="B4985" t="str">
        <f t="shared" si="77"/>
        <v>A15702056</v>
      </c>
      <c r="C4985" s="77" t="s">
        <v>3887</v>
      </c>
      <c r="D4985" t="s">
        <v>3962</v>
      </c>
      <c r="E4985">
        <v>36693.700000000004</v>
      </c>
      <c r="K4985">
        <v>0</v>
      </c>
      <c r="O4985"/>
      <c r="Q4985">
        <v>0</v>
      </c>
      <c r="U4985"/>
      <c r="W4985" t="str">
        <f>IFERROR(VLOOKUP(CONCATENATE(A4985,"-",B4985),'Schedule C1'!AE:AE,1,FALSE),"Other")</f>
        <v>Other</v>
      </c>
    </row>
    <row r="4986" spans="1:23" x14ac:dyDescent="0.25">
      <c r="A4986" t="str">
        <f t="shared" si="77"/>
        <v>180</v>
      </c>
      <c r="B4986" t="str">
        <f t="shared" si="77"/>
        <v>A15702057</v>
      </c>
      <c r="C4986" s="77" t="s">
        <v>3887</v>
      </c>
      <c r="D4986" t="s">
        <v>3963</v>
      </c>
      <c r="E4986">
        <v>48.53</v>
      </c>
      <c r="K4986">
        <v>0</v>
      </c>
      <c r="O4986"/>
      <c r="Q4986">
        <v>0</v>
      </c>
      <c r="U4986"/>
      <c r="W4986" t="str">
        <f>IFERROR(VLOOKUP(CONCATENATE(A4986,"-",B4986),'Schedule C1'!AE:AE,1,FALSE),"Other")</f>
        <v>Other</v>
      </c>
    </row>
    <row r="4987" spans="1:23" x14ac:dyDescent="0.25">
      <c r="A4987" t="str">
        <f t="shared" si="77"/>
        <v>180</v>
      </c>
      <c r="B4987" t="str">
        <f t="shared" si="77"/>
        <v>A15702059</v>
      </c>
      <c r="C4987" s="77" t="s">
        <v>3887</v>
      </c>
      <c r="D4987" t="s">
        <v>3964</v>
      </c>
      <c r="E4987">
        <v>304.8</v>
      </c>
      <c r="K4987">
        <v>0</v>
      </c>
      <c r="O4987"/>
      <c r="Q4987">
        <v>0</v>
      </c>
      <c r="U4987"/>
      <c r="W4987" t="str">
        <f>IFERROR(VLOOKUP(CONCATENATE(A4987,"-",B4987),'Schedule C1'!AE:AE,1,FALSE),"Other")</f>
        <v>Other</v>
      </c>
    </row>
    <row r="4988" spans="1:23" x14ac:dyDescent="0.25">
      <c r="A4988" t="str">
        <f t="shared" si="77"/>
        <v>180</v>
      </c>
      <c r="B4988" t="str">
        <f t="shared" si="77"/>
        <v>A15702060</v>
      </c>
      <c r="C4988" s="77" t="s">
        <v>3887</v>
      </c>
      <c r="D4988" t="s">
        <v>3965</v>
      </c>
      <c r="E4988">
        <v>779.62000000000012</v>
      </c>
      <c r="K4988">
        <v>0</v>
      </c>
      <c r="O4988"/>
      <c r="Q4988">
        <v>0</v>
      </c>
      <c r="U4988"/>
      <c r="W4988" t="str">
        <f>IFERROR(VLOOKUP(CONCATENATE(A4988,"-",B4988),'Schedule C1'!AE:AE,1,FALSE),"Other")</f>
        <v>Other</v>
      </c>
    </row>
    <row r="4989" spans="1:23" x14ac:dyDescent="0.25">
      <c r="A4989" t="str">
        <f t="shared" si="77"/>
        <v>180</v>
      </c>
      <c r="B4989" t="str">
        <f t="shared" si="77"/>
        <v>A15702061</v>
      </c>
      <c r="C4989" s="77" t="s">
        <v>3887</v>
      </c>
      <c r="D4989" t="s">
        <v>3966</v>
      </c>
      <c r="E4989">
        <v>113.38</v>
      </c>
      <c r="K4989">
        <v>0</v>
      </c>
      <c r="O4989"/>
      <c r="Q4989">
        <v>0</v>
      </c>
      <c r="U4989"/>
      <c r="W4989" t="str">
        <f>IFERROR(VLOOKUP(CONCATENATE(A4989,"-",B4989),'Schedule C1'!AE:AE,1,FALSE),"Other")</f>
        <v>Other</v>
      </c>
    </row>
    <row r="4990" spans="1:23" x14ac:dyDescent="0.25">
      <c r="A4990" t="str">
        <f t="shared" si="77"/>
        <v>180</v>
      </c>
      <c r="B4990" t="str">
        <f t="shared" si="77"/>
        <v>A15702062</v>
      </c>
      <c r="C4990" s="77" t="s">
        <v>3887</v>
      </c>
      <c r="D4990" t="s">
        <v>3967</v>
      </c>
      <c r="G4990">
        <v>2.35</v>
      </c>
      <c r="H4990">
        <v>11.26</v>
      </c>
      <c r="I4990">
        <v>-710.37</v>
      </c>
      <c r="M4990">
        <v>0</v>
      </c>
      <c r="N4990">
        <v>0</v>
      </c>
      <c r="O4990">
        <v>0</v>
      </c>
      <c r="S4990">
        <v>0</v>
      </c>
      <c r="T4990">
        <v>22.783999999999999</v>
      </c>
      <c r="U4990">
        <v>19.601999999999997</v>
      </c>
      <c r="W4990" t="str">
        <f>IFERROR(VLOOKUP(CONCATENATE(A4990,"-",B4990),'Schedule C1'!AE:AE,1,FALSE),"Other")</f>
        <v>Other</v>
      </c>
    </row>
    <row r="4991" spans="1:23" x14ac:dyDescent="0.25">
      <c r="A4991" t="str">
        <f t="shared" si="77"/>
        <v>180</v>
      </c>
      <c r="B4991" t="str">
        <f t="shared" si="77"/>
        <v>A15703172</v>
      </c>
      <c r="C4991" s="77" t="s">
        <v>3887</v>
      </c>
      <c r="D4991" t="s">
        <v>3968</v>
      </c>
      <c r="F4991">
        <v>-539.96</v>
      </c>
      <c r="L4991">
        <v>0</v>
      </c>
      <c r="O4991"/>
      <c r="R4991">
        <v>0</v>
      </c>
      <c r="U4991"/>
      <c r="W4991" t="str">
        <f>IFERROR(VLOOKUP(CONCATENATE(A4991,"-",B4991),'Schedule C1'!AE:AE,1,FALSE),"Other")</f>
        <v>Other</v>
      </c>
    </row>
    <row r="4992" spans="1:23" x14ac:dyDescent="0.25">
      <c r="A4992" t="str">
        <f t="shared" si="77"/>
        <v>180</v>
      </c>
      <c r="B4992" t="str">
        <f t="shared" si="77"/>
        <v>A15705072</v>
      </c>
      <c r="C4992" s="77" t="s">
        <v>3887</v>
      </c>
      <c r="D4992" t="s">
        <v>2204</v>
      </c>
      <c r="G4992">
        <v>-26.52</v>
      </c>
      <c r="M4992">
        <v>0</v>
      </c>
      <c r="O4992"/>
      <c r="S4992">
        <v>0</v>
      </c>
      <c r="U4992"/>
      <c r="W4992" t="str">
        <f>IFERROR(VLOOKUP(CONCATENATE(A4992,"-",B4992),'Schedule C1'!AE:AE,1,FALSE),"Other")</f>
        <v>Other</v>
      </c>
    </row>
    <row r="4993" spans="1:23" x14ac:dyDescent="0.25">
      <c r="A4993" t="str">
        <f t="shared" si="77"/>
        <v>180</v>
      </c>
      <c r="B4993" t="str">
        <f t="shared" si="77"/>
        <v>A15705185</v>
      </c>
      <c r="C4993" s="77" t="s">
        <v>3887</v>
      </c>
      <c r="D4993" t="s">
        <v>3969</v>
      </c>
      <c r="F4993">
        <v>-241.98999999999998</v>
      </c>
      <c r="L4993">
        <v>0</v>
      </c>
      <c r="O4993"/>
      <c r="R4993">
        <v>0</v>
      </c>
      <c r="U4993"/>
      <c r="W4993" t="str">
        <f>IFERROR(VLOOKUP(CONCATENATE(A4993,"-",B4993),'Schedule C1'!AE:AE,1,FALSE),"Other")</f>
        <v>Other</v>
      </c>
    </row>
    <row r="4994" spans="1:23" x14ac:dyDescent="0.25">
      <c r="A4994" t="str">
        <f t="shared" si="77"/>
        <v>180</v>
      </c>
      <c r="B4994" t="str">
        <f t="shared" si="77"/>
        <v>A15710001</v>
      </c>
      <c r="C4994" s="77" t="s">
        <v>3887</v>
      </c>
      <c r="D4994" t="s">
        <v>2209</v>
      </c>
      <c r="E4994">
        <v>699.53000000000009</v>
      </c>
      <c r="F4994">
        <v>0</v>
      </c>
      <c r="K4994">
        <v>0</v>
      </c>
      <c r="L4994">
        <v>0</v>
      </c>
      <c r="O4994"/>
      <c r="Q4994">
        <v>222.33999999999997</v>
      </c>
      <c r="R4994">
        <v>7.0000000000000007E-2</v>
      </c>
      <c r="U4994"/>
      <c r="W4994" t="str">
        <f>IFERROR(VLOOKUP(CONCATENATE(A4994,"-",B4994),'Schedule C1'!AE:AE,1,FALSE),"Other")</f>
        <v>Other</v>
      </c>
    </row>
    <row r="4995" spans="1:23" x14ac:dyDescent="0.25">
      <c r="A4995" t="str">
        <f t="shared" si="77"/>
        <v>180</v>
      </c>
      <c r="B4995" t="str">
        <f t="shared" si="77"/>
        <v>A15710022</v>
      </c>
      <c r="C4995" s="77" t="s">
        <v>3887</v>
      </c>
      <c r="D4995" t="s">
        <v>2226</v>
      </c>
      <c r="E4995">
        <v>34.76</v>
      </c>
      <c r="F4995">
        <v>148.30000000000001</v>
      </c>
      <c r="G4995">
        <v>603.9899999999999</v>
      </c>
      <c r="K4995">
        <v>0</v>
      </c>
      <c r="L4995">
        <v>0</v>
      </c>
      <c r="M4995">
        <v>0</v>
      </c>
      <c r="O4995"/>
      <c r="Q4995">
        <v>0</v>
      </c>
      <c r="R4995">
        <v>0</v>
      </c>
      <c r="S4995">
        <v>0</v>
      </c>
      <c r="U4995"/>
      <c r="W4995" t="str">
        <f>IFERROR(VLOOKUP(CONCATENATE(A4995,"-",B4995),'Schedule C1'!AE:AE,1,FALSE),"Other")</f>
        <v>Other</v>
      </c>
    </row>
    <row r="4996" spans="1:23" x14ac:dyDescent="0.25">
      <c r="A4996" t="str">
        <f t="shared" si="77"/>
        <v>180</v>
      </c>
      <c r="B4996" t="str">
        <f t="shared" si="77"/>
        <v>A15710024</v>
      </c>
      <c r="C4996" s="77" t="s">
        <v>3887</v>
      </c>
      <c r="D4996" t="s">
        <v>2227</v>
      </c>
      <c r="E4996">
        <v>4607.1200000000008</v>
      </c>
      <c r="F4996">
        <v>1192.3400000000001</v>
      </c>
      <c r="G4996">
        <v>527.04999999999995</v>
      </c>
      <c r="K4996">
        <v>1490.3400000000001</v>
      </c>
      <c r="L4996">
        <v>0</v>
      </c>
      <c r="M4996">
        <v>0</v>
      </c>
      <c r="O4996"/>
      <c r="Q4996">
        <v>1490.345</v>
      </c>
      <c r="R4996">
        <v>0</v>
      </c>
      <c r="S4996">
        <v>0</v>
      </c>
      <c r="U4996"/>
      <c r="W4996" t="str">
        <f>IFERROR(VLOOKUP(CONCATENATE(A4996,"-",B4996),'Schedule C1'!AE:AE,1,FALSE),"Other")</f>
        <v>Other</v>
      </c>
    </row>
    <row r="4997" spans="1:23" x14ac:dyDescent="0.25">
      <c r="A4997" t="str">
        <f t="shared" ref="A4997:B5060" si="78">LEFT(C4997,FIND(" ",C4997,1)-1)</f>
        <v>180</v>
      </c>
      <c r="B4997" t="str">
        <f t="shared" si="78"/>
        <v>A15710033</v>
      </c>
      <c r="C4997" s="77" t="s">
        <v>3887</v>
      </c>
      <c r="D4997" t="s">
        <v>2233</v>
      </c>
      <c r="E4997">
        <v>1369.1100000000001</v>
      </c>
      <c r="F4997">
        <v>3643.64</v>
      </c>
      <c r="K4997">
        <v>0</v>
      </c>
      <c r="L4997">
        <v>0</v>
      </c>
      <c r="O4997"/>
      <c r="Q4997">
        <v>0</v>
      </c>
      <c r="R4997">
        <v>0</v>
      </c>
      <c r="U4997"/>
      <c r="W4997" t="str">
        <f>IFERROR(VLOOKUP(CONCATENATE(A4997,"-",B4997),'Schedule C1'!AE:AE,1,FALSE),"Other")</f>
        <v>Other</v>
      </c>
    </row>
    <row r="4998" spans="1:23" x14ac:dyDescent="0.25">
      <c r="A4998" t="str">
        <f t="shared" si="78"/>
        <v>180</v>
      </c>
      <c r="B4998" t="str">
        <f t="shared" si="78"/>
        <v>A15710034</v>
      </c>
      <c r="C4998" s="77" t="s">
        <v>3887</v>
      </c>
      <c r="D4998" t="s">
        <v>2234</v>
      </c>
      <c r="E4998">
        <v>51036.1</v>
      </c>
      <c r="F4998">
        <v>40068.47</v>
      </c>
      <c r="G4998">
        <v>1031.99</v>
      </c>
      <c r="K4998">
        <v>0</v>
      </c>
      <c r="L4998">
        <v>48746.820999999996</v>
      </c>
      <c r="M4998">
        <v>104.18300000000001</v>
      </c>
      <c r="O4998"/>
      <c r="Q4998">
        <v>0</v>
      </c>
      <c r="R4998">
        <v>36917.775999999998</v>
      </c>
      <c r="S4998">
        <v>0</v>
      </c>
      <c r="U4998"/>
      <c r="W4998" t="str">
        <f>IFERROR(VLOOKUP(CONCATENATE(A4998,"-",B4998),'Schedule C1'!AE:AE,1,FALSE),"Other")</f>
        <v>Other</v>
      </c>
    </row>
    <row r="4999" spans="1:23" x14ac:dyDescent="0.25">
      <c r="A4999" t="str">
        <f t="shared" si="78"/>
        <v>180</v>
      </c>
      <c r="B4999" t="str">
        <f t="shared" si="78"/>
        <v>A15710035</v>
      </c>
      <c r="C4999" s="77" t="s">
        <v>3887</v>
      </c>
      <c r="D4999" t="s">
        <v>2235</v>
      </c>
      <c r="F4999">
        <v>-74386.41</v>
      </c>
      <c r="G4999">
        <v>98182.7</v>
      </c>
      <c r="H4999">
        <v>7377.18</v>
      </c>
      <c r="L4999">
        <v>24187.807999999997</v>
      </c>
      <c r="M4999">
        <v>-10480.234</v>
      </c>
      <c r="N4999">
        <v>0</v>
      </c>
      <c r="O4999"/>
      <c r="R4999">
        <v>22507.868999999999</v>
      </c>
      <c r="S4999">
        <v>0</v>
      </c>
      <c r="T4999">
        <v>0</v>
      </c>
      <c r="U4999"/>
      <c r="W4999" t="str">
        <f>IFERROR(VLOOKUP(CONCATENATE(A4999,"-",B4999),'Schedule C1'!AE:AE,1,FALSE),"Other")</f>
        <v>Other</v>
      </c>
    </row>
    <row r="5000" spans="1:23" x14ac:dyDescent="0.25">
      <c r="A5000" t="str">
        <f t="shared" si="78"/>
        <v>180</v>
      </c>
      <c r="B5000" t="str">
        <f t="shared" si="78"/>
        <v>A15710036</v>
      </c>
      <c r="C5000" s="77" t="s">
        <v>3887</v>
      </c>
      <c r="D5000" t="s">
        <v>2236</v>
      </c>
      <c r="E5000">
        <v>359.09</v>
      </c>
      <c r="F5000">
        <v>339.12</v>
      </c>
      <c r="G5000">
        <v>632.71</v>
      </c>
      <c r="K5000">
        <v>0</v>
      </c>
      <c r="L5000">
        <v>0</v>
      </c>
      <c r="M5000">
        <v>0</v>
      </c>
      <c r="O5000"/>
      <c r="Q5000">
        <v>0</v>
      </c>
      <c r="R5000">
        <v>0</v>
      </c>
      <c r="S5000">
        <v>0</v>
      </c>
      <c r="U5000"/>
      <c r="W5000" t="str">
        <f>IFERROR(VLOOKUP(CONCATENATE(A5000,"-",B5000),'Schedule C1'!AE:AE,1,FALSE),"Other")</f>
        <v>Other</v>
      </c>
    </row>
    <row r="5001" spans="1:23" x14ac:dyDescent="0.25">
      <c r="A5001" t="str">
        <f t="shared" si="78"/>
        <v>180</v>
      </c>
      <c r="B5001" t="str">
        <f t="shared" si="78"/>
        <v>A15710037</v>
      </c>
      <c r="C5001" s="77" t="s">
        <v>3887</v>
      </c>
      <c r="D5001" t="s">
        <v>2237</v>
      </c>
      <c r="E5001">
        <v>558.71999999999991</v>
      </c>
      <c r="F5001">
        <v>1407.96</v>
      </c>
      <c r="K5001">
        <v>0</v>
      </c>
      <c r="L5001">
        <v>2425.4940000000001</v>
      </c>
      <c r="O5001"/>
      <c r="Q5001">
        <v>0</v>
      </c>
      <c r="R5001">
        <v>700.08799999999997</v>
      </c>
      <c r="U5001"/>
      <c r="W5001" t="str">
        <f>IFERROR(VLOOKUP(CONCATENATE(A5001,"-",B5001),'Schedule C1'!AE:AE,1,FALSE),"Other")</f>
        <v>Other</v>
      </c>
    </row>
    <row r="5002" spans="1:23" x14ac:dyDescent="0.25">
      <c r="A5002" t="str">
        <f t="shared" si="78"/>
        <v>180</v>
      </c>
      <c r="B5002" t="str">
        <f t="shared" si="78"/>
        <v>A15710041</v>
      </c>
      <c r="C5002" s="77" t="s">
        <v>3887</v>
      </c>
      <c r="D5002" t="s">
        <v>2241</v>
      </c>
      <c r="E5002">
        <v>112.36</v>
      </c>
      <c r="F5002">
        <v>7682.69</v>
      </c>
      <c r="G5002">
        <v>3.51</v>
      </c>
      <c r="K5002">
        <v>0</v>
      </c>
      <c r="L5002">
        <v>24.890999999999998</v>
      </c>
      <c r="M5002">
        <v>0</v>
      </c>
      <c r="O5002"/>
      <c r="Q5002">
        <v>0</v>
      </c>
      <c r="R5002">
        <v>85.849000000000004</v>
      </c>
      <c r="S5002">
        <v>0</v>
      </c>
      <c r="U5002"/>
      <c r="W5002" t="str">
        <f>IFERROR(VLOOKUP(CONCATENATE(A5002,"-",B5002),'Schedule C1'!AE:AE,1,FALSE),"Other")</f>
        <v>Other</v>
      </c>
    </row>
    <row r="5003" spans="1:23" x14ac:dyDescent="0.25">
      <c r="A5003" t="str">
        <f t="shared" si="78"/>
        <v>180</v>
      </c>
      <c r="B5003" t="str">
        <f t="shared" si="78"/>
        <v>A15710042</v>
      </c>
      <c r="C5003" s="77" t="s">
        <v>3887</v>
      </c>
      <c r="D5003" t="s">
        <v>3971</v>
      </c>
      <c r="F5003">
        <v>0</v>
      </c>
      <c r="G5003">
        <v>0</v>
      </c>
      <c r="L5003">
        <v>37800</v>
      </c>
      <c r="M5003">
        <v>-45760.607000000004</v>
      </c>
      <c r="O5003"/>
      <c r="R5003">
        <v>0</v>
      </c>
      <c r="S5003">
        <v>12783.103999999998</v>
      </c>
      <c r="U5003"/>
      <c r="W5003" t="str">
        <f>IFERROR(VLOOKUP(CONCATENATE(A5003,"-",B5003),'Schedule C1'!AE:AE,1,FALSE),"Other")</f>
        <v>Other</v>
      </c>
    </row>
    <row r="5004" spans="1:23" x14ac:dyDescent="0.25">
      <c r="A5004" t="str">
        <f t="shared" si="78"/>
        <v>180</v>
      </c>
      <c r="B5004" t="str">
        <f t="shared" si="78"/>
        <v>A15710043</v>
      </c>
      <c r="C5004" s="77" t="s">
        <v>3887</v>
      </c>
      <c r="D5004" t="s">
        <v>3972</v>
      </c>
      <c r="F5004">
        <v>0</v>
      </c>
      <c r="G5004">
        <v>-26651.11</v>
      </c>
      <c r="L5004">
        <v>96793.148000000001</v>
      </c>
      <c r="M5004">
        <v>-65765.838000000003</v>
      </c>
      <c r="O5004"/>
      <c r="R5004">
        <v>0</v>
      </c>
      <c r="S5004">
        <v>-61899.010999999999</v>
      </c>
      <c r="U5004"/>
      <c r="W5004" t="str">
        <f>IFERROR(VLOOKUP(CONCATENATE(A5004,"-",B5004),'Schedule C1'!AE:AE,1,FALSE),"Other")</f>
        <v>Other</v>
      </c>
    </row>
    <row r="5005" spans="1:23" x14ac:dyDescent="0.25">
      <c r="A5005" t="str">
        <f t="shared" si="78"/>
        <v>180</v>
      </c>
      <c r="B5005" t="str">
        <f t="shared" si="78"/>
        <v>A15710044</v>
      </c>
      <c r="C5005" s="77" t="s">
        <v>3887</v>
      </c>
      <c r="D5005" t="s">
        <v>3973</v>
      </c>
      <c r="F5005">
        <v>0</v>
      </c>
      <c r="G5005">
        <v>0</v>
      </c>
      <c r="L5005">
        <v>78750</v>
      </c>
      <c r="M5005">
        <v>1192.0810000000001</v>
      </c>
      <c r="O5005"/>
      <c r="R5005">
        <v>0</v>
      </c>
      <c r="S5005">
        <v>1122.5219999999999</v>
      </c>
      <c r="U5005"/>
      <c r="W5005" t="str">
        <f>IFERROR(VLOOKUP(CONCATENATE(A5005,"-",B5005),'Schedule C1'!AE:AE,1,FALSE),"Other")</f>
        <v>Other</v>
      </c>
    </row>
    <row r="5006" spans="1:23" x14ac:dyDescent="0.25">
      <c r="A5006" t="str">
        <f t="shared" si="78"/>
        <v>180</v>
      </c>
      <c r="B5006" t="str">
        <f t="shared" si="78"/>
        <v>A15710045</v>
      </c>
      <c r="C5006" s="77" t="s">
        <v>3887</v>
      </c>
      <c r="D5006" t="s">
        <v>3974</v>
      </c>
      <c r="F5006">
        <v>1362.6799999999998</v>
      </c>
      <c r="G5006">
        <v>0</v>
      </c>
      <c r="L5006">
        <v>43200</v>
      </c>
      <c r="M5006">
        <v>22784.650999999994</v>
      </c>
      <c r="O5006"/>
      <c r="R5006">
        <v>0</v>
      </c>
      <c r="S5006">
        <v>26899.768999999993</v>
      </c>
      <c r="U5006"/>
      <c r="W5006" t="str">
        <f>IFERROR(VLOOKUP(CONCATENATE(A5006,"-",B5006),'Schedule C1'!AE:AE,1,FALSE),"Other")</f>
        <v>Other</v>
      </c>
    </row>
    <row r="5007" spans="1:23" x14ac:dyDescent="0.25">
      <c r="A5007" t="str">
        <f t="shared" si="78"/>
        <v>180</v>
      </c>
      <c r="B5007" t="str">
        <f t="shared" si="78"/>
        <v>A15710046</v>
      </c>
      <c r="C5007" s="77" t="s">
        <v>3887</v>
      </c>
      <c r="D5007" t="s">
        <v>2242</v>
      </c>
      <c r="F5007">
        <v>-973.7</v>
      </c>
      <c r="G5007">
        <v>34.03</v>
      </c>
      <c r="L5007">
        <v>32400</v>
      </c>
      <c r="M5007">
        <v>41353.17500000001</v>
      </c>
      <c r="O5007"/>
      <c r="R5007">
        <v>0</v>
      </c>
      <c r="S5007">
        <v>42677.149000000012</v>
      </c>
      <c r="U5007"/>
      <c r="W5007" t="str">
        <f>IFERROR(VLOOKUP(CONCATENATE(A5007,"-",B5007),'Schedule C1'!AE:AE,1,FALSE),"Other")</f>
        <v>Other</v>
      </c>
    </row>
    <row r="5008" spans="1:23" x14ac:dyDescent="0.25">
      <c r="A5008" t="str">
        <f t="shared" si="78"/>
        <v>180</v>
      </c>
      <c r="B5008" t="str">
        <f t="shared" si="78"/>
        <v>A15710047</v>
      </c>
      <c r="C5008" s="77" t="s">
        <v>3887</v>
      </c>
      <c r="D5008" t="s">
        <v>3975</v>
      </c>
      <c r="F5008">
        <v>-2431.02</v>
      </c>
      <c r="G5008">
        <v>0</v>
      </c>
      <c r="L5008">
        <v>0</v>
      </c>
      <c r="M5008">
        <v>-73601.810000000012</v>
      </c>
      <c r="O5008"/>
      <c r="R5008">
        <v>0</v>
      </c>
      <c r="S5008">
        <v>73018.439999999988</v>
      </c>
      <c r="U5008"/>
      <c r="W5008" t="str">
        <f>IFERROR(VLOOKUP(CONCATENATE(A5008,"-",B5008),'Schedule C1'!AE:AE,1,FALSE),"Other")</f>
        <v>Other</v>
      </c>
    </row>
    <row r="5009" spans="1:23" x14ac:dyDescent="0.25">
      <c r="A5009" t="str">
        <f t="shared" si="78"/>
        <v>180</v>
      </c>
      <c r="B5009" t="str">
        <f t="shared" si="78"/>
        <v>A15710048</v>
      </c>
      <c r="C5009" s="77" t="s">
        <v>3887</v>
      </c>
      <c r="D5009" t="s">
        <v>3976</v>
      </c>
      <c r="G5009">
        <v>0</v>
      </c>
      <c r="M5009">
        <v>8990.9149999999991</v>
      </c>
      <c r="O5009"/>
      <c r="S5009">
        <v>6447.8810000000003</v>
      </c>
      <c r="U5009"/>
      <c r="W5009" t="str">
        <f>IFERROR(VLOOKUP(CONCATENATE(A5009,"-",B5009),'Schedule C1'!AE:AE,1,FALSE),"Other")</f>
        <v>Other</v>
      </c>
    </row>
    <row r="5010" spans="1:23" x14ac:dyDescent="0.25">
      <c r="A5010" t="str">
        <f t="shared" si="78"/>
        <v>180</v>
      </c>
      <c r="B5010" t="str">
        <f t="shared" si="78"/>
        <v>A15710049</v>
      </c>
      <c r="C5010" s="77" t="s">
        <v>3887</v>
      </c>
      <c r="D5010" t="s">
        <v>3977</v>
      </c>
      <c r="G5010">
        <v>0</v>
      </c>
      <c r="M5010">
        <v>-5132.2269999999999</v>
      </c>
      <c r="O5010"/>
      <c r="S5010">
        <v>5333.4050000000007</v>
      </c>
      <c r="U5010"/>
      <c r="W5010" t="str">
        <f>IFERROR(VLOOKUP(CONCATENATE(A5010,"-",B5010),'Schedule C1'!AE:AE,1,FALSE),"Other")</f>
        <v>Other</v>
      </c>
    </row>
    <row r="5011" spans="1:23" x14ac:dyDescent="0.25">
      <c r="A5011" t="str">
        <f t="shared" si="78"/>
        <v>180</v>
      </c>
      <c r="B5011" t="str">
        <f t="shared" si="78"/>
        <v>A15710050</v>
      </c>
      <c r="C5011" s="77" t="s">
        <v>3887</v>
      </c>
      <c r="D5011" t="s">
        <v>2243</v>
      </c>
      <c r="G5011">
        <v>33126.840000000004</v>
      </c>
      <c r="M5011">
        <v>9551.140999999996</v>
      </c>
      <c r="O5011"/>
      <c r="S5011">
        <v>71238.84199999999</v>
      </c>
      <c r="U5011"/>
      <c r="W5011" t="str">
        <f>IFERROR(VLOOKUP(CONCATENATE(A5011,"-",B5011),'Schedule C1'!AE:AE,1,FALSE),"Other")</f>
        <v>Other</v>
      </c>
    </row>
    <row r="5012" spans="1:23" x14ac:dyDescent="0.25">
      <c r="A5012" t="str">
        <f t="shared" si="78"/>
        <v>180</v>
      </c>
      <c r="B5012" t="str">
        <f t="shared" si="78"/>
        <v>A15710051</v>
      </c>
      <c r="C5012" s="77" t="s">
        <v>3887</v>
      </c>
      <c r="D5012" t="s">
        <v>3978</v>
      </c>
      <c r="G5012">
        <v>0</v>
      </c>
      <c r="M5012">
        <v>-82510.81</v>
      </c>
      <c r="O5012"/>
      <c r="S5012">
        <v>14521.911999999998</v>
      </c>
      <c r="U5012"/>
      <c r="W5012" t="str">
        <f>IFERROR(VLOOKUP(CONCATENATE(A5012,"-",B5012),'Schedule C1'!AE:AE,1,FALSE),"Other")</f>
        <v>Other</v>
      </c>
    </row>
    <row r="5013" spans="1:23" x14ac:dyDescent="0.25">
      <c r="A5013" t="str">
        <f t="shared" si="78"/>
        <v>180</v>
      </c>
      <c r="B5013" t="str">
        <f t="shared" si="78"/>
        <v>A15710052</v>
      </c>
      <c r="C5013" s="77" t="s">
        <v>3887</v>
      </c>
      <c r="D5013" t="s">
        <v>3979</v>
      </c>
      <c r="G5013">
        <v>1000</v>
      </c>
      <c r="M5013">
        <v>23707.759999999998</v>
      </c>
      <c r="O5013"/>
      <c r="S5013">
        <v>30726.307999999997</v>
      </c>
      <c r="U5013"/>
      <c r="W5013" t="str">
        <f>IFERROR(VLOOKUP(CONCATENATE(A5013,"-",B5013),'Schedule C1'!AE:AE,1,FALSE),"Other")</f>
        <v>Other</v>
      </c>
    </row>
    <row r="5014" spans="1:23" x14ac:dyDescent="0.25">
      <c r="A5014" t="str">
        <f t="shared" si="78"/>
        <v>180</v>
      </c>
      <c r="B5014" t="str">
        <f t="shared" si="78"/>
        <v>A15710058</v>
      </c>
      <c r="C5014" s="77" t="s">
        <v>3887</v>
      </c>
      <c r="D5014" t="s">
        <v>2249</v>
      </c>
      <c r="G5014">
        <v>-3501.88</v>
      </c>
      <c r="H5014">
        <v>177.4</v>
      </c>
      <c r="M5014">
        <v>697.40000000000032</v>
      </c>
      <c r="N5014">
        <v>0</v>
      </c>
      <c r="O5014"/>
      <c r="S5014">
        <v>4766.3409999999994</v>
      </c>
      <c r="T5014">
        <v>0</v>
      </c>
      <c r="U5014"/>
      <c r="W5014" t="str">
        <f>IFERROR(VLOOKUP(CONCATENATE(A5014,"-",B5014),'Schedule C1'!AE:AE,1,FALSE),"Other")</f>
        <v>Other</v>
      </c>
    </row>
    <row r="5015" spans="1:23" x14ac:dyDescent="0.25">
      <c r="A5015" t="str">
        <f t="shared" si="78"/>
        <v>180</v>
      </c>
      <c r="B5015" t="str">
        <f t="shared" si="78"/>
        <v>A15710061</v>
      </c>
      <c r="C5015" s="77" t="s">
        <v>3887</v>
      </c>
      <c r="D5015" t="s">
        <v>2252</v>
      </c>
      <c r="G5015">
        <v>147.75</v>
      </c>
      <c r="H5015">
        <v>296.89</v>
      </c>
      <c r="M5015">
        <v>5879.0200000000013</v>
      </c>
      <c r="N5015">
        <v>0</v>
      </c>
      <c r="O5015"/>
      <c r="S5015">
        <v>6498.512999999999</v>
      </c>
      <c r="T5015">
        <v>0</v>
      </c>
      <c r="U5015"/>
      <c r="W5015" t="str">
        <f>IFERROR(VLOOKUP(CONCATENATE(A5015,"-",B5015),'Schedule C1'!AE:AE,1,FALSE),"Other")</f>
        <v>Other</v>
      </c>
    </row>
    <row r="5016" spans="1:23" x14ac:dyDescent="0.25">
      <c r="A5016" t="str">
        <f t="shared" si="78"/>
        <v>180</v>
      </c>
      <c r="B5016" t="str">
        <f t="shared" si="78"/>
        <v>A15710063</v>
      </c>
      <c r="C5016" s="77" t="s">
        <v>3887</v>
      </c>
      <c r="D5016" t="s">
        <v>2254</v>
      </c>
      <c r="G5016">
        <v>72.44</v>
      </c>
      <c r="M5016">
        <v>0</v>
      </c>
      <c r="O5016"/>
      <c r="S5016">
        <v>0</v>
      </c>
      <c r="U5016"/>
      <c r="W5016" t="str">
        <f>IFERROR(VLOOKUP(CONCATENATE(A5016,"-",B5016),'Schedule C1'!AE:AE,1,FALSE),"Other")</f>
        <v>Other</v>
      </c>
    </row>
    <row r="5017" spans="1:23" x14ac:dyDescent="0.25">
      <c r="A5017" t="str">
        <f t="shared" si="78"/>
        <v>180</v>
      </c>
      <c r="B5017" t="str">
        <f t="shared" si="78"/>
        <v>A15710064</v>
      </c>
      <c r="C5017" s="77" t="s">
        <v>3887</v>
      </c>
      <c r="D5017" t="s">
        <v>3980</v>
      </c>
      <c r="F5017">
        <v>425.31</v>
      </c>
      <c r="G5017">
        <v>1115.43</v>
      </c>
      <c r="L5017">
        <v>0</v>
      </c>
      <c r="M5017">
        <v>-10207.214</v>
      </c>
      <c r="O5017"/>
      <c r="R5017">
        <v>0</v>
      </c>
      <c r="S5017">
        <v>13303.615</v>
      </c>
      <c r="U5017"/>
      <c r="W5017" t="str">
        <f>IFERROR(VLOOKUP(CONCATENATE(A5017,"-",B5017),'Schedule C1'!AE:AE,1,FALSE),"Other")</f>
        <v>Other</v>
      </c>
    </row>
    <row r="5018" spans="1:23" x14ac:dyDescent="0.25">
      <c r="A5018" t="str">
        <f t="shared" si="78"/>
        <v>180</v>
      </c>
      <c r="B5018" t="str">
        <f t="shared" si="78"/>
        <v>A15710071</v>
      </c>
      <c r="C5018" s="77" t="s">
        <v>3887</v>
      </c>
      <c r="D5018" t="s">
        <v>2259</v>
      </c>
      <c r="F5018">
        <v>134.34</v>
      </c>
      <c r="G5018">
        <v>-4515.8899999999994</v>
      </c>
      <c r="H5018">
        <v>63.77</v>
      </c>
      <c r="I5018">
        <v>36.879999999999995</v>
      </c>
      <c r="J5018">
        <v>425.62</v>
      </c>
      <c r="L5018">
        <v>0</v>
      </c>
      <c r="M5018">
        <v>0</v>
      </c>
      <c r="N5018">
        <v>1843.7059999999999</v>
      </c>
      <c r="O5018">
        <v>401.14299999999997</v>
      </c>
      <c r="P5018">
        <v>0</v>
      </c>
      <c r="R5018">
        <v>0</v>
      </c>
      <c r="S5018">
        <v>2.2250000000000001</v>
      </c>
      <c r="T5018">
        <v>1929.1879999999999</v>
      </c>
      <c r="U5018">
        <v>453.93600000000004</v>
      </c>
      <c r="V5018">
        <v>0</v>
      </c>
      <c r="W5018" t="str">
        <f>IFERROR(VLOOKUP(CONCATENATE(A5018,"-",B5018),'Schedule C1'!AE:AE,1,FALSE),"Other")</f>
        <v>Other</v>
      </c>
    </row>
    <row r="5019" spans="1:23" x14ac:dyDescent="0.25">
      <c r="A5019" t="str">
        <f t="shared" si="78"/>
        <v>180</v>
      </c>
      <c r="B5019" t="str">
        <f t="shared" si="78"/>
        <v>A15710090</v>
      </c>
      <c r="C5019" s="77" t="s">
        <v>3887</v>
      </c>
      <c r="D5019" t="s">
        <v>2274</v>
      </c>
      <c r="F5019">
        <v>-350.19</v>
      </c>
      <c r="L5019">
        <v>0</v>
      </c>
      <c r="O5019"/>
      <c r="R5019">
        <v>0</v>
      </c>
      <c r="U5019"/>
      <c r="W5019" t="str">
        <f>IFERROR(VLOOKUP(CONCATENATE(A5019,"-",B5019),'Schedule C1'!AE:AE,1,FALSE),"Other")</f>
        <v>Other</v>
      </c>
    </row>
    <row r="5020" spans="1:23" x14ac:dyDescent="0.25">
      <c r="A5020" t="str">
        <f t="shared" si="78"/>
        <v>180</v>
      </c>
      <c r="B5020" t="str">
        <f t="shared" si="78"/>
        <v>A15710092</v>
      </c>
      <c r="C5020" s="77" t="s">
        <v>3887</v>
      </c>
      <c r="D5020" t="s">
        <v>2276</v>
      </c>
      <c r="F5020">
        <v>1014.49</v>
      </c>
      <c r="G5020">
        <v>56.36999999999999</v>
      </c>
      <c r="L5020">
        <v>0</v>
      </c>
      <c r="M5020">
        <v>0</v>
      </c>
      <c r="O5020"/>
      <c r="R5020">
        <v>0</v>
      </c>
      <c r="S5020">
        <v>0</v>
      </c>
      <c r="U5020"/>
      <c r="W5020" t="str">
        <f>IFERROR(VLOOKUP(CONCATENATE(A5020,"-",B5020),'Schedule C1'!AE:AE,1,FALSE),"Other")</f>
        <v>Other</v>
      </c>
    </row>
    <row r="5021" spans="1:23" x14ac:dyDescent="0.25">
      <c r="A5021" t="str">
        <f t="shared" si="78"/>
        <v>180</v>
      </c>
      <c r="B5021" t="str">
        <f t="shared" si="78"/>
        <v>A15710096</v>
      </c>
      <c r="C5021" s="77" t="s">
        <v>3887</v>
      </c>
      <c r="D5021" t="s">
        <v>2279</v>
      </c>
      <c r="F5021">
        <v>-63</v>
      </c>
      <c r="G5021">
        <v>-28.1</v>
      </c>
      <c r="L5021">
        <v>0</v>
      </c>
      <c r="M5021">
        <v>0</v>
      </c>
      <c r="O5021"/>
      <c r="R5021">
        <v>0</v>
      </c>
      <c r="S5021">
        <v>0</v>
      </c>
      <c r="U5021"/>
      <c r="W5021" t="str">
        <f>IFERROR(VLOOKUP(CONCATENATE(A5021,"-",B5021),'Schedule C1'!AE:AE,1,FALSE),"Other")</f>
        <v>Other</v>
      </c>
    </row>
    <row r="5022" spans="1:23" x14ac:dyDescent="0.25">
      <c r="A5022" t="str">
        <f t="shared" si="78"/>
        <v>180</v>
      </c>
      <c r="B5022" t="str">
        <f t="shared" si="78"/>
        <v>A15710099</v>
      </c>
      <c r="C5022" s="77" t="s">
        <v>3887</v>
      </c>
      <c r="D5022" t="s">
        <v>2282</v>
      </c>
      <c r="G5022">
        <v>12.72</v>
      </c>
      <c r="M5022">
        <v>0</v>
      </c>
      <c r="O5022"/>
      <c r="S5022">
        <v>0</v>
      </c>
      <c r="U5022"/>
      <c r="W5022" t="str">
        <f>IFERROR(VLOOKUP(CONCATENATE(A5022,"-",B5022),'Schedule C1'!AE:AE,1,FALSE),"Other")</f>
        <v>Other</v>
      </c>
    </row>
    <row r="5023" spans="1:23" x14ac:dyDescent="0.25">
      <c r="A5023" t="str">
        <f t="shared" si="78"/>
        <v>180</v>
      </c>
      <c r="B5023" t="str">
        <f t="shared" si="78"/>
        <v>A16902001</v>
      </c>
      <c r="C5023" s="77" t="s">
        <v>3887</v>
      </c>
      <c r="D5023" t="s">
        <v>2314</v>
      </c>
      <c r="E5023">
        <v>132137.5</v>
      </c>
      <c r="F5023">
        <v>1224.28</v>
      </c>
      <c r="K5023">
        <v>5121.7910000000002</v>
      </c>
      <c r="L5023">
        <v>0</v>
      </c>
      <c r="O5023"/>
      <c r="Q5023">
        <v>4687.2380000000003</v>
      </c>
      <c r="R5023">
        <v>0</v>
      </c>
      <c r="U5023"/>
      <c r="W5023" t="str">
        <f>IFERROR(VLOOKUP(CONCATENATE(A5023,"-",B5023),'Schedule C1'!AE:AE,1,FALSE),"Other")</f>
        <v>Other</v>
      </c>
    </row>
    <row r="5024" spans="1:23" x14ac:dyDescent="0.25">
      <c r="A5024" t="str">
        <f t="shared" si="78"/>
        <v>180</v>
      </c>
      <c r="B5024" t="str">
        <f t="shared" si="78"/>
        <v>A16905009</v>
      </c>
      <c r="C5024" s="77" t="s">
        <v>3887</v>
      </c>
      <c r="D5024" t="s">
        <v>3982</v>
      </c>
      <c r="E5024">
        <v>25691.660000000011</v>
      </c>
      <c r="F5024">
        <v>1841.3500000000001</v>
      </c>
      <c r="G5024">
        <v>-618.78</v>
      </c>
      <c r="K5024">
        <v>3034.799</v>
      </c>
      <c r="L5024">
        <v>79167.190999999992</v>
      </c>
      <c r="M5024">
        <v>18506.128000000001</v>
      </c>
      <c r="O5024"/>
      <c r="Q5024">
        <v>4356.2649999999994</v>
      </c>
      <c r="R5024">
        <v>67978.971999999994</v>
      </c>
      <c r="S5024">
        <v>20192.977999999999</v>
      </c>
      <c r="U5024"/>
      <c r="W5024" t="str">
        <f>IFERROR(VLOOKUP(CONCATENATE(A5024,"-",B5024),'Schedule C1'!AE:AE,1,FALSE),"Other")</f>
        <v>Other</v>
      </c>
    </row>
    <row r="5025" spans="1:23" x14ac:dyDescent="0.25">
      <c r="A5025" t="str">
        <f t="shared" si="78"/>
        <v>180</v>
      </c>
      <c r="B5025" t="str">
        <f t="shared" si="78"/>
        <v>A16928002</v>
      </c>
      <c r="C5025" s="77" t="s">
        <v>3887</v>
      </c>
      <c r="D5025" t="s">
        <v>3985</v>
      </c>
      <c r="E5025">
        <v>28916.959999999999</v>
      </c>
      <c r="K5025">
        <v>0</v>
      </c>
      <c r="O5025"/>
      <c r="Q5025">
        <v>0</v>
      </c>
      <c r="U5025"/>
      <c r="W5025" t="str">
        <f>IFERROR(VLOOKUP(CONCATENATE(A5025,"-",B5025),'Schedule C1'!AE:AE,1,FALSE),"Other")</f>
        <v>Other</v>
      </c>
    </row>
    <row r="5026" spans="1:23" x14ac:dyDescent="0.25">
      <c r="A5026" t="str">
        <f t="shared" si="78"/>
        <v>180</v>
      </c>
      <c r="B5026" t="str">
        <f t="shared" si="78"/>
        <v>A16928011</v>
      </c>
      <c r="C5026" s="77" t="s">
        <v>3887</v>
      </c>
      <c r="D5026" t="s">
        <v>3987</v>
      </c>
      <c r="E5026">
        <v>21147.940000000002</v>
      </c>
      <c r="K5026">
        <v>0</v>
      </c>
      <c r="O5026"/>
      <c r="Q5026">
        <v>0</v>
      </c>
      <c r="U5026"/>
      <c r="W5026" t="str">
        <f>IFERROR(VLOOKUP(CONCATENATE(A5026,"-",B5026),'Schedule C1'!AE:AE,1,FALSE),"Other")</f>
        <v>Other</v>
      </c>
    </row>
    <row r="5027" spans="1:23" x14ac:dyDescent="0.25">
      <c r="A5027" t="str">
        <f t="shared" si="78"/>
        <v>180</v>
      </c>
      <c r="B5027" t="str">
        <f t="shared" si="78"/>
        <v>A16928015</v>
      </c>
      <c r="C5027" s="77" t="s">
        <v>3887</v>
      </c>
      <c r="D5027" t="s">
        <v>3988</v>
      </c>
      <c r="F5027">
        <v>0.12</v>
      </c>
      <c r="G5027">
        <v>0.05</v>
      </c>
      <c r="L5027">
        <v>0</v>
      </c>
      <c r="M5027">
        <v>0</v>
      </c>
      <c r="O5027"/>
      <c r="R5027">
        <v>0</v>
      </c>
      <c r="S5027">
        <v>0</v>
      </c>
      <c r="U5027"/>
      <c r="W5027" t="str">
        <f>IFERROR(VLOOKUP(CONCATENATE(A5027,"-",B5027),'Schedule C1'!AE:AE,1,FALSE),"Other")</f>
        <v>Other</v>
      </c>
    </row>
    <row r="5028" spans="1:23" x14ac:dyDescent="0.25">
      <c r="A5028" t="str">
        <f t="shared" si="78"/>
        <v>180</v>
      </c>
      <c r="B5028" t="str">
        <f t="shared" si="78"/>
        <v>A17016001</v>
      </c>
      <c r="C5028" s="77" t="s">
        <v>3887</v>
      </c>
      <c r="D5028" t="s">
        <v>3989</v>
      </c>
      <c r="E5028">
        <v>3625.27</v>
      </c>
      <c r="K5028">
        <v>0</v>
      </c>
      <c r="O5028"/>
      <c r="Q5028">
        <v>0</v>
      </c>
      <c r="U5028"/>
      <c r="W5028" t="str">
        <f>IFERROR(VLOOKUP(CONCATENATE(A5028,"-",B5028),'Schedule C1'!AE:AE,1,FALSE),"Other")</f>
        <v>Other</v>
      </c>
    </row>
    <row r="5029" spans="1:23" x14ac:dyDescent="0.25">
      <c r="A5029" t="str">
        <f t="shared" si="78"/>
        <v>180</v>
      </c>
      <c r="B5029" t="str">
        <f t="shared" si="78"/>
        <v>A17016002</v>
      </c>
      <c r="C5029" s="77" t="s">
        <v>3887</v>
      </c>
      <c r="D5029" t="s">
        <v>3990</v>
      </c>
      <c r="E5029">
        <v>30780.19</v>
      </c>
      <c r="K5029">
        <v>0</v>
      </c>
      <c r="O5029"/>
      <c r="Q5029">
        <v>0</v>
      </c>
      <c r="U5029"/>
      <c r="W5029" t="str">
        <f>IFERROR(VLOOKUP(CONCATENATE(A5029,"-",B5029),'Schedule C1'!AE:AE,1,FALSE),"Other")</f>
        <v>Other</v>
      </c>
    </row>
    <row r="5030" spans="1:23" x14ac:dyDescent="0.25">
      <c r="A5030" t="str">
        <f t="shared" si="78"/>
        <v>180</v>
      </c>
      <c r="B5030" t="str">
        <f t="shared" si="78"/>
        <v>A17042001</v>
      </c>
      <c r="C5030" s="77" t="s">
        <v>3887</v>
      </c>
      <c r="D5030" t="s">
        <v>3991</v>
      </c>
      <c r="E5030">
        <v>9775.9800000000014</v>
      </c>
      <c r="F5030">
        <v>59.19</v>
      </c>
      <c r="G5030">
        <v>0.18</v>
      </c>
      <c r="K5030">
        <v>0</v>
      </c>
      <c r="L5030">
        <v>0</v>
      </c>
      <c r="M5030">
        <v>0</v>
      </c>
      <c r="O5030"/>
      <c r="Q5030">
        <v>0</v>
      </c>
      <c r="R5030">
        <v>0</v>
      </c>
      <c r="S5030">
        <v>0</v>
      </c>
      <c r="U5030"/>
      <c r="W5030" t="str">
        <f>IFERROR(VLOOKUP(CONCATENATE(A5030,"-",B5030),'Schedule C1'!AE:AE,1,FALSE),"Other")</f>
        <v>Other</v>
      </c>
    </row>
    <row r="5031" spans="1:23" x14ac:dyDescent="0.25">
      <c r="A5031" t="str">
        <f t="shared" si="78"/>
        <v>180</v>
      </c>
      <c r="B5031" t="str">
        <f t="shared" si="78"/>
        <v>A17212001</v>
      </c>
      <c r="C5031" s="77" t="s">
        <v>3887</v>
      </c>
      <c r="D5031" t="s">
        <v>3992</v>
      </c>
      <c r="E5031">
        <v>70.489999999999711</v>
      </c>
      <c r="F5031">
        <v>-8242.5400000000009</v>
      </c>
      <c r="G5031">
        <v>8283.43</v>
      </c>
      <c r="K5031">
        <v>0</v>
      </c>
      <c r="L5031">
        <v>0</v>
      </c>
      <c r="M5031">
        <v>0</v>
      </c>
      <c r="O5031"/>
      <c r="Q5031">
        <v>0</v>
      </c>
      <c r="R5031">
        <v>0</v>
      </c>
      <c r="S5031">
        <v>0</v>
      </c>
      <c r="U5031"/>
      <c r="W5031" t="str">
        <f>IFERROR(VLOOKUP(CONCATENATE(A5031,"-",B5031),'Schedule C1'!AE:AE,1,FALSE),"Other")</f>
        <v>Other</v>
      </c>
    </row>
    <row r="5032" spans="1:23" x14ac:dyDescent="0.25">
      <c r="A5032" t="str">
        <f t="shared" si="78"/>
        <v>180</v>
      </c>
      <c r="B5032" t="str">
        <f t="shared" si="78"/>
        <v>A17750001</v>
      </c>
      <c r="C5032" s="77" t="s">
        <v>3887</v>
      </c>
      <c r="D5032" t="s">
        <v>3993</v>
      </c>
      <c r="E5032">
        <v>0</v>
      </c>
      <c r="K5032">
        <v>156250</v>
      </c>
      <c r="O5032"/>
      <c r="Q5032">
        <v>0</v>
      </c>
      <c r="U5032"/>
      <c r="W5032" t="str">
        <f>IFERROR(VLOOKUP(CONCATENATE(A5032,"-",B5032),'Schedule C1'!AE:AE,1,FALSE),"Other")</f>
        <v>Other</v>
      </c>
    </row>
    <row r="5033" spans="1:23" x14ac:dyDescent="0.25">
      <c r="A5033" t="str">
        <f t="shared" si="78"/>
        <v>180</v>
      </c>
      <c r="B5033" t="str">
        <f t="shared" si="78"/>
        <v>A17750002</v>
      </c>
      <c r="C5033" s="77" t="s">
        <v>3887</v>
      </c>
      <c r="D5033" t="s">
        <v>3994</v>
      </c>
      <c r="G5033">
        <v>0</v>
      </c>
      <c r="H5033">
        <v>0</v>
      </c>
      <c r="M5033">
        <v>-56143.875</v>
      </c>
      <c r="N5033">
        <v>0</v>
      </c>
      <c r="O5033"/>
      <c r="S5033">
        <v>-56143.875</v>
      </c>
      <c r="T5033">
        <v>-8.6999999999999994E-2</v>
      </c>
      <c r="U5033"/>
      <c r="W5033" t="str">
        <f>IFERROR(VLOOKUP(CONCATENATE(A5033,"-",B5033),'Schedule C1'!AE:AE,1,FALSE),"Other")</f>
        <v>Other</v>
      </c>
    </row>
    <row r="5034" spans="1:23" x14ac:dyDescent="0.25">
      <c r="A5034" t="str">
        <f t="shared" si="78"/>
        <v>180</v>
      </c>
      <c r="B5034" t="str">
        <f t="shared" si="78"/>
        <v>A17750007</v>
      </c>
      <c r="C5034" s="77" t="s">
        <v>3887</v>
      </c>
      <c r="D5034" t="s">
        <v>3995</v>
      </c>
      <c r="F5034">
        <v>-81304.59</v>
      </c>
      <c r="G5034">
        <v>-73.329999999999885</v>
      </c>
      <c r="H5034">
        <v>30647.449999999997</v>
      </c>
      <c r="L5034">
        <v>0</v>
      </c>
      <c r="M5034">
        <v>0</v>
      </c>
      <c r="N5034">
        <v>0</v>
      </c>
      <c r="O5034"/>
      <c r="R5034">
        <v>0</v>
      </c>
      <c r="S5034">
        <v>487.48899999999998</v>
      </c>
      <c r="T5034">
        <v>0</v>
      </c>
      <c r="U5034"/>
      <c r="W5034" t="str">
        <f>IFERROR(VLOOKUP(CONCATENATE(A5034,"-",B5034),'Schedule C1'!AE:AE,1,FALSE),"Other")</f>
        <v>Other</v>
      </c>
    </row>
    <row r="5035" spans="1:23" x14ac:dyDescent="0.25">
      <c r="A5035" t="str">
        <f t="shared" si="78"/>
        <v>180</v>
      </c>
      <c r="B5035" t="str">
        <f t="shared" si="78"/>
        <v>A17750008</v>
      </c>
      <c r="C5035" s="77" t="s">
        <v>3887</v>
      </c>
      <c r="D5035" t="s">
        <v>2327</v>
      </c>
      <c r="F5035">
        <v>-1701.1900000000012</v>
      </c>
      <c r="G5035">
        <v>32028.210000000003</v>
      </c>
      <c r="L5035">
        <v>0</v>
      </c>
      <c r="M5035">
        <v>-73762.399999999994</v>
      </c>
      <c r="O5035"/>
      <c r="R5035">
        <v>0</v>
      </c>
      <c r="S5035">
        <v>0</v>
      </c>
      <c r="U5035"/>
      <c r="W5035" t="str">
        <f>IFERROR(VLOOKUP(CONCATENATE(A5035,"-",B5035),'Schedule C1'!AE:AE,1,FALSE),"Other")</f>
        <v>Other</v>
      </c>
    </row>
    <row r="5036" spans="1:23" x14ac:dyDescent="0.25">
      <c r="A5036" t="str">
        <f t="shared" si="78"/>
        <v>180</v>
      </c>
      <c r="B5036" t="str">
        <f t="shared" si="78"/>
        <v>A17750107</v>
      </c>
      <c r="C5036" s="77" t="s">
        <v>3887</v>
      </c>
      <c r="D5036" t="s">
        <v>3996</v>
      </c>
      <c r="F5036">
        <v>2206.48</v>
      </c>
      <c r="G5036">
        <v>1.98</v>
      </c>
      <c r="L5036">
        <v>0</v>
      </c>
      <c r="M5036">
        <v>0</v>
      </c>
      <c r="O5036"/>
      <c r="R5036">
        <v>0</v>
      </c>
      <c r="S5036">
        <v>0</v>
      </c>
      <c r="U5036"/>
      <c r="W5036" t="str">
        <f>IFERROR(VLOOKUP(CONCATENATE(A5036,"-",B5036),'Schedule C1'!AE:AE,1,FALSE),"Other")</f>
        <v>Other</v>
      </c>
    </row>
    <row r="5037" spans="1:23" x14ac:dyDescent="0.25">
      <c r="A5037" t="str">
        <f t="shared" si="78"/>
        <v>180</v>
      </c>
      <c r="B5037" t="str">
        <f t="shared" si="78"/>
        <v>A17750109</v>
      </c>
      <c r="C5037" s="77" t="s">
        <v>3887</v>
      </c>
      <c r="D5037" t="s">
        <v>2329</v>
      </c>
      <c r="F5037">
        <v>10.89</v>
      </c>
      <c r="G5037">
        <v>1615.73</v>
      </c>
      <c r="H5037">
        <v>-32.33</v>
      </c>
      <c r="L5037">
        <v>0</v>
      </c>
      <c r="M5037">
        <v>0</v>
      </c>
      <c r="N5037">
        <v>0</v>
      </c>
      <c r="O5037"/>
      <c r="R5037">
        <v>0</v>
      </c>
      <c r="S5037">
        <v>0</v>
      </c>
      <c r="T5037">
        <v>0</v>
      </c>
      <c r="U5037"/>
      <c r="W5037" t="str">
        <f>IFERROR(VLOOKUP(CONCATENATE(A5037,"-",B5037),'Schedule C1'!AE:AE,1,FALSE),"Other")</f>
        <v>Other</v>
      </c>
    </row>
    <row r="5038" spans="1:23" x14ac:dyDescent="0.25">
      <c r="A5038" t="str">
        <f t="shared" si="78"/>
        <v>180</v>
      </c>
      <c r="B5038" t="str">
        <f t="shared" si="78"/>
        <v>A17938021</v>
      </c>
      <c r="C5038" s="77" t="s">
        <v>3887</v>
      </c>
      <c r="D5038" t="s">
        <v>3997</v>
      </c>
      <c r="E5038">
        <v>720.87</v>
      </c>
      <c r="F5038">
        <v>1125.6400000000001</v>
      </c>
      <c r="G5038">
        <v>237.59</v>
      </c>
      <c r="K5038">
        <v>-17.059999999999999</v>
      </c>
      <c r="L5038">
        <v>0</v>
      </c>
      <c r="M5038">
        <v>-3286.95</v>
      </c>
      <c r="O5038"/>
      <c r="Q5038">
        <v>276.71100000000001</v>
      </c>
      <c r="R5038">
        <v>0</v>
      </c>
      <c r="S5038">
        <v>0</v>
      </c>
      <c r="U5038"/>
      <c r="W5038" t="str">
        <f>IFERROR(VLOOKUP(CONCATENATE(A5038,"-",B5038),'Schedule C1'!AE:AE,1,FALSE),"Other")</f>
        <v>Other</v>
      </c>
    </row>
    <row r="5039" spans="1:23" x14ac:dyDescent="0.25">
      <c r="A5039" t="str">
        <f t="shared" si="78"/>
        <v>180</v>
      </c>
      <c r="B5039" t="str">
        <f t="shared" si="78"/>
        <v>A17959001</v>
      </c>
      <c r="C5039" s="77" t="s">
        <v>3887</v>
      </c>
      <c r="D5039" t="s">
        <v>3998</v>
      </c>
      <c r="E5039">
        <v>12283.11</v>
      </c>
      <c r="K5039">
        <v>0</v>
      </c>
      <c r="O5039"/>
      <c r="Q5039">
        <v>0</v>
      </c>
      <c r="U5039"/>
      <c r="W5039" t="str">
        <f>IFERROR(VLOOKUP(CONCATENATE(A5039,"-",B5039),'Schedule C1'!AE:AE,1,FALSE),"Other")</f>
        <v>Other</v>
      </c>
    </row>
    <row r="5040" spans="1:23" x14ac:dyDescent="0.25">
      <c r="A5040" t="str">
        <f t="shared" si="78"/>
        <v>180</v>
      </c>
      <c r="B5040" t="str">
        <f t="shared" si="78"/>
        <v>A18051001</v>
      </c>
      <c r="C5040" s="77" t="s">
        <v>3887</v>
      </c>
      <c r="D5040" t="s">
        <v>4000</v>
      </c>
      <c r="G5040">
        <v>0</v>
      </c>
      <c r="M5040">
        <v>0.113</v>
      </c>
      <c r="O5040"/>
      <c r="S5040">
        <v>9.1999999999999998E-2</v>
      </c>
      <c r="U5040"/>
      <c r="W5040" t="str">
        <f>IFERROR(VLOOKUP(CONCATENATE(A5040,"-",B5040),'Schedule C1'!AE:AE,1,FALSE),"Other")</f>
        <v>Other</v>
      </c>
    </row>
    <row r="5041" spans="1:23" x14ac:dyDescent="0.25">
      <c r="A5041" t="str">
        <f t="shared" si="78"/>
        <v>180</v>
      </c>
      <c r="B5041" t="str">
        <f t="shared" si="78"/>
        <v>A18051002</v>
      </c>
      <c r="C5041" s="77" t="s">
        <v>3887</v>
      </c>
      <c r="D5041" t="s">
        <v>4001</v>
      </c>
      <c r="G5041">
        <v>0</v>
      </c>
      <c r="M5041">
        <v>-6.7000000000000004E-2</v>
      </c>
      <c r="O5041"/>
      <c r="S5041">
        <v>-6.7000000000000004E-2</v>
      </c>
      <c r="U5041"/>
      <c r="W5041" t="str">
        <f>IFERROR(VLOOKUP(CONCATENATE(A5041,"-",B5041),'Schedule C1'!AE:AE,1,FALSE),"Other")</f>
        <v>Other</v>
      </c>
    </row>
    <row r="5042" spans="1:23" x14ac:dyDescent="0.25">
      <c r="A5042" t="str">
        <f t="shared" si="78"/>
        <v>180</v>
      </c>
      <c r="B5042" t="str">
        <f t="shared" si="78"/>
        <v>A18502002</v>
      </c>
      <c r="C5042" s="77" t="s">
        <v>3887</v>
      </c>
      <c r="D5042" t="s">
        <v>2333</v>
      </c>
      <c r="F5042">
        <v>-594.02</v>
      </c>
      <c r="L5042">
        <v>0</v>
      </c>
      <c r="O5042"/>
      <c r="R5042">
        <v>0</v>
      </c>
      <c r="U5042"/>
      <c r="W5042" t="str">
        <f>IFERROR(VLOOKUP(CONCATENATE(A5042,"-",B5042),'Schedule C1'!AE:AE,1,FALSE),"Other")</f>
        <v>Other</v>
      </c>
    </row>
    <row r="5043" spans="1:23" x14ac:dyDescent="0.25">
      <c r="A5043" t="str">
        <f t="shared" si="78"/>
        <v>180</v>
      </c>
      <c r="B5043" t="str">
        <f t="shared" si="78"/>
        <v>A18702001</v>
      </c>
      <c r="C5043" s="77" t="s">
        <v>3887</v>
      </c>
      <c r="D5043" t="s">
        <v>4002</v>
      </c>
      <c r="E5043">
        <v>0</v>
      </c>
      <c r="K5043">
        <v>0</v>
      </c>
      <c r="O5043"/>
      <c r="Q5043">
        <v>106190.44</v>
      </c>
      <c r="U5043"/>
      <c r="W5043" t="str">
        <f>IFERROR(VLOOKUP(CONCATENATE(A5043,"-",B5043),'Schedule C1'!AE:AE,1,FALSE),"Other")</f>
        <v>Other</v>
      </c>
    </row>
    <row r="5044" spans="1:23" x14ac:dyDescent="0.25">
      <c r="A5044" t="str">
        <f t="shared" si="78"/>
        <v>180</v>
      </c>
      <c r="B5044" t="str">
        <f t="shared" si="78"/>
        <v>A18702003</v>
      </c>
      <c r="C5044" s="77" t="s">
        <v>3887</v>
      </c>
      <c r="D5044" t="s">
        <v>4003</v>
      </c>
      <c r="E5044">
        <v>7044.21</v>
      </c>
      <c r="K5044">
        <v>0</v>
      </c>
      <c r="O5044"/>
      <c r="Q5044">
        <v>0</v>
      </c>
      <c r="U5044"/>
      <c r="W5044" t="str">
        <f>IFERROR(VLOOKUP(CONCATENATE(A5044,"-",B5044),'Schedule C1'!AE:AE,1,FALSE),"Other")</f>
        <v>Other</v>
      </c>
    </row>
    <row r="5045" spans="1:23" x14ac:dyDescent="0.25">
      <c r="A5045" t="str">
        <f t="shared" si="78"/>
        <v>180</v>
      </c>
      <c r="B5045" t="str">
        <f t="shared" si="78"/>
        <v>A18730001</v>
      </c>
      <c r="C5045" s="77" t="s">
        <v>3887</v>
      </c>
      <c r="D5045" t="s">
        <v>4004</v>
      </c>
      <c r="E5045">
        <v>81.87</v>
      </c>
      <c r="F5045">
        <v>139.36000000000001</v>
      </c>
      <c r="G5045">
        <v>0</v>
      </c>
      <c r="H5045">
        <v>47.81</v>
      </c>
      <c r="I5045">
        <v>43.67</v>
      </c>
      <c r="K5045">
        <v>0</v>
      </c>
      <c r="L5045">
        <v>0</v>
      </c>
      <c r="M5045">
        <v>0</v>
      </c>
      <c r="N5045">
        <v>0</v>
      </c>
      <c r="O5045">
        <v>0</v>
      </c>
      <c r="Q5045">
        <v>0</v>
      </c>
      <c r="R5045">
        <v>45.679000000000002</v>
      </c>
      <c r="S5045">
        <v>105.78999999999999</v>
      </c>
      <c r="T5045">
        <v>104.974</v>
      </c>
      <c r="U5045">
        <v>0</v>
      </c>
      <c r="W5045" t="str">
        <f>IFERROR(VLOOKUP(CONCATENATE(A5045,"-",B5045),'Schedule C1'!AE:AE,1,FALSE),"Other")</f>
        <v>Other</v>
      </c>
    </row>
    <row r="5046" spans="1:23" x14ac:dyDescent="0.25">
      <c r="A5046" t="str">
        <f t="shared" si="78"/>
        <v>180</v>
      </c>
      <c r="B5046" t="str">
        <f t="shared" si="78"/>
        <v>A18730002</v>
      </c>
      <c r="C5046" s="77" t="s">
        <v>3887</v>
      </c>
      <c r="D5046" t="s">
        <v>4005</v>
      </c>
      <c r="E5046">
        <v>8662.73</v>
      </c>
      <c r="F5046">
        <v>3717.72</v>
      </c>
      <c r="G5046">
        <v>0</v>
      </c>
      <c r="K5046">
        <v>0</v>
      </c>
      <c r="L5046">
        <v>0</v>
      </c>
      <c r="M5046">
        <v>0.23800000000000002</v>
      </c>
      <c r="O5046"/>
      <c r="Q5046">
        <v>0</v>
      </c>
      <c r="R5046">
        <v>55.244</v>
      </c>
      <c r="S5046">
        <v>0.34500000000000003</v>
      </c>
      <c r="U5046"/>
      <c r="W5046" t="str">
        <f>IFERROR(VLOOKUP(CONCATENATE(A5046,"-",B5046),'Schedule C1'!AE:AE,1,FALSE),"Other")</f>
        <v>Other</v>
      </c>
    </row>
    <row r="5047" spans="1:23" x14ac:dyDescent="0.25">
      <c r="A5047" t="str">
        <f t="shared" si="78"/>
        <v>180</v>
      </c>
      <c r="B5047" t="str">
        <f t="shared" si="78"/>
        <v>A18730003</v>
      </c>
      <c r="C5047" s="77" t="s">
        <v>3887</v>
      </c>
      <c r="D5047" t="s">
        <v>4006</v>
      </c>
      <c r="E5047">
        <v>20605.880000000005</v>
      </c>
      <c r="F5047">
        <v>1060.22</v>
      </c>
      <c r="G5047">
        <v>756.78</v>
      </c>
      <c r="K5047">
        <v>0</v>
      </c>
      <c r="L5047">
        <v>0</v>
      </c>
      <c r="M5047">
        <v>0</v>
      </c>
      <c r="O5047"/>
      <c r="Q5047">
        <v>0</v>
      </c>
      <c r="R5047">
        <v>118.02600000000001</v>
      </c>
      <c r="S5047">
        <v>0</v>
      </c>
      <c r="U5047"/>
      <c r="W5047" t="str">
        <f>IFERROR(VLOOKUP(CONCATENATE(A5047,"-",B5047),'Schedule C1'!AE:AE,1,FALSE),"Other")</f>
        <v>Other</v>
      </c>
    </row>
    <row r="5048" spans="1:23" x14ac:dyDescent="0.25">
      <c r="A5048" t="str">
        <f t="shared" si="78"/>
        <v>180</v>
      </c>
      <c r="B5048" t="str">
        <f t="shared" si="78"/>
        <v>A18730004</v>
      </c>
      <c r="C5048" s="77" t="s">
        <v>3887</v>
      </c>
      <c r="D5048" t="s">
        <v>4007</v>
      </c>
      <c r="E5048">
        <v>39.340000000000003</v>
      </c>
      <c r="F5048">
        <v>6343.17</v>
      </c>
      <c r="H5048">
        <v>31.02</v>
      </c>
      <c r="I5048">
        <v>58.39</v>
      </c>
      <c r="K5048">
        <v>0</v>
      </c>
      <c r="L5048">
        <v>0</v>
      </c>
      <c r="N5048">
        <v>0</v>
      </c>
      <c r="O5048">
        <v>0</v>
      </c>
      <c r="Q5048">
        <v>0</v>
      </c>
      <c r="R5048">
        <v>0</v>
      </c>
      <c r="T5048">
        <v>165.67399999999998</v>
      </c>
      <c r="U5048">
        <v>0</v>
      </c>
      <c r="W5048" t="str">
        <f>IFERROR(VLOOKUP(CONCATENATE(A5048,"-",B5048),'Schedule C1'!AE:AE,1,FALSE),"Other")</f>
        <v>Other</v>
      </c>
    </row>
    <row r="5049" spans="1:23" x14ac:dyDescent="0.25">
      <c r="A5049" t="str">
        <f t="shared" si="78"/>
        <v>180</v>
      </c>
      <c r="B5049" t="str">
        <f t="shared" si="78"/>
        <v>A18730005</v>
      </c>
      <c r="C5049" s="77" t="s">
        <v>3887</v>
      </c>
      <c r="D5049" t="s">
        <v>4008</v>
      </c>
      <c r="E5049">
        <v>39.5</v>
      </c>
      <c r="F5049">
        <v>164.44</v>
      </c>
      <c r="G5049">
        <v>91.16</v>
      </c>
      <c r="H5049">
        <v>45.77</v>
      </c>
      <c r="K5049">
        <v>0</v>
      </c>
      <c r="L5049">
        <v>0</v>
      </c>
      <c r="M5049">
        <v>0</v>
      </c>
      <c r="N5049">
        <v>0</v>
      </c>
      <c r="O5049"/>
      <c r="Q5049">
        <v>0</v>
      </c>
      <c r="R5049">
        <v>70.606999999999999</v>
      </c>
      <c r="S5049">
        <v>81.977999999999994</v>
      </c>
      <c r="T5049">
        <v>116.539</v>
      </c>
      <c r="U5049"/>
      <c r="W5049" t="str">
        <f>IFERROR(VLOOKUP(CONCATENATE(A5049,"-",B5049),'Schedule C1'!AE:AE,1,FALSE),"Other")</f>
        <v>Other</v>
      </c>
    </row>
    <row r="5050" spans="1:23" x14ac:dyDescent="0.25">
      <c r="A5050" t="str">
        <f t="shared" si="78"/>
        <v>180</v>
      </c>
      <c r="B5050" t="str">
        <f t="shared" si="78"/>
        <v>A18730006</v>
      </c>
      <c r="C5050" s="77" t="s">
        <v>3887</v>
      </c>
      <c r="D5050" t="s">
        <v>4009</v>
      </c>
      <c r="E5050">
        <v>252.81</v>
      </c>
      <c r="K5050">
        <v>0</v>
      </c>
      <c r="O5050"/>
      <c r="Q5050">
        <v>0</v>
      </c>
      <c r="U5050"/>
      <c r="W5050" t="str">
        <f>IFERROR(VLOOKUP(CONCATENATE(A5050,"-",B5050),'Schedule C1'!AE:AE,1,FALSE),"Other")</f>
        <v>Other</v>
      </c>
    </row>
    <row r="5051" spans="1:23" x14ac:dyDescent="0.25">
      <c r="A5051" t="str">
        <f t="shared" si="78"/>
        <v>180</v>
      </c>
      <c r="B5051" t="str">
        <f t="shared" si="78"/>
        <v>A18730009</v>
      </c>
      <c r="C5051" s="77" t="s">
        <v>3887</v>
      </c>
      <c r="D5051" t="s">
        <v>2335</v>
      </c>
      <c r="E5051">
        <v>2332.0700000000002</v>
      </c>
      <c r="K5051">
        <v>0</v>
      </c>
      <c r="O5051"/>
      <c r="Q5051">
        <v>0</v>
      </c>
      <c r="U5051"/>
      <c r="W5051" t="str">
        <f>IFERROR(VLOOKUP(CONCATENATE(A5051,"-",B5051),'Schedule C1'!AE:AE,1,FALSE),"Other")</f>
        <v>Other</v>
      </c>
    </row>
    <row r="5052" spans="1:23" x14ac:dyDescent="0.25">
      <c r="A5052" t="str">
        <f t="shared" si="78"/>
        <v>180</v>
      </c>
      <c r="B5052" t="str">
        <f t="shared" si="78"/>
        <v>A18730011</v>
      </c>
      <c r="C5052" s="77" t="s">
        <v>3887</v>
      </c>
      <c r="D5052" t="s">
        <v>4011</v>
      </c>
      <c r="E5052">
        <v>10112.239999999998</v>
      </c>
      <c r="K5052">
        <v>0</v>
      </c>
      <c r="O5052"/>
      <c r="Q5052">
        <v>0</v>
      </c>
      <c r="U5052"/>
      <c r="W5052" t="str">
        <f>IFERROR(VLOOKUP(CONCATENATE(A5052,"-",B5052),'Schedule C1'!AE:AE,1,FALSE),"Other")</f>
        <v>Other</v>
      </c>
    </row>
    <row r="5053" spans="1:23" x14ac:dyDescent="0.25">
      <c r="A5053" t="str">
        <f t="shared" si="78"/>
        <v>180</v>
      </c>
      <c r="B5053" t="str">
        <f t="shared" si="78"/>
        <v>A18730012</v>
      </c>
      <c r="C5053" s="77" t="s">
        <v>3887</v>
      </c>
      <c r="D5053" t="s">
        <v>4012</v>
      </c>
      <c r="E5053">
        <v>5437.55</v>
      </c>
      <c r="K5053">
        <v>0</v>
      </c>
      <c r="O5053"/>
      <c r="Q5053">
        <v>0</v>
      </c>
      <c r="U5053"/>
      <c r="W5053" t="str">
        <f>IFERROR(VLOOKUP(CONCATENATE(A5053,"-",B5053),'Schedule C1'!AE:AE,1,FALSE),"Other")</f>
        <v>Other</v>
      </c>
    </row>
    <row r="5054" spans="1:23" x14ac:dyDescent="0.25">
      <c r="A5054" t="str">
        <f t="shared" si="78"/>
        <v>180</v>
      </c>
      <c r="B5054" t="str">
        <f t="shared" si="78"/>
        <v>A18730013</v>
      </c>
      <c r="C5054" s="77" t="s">
        <v>3887</v>
      </c>
      <c r="D5054" t="s">
        <v>2336</v>
      </c>
      <c r="E5054">
        <v>919462.20000000007</v>
      </c>
      <c r="F5054">
        <v>1810.5</v>
      </c>
      <c r="G5054">
        <v>864.25</v>
      </c>
      <c r="H5054">
        <v>-3710.1299999999997</v>
      </c>
      <c r="I5054">
        <v>10306.880000000001</v>
      </c>
      <c r="J5054">
        <v>-4344.76</v>
      </c>
      <c r="K5054">
        <v>0</v>
      </c>
      <c r="L5054">
        <v>0</v>
      </c>
      <c r="M5054">
        <v>0</v>
      </c>
      <c r="N5054">
        <v>0</v>
      </c>
      <c r="O5054">
        <v>2E-3</v>
      </c>
      <c r="P5054">
        <v>0</v>
      </c>
      <c r="Q5054">
        <v>0</v>
      </c>
      <c r="R5054">
        <v>0</v>
      </c>
      <c r="S5054">
        <v>0</v>
      </c>
      <c r="T5054">
        <v>0</v>
      </c>
      <c r="U5054">
        <v>2E-3</v>
      </c>
      <c r="V5054">
        <v>0</v>
      </c>
      <c r="W5054" t="str">
        <f>IFERROR(VLOOKUP(CONCATENATE(A5054,"-",B5054),'Schedule C1'!AE:AE,1,FALSE),"Other")</f>
        <v>Other</v>
      </c>
    </row>
    <row r="5055" spans="1:23" x14ac:dyDescent="0.25">
      <c r="A5055" t="str">
        <f t="shared" si="78"/>
        <v>180</v>
      </c>
      <c r="B5055" t="str">
        <f t="shared" si="78"/>
        <v>A18730015</v>
      </c>
      <c r="C5055" s="77" t="s">
        <v>3887</v>
      </c>
      <c r="D5055" t="s">
        <v>4013</v>
      </c>
      <c r="E5055">
        <v>25662.37</v>
      </c>
      <c r="F5055">
        <v>176800.74000000002</v>
      </c>
      <c r="G5055">
        <v>1360.81</v>
      </c>
      <c r="H5055">
        <v>-1902.04</v>
      </c>
      <c r="K5055">
        <v>0</v>
      </c>
      <c r="L5055">
        <v>0</v>
      </c>
      <c r="M5055">
        <v>0</v>
      </c>
      <c r="N5055">
        <v>0</v>
      </c>
      <c r="O5055"/>
      <c r="Q5055">
        <v>0</v>
      </c>
      <c r="R5055">
        <v>0</v>
      </c>
      <c r="S5055">
        <v>0</v>
      </c>
      <c r="T5055">
        <v>0</v>
      </c>
      <c r="U5055"/>
      <c r="W5055" t="str">
        <f>IFERROR(VLOOKUP(CONCATENATE(A5055,"-",B5055),'Schedule C1'!AE:AE,1,FALSE),"Other")</f>
        <v>Other</v>
      </c>
    </row>
    <row r="5056" spans="1:23" x14ac:dyDescent="0.25">
      <c r="A5056" t="str">
        <f t="shared" si="78"/>
        <v>180</v>
      </c>
      <c r="B5056" t="str">
        <f t="shared" si="78"/>
        <v>A18730016</v>
      </c>
      <c r="C5056" s="77" t="s">
        <v>3887</v>
      </c>
      <c r="D5056" t="s">
        <v>4014</v>
      </c>
      <c r="E5056">
        <v>883.69</v>
      </c>
      <c r="F5056">
        <v>651.41999999999985</v>
      </c>
      <c r="G5056">
        <v>11.83</v>
      </c>
      <c r="K5056">
        <v>0</v>
      </c>
      <c r="L5056">
        <v>0</v>
      </c>
      <c r="M5056">
        <v>0</v>
      </c>
      <c r="O5056"/>
      <c r="Q5056">
        <v>0</v>
      </c>
      <c r="R5056">
        <v>0</v>
      </c>
      <c r="S5056">
        <v>0</v>
      </c>
      <c r="U5056"/>
      <c r="W5056" t="str">
        <f>IFERROR(VLOOKUP(CONCATENATE(A5056,"-",B5056),'Schedule C1'!AE:AE,1,FALSE),"Other")</f>
        <v>Other</v>
      </c>
    </row>
    <row r="5057" spans="1:23" x14ac:dyDescent="0.25">
      <c r="A5057" t="str">
        <f t="shared" si="78"/>
        <v>180</v>
      </c>
      <c r="B5057" t="str">
        <f t="shared" si="78"/>
        <v>A19111019</v>
      </c>
      <c r="C5057" s="77" t="s">
        <v>3887</v>
      </c>
      <c r="D5057" t="s">
        <v>4016</v>
      </c>
      <c r="H5057">
        <v>-2.56</v>
      </c>
      <c r="N5057">
        <v>0</v>
      </c>
      <c r="O5057"/>
      <c r="T5057">
        <v>0</v>
      </c>
      <c r="U5057"/>
      <c r="W5057" t="str">
        <f>IFERROR(VLOOKUP(CONCATENATE(A5057,"-",B5057),'Schedule C1'!AE:AE,1,FALSE),"Other")</f>
        <v>Other</v>
      </c>
    </row>
    <row r="5058" spans="1:23" x14ac:dyDescent="0.25">
      <c r="A5058" t="str">
        <f t="shared" si="78"/>
        <v>180</v>
      </c>
      <c r="B5058" t="str">
        <f t="shared" si="78"/>
        <v>A19442005</v>
      </c>
      <c r="C5058" s="77" t="s">
        <v>3887</v>
      </c>
      <c r="D5058" t="s">
        <v>4018</v>
      </c>
      <c r="G5058">
        <v>0</v>
      </c>
      <c r="H5058">
        <v>0</v>
      </c>
      <c r="J5058">
        <v>0</v>
      </c>
      <c r="M5058">
        <v>-1083.8589999999999</v>
      </c>
      <c r="N5058">
        <v>4050</v>
      </c>
      <c r="O5058"/>
      <c r="P5058">
        <v>329.15</v>
      </c>
      <c r="S5058">
        <v>34.143000000000008</v>
      </c>
      <c r="T5058">
        <v>4096.9970000000003</v>
      </c>
      <c r="U5058"/>
      <c r="V5058">
        <v>0</v>
      </c>
      <c r="W5058" t="str">
        <f>IFERROR(VLOOKUP(CONCATENATE(A5058,"-",B5058),'Schedule C1'!AE:AE,1,FALSE),"Other")</f>
        <v>Other</v>
      </c>
    </row>
    <row r="5059" spans="1:23" x14ac:dyDescent="0.25">
      <c r="A5059" t="str">
        <f t="shared" si="78"/>
        <v>180</v>
      </c>
      <c r="B5059" t="str">
        <f t="shared" si="78"/>
        <v>A19442007</v>
      </c>
      <c r="C5059" s="77" t="s">
        <v>3887</v>
      </c>
      <c r="D5059" t="s">
        <v>4019</v>
      </c>
      <c r="G5059">
        <v>0</v>
      </c>
      <c r="H5059">
        <v>0</v>
      </c>
      <c r="I5059">
        <v>0</v>
      </c>
      <c r="J5059">
        <v>0</v>
      </c>
      <c r="M5059">
        <v>1161.4939999999999</v>
      </c>
      <c r="N5059">
        <v>1673</v>
      </c>
      <c r="O5059">
        <v>0</v>
      </c>
      <c r="P5059">
        <v>-433.12499999999994</v>
      </c>
      <c r="S5059">
        <v>1211.4059999999999</v>
      </c>
      <c r="T5059">
        <v>1676.6909999999998</v>
      </c>
      <c r="U5059">
        <v>8.3719999999999999</v>
      </c>
      <c r="V5059">
        <v>0</v>
      </c>
      <c r="W5059" t="str">
        <f>IFERROR(VLOOKUP(CONCATENATE(A5059,"-",B5059),'Schedule C1'!AE:AE,1,FALSE),"Other")</f>
        <v>Other</v>
      </c>
    </row>
    <row r="5060" spans="1:23" x14ac:dyDescent="0.25">
      <c r="A5060" t="str">
        <f t="shared" si="78"/>
        <v>180</v>
      </c>
      <c r="B5060" t="str">
        <f t="shared" si="78"/>
        <v>A19442008</v>
      </c>
      <c r="C5060" s="77" t="s">
        <v>3887</v>
      </c>
      <c r="D5060" t="s">
        <v>4020</v>
      </c>
      <c r="G5060">
        <v>0</v>
      </c>
      <c r="H5060">
        <v>0</v>
      </c>
      <c r="J5060">
        <v>0</v>
      </c>
      <c r="M5060">
        <v>-1271.1709999999998</v>
      </c>
      <c r="N5060">
        <v>94.094999999999999</v>
      </c>
      <c r="O5060"/>
      <c r="P5060">
        <v>-22.734999999999999</v>
      </c>
      <c r="S5060">
        <v>1192.2759999999998</v>
      </c>
      <c r="T5060">
        <v>165.62700000000001</v>
      </c>
      <c r="U5060"/>
      <c r="V5060">
        <v>0</v>
      </c>
      <c r="W5060" t="str">
        <f>IFERROR(VLOOKUP(CONCATENATE(A5060,"-",B5060),'Schedule C1'!AE:AE,1,FALSE),"Other")</f>
        <v>Other</v>
      </c>
    </row>
    <row r="5061" spans="1:23" x14ac:dyDescent="0.25">
      <c r="A5061" t="str">
        <f t="shared" ref="A5061:B5124" si="79">LEFT(C5061,FIND(" ",C5061,1)-1)</f>
        <v>180</v>
      </c>
      <c r="B5061" t="str">
        <f t="shared" si="79"/>
        <v>A19442009</v>
      </c>
      <c r="C5061" s="77" t="s">
        <v>3887</v>
      </c>
      <c r="D5061" t="s">
        <v>4021</v>
      </c>
      <c r="G5061">
        <v>0</v>
      </c>
      <c r="H5061">
        <v>0</v>
      </c>
      <c r="I5061">
        <v>0</v>
      </c>
      <c r="J5061">
        <v>0</v>
      </c>
      <c r="M5061">
        <v>8.8859999999999992</v>
      </c>
      <c r="N5061">
        <v>1412.829</v>
      </c>
      <c r="O5061">
        <v>0</v>
      </c>
      <c r="P5061">
        <v>649.22800000000007</v>
      </c>
      <c r="S5061">
        <v>18.864999999999998</v>
      </c>
      <c r="T5061">
        <v>1557.9710000000002</v>
      </c>
      <c r="U5061">
        <v>3.468</v>
      </c>
      <c r="V5061">
        <v>0</v>
      </c>
      <c r="W5061" t="str">
        <f>IFERROR(VLOOKUP(CONCATENATE(A5061,"-",B5061),'Schedule C1'!AE:AE,1,FALSE),"Other")</f>
        <v>Other</v>
      </c>
    </row>
    <row r="5062" spans="1:23" x14ac:dyDescent="0.25">
      <c r="A5062" t="str">
        <f t="shared" si="79"/>
        <v>180</v>
      </c>
      <c r="B5062" t="str">
        <f t="shared" si="79"/>
        <v>A19511001</v>
      </c>
      <c r="C5062" s="77" t="s">
        <v>3887</v>
      </c>
      <c r="D5062" t="s">
        <v>4022</v>
      </c>
      <c r="G5062">
        <v>661.45</v>
      </c>
      <c r="I5062">
        <v>0</v>
      </c>
      <c r="M5062">
        <v>0</v>
      </c>
      <c r="O5062">
        <v>19.597999999999999</v>
      </c>
      <c r="S5062">
        <v>0</v>
      </c>
      <c r="U5062">
        <v>17.556000000000001</v>
      </c>
      <c r="W5062" t="str">
        <f>IFERROR(VLOOKUP(CONCATENATE(A5062,"-",B5062),'Schedule C1'!AE:AE,1,FALSE),"Other")</f>
        <v>Other</v>
      </c>
    </row>
    <row r="5063" spans="1:23" x14ac:dyDescent="0.25">
      <c r="A5063" t="str">
        <f t="shared" si="79"/>
        <v>180</v>
      </c>
      <c r="B5063" t="str">
        <f t="shared" si="79"/>
        <v>A19511002</v>
      </c>
      <c r="C5063" s="77" t="s">
        <v>3887</v>
      </c>
      <c r="D5063" t="s">
        <v>4023</v>
      </c>
      <c r="G5063">
        <v>388.34</v>
      </c>
      <c r="I5063">
        <v>0</v>
      </c>
      <c r="M5063">
        <v>0</v>
      </c>
      <c r="O5063">
        <v>457.90499999999997</v>
      </c>
      <c r="S5063">
        <v>0</v>
      </c>
      <c r="U5063">
        <v>215.48500000000001</v>
      </c>
      <c r="W5063" t="str">
        <f>IFERROR(VLOOKUP(CONCATENATE(A5063,"-",B5063),'Schedule C1'!AE:AE,1,FALSE),"Other")</f>
        <v>Other</v>
      </c>
    </row>
    <row r="5064" spans="1:23" x14ac:dyDescent="0.25">
      <c r="A5064" t="str">
        <f t="shared" si="79"/>
        <v>180</v>
      </c>
      <c r="B5064" t="str">
        <f t="shared" si="79"/>
        <v>A19511003</v>
      </c>
      <c r="C5064" s="77" t="s">
        <v>3887</v>
      </c>
      <c r="D5064" t="s">
        <v>4024</v>
      </c>
      <c r="G5064">
        <v>527.30000000000007</v>
      </c>
      <c r="H5064">
        <v>0</v>
      </c>
      <c r="I5064">
        <v>0</v>
      </c>
      <c r="M5064">
        <v>0</v>
      </c>
      <c r="N5064">
        <v>0</v>
      </c>
      <c r="O5064">
        <v>177.136</v>
      </c>
      <c r="S5064">
        <v>0</v>
      </c>
      <c r="T5064">
        <v>0</v>
      </c>
      <c r="U5064">
        <v>164.07499999999999</v>
      </c>
      <c r="W5064" t="str">
        <f>IFERROR(VLOOKUP(CONCATENATE(A5064,"-",B5064),'Schedule C1'!AE:AE,1,FALSE),"Other")</f>
        <v>Other</v>
      </c>
    </row>
    <row r="5065" spans="1:23" x14ac:dyDescent="0.25">
      <c r="A5065" t="str">
        <f t="shared" si="79"/>
        <v>180</v>
      </c>
      <c r="B5065" t="str">
        <f t="shared" si="79"/>
        <v>A19511004</v>
      </c>
      <c r="C5065" s="77" t="s">
        <v>3887</v>
      </c>
      <c r="D5065" t="s">
        <v>4025</v>
      </c>
      <c r="G5065">
        <v>164.92</v>
      </c>
      <c r="I5065">
        <v>0</v>
      </c>
      <c r="M5065">
        <v>0</v>
      </c>
      <c r="O5065">
        <v>443.56799999999998</v>
      </c>
      <c r="S5065">
        <v>0</v>
      </c>
      <c r="U5065">
        <v>-2E-3</v>
      </c>
      <c r="W5065" t="str">
        <f>IFERROR(VLOOKUP(CONCATENATE(A5065,"-",B5065),'Schedule C1'!AE:AE,1,FALSE),"Other")</f>
        <v>Other</v>
      </c>
    </row>
    <row r="5066" spans="1:23" x14ac:dyDescent="0.25">
      <c r="A5066" t="str">
        <f t="shared" si="79"/>
        <v>180</v>
      </c>
      <c r="B5066" t="str">
        <f t="shared" si="79"/>
        <v>A19511005</v>
      </c>
      <c r="C5066" s="77" t="s">
        <v>3887</v>
      </c>
      <c r="D5066" t="s">
        <v>4026</v>
      </c>
      <c r="G5066">
        <v>14.5</v>
      </c>
      <c r="H5066">
        <v>34.049999999999997</v>
      </c>
      <c r="I5066">
        <v>0</v>
      </c>
      <c r="M5066">
        <v>0</v>
      </c>
      <c r="N5066">
        <v>0</v>
      </c>
      <c r="O5066">
        <v>146.62199999999999</v>
      </c>
      <c r="S5066">
        <v>0</v>
      </c>
      <c r="T5066">
        <v>0</v>
      </c>
      <c r="U5066">
        <v>34.041999999999994</v>
      </c>
      <c r="W5066" t="str">
        <f>IFERROR(VLOOKUP(CONCATENATE(A5066,"-",B5066),'Schedule C1'!AE:AE,1,FALSE),"Other")</f>
        <v>Other</v>
      </c>
    </row>
    <row r="5067" spans="1:23" x14ac:dyDescent="0.25">
      <c r="A5067" t="str">
        <f t="shared" si="79"/>
        <v>180</v>
      </c>
      <c r="B5067" t="str">
        <f t="shared" si="79"/>
        <v>A19511006</v>
      </c>
      <c r="C5067" s="77" t="s">
        <v>3887</v>
      </c>
      <c r="D5067" t="s">
        <v>4027</v>
      </c>
      <c r="G5067">
        <v>301.23</v>
      </c>
      <c r="I5067">
        <v>0</v>
      </c>
      <c r="M5067">
        <v>0</v>
      </c>
      <c r="O5067">
        <v>163.77699999999999</v>
      </c>
      <c r="S5067">
        <v>0</v>
      </c>
      <c r="U5067">
        <v>163.77699999999999</v>
      </c>
      <c r="W5067" t="str">
        <f>IFERROR(VLOOKUP(CONCATENATE(A5067,"-",B5067),'Schedule C1'!AE:AE,1,FALSE),"Other")</f>
        <v>Other</v>
      </c>
    </row>
    <row r="5068" spans="1:23" x14ac:dyDescent="0.25">
      <c r="A5068" t="str">
        <f t="shared" si="79"/>
        <v>180</v>
      </c>
      <c r="B5068" t="str">
        <f t="shared" si="79"/>
        <v>A19511007</v>
      </c>
      <c r="C5068" s="77" t="s">
        <v>3887</v>
      </c>
      <c r="D5068" t="s">
        <v>4028</v>
      </c>
      <c r="G5068">
        <v>709.90000000000009</v>
      </c>
      <c r="I5068">
        <v>0</v>
      </c>
      <c r="M5068">
        <v>0</v>
      </c>
      <c r="O5068">
        <v>3.8420000000000001</v>
      </c>
      <c r="S5068">
        <v>0</v>
      </c>
      <c r="U5068">
        <v>0.221</v>
      </c>
      <c r="W5068" t="str">
        <f>IFERROR(VLOOKUP(CONCATENATE(A5068,"-",B5068),'Schedule C1'!AE:AE,1,FALSE),"Other")</f>
        <v>Other</v>
      </c>
    </row>
    <row r="5069" spans="1:23" x14ac:dyDescent="0.25">
      <c r="A5069" t="str">
        <f t="shared" si="79"/>
        <v>180</v>
      </c>
      <c r="B5069" t="str">
        <f t="shared" si="79"/>
        <v>A19750001</v>
      </c>
      <c r="C5069" s="77" t="s">
        <v>3887</v>
      </c>
      <c r="D5069" t="s">
        <v>2352</v>
      </c>
      <c r="F5069">
        <v>507940.98</v>
      </c>
      <c r="G5069">
        <v>50344.28</v>
      </c>
      <c r="L5069">
        <v>0</v>
      </c>
      <c r="M5069">
        <v>0</v>
      </c>
      <c r="O5069"/>
      <c r="R5069">
        <v>0</v>
      </c>
      <c r="S5069">
        <v>0</v>
      </c>
      <c r="U5069"/>
      <c r="W5069" t="str">
        <f>IFERROR(VLOOKUP(CONCATENATE(A5069,"-",B5069),'Schedule C1'!AE:AE,1,FALSE),"Other")</f>
        <v>Other</v>
      </c>
    </row>
    <row r="5070" spans="1:23" x14ac:dyDescent="0.25">
      <c r="A5070" t="str">
        <f t="shared" si="79"/>
        <v>180</v>
      </c>
      <c r="B5070" t="str">
        <f t="shared" si="79"/>
        <v>A19750002</v>
      </c>
      <c r="C5070" s="77" t="s">
        <v>3887</v>
      </c>
      <c r="D5070" t="s">
        <v>2353</v>
      </c>
      <c r="F5070">
        <v>-151749.20000000001</v>
      </c>
      <c r="G5070">
        <v>621137.93999999994</v>
      </c>
      <c r="H5070">
        <v>1473.39</v>
      </c>
      <c r="L5070">
        <v>0</v>
      </c>
      <c r="M5070">
        <v>0</v>
      </c>
      <c r="N5070">
        <v>0</v>
      </c>
      <c r="O5070"/>
      <c r="R5070">
        <v>0</v>
      </c>
      <c r="S5070">
        <v>0</v>
      </c>
      <c r="T5070">
        <v>0</v>
      </c>
      <c r="U5070"/>
      <c r="W5070" t="str">
        <f>IFERROR(VLOOKUP(CONCATENATE(A5070,"-",B5070),'Schedule C1'!AE:AE,1,FALSE),"Other")</f>
        <v>Other</v>
      </c>
    </row>
    <row r="5071" spans="1:23" x14ac:dyDescent="0.25">
      <c r="A5071" t="str">
        <f t="shared" si="79"/>
        <v>180</v>
      </c>
      <c r="B5071" t="str">
        <f t="shared" si="79"/>
        <v>A19750003</v>
      </c>
      <c r="C5071" s="77" t="s">
        <v>3887</v>
      </c>
      <c r="D5071" t="s">
        <v>4029</v>
      </c>
      <c r="F5071">
        <v>853.98</v>
      </c>
      <c r="G5071">
        <v>-11.9</v>
      </c>
      <c r="L5071">
        <v>0</v>
      </c>
      <c r="M5071">
        <v>228.83300000000008</v>
      </c>
      <c r="O5071"/>
      <c r="R5071">
        <v>0</v>
      </c>
      <c r="S5071">
        <v>0</v>
      </c>
      <c r="U5071"/>
      <c r="W5071" t="str">
        <f>IFERROR(VLOOKUP(CONCATENATE(A5071,"-",B5071),'Schedule C1'!AE:AE,1,FALSE),"Other")</f>
        <v>Other</v>
      </c>
    </row>
    <row r="5072" spans="1:23" x14ac:dyDescent="0.25">
      <c r="A5072" t="str">
        <f t="shared" si="79"/>
        <v>180</v>
      </c>
      <c r="B5072" t="str">
        <f t="shared" si="79"/>
        <v>A19750104</v>
      </c>
      <c r="C5072" s="77" t="s">
        <v>3887</v>
      </c>
      <c r="D5072" t="s">
        <v>4031</v>
      </c>
      <c r="G5072">
        <v>4089.8300000000008</v>
      </c>
      <c r="M5072">
        <v>0</v>
      </c>
      <c r="O5072"/>
      <c r="S5072">
        <v>0</v>
      </c>
      <c r="U5072"/>
      <c r="W5072" t="str">
        <f>IFERROR(VLOOKUP(CONCATENATE(A5072,"-",B5072),'Schedule C1'!AE:AE,1,FALSE),"Other")</f>
        <v>Other</v>
      </c>
    </row>
    <row r="5073" spans="1:23" x14ac:dyDescent="0.25">
      <c r="A5073" t="str">
        <f t="shared" si="79"/>
        <v>180</v>
      </c>
      <c r="B5073" t="str">
        <f t="shared" si="79"/>
        <v>A19750106</v>
      </c>
      <c r="C5073" s="77" t="s">
        <v>3887</v>
      </c>
      <c r="D5073" t="s">
        <v>4032</v>
      </c>
      <c r="G5073">
        <v>1177299.18</v>
      </c>
      <c r="H5073">
        <v>9070</v>
      </c>
      <c r="M5073">
        <v>0</v>
      </c>
      <c r="N5073">
        <v>0</v>
      </c>
      <c r="O5073"/>
      <c r="S5073">
        <v>0</v>
      </c>
      <c r="T5073">
        <v>0</v>
      </c>
      <c r="U5073"/>
      <c r="W5073" t="str">
        <f>IFERROR(VLOOKUP(CONCATENATE(A5073,"-",B5073),'Schedule C1'!AE:AE,1,FALSE),"Other")</f>
        <v>Other</v>
      </c>
    </row>
    <row r="5074" spans="1:23" x14ac:dyDescent="0.25">
      <c r="A5074" t="str">
        <f t="shared" si="79"/>
        <v>180</v>
      </c>
      <c r="B5074" t="str">
        <f t="shared" si="79"/>
        <v>A19750107</v>
      </c>
      <c r="C5074" s="77" t="s">
        <v>3887</v>
      </c>
      <c r="D5074" t="s">
        <v>4033</v>
      </c>
      <c r="G5074">
        <v>267831.90999999997</v>
      </c>
      <c r="H5074">
        <v>-945.40999999999917</v>
      </c>
      <c r="M5074">
        <v>0</v>
      </c>
      <c r="N5074">
        <v>0</v>
      </c>
      <c r="O5074"/>
      <c r="S5074">
        <v>0</v>
      </c>
      <c r="T5074">
        <v>0</v>
      </c>
      <c r="U5074"/>
      <c r="W5074" t="str">
        <f>IFERROR(VLOOKUP(CONCATENATE(A5074,"-",B5074),'Schedule C1'!AE:AE,1,FALSE),"Other")</f>
        <v>Other</v>
      </c>
    </row>
    <row r="5075" spans="1:23" x14ac:dyDescent="0.25">
      <c r="A5075" t="str">
        <f t="shared" si="79"/>
        <v>180</v>
      </c>
      <c r="B5075" t="str">
        <f t="shared" si="79"/>
        <v>A19750108</v>
      </c>
      <c r="C5075" s="77" t="s">
        <v>3887</v>
      </c>
      <c r="D5075" t="s">
        <v>2354</v>
      </c>
      <c r="G5075">
        <v>699.01</v>
      </c>
      <c r="H5075">
        <v>65991.849999999991</v>
      </c>
      <c r="I5075">
        <v>30470.32</v>
      </c>
      <c r="J5075">
        <v>6159.75</v>
      </c>
      <c r="M5075">
        <v>0</v>
      </c>
      <c r="N5075">
        <v>0</v>
      </c>
      <c r="O5075">
        <v>0</v>
      </c>
      <c r="P5075">
        <v>0</v>
      </c>
      <c r="S5075">
        <v>0</v>
      </c>
      <c r="T5075">
        <v>0</v>
      </c>
      <c r="U5075">
        <v>0</v>
      </c>
      <c r="V5075">
        <v>0</v>
      </c>
      <c r="W5075" t="str">
        <f>IFERROR(VLOOKUP(CONCATENATE(A5075,"-",B5075),'Schedule C1'!AE:AE,1,FALSE),"Other")</f>
        <v>Other</v>
      </c>
    </row>
    <row r="5076" spans="1:23" x14ac:dyDescent="0.25">
      <c r="A5076" t="str">
        <f t="shared" si="79"/>
        <v>180</v>
      </c>
      <c r="B5076" t="str">
        <f t="shared" si="79"/>
        <v>A19750109</v>
      </c>
      <c r="C5076" s="77" t="s">
        <v>3887</v>
      </c>
      <c r="D5076" t="s">
        <v>4034</v>
      </c>
      <c r="G5076">
        <v>-1220.8399999999997</v>
      </c>
      <c r="H5076">
        <v>11532.800000000001</v>
      </c>
      <c r="M5076">
        <v>0</v>
      </c>
      <c r="N5076">
        <v>0</v>
      </c>
      <c r="O5076"/>
      <c r="S5076">
        <v>0</v>
      </c>
      <c r="T5076">
        <v>0</v>
      </c>
      <c r="U5076"/>
      <c r="W5076" t="str">
        <f>IFERROR(VLOOKUP(CONCATENATE(A5076,"-",B5076),'Schedule C1'!AE:AE,1,FALSE),"Other")</f>
        <v>Other</v>
      </c>
    </row>
    <row r="5077" spans="1:23" x14ac:dyDescent="0.25">
      <c r="A5077" t="str">
        <f t="shared" si="79"/>
        <v>180</v>
      </c>
      <c r="B5077" t="str">
        <f t="shared" si="79"/>
        <v>A19750110</v>
      </c>
      <c r="C5077" s="77" t="s">
        <v>3887</v>
      </c>
      <c r="D5077" t="s">
        <v>4035</v>
      </c>
      <c r="H5077">
        <v>1175.5</v>
      </c>
      <c r="I5077">
        <v>6360</v>
      </c>
      <c r="J5077">
        <v>-10176</v>
      </c>
      <c r="N5077">
        <v>0</v>
      </c>
      <c r="O5077">
        <v>0</v>
      </c>
      <c r="P5077">
        <v>0</v>
      </c>
      <c r="T5077">
        <v>0</v>
      </c>
      <c r="U5077">
        <v>0</v>
      </c>
      <c r="V5077">
        <v>0</v>
      </c>
      <c r="W5077" t="str">
        <f>IFERROR(VLOOKUP(CONCATENATE(A5077,"-",B5077),'Schedule C1'!AE:AE,1,FALSE),"Other")</f>
        <v>Other</v>
      </c>
    </row>
    <row r="5078" spans="1:23" x14ac:dyDescent="0.25">
      <c r="A5078" t="str">
        <f t="shared" si="79"/>
        <v>180</v>
      </c>
      <c r="B5078" t="str">
        <f t="shared" si="79"/>
        <v>A19750111</v>
      </c>
      <c r="C5078" s="77" t="s">
        <v>3887</v>
      </c>
      <c r="D5078" t="s">
        <v>2355</v>
      </c>
      <c r="H5078">
        <v>10913.220000000001</v>
      </c>
      <c r="J5078">
        <v>0.65</v>
      </c>
      <c r="N5078">
        <v>0</v>
      </c>
      <c r="O5078"/>
      <c r="P5078">
        <v>0</v>
      </c>
      <c r="T5078">
        <v>0</v>
      </c>
      <c r="U5078"/>
      <c r="V5078">
        <v>0</v>
      </c>
      <c r="W5078" t="str">
        <f>IFERROR(VLOOKUP(CONCATENATE(A5078,"-",B5078),'Schedule C1'!AE:AE,1,FALSE),"Other")</f>
        <v>Other</v>
      </c>
    </row>
    <row r="5079" spans="1:23" x14ac:dyDescent="0.25">
      <c r="A5079" t="str">
        <f t="shared" si="79"/>
        <v>180</v>
      </c>
      <c r="B5079" t="str">
        <f t="shared" si="79"/>
        <v>A19750113</v>
      </c>
      <c r="C5079" s="77" t="s">
        <v>3887</v>
      </c>
      <c r="D5079" t="s">
        <v>4036</v>
      </c>
      <c r="H5079">
        <v>22075.320000000007</v>
      </c>
      <c r="I5079">
        <v>12583.92</v>
      </c>
      <c r="J5079">
        <v>-1191.4000000000001</v>
      </c>
      <c r="N5079">
        <v>0</v>
      </c>
      <c r="O5079">
        <v>0</v>
      </c>
      <c r="P5079">
        <v>0</v>
      </c>
      <c r="T5079">
        <v>0</v>
      </c>
      <c r="U5079">
        <v>0</v>
      </c>
      <c r="V5079">
        <v>0</v>
      </c>
      <c r="W5079" t="str">
        <f>IFERROR(VLOOKUP(CONCATENATE(A5079,"-",B5079),'Schedule C1'!AE:AE,1,FALSE),"Other")</f>
        <v>Other</v>
      </c>
    </row>
    <row r="5080" spans="1:23" x14ac:dyDescent="0.25">
      <c r="A5080" t="str">
        <f t="shared" si="79"/>
        <v>180</v>
      </c>
      <c r="B5080" t="str">
        <f t="shared" si="79"/>
        <v>A19750114</v>
      </c>
      <c r="C5080" s="77" t="s">
        <v>3887</v>
      </c>
      <c r="D5080" t="s">
        <v>4037</v>
      </c>
      <c r="H5080">
        <v>316.81</v>
      </c>
      <c r="I5080">
        <v>-84147.4</v>
      </c>
      <c r="N5080">
        <v>0</v>
      </c>
      <c r="O5080">
        <v>0</v>
      </c>
      <c r="T5080">
        <v>0</v>
      </c>
      <c r="U5080">
        <v>0</v>
      </c>
      <c r="W5080" t="str">
        <f>IFERROR(VLOOKUP(CONCATENATE(A5080,"-",B5080),'Schedule C1'!AE:AE,1,FALSE),"Other")</f>
        <v>Other</v>
      </c>
    </row>
    <row r="5081" spans="1:23" x14ac:dyDescent="0.25">
      <c r="A5081" t="str">
        <f t="shared" si="79"/>
        <v>180</v>
      </c>
      <c r="B5081" t="str">
        <f t="shared" si="79"/>
        <v>A19750116</v>
      </c>
      <c r="C5081" s="77" t="s">
        <v>3887</v>
      </c>
      <c r="D5081" t="s">
        <v>2358</v>
      </c>
      <c r="H5081">
        <v>-18414.779999999995</v>
      </c>
      <c r="N5081">
        <v>0</v>
      </c>
      <c r="O5081"/>
      <c r="T5081">
        <v>0</v>
      </c>
      <c r="U5081"/>
      <c r="W5081" t="str">
        <f>IFERROR(VLOOKUP(CONCATENATE(A5081,"-",B5081),'Schedule C1'!AE:AE,1,FALSE),"Other")</f>
        <v>Other</v>
      </c>
    </row>
    <row r="5082" spans="1:23" x14ac:dyDescent="0.25">
      <c r="A5082" t="str">
        <f t="shared" si="79"/>
        <v>180</v>
      </c>
      <c r="B5082" t="str">
        <f t="shared" si="79"/>
        <v>A19750118</v>
      </c>
      <c r="C5082" s="77" t="s">
        <v>3887</v>
      </c>
      <c r="D5082" t="s">
        <v>2359</v>
      </c>
      <c r="I5082">
        <v>-688.63</v>
      </c>
      <c r="J5082">
        <v>126704.28</v>
      </c>
      <c r="O5082">
        <v>0</v>
      </c>
      <c r="P5082">
        <v>0</v>
      </c>
      <c r="U5082">
        <v>0</v>
      </c>
      <c r="V5082">
        <v>0</v>
      </c>
      <c r="W5082" t="str">
        <f>IFERROR(VLOOKUP(CONCATENATE(A5082,"-",B5082),'Schedule C1'!AE:AE,1,FALSE),"Other")</f>
        <v>Other</v>
      </c>
    </row>
    <row r="5083" spans="1:23" x14ac:dyDescent="0.25">
      <c r="A5083" t="str">
        <f t="shared" si="79"/>
        <v>180</v>
      </c>
      <c r="B5083" t="str">
        <f t="shared" si="79"/>
        <v>A20018052</v>
      </c>
      <c r="C5083" s="77" t="s">
        <v>3887</v>
      </c>
      <c r="D5083" t="s">
        <v>4038</v>
      </c>
      <c r="J5083">
        <v>0</v>
      </c>
      <c r="O5083"/>
      <c r="P5083">
        <v>-7474.2110000000002</v>
      </c>
      <c r="U5083"/>
      <c r="V5083">
        <v>0</v>
      </c>
      <c r="W5083" t="str">
        <f>IFERROR(VLOOKUP(CONCATENATE(A5083,"-",B5083),'Schedule C1'!AE:AE,1,FALSE),"Other")</f>
        <v>Other</v>
      </c>
    </row>
    <row r="5084" spans="1:23" x14ac:dyDescent="0.25">
      <c r="A5084" t="str">
        <f t="shared" si="79"/>
        <v>180</v>
      </c>
      <c r="B5084" t="str">
        <f t="shared" si="79"/>
        <v>A20018053</v>
      </c>
      <c r="C5084" s="77" t="s">
        <v>3887</v>
      </c>
      <c r="D5084" t="s">
        <v>4039</v>
      </c>
      <c r="J5084">
        <v>0</v>
      </c>
      <c r="O5084"/>
      <c r="P5084">
        <v>-13093.498</v>
      </c>
      <c r="U5084"/>
      <c r="V5084">
        <v>0</v>
      </c>
      <c r="W5084" t="str">
        <f>IFERROR(VLOOKUP(CONCATENATE(A5084,"-",B5084),'Schedule C1'!AE:AE,1,FALSE),"Other")</f>
        <v>Other</v>
      </c>
    </row>
    <row r="5085" spans="1:23" x14ac:dyDescent="0.25">
      <c r="A5085" t="str">
        <f t="shared" si="79"/>
        <v>180</v>
      </c>
      <c r="B5085" t="str">
        <f t="shared" si="79"/>
        <v>A20018054</v>
      </c>
      <c r="C5085" s="77" t="s">
        <v>3887</v>
      </c>
      <c r="D5085" t="s">
        <v>4040</v>
      </c>
      <c r="J5085">
        <v>0</v>
      </c>
      <c r="O5085"/>
      <c r="P5085">
        <v>-59.932000000000002</v>
      </c>
      <c r="U5085"/>
      <c r="V5085">
        <v>0</v>
      </c>
      <c r="W5085" t="str">
        <f>IFERROR(VLOOKUP(CONCATENATE(A5085,"-",B5085),'Schedule C1'!AE:AE,1,FALSE),"Other")</f>
        <v>Other</v>
      </c>
    </row>
    <row r="5086" spans="1:23" x14ac:dyDescent="0.25">
      <c r="A5086" t="str">
        <f t="shared" si="79"/>
        <v>180</v>
      </c>
      <c r="B5086" t="str">
        <f t="shared" si="79"/>
        <v>A20018055</v>
      </c>
      <c r="C5086" s="77" t="s">
        <v>3887</v>
      </c>
      <c r="D5086" t="s">
        <v>4041</v>
      </c>
      <c r="I5086">
        <v>0</v>
      </c>
      <c r="J5086">
        <v>0</v>
      </c>
      <c r="O5086">
        <v>5679.0999999999995</v>
      </c>
      <c r="P5086">
        <v>-3262.6449999999995</v>
      </c>
      <c r="U5086">
        <v>5166.0320000000002</v>
      </c>
      <c r="V5086">
        <v>0</v>
      </c>
      <c r="W5086" t="str">
        <f>IFERROR(VLOOKUP(CONCATENATE(A5086,"-",B5086),'Schedule C1'!AE:AE,1,FALSE),"Other")</f>
        <v>Other</v>
      </c>
    </row>
    <row r="5087" spans="1:23" x14ac:dyDescent="0.25">
      <c r="A5087" t="str">
        <f t="shared" si="79"/>
        <v>180</v>
      </c>
      <c r="B5087" t="str">
        <f t="shared" si="79"/>
        <v>A20018081</v>
      </c>
      <c r="C5087" s="77" t="s">
        <v>3887</v>
      </c>
      <c r="D5087" t="s">
        <v>4042</v>
      </c>
      <c r="J5087">
        <v>0</v>
      </c>
      <c r="O5087"/>
      <c r="P5087">
        <v>-13938.377</v>
      </c>
      <c r="U5087"/>
      <c r="V5087">
        <v>0</v>
      </c>
      <c r="W5087" t="str">
        <f>IFERROR(VLOOKUP(CONCATENATE(A5087,"-",B5087),'Schedule C1'!AE:AE,1,FALSE),"Other")</f>
        <v>Other</v>
      </c>
    </row>
    <row r="5088" spans="1:23" x14ac:dyDescent="0.25">
      <c r="A5088" t="str">
        <f t="shared" si="79"/>
        <v>180</v>
      </c>
      <c r="B5088" t="str">
        <f t="shared" si="79"/>
        <v>A20018117</v>
      </c>
      <c r="C5088" s="77" t="s">
        <v>3887</v>
      </c>
      <c r="D5088" t="s">
        <v>4044</v>
      </c>
      <c r="H5088">
        <v>0</v>
      </c>
      <c r="I5088">
        <v>0</v>
      </c>
      <c r="J5088">
        <v>0</v>
      </c>
      <c r="N5088">
        <v>3353.9520000000002</v>
      </c>
      <c r="O5088">
        <v>30204.986999999997</v>
      </c>
      <c r="P5088">
        <v>27536.846000000001</v>
      </c>
      <c r="T5088">
        <v>15290.314</v>
      </c>
      <c r="U5088">
        <v>-142.66400000000002</v>
      </c>
      <c r="V5088">
        <v>0</v>
      </c>
      <c r="W5088" t="str">
        <f>IFERROR(VLOOKUP(CONCATENATE(A5088,"-",B5088),'Schedule C1'!AE:AE,1,FALSE),"Other")</f>
        <v>Other</v>
      </c>
    </row>
    <row r="5089" spans="1:23" x14ac:dyDescent="0.25">
      <c r="A5089" t="str">
        <f t="shared" si="79"/>
        <v>180</v>
      </c>
      <c r="B5089" t="str">
        <f t="shared" si="79"/>
        <v>A20018120</v>
      </c>
      <c r="C5089" s="77" t="s">
        <v>3887</v>
      </c>
      <c r="D5089" t="s">
        <v>4045</v>
      </c>
      <c r="J5089">
        <v>0</v>
      </c>
      <c r="O5089"/>
      <c r="P5089">
        <v>16504.966</v>
      </c>
      <c r="U5089"/>
      <c r="V5089">
        <v>0</v>
      </c>
      <c r="W5089" t="str">
        <f>IFERROR(VLOOKUP(CONCATENATE(A5089,"-",B5089),'Schedule C1'!AE:AE,1,FALSE),"Other")</f>
        <v>Other</v>
      </c>
    </row>
    <row r="5090" spans="1:23" x14ac:dyDescent="0.25">
      <c r="A5090" t="str">
        <f t="shared" si="79"/>
        <v>180</v>
      </c>
      <c r="B5090" t="str">
        <f t="shared" si="79"/>
        <v>A20020001</v>
      </c>
      <c r="C5090" s="77" t="s">
        <v>3887</v>
      </c>
      <c r="D5090" t="s">
        <v>2377</v>
      </c>
      <c r="G5090">
        <v>93</v>
      </c>
      <c r="H5090">
        <v>368078.5</v>
      </c>
      <c r="I5090">
        <v>152934.61999999997</v>
      </c>
      <c r="J5090">
        <v>-614539.9800000001</v>
      </c>
      <c r="M5090">
        <v>0</v>
      </c>
      <c r="N5090">
        <v>3238.4839999999999</v>
      </c>
      <c r="O5090">
        <v>401599.31600000005</v>
      </c>
      <c r="P5090">
        <v>75540.733000000007</v>
      </c>
      <c r="S5090">
        <v>0</v>
      </c>
      <c r="T5090">
        <v>0</v>
      </c>
      <c r="U5090">
        <v>48060.701999999997</v>
      </c>
      <c r="V5090">
        <v>0</v>
      </c>
      <c r="W5090" t="str">
        <f>IFERROR(VLOOKUP(CONCATENATE(A5090,"-",B5090),'Schedule C1'!AE:AE,1,FALSE),"Other")</f>
        <v>Other</v>
      </c>
    </row>
    <row r="5091" spans="1:23" x14ac:dyDescent="0.25">
      <c r="A5091" t="str">
        <f t="shared" si="79"/>
        <v>180</v>
      </c>
      <c r="B5091" t="str">
        <f t="shared" si="79"/>
        <v>A20020002</v>
      </c>
      <c r="C5091" s="77" t="s">
        <v>3887</v>
      </c>
      <c r="D5091" t="s">
        <v>4046</v>
      </c>
      <c r="H5091">
        <v>26094.92</v>
      </c>
      <c r="I5091">
        <v>29823.360000000001</v>
      </c>
      <c r="J5091">
        <v>6611.54</v>
      </c>
      <c r="N5091">
        <v>0</v>
      </c>
      <c r="O5091">
        <v>12.939</v>
      </c>
      <c r="P5091">
        <v>7317.15</v>
      </c>
      <c r="T5091">
        <v>0</v>
      </c>
      <c r="U5091">
        <v>0.42399999999999999</v>
      </c>
      <c r="V5091">
        <v>0</v>
      </c>
      <c r="W5091" t="str">
        <f>IFERROR(VLOOKUP(CONCATENATE(A5091,"-",B5091),'Schedule C1'!AE:AE,1,FALSE),"Other")</f>
        <v>Other</v>
      </c>
    </row>
    <row r="5092" spans="1:23" x14ac:dyDescent="0.25">
      <c r="A5092" t="str">
        <f t="shared" si="79"/>
        <v>180</v>
      </c>
      <c r="B5092" t="str">
        <f t="shared" si="79"/>
        <v>A20045015</v>
      </c>
      <c r="C5092" s="77" t="s">
        <v>3887</v>
      </c>
      <c r="D5092" t="s">
        <v>4047</v>
      </c>
      <c r="G5092">
        <v>1929.71</v>
      </c>
      <c r="H5092">
        <v>740.38000000000011</v>
      </c>
      <c r="I5092">
        <v>720.25</v>
      </c>
      <c r="J5092">
        <v>2087.6799999999998</v>
      </c>
      <c r="M5092">
        <v>0</v>
      </c>
      <c r="N5092">
        <v>0</v>
      </c>
      <c r="O5092">
        <v>0</v>
      </c>
      <c r="P5092">
        <v>0</v>
      </c>
      <c r="S5092">
        <v>0</v>
      </c>
      <c r="T5092">
        <v>0</v>
      </c>
      <c r="U5092">
        <v>19.666</v>
      </c>
      <c r="V5092">
        <v>0</v>
      </c>
      <c r="W5092" t="str">
        <f>IFERROR(VLOOKUP(CONCATENATE(A5092,"-",B5092),'Schedule C1'!AE:AE,1,FALSE),"Other")</f>
        <v>Other</v>
      </c>
    </row>
    <row r="5093" spans="1:23" x14ac:dyDescent="0.25">
      <c r="A5093" t="str">
        <f t="shared" si="79"/>
        <v>180</v>
      </c>
      <c r="B5093" t="str">
        <f t="shared" si="79"/>
        <v>A20045023</v>
      </c>
      <c r="C5093" s="77" t="s">
        <v>3887</v>
      </c>
      <c r="D5093" t="s">
        <v>4048</v>
      </c>
      <c r="H5093">
        <v>466.28999999999996</v>
      </c>
      <c r="I5093">
        <v>0</v>
      </c>
      <c r="N5093">
        <v>0</v>
      </c>
      <c r="O5093">
        <v>1.0129999999999999</v>
      </c>
      <c r="T5093">
        <v>26.914999999999999</v>
      </c>
      <c r="U5093">
        <v>0.81199999999999994</v>
      </c>
      <c r="W5093" t="str">
        <f>IFERROR(VLOOKUP(CONCATENATE(A5093,"-",B5093),'Schedule C1'!AE:AE,1,FALSE),"Other")</f>
        <v>Other</v>
      </c>
    </row>
    <row r="5094" spans="1:23" x14ac:dyDescent="0.25">
      <c r="A5094" t="str">
        <f t="shared" si="79"/>
        <v>180</v>
      </c>
      <c r="B5094" t="str">
        <f t="shared" si="79"/>
        <v>A20045046</v>
      </c>
      <c r="C5094" s="77" t="s">
        <v>3887</v>
      </c>
      <c r="D5094" t="s">
        <v>4049</v>
      </c>
      <c r="G5094">
        <v>-4383.13</v>
      </c>
      <c r="H5094">
        <v>17.07</v>
      </c>
      <c r="I5094">
        <v>0</v>
      </c>
      <c r="J5094">
        <v>7.58</v>
      </c>
      <c r="M5094">
        <v>0</v>
      </c>
      <c r="N5094">
        <v>0</v>
      </c>
      <c r="O5094">
        <v>4.8739999999999997</v>
      </c>
      <c r="P5094">
        <v>0</v>
      </c>
      <c r="S5094">
        <v>0</v>
      </c>
      <c r="T5094">
        <v>0.874</v>
      </c>
      <c r="U5094">
        <v>1.1060000000000001</v>
      </c>
      <c r="V5094">
        <v>0</v>
      </c>
      <c r="W5094" t="str">
        <f>IFERROR(VLOOKUP(CONCATENATE(A5094,"-",B5094),'Schedule C1'!AE:AE,1,FALSE),"Other")</f>
        <v>Other</v>
      </c>
    </row>
    <row r="5095" spans="1:23" x14ac:dyDescent="0.25">
      <c r="A5095" t="str">
        <f t="shared" si="79"/>
        <v>180</v>
      </c>
      <c r="B5095" t="str">
        <f t="shared" si="79"/>
        <v>A20045063</v>
      </c>
      <c r="C5095" s="77" t="s">
        <v>3887</v>
      </c>
      <c r="D5095" t="s">
        <v>4050</v>
      </c>
      <c r="G5095">
        <v>120.14</v>
      </c>
      <c r="H5095">
        <v>268.43</v>
      </c>
      <c r="I5095">
        <v>5788.4699999999993</v>
      </c>
      <c r="J5095">
        <v>35164.21</v>
      </c>
      <c r="M5095">
        <v>0</v>
      </c>
      <c r="N5095">
        <v>0</v>
      </c>
      <c r="O5095">
        <v>0</v>
      </c>
      <c r="P5095">
        <v>64981.438999999998</v>
      </c>
      <c r="S5095">
        <v>0</v>
      </c>
      <c r="T5095">
        <v>23.411999999999999</v>
      </c>
      <c r="U5095">
        <v>42.372999999999998</v>
      </c>
      <c r="V5095">
        <v>0</v>
      </c>
      <c r="W5095" t="str">
        <f>IFERROR(VLOOKUP(CONCATENATE(A5095,"-",B5095),'Schedule C1'!AE:AE,1,FALSE),"Other")</f>
        <v>Other</v>
      </c>
    </row>
    <row r="5096" spans="1:23" x14ac:dyDescent="0.25">
      <c r="A5096" t="str">
        <f t="shared" si="79"/>
        <v>180</v>
      </c>
      <c r="B5096" t="str">
        <f t="shared" si="79"/>
        <v>A20045085</v>
      </c>
      <c r="C5096" s="77" t="s">
        <v>3887</v>
      </c>
      <c r="D5096" t="s">
        <v>4051</v>
      </c>
      <c r="G5096">
        <v>0.19</v>
      </c>
      <c r="H5096">
        <v>5.24</v>
      </c>
      <c r="I5096">
        <v>7.0000000000000007E-2</v>
      </c>
      <c r="J5096">
        <v>10.16</v>
      </c>
      <c r="M5096">
        <v>0</v>
      </c>
      <c r="N5096">
        <v>0</v>
      </c>
      <c r="O5096">
        <v>0</v>
      </c>
      <c r="P5096">
        <v>0</v>
      </c>
      <c r="S5096">
        <v>0</v>
      </c>
      <c r="T5096">
        <v>0</v>
      </c>
      <c r="U5096">
        <v>0</v>
      </c>
      <c r="V5096">
        <v>0</v>
      </c>
      <c r="W5096" t="str">
        <f>IFERROR(VLOOKUP(CONCATENATE(A5096,"-",B5096),'Schedule C1'!AE:AE,1,FALSE),"Other")</f>
        <v>Other</v>
      </c>
    </row>
    <row r="5097" spans="1:23" x14ac:dyDescent="0.25">
      <c r="A5097" t="str">
        <f t="shared" si="79"/>
        <v>180</v>
      </c>
      <c r="B5097" t="str">
        <f t="shared" si="79"/>
        <v>A20072029</v>
      </c>
      <c r="C5097" s="77" t="s">
        <v>3887</v>
      </c>
      <c r="D5097" t="s">
        <v>4052</v>
      </c>
      <c r="H5097">
        <v>0</v>
      </c>
      <c r="I5097">
        <v>0</v>
      </c>
      <c r="N5097">
        <v>0</v>
      </c>
      <c r="O5097">
        <v>292.07799999999997</v>
      </c>
      <c r="T5097">
        <v>0</v>
      </c>
      <c r="U5097">
        <v>127.17699999999999</v>
      </c>
      <c r="W5097" t="str">
        <f>IFERROR(VLOOKUP(CONCATENATE(A5097,"-",B5097),'Schedule C1'!AE:AE,1,FALSE),"Other")</f>
        <v>Other</v>
      </c>
    </row>
    <row r="5098" spans="1:23" x14ac:dyDescent="0.25">
      <c r="A5098" t="str">
        <f t="shared" si="79"/>
        <v>180</v>
      </c>
      <c r="B5098" t="str">
        <f t="shared" si="79"/>
        <v>A20072063</v>
      </c>
      <c r="C5098" s="77" t="s">
        <v>3887</v>
      </c>
      <c r="D5098" t="s">
        <v>4053</v>
      </c>
      <c r="H5098">
        <v>103.3</v>
      </c>
      <c r="I5098">
        <v>1876.34</v>
      </c>
      <c r="N5098">
        <v>0</v>
      </c>
      <c r="O5098">
        <v>288.82900000000001</v>
      </c>
      <c r="T5098">
        <v>0</v>
      </c>
      <c r="U5098">
        <v>-2.2000000000000002E-2</v>
      </c>
      <c r="W5098" t="str">
        <f>IFERROR(VLOOKUP(CONCATENATE(A5098,"-",B5098),'Schedule C1'!AE:AE,1,FALSE),"Other")</f>
        <v>Other</v>
      </c>
    </row>
    <row r="5099" spans="1:23" x14ac:dyDescent="0.25">
      <c r="A5099" t="str">
        <f t="shared" si="79"/>
        <v>180</v>
      </c>
      <c r="B5099" t="str">
        <f t="shared" si="79"/>
        <v>A20072064</v>
      </c>
      <c r="C5099" s="77" t="s">
        <v>3887</v>
      </c>
      <c r="D5099" t="s">
        <v>4054</v>
      </c>
      <c r="H5099">
        <v>9.41</v>
      </c>
      <c r="I5099">
        <v>0</v>
      </c>
      <c r="N5099">
        <v>0</v>
      </c>
      <c r="O5099">
        <v>419.18099999999998</v>
      </c>
      <c r="T5099">
        <v>0</v>
      </c>
      <c r="U5099">
        <v>-1.3000000000000001E-2</v>
      </c>
      <c r="W5099" t="str">
        <f>IFERROR(VLOOKUP(CONCATENATE(A5099,"-",B5099),'Schedule C1'!AE:AE,1,FALSE),"Other")</f>
        <v>Other</v>
      </c>
    </row>
    <row r="5100" spans="1:23" x14ac:dyDescent="0.25">
      <c r="A5100" t="str">
        <f t="shared" si="79"/>
        <v>180</v>
      </c>
      <c r="B5100" t="str">
        <f t="shared" si="79"/>
        <v>A20077006</v>
      </c>
      <c r="C5100" s="77" t="s">
        <v>3887</v>
      </c>
      <c r="D5100" t="s">
        <v>4055</v>
      </c>
      <c r="H5100">
        <v>4.1099999999999994</v>
      </c>
      <c r="I5100">
        <v>0.64</v>
      </c>
      <c r="J5100">
        <v>3.07</v>
      </c>
      <c r="N5100">
        <v>0</v>
      </c>
      <c r="O5100">
        <v>0</v>
      </c>
      <c r="P5100">
        <v>1813.827</v>
      </c>
      <c r="T5100">
        <v>0</v>
      </c>
      <c r="U5100">
        <v>8.4689999999999994</v>
      </c>
      <c r="V5100">
        <v>0</v>
      </c>
      <c r="W5100" t="str">
        <f>IFERROR(VLOOKUP(CONCATENATE(A5100,"-",B5100),'Schedule C1'!AE:AE,1,FALSE),"Other")</f>
        <v>Other</v>
      </c>
    </row>
    <row r="5101" spans="1:23" x14ac:dyDescent="0.25">
      <c r="A5101" t="str">
        <f t="shared" si="79"/>
        <v>180</v>
      </c>
      <c r="B5101" t="str">
        <f t="shared" si="79"/>
        <v>A20077009</v>
      </c>
      <c r="C5101" s="77" t="s">
        <v>3887</v>
      </c>
      <c r="D5101" t="s">
        <v>4056</v>
      </c>
      <c r="H5101">
        <v>1574.31</v>
      </c>
      <c r="I5101">
        <v>1.68</v>
      </c>
      <c r="J5101">
        <v>54.9</v>
      </c>
      <c r="N5101">
        <v>0</v>
      </c>
      <c r="O5101">
        <v>0</v>
      </c>
      <c r="P5101">
        <v>306.44499999999994</v>
      </c>
      <c r="T5101">
        <v>0</v>
      </c>
      <c r="U5101">
        <v>0</v>
      </c>
      <c r="V5101">
        <v>0</v>
      </c>
      <c r="W5101" t="str">
        <f>IFERROR(VLOOKUP(CONCATENATE(A5101,"-",B5101),'Schedule C1'!AE:AE,1,FALSE),"Other")</f>
        <v>Other</v>
      </c>
    </row>
    <row r="5102" spans="1:23" x14ac:dyDescent="0.25">
      <c r="A5102" t="str">
        <f t="shared" si="79"/>
        <v>180</v>
      </c>
      <c r="B5102" t="str">
        <f t="shared" si="79"/>
        <v>A20077012</v>
      </c>
      <c r="C5102" s="77" t="s">
        <v>3887</v>
      </c>
      <c r="D5102" t="s">
        <v>4057</v>
      </c>
      <c r="H5102">
        <v>3.83</v>
      </c>
      <c r="I5102">
        <v>105.64999999999999</v>
      </c>
      <c r="J5102">
        <v>2.41</v>
      </c>
      <c r="N5102">
        <v>0</v>
      </c>
      <c r="O5102">
        <v>0</v>
      </c>
      <c r="P5102">
        <v>1261.934</v>
      </c>
      <c r="T5102">
        <v>0</v>
      </c>
      <c r="U5102">
        <v>2.3010000000000002</v>
      </c>
      <c r="V5102">
        <v>0</v>
      </c>
      <c r="W5102" t="str">
        <f>IFERROR(VLOOKUP(CONCATENATE(A5102,"-",B5102),'Schedule C1'!AE:AE,1,FALSE),"Other")</f>
        <v>Other</v>
      </c>
    </row>
    <row r="5103" spans="1:23" x14ac:dyDescent="0.25">
      <c r="A5103" t="str">
        <f t="shared" si="79"/>
        <v>180</v>
      </c>
      <c r="B5103" t="str">
        <f t="shared" si="79"/>
        <v>A20085001</v>
      </c>
      <c r="C5103" s="77" t="s">
        <v>3887</v>
      </c>
      <c r="D5103" t="s">
        <v>4058</v>
      </c>
      <c r="G5103">
        <v>9.15</v>
      </c>
      <c r="H5103">
        <v>2463.7799999999997</v>
      </c>
      <c r="I5103">
        <v>0</v>
      </c>
      <c r="M5103">
        <v>0</v>
      </c>
      <c r="N5103">
        <v>0</v>
      </c>
      <c r="O5103">
        <v>451.23400000000004</v>
      </c>
      <c r="S5103">
        <v>0</v>
      </c>
      <c r="T5103">
        <v>0</v>
      </c>
      <c r="U5103">
        <v>60.512</v>
      </c>
      <c r="W5103" t="str">
        <f>IFERROR(VLOOKUP(CONCATENATE(A5103,"-",B5103),'Schedule C1'!AE:AE,1,FALSE),"Other")</f>
        <v>Other</v>
      </c>
    </row>
    <row r="5104" spans="1:23" x14ac:dyDescent="0.25">
      <c r="A5104" t="str">
        <f t="shared" si="79"/>
        <v>180</v>
      </c>
      <c r="B5104" t="str">
        <f t="shared" si="79"/>
        <v>A20705001</v>
      </c>
      <c r="C5104" s="77" t="s">
        <v>3887</v>
      </c>
      <c r="D5104" t="s">
        <v>4059</v>
      </c>
      <c r="F5104">
        <v>6.43</v>
      </c>
      <c r="G5104">
        <v>-861.65</v>
      </c>
      <c r="H5104">
        <v>76.819999999999993</v>
      </c>
      <c r="I5104">
        <v>138.71</v>
      </c>
      <c r="L5104">
        <v>0</v>
      </c>
      <c r="M5104">
        <v>0</v>
      </c>
      <c r="N5104">
        <v>0</v>
      </c>
      <c r="O5104">
        <v>0</v>
      </c>
      <c r="R5104">
        <v>0</v>
      </c>
      <c r="S5104">
        <v>0</v>
      </c>
      <c r="T5104">
        <v>38.790999999999997</v>
      </c>
      <c r="U5104">
        <v>0</v>
      </c>
      <c r="W5104" t="str">
        <f>IFERROR(VLOOKUP(CONCATENATE(A5104,"-",B5104),'Schedule C1'!AE:AE,1,FALSE),"Other")</f>
        <v>Other</v>
      </c>
    </row>
    <row r="5105" spans="1:23" x14ac:dyDescent="0.25">
      <c r="A5105" t="str">
        <f t="shared" si="79"/>
        <v>180</v>
      </c>
      <c r="B5105" t="str">
        <f t="shared" si="79"/>
        <v>A20705028</v>
      </c>
      <c r="C5105" s="77" t="s">
        <v>3887</v>
      </c>
      <c r="D5105" t="s">
        <v>2396</v>
      </c>
      <c r="F5105">
        <v>657.22</v>
      </c>
      <c r="H5105">
        <v>65.61</v>
      </c>
      <c r="I5105">
        <v>88.039999999999992</v>
      </c>
      <c r="J5105">
        <v>368.87</v>
      </c>
      <c r="L5105">
        <v>0</v>
      </c>
      <c r="N5105">
        <v>0</v>
      </c>
      <c r="O5105">
        <v>0</v>
      </c>
      <c r="P5105">
        <v>0</v>
      </c>
      <c r="R5105">
        <v>0</v>
      </c>
      <c r="T5105">
        <v>0</v>
      </c>
      <c r="U5105">
        <v>0</v>
      </c>
      <c r="V5105">
        <v>0</v>
      </c>
      <c r="W5105" t="str">
        <f>IFERROR(VLOOKUP(CONCATENATE(A5105,"-",B5105),'Schedule C1'!AE:AE,1,FALSE),"Other")</f>
        <v>Other</v>
      </c>
    </row>
    <row r="5106" spans="1:23" x14ac:dyDescent="0.25">
      <c r="A5106" t="str">
        <f t="shared" si="79"/>
        <v>180</v>
      </c>
      <c r="B5106" t="str">
        <f t="shared" si="79"/>
        <v>A20705029</v>
      </c>
      <c r="C5106" s="77" t="s">
        <v>3887</v>
      </c>
      <c r="D5106" t="s">
        <v>2397</v>
      </c>
      <c r="G5106">
        <v>38.44</v>
      </c>
      <c r="H5106">
        <v>225.29999999999998</v>
      </c>
      <c r="M5106">
        <v>0</v>
      </c>
      <c r="N5106">
        <v>0</v>
      </c>
      <c r="O5106"/>
      <c r="S5106">
        <v>0</v>
      </c>
      <c r="T5106">
        <v>0</v>
      </c>
      <c r="U5106"/>
      <c r="W5106" t="str">
        <f>IFERROR(VLOOKUP(CONCATENATE(A5106,"-",B5106),'Schedule C1'!AE:AE,1,FALSE),"Other")</f>
        <v>Other</v>
      </c>
    </row>
    <row r="5107" spans="1:23" x14ac:dyDescent="0.25">
      <c r="A5107" t="str">
        <f t="shared" si="79"/>
        <v>180</v>
      </c>
      <c r="B5107" t="str">
        <f t="shared" si="79"/>
        <v>A20705035</v>
      </c>
      <c r="C5107" s="77" t="s">
        <v>3887</v>
      </c>
      <c r="D5107" t="s">
        <v>2399</v>
      </c>
      <c r="F5107">
        <v>6.86</v>
      </c>
      <c r="G5107">
        <v>55.709999999999994</v>
      </c>
      <c r="H5107">
        <v>186.40000000000003</v>
      </c>
      <c r="I5107">
        <v>2967.38</v>
      </c>
      <c r="J5107">
        <v>0</v>
      </c>
      <c r="L5107">
        <v>0</v>
      </c>
      <c r="M5107">
        <v>0</v>
      </c>
      <c r="N5107">
        <v>0</v>
      </c>
      <c r="O5107">
        <v>813.09199999999998</v>
      </c>
      <c r="P5107">
        <v>0</v>
      </c>
      <c r="R5107">
        <v>0</v>
      </c>
      <c r="S5107">
        <v>0</v>
      </c>
      <c r="T5107">
        <v>1335.15</v>
      </c>
      <c r="U5107">
        <v>29.338999999999999</v>
      </c>
      <c r="V5107">
        <v>0</v>
      </c>
      <c r="W5107" t="str">
        <f>IFERROR(VLOOKUP(CONCATENATE(A5107,"-",B5107),'Schedule C1'!AE:AE,1,FALSE),"Other")</f>
        <v>Other</v>
      </c>
    </row>
    <row r="5108" spans="1:23" x14ac:dyDescent="0.25">
      <c r="A5108" t="str">
        <f t="shared" si="79"/>
        <v>180</v>
      </c>
      <c r="B5108" t="str">
        <f t="shared" si="79"/>
        <v>A20705036</v>
      </c>
      <c r="C5108" s="77" t="s">
        <v>3887</v>
      </c>
      <c r="D5108" t="s">
        <v>2400</v>
      </c>
      <c r="F5108">
        <v>6.32</v>
      </c>
      <c r="G5108">
        <v>361.82</v>
      </c>
      <c r="H5108">
        <v>1042.71</v>
      </c>
      <c r="I5108">
        <v>52896.989999999991</v>
      </c>
      <c r="J5108">
        <v>-524.90000000000009</v>
      </c>
      <c r="L5108">
        <v>0</v>
      </c>
      <c r="M5108">
        <v>0</v>
      </c>
      <c r="N5108">
        <v>49304.925000000003</v>
      </c>
      <c r="O5108">
        <v>22161.940999999999</v>
      </c>
      <c r="P5108">
        <v>0</v>
      </c>
      <c r="R5108">
        <v>0</v>
      </c>
      <c r="S5108">
        <v>0</v>
      </c>
      <c r="T5108">
        <v>50246.462</v>
      </c>
      <c r="U5108">
        <v>7268.9740000000002</v>
      </c>
      <c r="V5108">
        <v>0</v>
      </c>
      <c r="W5108" t="str">
        <f>IFERROR(VLOOKUP(CONCATENATE(A5108,"-",B5108),'Schedule C1'!AE:AE,1,FALSE),"Other")</f>
        <v>Other</v>
      </c>
    </row>
    <row r="5109" spans="1:23" x14ac:dyDescent="0.25">
      <c r="A5109" t="str">
        <f t="shared" si="79"/>
        <v>180</v>
      </c>
      <c r="B5109" t="str">
        <f t="shared" si="79"/>
        <v>A20705037</v>
      </c>
      <c r="C5109" s="77" t="s">
        <v>3887</v>
      </c>
      <c r="D5109" t="s">
        <v>4060</v>
      </c>
      <c r="F5109">
        <v>2.77</v>
      </c>
      <c r="G5109">
        <v>297.62</v>
      </c>
      <c r="H5109">
        <v>40.799999999999997</v>
      </c>
      <c r="I5109">
        <v>31.21</v>
      </c>
      <c r="J5109">
        <v>19.13</v>
      </c>
      <c r="L5109">
        <v>0</v>
      </c>
      <c r="M5109">
        <v>0</v>
      </c>
      <c r="N5109">
        <v>0</v>
      </c>
      <c r="O5109">
        <v>0</v>
      </c>
      <c r="P5109">
        <v>0</v>
      </c>
      <c r="R5109">
        <v>0</v>
      </c>
      <c r="S5109">
        <v>0</v>
      </c>
      <c r="T5109">
        <v>0</v>
      </c>
      <c r="U5109">
        <v>0</v>
      </c>
      <c r="V5109">
        <v>0</v>
      </c>
      <c r="W5109" t="str">
        <f>IFERROR(VLOOKUP(CONCATENATE(A5109,"-",B5109),'Schedule C1'!AE:AE,1,FALSE),"Other")</f>
        <v>Other</v>
      </c>
    </row>
    <row r="5110" spans="1:23" x14ac:dyDescent="0.25">
      <c r="A5110" t="str">
        <f t="shared" si="79"/>
        <v>180</v>
      </c>
      <c r="B5110" t="str">
        <f t="shared" si="79"/>
        <v>A20705052</v>
      </c>
      <c r="C5110" s="77" t="s">
        <v>3887</v>
      </c>
      <c r="D5110" t="s">
        <v>2401</v>
      </c>
      <c r="F5110">
        <v>14.96</v>
      </c>
      <c r="H5110">
        <v>85.039999999999992</v>
      </c>
      <c r="I5110">
        <v>13.17</v>
      </c>
      <c r="J5110">
        <v>102.16</v>
      </c>
      <c r="L5110">
        <v>0</v>
      </c>
      <c r="N5110">
        <v>0</v>
      </c>
      <c r="O5110">
        <v>0</v>
      </c>
      <c r="P5110">
        <v>0</v>
      </c>
      <c r="R5110">
        <v>0</v>
      </c>
      <c r="T5110">
        <v>0</v>
      </c>
      <c r="U5110">
        <v>0</v>
      </c>
      <c r="V5110">
        <v>0</v>
      </c>
      <c r="W5110" t="str">
        <f>IFERROR(VLOOKUP(CONCATENATE(A5110,"-",B5110),'Schedule C1'!AE:AE,1,FALSE),"Other")</f>
        <v>Other</v>
      </c>
    </row>
    <row r="5111" spans="1:23" x14ac:dyDescent="0.25">
      <c r="A5111" t="str">
        <f t="shared" si="79"/>
        <v>180</v>
      </c>
      <c r="B5111" t="str">
        <f t="shared" si="79"/>
        <v>A20705057</v>
      </c>
      <c r="C5111" s="77" t="s">
        <v>3887</v>
      </c>
      <c r="D5111" t="s">
        <v>4061</v>
      </c>
      <c r="F5111">
        <v>0.16</v>
      </c>
      <c r="G5111">
        <v>317.78000000000003</v>
      </c>
      <c r="H5111">
        <v>174.82999999999998</v>
      </c>
      <c r="I5111">
        <v>270</v>
      </c>
      <c r="J5111">
        <v>9.41</v>
      </c>
      <c r="L5111">
        <v>0</v>
      </c>
      <c r="M5111">
        <v>0</v>
      </c>
      <c r="N5111">
        <v>0</v>
      </c>
      <c r="O5111">
        <v>0</v>
      </c>
      <c r="P5111">
        <v>0</v>
      </c>
      <c r="R5111">
        <v>0</v>
      </c>
      <c r="S5111">
        <v>0</v>
      </c>
      <c r="T5111">
        <v>0</v>
      </c>
      <c r="U5111">
        <v>0</v>
      </c>
      <c r="V5111">
        <v>0</v>
      </c>
      <c r="W5111" t="str">
        <f>IFERROR(VLOOKUP(CONCATENATE(A5111,"-",B5111),'Schedule C1'!AE:AE,1,FALSE),"Other")</f>
        <v>Other</v>
      </c>
    </row>
    <row r="5112" spans="1:23" x14ac:dyDescent="0.25">
      <c r="A5112" t="str">
        <f t="shared" si="79"/>
        <v>180</v>
      </c>
      <c r="B5112" t="str">
        <f t="shared" si="79"/>
        <v>A20705067</v>
      </c>
      <c r="C5112" s="77" t="s">
        <v>3887</v>
      </c>
      <c r="D5112" t="s">
        <v>4062</v>
      </c>
      <c r="F5112">
        <v>1629.17</v>
      </c>
      <c r="H5112">
        <v>5.91</v>
      </c>
      <c r="I5112">
        <v>7.56</v>
      </c>
      <c r="J5112">
        <v>32.979999999999997</v>
      </c>
      <c r="L5112">
        <v>0</v>
      </c>
      <c r="N5112">
        <v>0</v>
      </c>
      <c r="O5112">
        <v>0</v>
      </c>
      <c r="P5112">
        <v>0</v>
      </c>
      <c r="R5112">
        <v>0</v>
      </c>
      <c r="T5112">
        <v>0</v>
      </c>
      <c r="U5112">
        <v>0</v>
      </c>
      <c r="V5112">
        <v>0</v>
      </c>
      <c r="W5112" t="str">
        <f>IFERROR(VLOOKUP(CONCATENATE(A5112,"-",B5112),'Schedule C1'!AE:AE,1,FALSE),"Other")</f>
        <v>Other</v>
      </c>
    </row>
    <row r="5113" spans="1:23" x14ac:dyDescent="0.25">
      <c r="A5113" t="str">
        <f t="shared" si="79"/>
        <v>180</v>
      </c>
      <c r="B5113" t="str">
        <f t="shared" si="79"/>
        <v>A20705073</v>
      </c>
      <c r="C5113" s="77" t="s">
        <v>3887</v>
      </c>
      <c r="D5113" t="s">
        <v>4063</v>
      </c>
      <c r="F5113">
        <v>0.13</v>
      </c>
      <c r="G5113">
        <v>-103.78</v>
      </c>
      <c r="H5113">
        <v>0</v>
      </c>
      <c r="L5113">
        <v>0</v>
      </c>
      <c r="M5113">
        <v>0</v>
      </c>
      <c r="N5113">
        <v>0</v>
      </c>
      <c r="O5113"/>
      <c r="R5113">
        <v>0</v>
      </c>
      <c r="S5113">
        <v>0</v>
      </c>
      <c r="T5113">
        <v>5.5839999999999996</v>
      </c>
      <c r="U5113"/>
      <c r="W5113" t="str">
        <f>IFERROR(VLOOKUP(CONCATENATE(A5113,"-",B5113),'Schedule C1'!AE:AE,1,FALSE),"Other")</f>
        <v>Other</v>
      </c>
    </row>
    <row r="5114" spans="1:23" x14ac:dyDescent="0.25">
      <c r="A5114" t="str">
        <f t="shared" si="79"/>
        <v>180</v>
      </c>
      <c r="B5114" t="str">
        <f t="shared" si="79"/>
        <v>A20705077</v>
      </c>
      <c r="C5114" s="77" t="s">
        <v>3887</v>
      </c>
      <c r="D5114" t="s">
        <v>4064</v>
      </c>
      <c r="G5114">
        <v>4961.34</v>
      </c>
      <c r="J5114">
        <v>52.050000000000004</v>
      </c>
      <c r="M5114">
        <v>0</v>
      </c>
      <c r="O5114"/>
      <c r="P5114">
        <v>0</v>
      </c>
      <c r="S5114">
        <v>0</v>
      </c>
      <c r="U5114"/>
      <c r="V5114">
        <v>0</v>
      </c>
      <c r="W5114" t="str">
        <f>IFERROR(VLOOKUP(CONCATENATE(A5114,"-",B5114),'Schedule C1'!AE:AE,1,FALSE),"Other")</f>
        <v>Other</v>
      </c>
    </row>
    <row r="5115" spans="1:23" x14ac:dyDescent="0.25">
      <c r="A5115" t="str">
        <f t="shared" si="79"/>
        <v>180</v>
      </c>
      <c r="B5115" t="str">
        <f t="shared" si="79"/>
        <v>A20705078</v>
      </c>
      <c r="C5115" s="77" t="s">
        <v>3887</v>
      </c>
      <c r="D5115" t="s">
        <v>4065</v>
      </c>
      <c r="G5115">
        <v>614.61999999999989</v>
      </c>
      <c r="H5115">
        <v>133.63</v>
      </c>
      <c r="I5115">
        <v>13.61</v>
      </c>
      <c r="J5115">
        <v>10.23</v>
      </c>
      <c r="M5115">
        <v>0</v>
      </c>
      <c r="N5115">
        <v>0</v>
      </c>
      <c r="O5115">
        <v>0</v>
      </c>
      <c r="P5115">
        <v>0</v>
      </c>
      <c r="S5115">
        <v>0</v>
      </c>
      <c r="T5115">
        <v>0</v>
      </c>
      <c r="U5115">
        <v>0</v>
      </c>
      <c r="V5115">
        <v>0</v>
      </c>
      <c r="W5115" t="str">
        <f>IFERROR(VLOOKUP(CONCATENATE(A5115,"-",B5115),'Schedule C1'!AE:AE,1,FALSE),"Other")</f>
        <v>Other</v>
      </c>
    </row>
    <row r="5116" spans="1:23" x14ac:dyDescent="0.25">
      <c r="A5116" t="str">
        <f t="shared" si="79"/>
        <v>180</v>
      </c>
      <c r="B5116" t="str">
        <f t="shared" si="79"/>
        <v>A20705079</v>
      </c>
      <c r="C5116" s="77" t="s">
        <v>3887</v>
      </c>
      <c r="D5116" t="s">
        <v>4066</v>
      </c>
      <c r="I5116">
        <v>0.59</v>
      </c>
      <c r="J5116">
        <v>2.21</v>
      </c>
      <c r="O5116">
        <v>0</v>
      </c>
      <c r="P5116">
        <v>0</v>
      </c>
      <c r="U5116">
        <v>0</v>
      </c>
      <c r="V5116">
        <v>0</v>
      </c>
      <c r="W5116" t="str">
        <f>IFERROR(VLOOKUP(CONCATENATE(A5116,"-",B5116),'Schedule C1'!AE:AE,1,FALSE),"Other")</f>
        <v>Other</v>
      </c>
    </row>
    <row r="5117" spans="1:23" x14ac:dyDescent="0.25">
      <c r="A5117" t="str">
        <f t="shared" si="79"/>
        <v>180</v>
      </c>
      <c r="B5117" t="str">
        <f t="shared" si="79"/>
        <v>A20705080</v>
      </c>
      <c r="C5117" s="77" t="s">
        <v>3887</v>
      </c>
      <c r="D5117" t="s">
        <v>4067</v>
      </c>
      <c r="H5117">
        <v>1.54</v>
      </c>
      <c r="J5117">
        <v>0.38</v>
      </c>
      <c r="N5117">
        <v>0</v>
      </c>
      <c r="O5117"/>
      <c r="P5117">
        <v>0</v>
      </c>
      <c r="T5117">
        <v>0</v>
      </c>
      <c r="U5117"/>
      <c r="V5117">
        <v>0</v>
      </c>
      <c r="W5117" t="str">
        <f>IFERROR(VLOOKUP(CONCATENATE(A5117,"-",B5117),'Schedule C1'!AE:AE,1,FALSE),"Other")</f>
        <v>Other</v>
      </c>
    </row>
    <row r="5118" spans="1:23" x14ac:dyDescent="0.25">
      <c r="A5118" t="str">
        <f t="shared" si="79"/>
        <v>180</v>
      </c>
      <c r="B5118" t="str">
        <f t="shared" si="79"/>
        <v>A20705081</v>
      </c>
      <c r="C5118" s="77" t="s">
        <v>3887</v>
      </c>
      <c r="D5118" t="s">
        <v>4068</v>
      </c>
      <c r="G5118">
        <v>2.4700000000000002</v>
      </c>
      <c r="M5118">
        <v>0</v>
      </c>
      <c r="O5118"/>
      <c r="S5118">
        <v>0</v>
      </c>
      <c r="U5118"/>
      <c r="W5118" t="str">
        <f>IFERROR(VLOOKUP(CONCATENATE(A5118,"-",B5118),'Schedule C1'!AE:AE,1,FALSE),"Other")</f>
        <v>Other</v>
      </c>
    </row>
    <row r="5119" spans="1:23" x14ac:dyDescent="0.25">
      <c r="A5119" t="str">
        <f t="shared" si="79"/>
        <v>180</v>
      </c>
      <c r="B5119" t="str">
        <f t="shared" si="79"/>
        <v>A20705082</v>
      </c>
      <c r="C5119" s="77" t="s">
        <v>3887</v>
      </c>
      <c r="D5119" t="s">
        <v>4069</v>
      </c>
      <c r="F5119">
        <v>0.74</v>
      </c>
      <c r="G5119">
        <v>10961.26</v>
      </c>
      <c r="H5119">
        <v>1317.6899999999998</v>
      </c>
      <c r="I5119">
        <v>702.47</v>
      </c>
      <c r="J5119">
        <v>2725.38</v>
      </c>
      <c r="L5119">
        <v>0</v>
      </c>
      <c r="M5119">
        <v>0</v>
      </c>
      <c r="N5119">
        <v>0</v>
      </c>
      <c r="O5119">
        <v>0</v>
      </c>
      <c r="P5119">
        <v>-6250</v>
      </c>
      <c r="R5119">
        <v>0</v>
      </c>
      <c r="S5119">
        <v>0</v>
      </c>
      <c r="T5119">
        <v>0</v>
      </c>
      <c r="U5119">
        <v>0</v>
      </c>
      <c r="V5119">
        <v>0</v>
      </c>
      <c r="W5119" t="str">
        <f>IFERROR(VLOOKUP(CONCATENATE(A5119,"-",B5119),'Schedule C1'!AE:AE,1,FALSE),"Other")</f>
        <v>Other</v>
      </c>
    </row>
    <row r="5120" spans="1:23" x14ac:dyDescent="0.25">
      <c r="A5120" t="str">
        <f t="shared" si="79"/>
        <v>180</v>
      </c>
      <c r="B5120" t="str">
        <f t="shared" si="79"/>
        <v>A20705083</v>
      </c>
      <c r="C5120" s="77" t="s">
        <v>3887</v>
      </c>
      <c r="D5120" t="s">
        <v>4070</v>
      </c>
      <c r="F5120">
        <v>7258.54</v>
      </c>
      <c r="H5120">
        <v>-1076.32</v>
      </c>
      <c r="I5120">
        <v>45.23</v>
      </c>
      <c r="J5120">
        <v>82.65</v>
      </c>
      <c r="L5120">
        <v>0</v>
      </c>
      <c r="N5120">
        <v>0</v>
      </c>
      <c r="O5120">
        <v>0</v>
      </c>
      <c r="P5120">
        <v>0</v>
      </c>
      <c r="R5120">
        <v>0</v>
      </c>
      <c r="T5120">
        <v>0</v>
      </c>
      <c r="U5120">
        <v>0</v>
      </c>
      <c r="V5120">
        <v>0</v>
      </c>
      <c r="W5120" t="str">
        <f>IFERROR(VLOOKUP(CONCATENATE(A5120,"-",B5120),'Schedule C1'!AE:AE,1,FALSE),"Other")</f>
        <v>Other</v>
      </c>
    </row>
    <row r="5121" spans="1:23" x14ac:dyDescent="0.25">
      <c r="A5121" t="str">
        <f t="shared" si="79"/>
        <v>180</v>
      </c>
      <c r="B5121" t="str">
        <f t="shared" si="79"/>
        <v>A20CC1180</v>
      </c>
      <c r="C5121" s="77" t="s">
        <v>3887</v>
      </c>
      <c r="D5121" t="s">
        <v>4071</v>
      </c>
      <c r="J5121">
        <v>0</v>
      </c>
      <c r="O5121"/>
      <c r="P5121">
        <v>16267.804000000002</v>
      </c>
      <c r="U5121"/>
      <c r="V5121">
        <v>0</v>
      </c>
      <c r="W5121" t="str">
        <f>IFERROR(VLOOKUP(CONCATENATE(A5121,"-",B5121),'Schedule C1'!AE:AE,1,FALSE),"Other")</f>
        <v>Other</v>
      </c>
    </row>
    <row r="5122" spans="1:23" x14ac:dyDescent="0.25">
      <c r="A5122" t="str">
        <f t="shared" si="79"/>
        <v>180</v>
      </c>
      <c r="B5122" t="str">
        <f t="shared" si="79"/>
        <v>A21031011</v>
      </c>
      <c r="C5122" s="77" t="s">
        <v>3887</v>
      </c>
      <c r="D5122" t="s">
        <v>4072</v>
      </c>
      <c r="I5122">
        <v>0</v>
      </c>
      <c r="O5122">
        <v>0</v>
      </c>
      <c r="U5122">
        <v>0</v>
      </c>
      <c r="W5122" t="str">
        <f>IFERROR(VLOOKUP(CONCATENATE(A5122,"-",B5122),'Schedule C1'!AE:AE,1,FALSE),"Other")</f>
        <v>Other</v>
      </c>
    </row>
    <row r="5123" spans="1:23" x14ac:dyDescent="0.25">
      <c r="A5123" t="str">
        <f t="shared" si="79"/>
        <v>180</v>
      </c>
      <c r="B5123" t="str">
        <f t="shared" si="79"/>
        <v>A21071001</v>
      </c>
      <c r="C5123" s="77" t="s">
        <v>3887</v>
      </c>
      <c r="D5123" t="s">
        <v>4073</v>
      </c>
      <c r="I5123">
        <v>4.28</v>
      </c>
      <c r="J5123">
        <v>112.53</v>
      </c>
      <c r="O5123">
        <v>0</v>
      </c>
      <c r="P5123">
        <v>0</v>
      </c>
      <c r="U5123">
        <v>0</v>
      </c>
      <c r="V5123">
        <v>0</v>
      </c>
      <c r="W5123" t="str">
        <f>IFERROR(VLOOKUP(CONCATENATE(A5123,"-",B5123),'Schedule C1'!AE:AE,1,FALSE),"Other")</f>
        <v>Other</v>
      </c>
    </row>
    <row r="5124" spans="1:23" x14ac:dyDescent="0.25">
      <c r="A5124" t="str">
        <f t="shared" si="79"/>
        <v>180</v>
      </c>
      <c r="B5124" t="str">
        <f t="shared" si="79"/>
        <v>A21071002</v>
      </c>
      <c r="C5124" s="77" t="s">
        <v>3887</v>
      </c>
      <c r="D5124" t="s">
        <v>4074</v>
      </c>
      <c r="J5124">
        <v>1574.01</v>
      </c>
      <c r="O5124"/>
      <c r="P5124">
        <v>0</v>
      </c>
      <c r="U5124"/>
      <c r="V5124">
        <v>0</v>
      </c>
      <c r="W5124" t="str">
        <f>IFERROR(VLOOKUP(CONCATENATE(A5124,"-",B5124),'Schedule C1'!AE:AE,1,FALSE),"Other")</f>
        <v>Other</v>
      </c>
    </row>
    <row r="5125" spans="1:23" x14ac:dyDescent="0.25">
      <c r="A5125" t="str">
        <f t="shared" ref="A5125:B5188" si="80">LEFT(C5125,FIND(" ",C5125,1)-1)</f>
        <v>180</v>
      </c>
      <c r="B5125" t="str">
        <f t="shared" si="80"/>
        <v>A21071003</v>
      </c>
      <c r="C5125" s="77" t="s">
        <v>3887</v>
      </c>
      <c r="D5125" t="s">
        <v>4075</v>
      </c>
      <c r="I5125">
        <v>0.44</v>
      </c>
      <c r="J5125">
        <v>962.73</v>
      </c>
      <c r="O5125">
        <v>0</v>
      </c>
      <c r="P5125">
        <v>0</v>
      </c>
      <c r="U5125">
        <v>0</v>
      </c>
      <c r="V5125">
        <v>0</v>
      </c>
      <c r="W5125" t="str">
        <f>IFERROR(VLOOKUP(CONCATENATE(A5125,"-",B5125),'Schedule C1'!AE:AE,1,FALSE),"Other")</f>
        <v>Other</v>
      </c>
    </row>
    <row r="5126" spans="1:23" x14ac:dyDescent="0.25">
      <c r="A5126" t="str">
        <f t="shared" si="80"/>
        <v>180</v>
      </c>
      <c r="B5126" t="str">
        <f t="shared" si="80"/>
        <v>A21071004</v>
      </c>
      <c r="C5126" s="77" t="s">
        <v>3887</v>
      </c>
      <c r="D5126" t="s">
        <v>4076</v>
      </c>
      <c r="J5126">
        <v>-985</v>
      </c>
      <c r="O5126"/>
      <c r="P5126">
        <v>0</v>
      </c>
      <c r="U5126"/>
      <c r="V5126">
        <v>0</v>
      </c>
      <c r="W5126" t="str">
        <f>IFERROR(VLOOKUP(CONCATENATE(A5126,"-",B5126),'Schedule C1'!AE:AE,1,FALSE),"Other")</f>
        <v>Other</v>
      </c>
    </row>
    <row r="5127" spans="1:23" x14ac:dyDescent="0.25">
      <c r="A5127" t="str">
        <f t="shared" si="80"/>
        <v>180</v>
      </c>
      <c r="B5127" t="str">
        <f t="shared" si="80"/>
        <v>A21212002</v>
      </c>
      <c r="C5127" s="77" t="s">
        <v>3887</v>
      </c>
      <c r="D5127" t="s">
        <v>4077</v>
      </c>
      <c r="F5127">
        <v>3493.4900000000002</v>
      </c>
      <c r="G5127">
        <v>-2246.6600000000003</v>
      </c>
      <c r="L5127">
        <v>0</v>
      </c>
      <c r="M5127">
        <v>0</v>
      </c>
      <c r="O5127"/>
      <c r="R5127">
        <v>0</v>
      </c>
      <c r="S5127">
        <v>0</v>
      </c>
      <c r="U5127"/>
      <c r="W5127" t="str">
        <f>IFERROR(VLOOKUP(CONCATENATE(A5127,"-",B5127),'Schedule C1'!AE:AE,1,FALSE),"Other")</f>
        <v>Other</v>
      </c>
    </row>
    <row r="5128" spans="1:23" x14ac:dyDescent="0.25">
      <c r="A5128" t="str">
        <f t="shared" si="80"/>
        <v>180</v>
      </c>
      <c r="B5128" t="str">
        <f t="shared" si="80"/>
        <v>A21222005</v>
      </c>
      <c r="C5128" s="77" t="s">
        <v>3887</v>
      </c>
      <c r="D5128" t="s">
        <v>2412</v>
      </c>
      <c r="H5128">
        <v>299.83999999999997</v>
      </c>
      <c r="I5128">
        <v>-112.87</v>
      </c>
      <c r="N5128">
        <v>0</v>
      </c>
      <c r="O5128">
        <v>0</v>
      </c>
      <c r="T5128">
        <v>0</v>
      </c>
      <c r="U5128">
        <v>0</v>
      </c>
      <c r="W5128" t="str">
        <f>IFERROR(VLOOKUP(CONCATENATE(A5128,"-",B5128),'Schedule C1'!AE:AE,1,FALSE),"Other")</f>
        <v>Other</v>
      </c>
    </row>
    <row r="5129" spans="1:23" x14ac:dyDescent="0.25">
      <c r="A5129" t="str">
        <f t="shared" si="80"/>
        <v>180</v>
      </c>
      <c r="B5129" t="str">
        <f t="shared" si="80"/>
        <v>A21222008</v>
      </c>
      <c r="C5129" s="77" t="s">
        <v>3887</v>
      </c>
      <c r="D5129" t="s">
        <v>2413</v>
      </c>
      <c r="G5129">
        <v>326.07</v>
      </c>
      <c r="H5129">
        <v>372.11</v>
      </c>
      <c r="I5129">
        <v>99.08</v>
      </c>
      <c r="J5129">
        <v>54.370000000000005</v>
      </c>
      <c r="M5129">
        <v>0</v>
      </c>
      <c r="N5129">
        <v>0</v>
      </c>
      <c r="O5129">
        <v>0</v>
      </c>
      <c r="P5129">
        <v>427</v>
      </c>
      <c r="S5129">
        <v>0</v>
      </c>
      <c r="T5129">
        <v>24.777000000000001</v>
      </c>
      <c r="U5129">
        <v>20.337</v>
      </c>
      <c r="V5129">
        <v>0</v>
      </c>
      <c r="W5129" t="str">
        <f>IFERROR(VLOOKUP(CONCATENATE(A5129,"-",B5129),'Schedule C1'!AE:AE,1,FALSE),"Other")</f>
        <v>Other</v>
      </c>
    </row>
    <row r="5130" spans="1:23" x14ac:dyDescent="0.25">
      <c r="A5130" t="str">
        <f t="shared" si="80"/>
        <v>180</v>
      </c>
      <c r="B5130" t="str">
        <f t="shared" si="80"/>
        <v>A21222012</v>
      </c>
      <c r="C5130" s="77" t="s">
        <v>3887</v>
      </c>
      <c r="D5130" t="s">
        <v>2417</v>
      </c>
      <c r="G5130">
        <v>36.93</v>
      </c>
      <c r="H5130">
        <v>-1431.43</v>
      </c>
      <c r="M5130">
        <v>0</v>
      </c>
      <c r="N5130">
        <v>0</v>
      </c>
      <c r="O5130"/>
      <c r="S5130">
        <v>0</v>
      </c>
      <c r="T5130">
        <v>8.9169999999999998</v>
      </c>
      <c r="U5130"/>
      <c r="W5130" t="str">
        <f>IFERROR(VLOOKUP(CONCATENATE(A5130,"-",B5130),'Schedule C1'!AE:AE,1,FALSE),"Other")</f>
        <v>Other</v>
      </c>
    </row>
    <row r="5131" spans="1:23" x14ac:dyDescent="0.25">
      <c r="A5131" t="str">
        <f t="shared" si="80"/>
        <v>180</v>
      </c>
      <c r="B5131" t="str">
        <f t="shared" si="80"/>
        <v>A21222013</v>
      </c>
      <c r="C5131" s="77" t="s">
        <v>3887</v>
      </c>
      <c r="D5131" t="s">
        <v>4078</v>
      </c>
      <c r="G5131">
        <v>57.99</v>
      </c>
      <c r="H5131">
        <v>0</v>
      </c>
      <c r="M5131">
        <v>0</v>
      </c>
      <c r="N5131">
        <v>0</v>
      </c>
      <c r="O5131"/>
      <c r="S5131">
        <v>0</v>
      </c>
      <c r="T5131">
        <v>1.6719999999999999</v>
      </c>
      <c r="U5131"/>
      <c r="W5131" t="str">
        <f>IFERROR(VLOOKUP(CONCATENATE(A5131,"-",B5131),'Schedule C1'!AE:AE,1,FALSE),"Other")</f>
        <v>Other</v>
      </c>
    </row>
    <row r="5132" spans="1:23" x14ac:dyDescent="0.25">
      <c r="A5132" t="str">
        <f t="shared" si="80"/>
        <v>180</v>
      </c>
      <c r="B5132" t="str">
        <f t="shared" si="80"/>
        <v>A21222014</v>
      </c>
      <c r="C5132" s="77" t="s">
        <v>3887</v>
      </c>
      <c r="D5132" t="s">
        <v>4079</v>
      </c>
      <c r="G5132">
        <v>537.04000000000008</v>
      </c>
      <c r="H5132">
        <v>1.05</v>
      </c>
      <c r="M5132">
        <v>0</v>
      </c>
      <c r="N5132">
        <v>0</v>
      </c>
      <c r="O5132"/>
      <c r="S5132">
        <v>0</v>
      </c>
      <c r="T5132">
        <v>2.95</v>
      </c>
      <c r="U5132"/>
      <c r="W5132" t="str">
        <f>IFERROR(VLOOKUP(CONCATENATE(A5132,"-",B5132),'Schedule C1'!AE:AE,1,FALSE),"Other")</f>
        <v>Other</v>
      </c>
    </row>
    <row r="5133" spans="1:23" x14ac:dyDescent="0.25">
      <c r="A5133" t="str">
        <f t="shared" si="80"/>
        <v>180</v>
      </c>
      <c r="B5133" t="str">
        <f t="shared" si="80"/>
        <v>A21222017</v>
      </c>
      <c r="C5133" s="77" t="s">
        <v>3887</v>
      </c>
      <c r="D5133" t="s">
        <v>4080</v>
      </c>
      <c r="G5133">
        <v>0.69</v>
      </c>
      <c r="H5133">
        <v>55.02000000000001</v>
      </c>
      <c r="I5133">
        <v>66.399999999999991</v>
      </c>
      <c r="J5133">
        <v>151.32999999999998</v>
      </c>
      <c r="M5133">
        <v>0</v>
      </c>
      <c r="N5133">
        <v>0</v>
      </c>
      <c r="O5133">
        <v>49.610999999999997</v>
      </c>
      <c r="P5133">
        <v>0</v>
      </c>
      <c r="S5133">
        <v>0</v>
      </c>
      <c r="T5133">
        <v>0</v>
      </c>
      <c r="U5133">
        <v>49.610999999999997</v>
      </c>
      <c r="V5133">
        <v>0</v>
      </c>
      <c r="W5133" t="str">
        <f>IFERROR(VLOOKUP(CONCATENATE(A5133,"-",B5133),'Schedule C1'!AE:AE,1,FALSE),"Other")</f>
        <v>Other</v>
      </c>
    </row>
    <row r="5134" spans="1:23" x14ac:dyDescent="0.25">
      <c r="A5134" t="str">
        <f t="shared" si="80"/>
        <v>180</v>
      </c>
      <c r="B5134" t="str">
        <f t="shared" si="80"/>
        <v>A21505001</v>
      </c>
      <c r="C5134" s="77" t="s">
        <v>3887</v>
      </c>
      <c r="D5134" t="s">
        <v>4081</v>
      </c>
      <c r="J5134">
        <v>441.31</v>
      </c>
      <c r="O5134"/>
      <c r="P5134">
        <v>0</v>
      </c>
      <c r="U5134"/>
      <c r="V5134">
        <v>0</v>
      </c>
      <c r="W5134" t="str">
        <f>IFERROR(VLOOKUP(CONCATENATE(A5134,"-",B5134),'Schedule C1'!AE:AE,1,FALSE),"Other")</f>
        <v>Other</v>
      </c>
    </row>
    <row r="5135" spans="1:23" x14ac:dyDescent="0.25">
      <c r="A5135" t="str">
        <f t="shared" si="80"/>
        <v>180</v>
      </c>
      <c r="B5135" t="str">
        <f t="shared" si="80"/>
        <v>A21505003</v>
      </c>
      <c r="C5135" s="77" t="s">
        <v>3887</v>
      </c>
      <c r="D5135" t="s">
        <v>2420</v>
      </c>
      <c r="H5135">
        <v>21.6</v>
      </c>
      <c r="I5135">
        <v>53.419999999999995</v>
      </c>
      <c r="J5135">
        <v>92.94</v>
      </c>
      <c r="N5135">
        <v>0</v>
      </c>
      <c r="O5135">
        <v>0</v>
      </c>
      <c r="P5135">
        <v>0</v>
      </c>
      <c r="T5135">
        <v>0</v>
      </c>
      <c r="U5135">
        <v>0</v>
      </c>
      <c r="V5135">
        <v>0</v>
      </c>
      <c r="W5135" t="str">
        <f>IFERROR(VLOOKUP(CONCATENATE(A5135,"-",B5135),'Schedule C1'!AE:AE,1,FALSE),"Other")</f>
        <v>Other</v>
      </c>
    </row>
    <row r="5136" spans="1:23" x14ac:dyDescent="0.25">
      <c r="A5136" t="str">
        <f t="shared" si="80"/>
        <v>180</v>
      </c>
      <c r="B5136" t="str">
        <f t="shared" si="80"/>
        <v>A21505004</v>
      </c>
      <c r="C5136" s="77" t="s">
        <v>3887</v>
      </c>
      <c r="D5136" t="s">
        <v>2421</v>
      </c>
      <c r="H5136">
        <v>860.69999999999993</v>
      </c>
      <c r="I5136">
        <v>2488.2399999999998</v>
      </c>
      <c r="J5136">
        <v>456.88</v>
      </c>
      <c r="N5136">
        <v>0</v>
      </c>
      <c r="O5136">
        <v>0</v>
      </c>
      <c r="P5136">
        <v>0</v>
      </c>
      <c r="T5136">
        <v>0</v>
      </c>
      <c r="U5136">
        <v>0</v>
      </c>
      <c r="V5136">
        <v>0</v>
      </c>
      <c r="W5136" t="str">
        <f>IFERROR(VLOOKUP(CONCATENATE(A5136,"-",B5136),'Schedule C1'!AE:AE,1,FALSE),"Other")</f>
        <v>Other</v>
      </c>
    </row>
    <row r="5137" spans="1:23" x14ac:dyDescent="0.25">
      <c r="A5137" t="str">
        <f t="shared" si="80"/>
        <v>180</v>
      </c>
      <c r="B5137" t="str">
        <f t="shared" si="80"/>
        <v>A21505005</v>
      </c>
      <c r="C5137" s="77" t="s">
        <v>3887</v>
      </c>
      <c r="D5137" t="s">
        <v>4082</v>
      </c>
      <c r="H5137">
        <v>24.69</v>
      </c>
      <c r="I5137">
        <v>145.74</v>
      </c>
      <c r="N5137">
        <v>0</v>
      </c>
      <c r="O5137">
        <v>0</v>
      </c>
      <c r="T5137">
        <v>0</v>
      </c>
      <c r="U5137">
        <v>0</v>
      </c>
      <c r="W5137" t="str">
        <f>IFERROR(VLOOKUP(CONCATENATE(A5137,"-",B5137),'Schedule C1'!AE:AE,1,FALSE),"Other")</f>
        <v>Other</v>
      </c>
    </row>
    <row r="5138" spans="1:23" x14ac:dyDescent="0.25">
      <c r="A5138" t="str">
        <f t="shared" si="80"/>
        <v>180</v>
      </c>
      <c r="B5138" t="str">
        <f t="shared" si="80"/>
        <v>A21505007</v>
      </c>
      <c r="C5138" s="77" t="s">
        <v>3887</v>
      </c>
      <c r="D5138" t="s">
        <v>2423</v>
      </c>
      <c r="H5138">
        <v>1773.3600000000001</v>
      </c>
      <c r="I5138">
        <v>13.5</v>
      </c>
      <c r="J5138">
        <v>78.239999999999995</v>
      </c>
      <c r="N5138">
        <v>0</v>
      </c>
      <c r="O5138">
        <v>0</v>
      </c>
      <c r="P5138">
        <v>0</v>
      </c>
      <c r="T5138">
        <v>0</v>
      </c>
      <c r="U5138">
        <v>0</v>
      </c>
      <c r="V5138">
        <v>0</v>
      </c>
      <c r="W5138" t="str">
        <f>IFERROR(VLOOKUP(CONCATENATE(A5138,"-",B5138),'Schedule C1'!AE:AE,1,FALSE),"Other")</f>
        <v>Other</v>
      </c>
    </row>
    <row r="5139" spans="1:23" x14ac:dyDescent="0.25">
      <c r="A5139" t="str">
        <f t="shared" si="80"/>
        <v>180</v>
      </c>
      <c r="B5139" t="str">
        <f t="shared" si="80"/>
        <v>A21505008</v>
      </c>
      <c r="C5139" s="77" t="s">
        <v>3887</v>
      </c>
      <c r="D5139" t="s">
        <v>4083</v>
      </c>
      <c r="I5139">
        <v>1442.81</v>
      </c>
      <c r="J5139">
        <v>31.33</v>
      </c>
      <c r="O5139">
        <v>0</v>
      </c>
      <c r="P5139">
        <v>0</v>
      </c>
      <c r="U5139">
        <v>0</v>
      </c>
      <c r="V5139">
        <v>0</v>
      </c>
      <c r="W5139" t="str">
        <f>IFERROR(VLOOKUP(CONCATENATE(A5139,"-",B5139),'Schedule C1'!AE:AE,1,FALSE),"Other")</f>
        <v>Other</v>
      </c>
    </row>
    <row r="5140" spans="1:23" x14ac:dyDescent="0.25">
      <c r="A5140" t="str">
        <f t="shared" si="80"/>
        <v>180</v>
      </c>
      <c r="B5140" t="str">
        <f t="shared" si="80"/>
        <v>A21505011</v>
      </c>
      <c r="C5140" s="77" t="s">
        <v>3887</v>
      </c>
      <c r="D5140" t="s">
        <v>4084</v>
      </c>
      <c r="I5140">
        <v>56.480000000000004</v>
      </c>
      <c r="J5140">
        <v>40.33</v>
      </c>
      <c r="O5140">
        <v>0</v>
      </c>
      <c r="P5140">
        <v>0</v>
      </c>
      <c r="U5140">
        <v>0</v>
      </c>
      <c r="V5140">
        <v>0</v>
      </c>
      <c r="W5140" t="str">
        <f>IFERROR(VLOOKUP(CONCATENATE(A5140,"-",B5140),'Schedule C1'!AE:AE,1,FALSE),"Other")</f>
        <v>Other</v>
      </c>
    </row>
    <row r="5141" spans="1:23" x14ac:dyDescent="0.25">
      <c r="A5141" t="str">
        <f t="shared" si="80"/>
        <v>180</v>
      </c>
      <c r="B5141" t="str">
        <f t="shared" si="80"/>
        <v>A21750001</v>
      </c>
      <c r="C5141" s="77" t="s">
        <v>3887</v>
      </c>
      <c r="D5141" t="s">
        <v>2426</v>
      </c>
      <c r="H5141">
        <v>28.35</v>
      </c>
      <c r="I5141">
        <v>110394.05</v>
      </c>
      <c r="N5141">
        <v>0</v>
      </c>
      <c r="O5141">
        <v>0</v>
      </c>
      <c r="T5141">
        <v>0</v>
      </c>
      <c r="U5141">
        <v>0</v>
      </c>
      <c r="W5141" t="str">
        <f>IFERROR(VLOOKUP(CONCATENATE(A5141,"-",B5141),'Schedule C1'!AE:AE,1,FALSE),"Other")</f>
        <v>Other</v>
      </c>
    </row>
    <row r="5142" spans="1:23" x14ac:dyDescent="0.25">
      <c r="A5142" t="str">
        <f t="shared" si="80"/>
        <v>180</v>
      </c>
      <c r="B5142" t="str">
        <f t="shared" si="80"/>
        <v>A21750002</v>
      </c>
      <c r="C5142" s="77" t="s">
        <v>3887</v>
      </c>
      <c r="D5142" t="s">
        <v>4085</v>
      </c>
      <c r="I5142">
        <v>10675.320000000003</v>
      </c>
      <c r="J5142">
        <v>-169.01000000000002</v>
      </c>
      <c r="O5142">
        <v>0</v>
      </c>
      <c r="P5142">
        <v>0</v>
      </c>
      <c r="U5142">
        <v>0</v>
      </c>
      <c r="V5142">
        <v>0</v>
      </c>
      <c r="W5142" t="str">
        <f>IFERROR(VLOOKUP(CONCATENATE(A5142,"-",B5142),'Schedule C1'!AE:AE,1,FALSE),"Other")</f>
        <v>Other</v>
      </c>
    </row>
    <row r="5143" spans="1:23" x14ac:dyDescent="0.25">
      <c r="A5143" t="str">
        <f t="shared" si="80"/>
        <v>180</v>
      </c>
      <c r="B5143" t="str">
        <f t="shared" si="80"/>
        <v>A21750004</v>
      </c>
      <c r="C5143" s="77" t="s">
        <v>3887</v>
      </c>
      <c r="D5143" t="s">
        <v>4086</v>
      </c>
      <c r="I5143">
        <v>10848.83</v>
      </c>
      <c r="O5143">
        <v>0</v>
      </c>
      <c r="U5143">
        <v>0</v>
      </c>
      <c r="W5143" t="str">
        <f>IFERROR(VLOOKUP(CONCATENATE(A5143,"-",B5143),'Schedule C1'!AE:AE,1,FALSE),"Other")</f>
        <v>Other</v>
      </c>
    </row>
    <row r="5144" spans="1:23" x14ac:dyDescent="0.25">
      <c r="A5144" t="str">
        <f t="shared" si="80"/>
        <v>180</v>
      </c>
      <c r="B5144" t="str">
        <f t="shared" si="80"/>
        <v>A21750006</v>
      </c>
      <c r="C5144" s="77" t="s">
        <v>3887</v>
      </c>
      <c r="D5144" t="s">
        <v>2428</v>
      </c>
      <c r="I5144">
        <v>32361.83</v>
      </c>
      <c r="J5144">
        <v>76126.290000000008</v>
      </c>
      <c r="O5144">
        <v>0</v>
      </c>
      <c r="P5144">
        <v>0</v>
      </c>
      <c r="U5144">
        <v>0</v>
      </c>
      <c r="V5144">
        <v>0</v>
      </c>
      <c r="W5144" t="str">
        <f>IFERROR(VLOOKUP(CONCATENATE(A5144,"-",B5144),'Schedule C1'!AE:AE,1,FALSE),"Other")</f>
        <v>Other</v>
      </c>
    </row>
    <row r="5145" spans="1:23" x14ac:dyDescent="0.25">
      <c r="A5145" t="str">
        <f t="shared" si="80"/>
        <v>180</v>
      </c>
      <c r="B5145" t="str">
        <f t="shared" si="80"/>
        <v>A21750007</v>
      </c>
      <c r="C5145" s="77" t="s">
        <v>3887</v>
      </c>
      <c r="D5145" t="s">
        <v>4087</v>
      </c>
      <c r="I5145">
        <v>138128.35</v>
      </c>
      <c r="J5145">
        <v>17897.7</v>
      </c>
      <c r="O5145">
        <v>0</v>
      </c>
      <c r="P5145">
        <v>-2262.277</v>
      </c>
      <c r="U5145">
        <v>0</v>
      </c>
      <c r="V5145">
        <v>0</v>
      </c>
      <c r="W5145" t="str">
        <f>IFERROR(VLOOKUP(CONCATENATE(A5145,"-",B5145),'Schedule C1'!AE:AE,1,FALSE),"Other")</f>
        <v>Other</v>
      </c>
    </row>
    <row r="5146" spans="1:23" x14ac:dyDescent="0.25">
      <c r="A5146" t="str">
        <f t="shared" si="80"/>
        <v>180</v>
      </c>
      <c r="B5146" t="str">
        <f t="shared" si="80"/>
        <v>A21750008</v>
      </c>
      <c r="C5146" s="77" t="s">
        <v>3887</v>
      </c>
      <c r="D5146" t="s">
        <v>4088</v>
      </c>
      <c r="I5146">
        <v>895.65</v>
      </c>
      <c r="J5146">
        <v>1932.79</v>
      </c>
      <c r="O5146">
        <v>0</v>
      </c>
      <c r="P5146">
        <v>3186.7330000000002</v>
      </c>
      <c r="U5146">
        <v>0</v>
      </c>
      <c r="V5146">
        <v>0</v>
      </c>
      <c r="W5146" t="str">
        <f>IFERROR(VLOOKUP(CONCATENATE(A5146,"-",B5146),'Schedule C1'!AE:AE,1,FALSE),"Other")</f>
        <v>Other</v>
      </c>
    </row>
    <row r="5147" spans="1:23" x14ac:dyDescent="0.25">
      <c r="A5147" t="str">
        <f t="shared" si="80"/>
        <v>180</v>
      </c>
      <c r="B5147" t="str">
        <f t="shared" si="80"/>
        <v>A21750010</v>
      </c>
      <c r="C5147" s="77" t="s">
        <v>3887</v>
      </c>
      <c r="D5147" t="s">
        <v>4089</v>
      </c>
      <c r="I5147">
        <v>6.71</v>
      </c>
      <c r="J5147">
        <v>2581.4100000000003</v>
      </c>
      <c r="O5147">
        <v>0</v>
      </c>
      <c r="P5147">
        <v>0</v>
      </c>
      <c r="U5147">
        <v>0</v>
      </c>
      <c r="V5147">
        <v>0</v>
      </c>
      <c r="W5147" t="str">
        <f>IFERROR(VLOOKUP(CONCATENATE(A5147,"-",B5147),'Schedule C1'!AE:AE,1,FALSE),"Other")</f>
        <v>Other</v>
      </c>
    </row>
    <row r="5148" spans="1:23" x14ac:dyDescent="0.25">
      <c r="A5148" t="str">
        <f t="shared" si="80"/>
        <v>180</v>
      </c>
      <c r="B5148" t="str">
        <f t="shared" si="80"/>
        <v>A21750012</v>
      </c>
      <c r="C5148" s="77" t="s">
        <v>3887</v>
      </c>
      <c r="D5148" t="s">
        <v>4090</v>
      </c>
      <c r="I5148">
        <v>5129.96</v>
      </c>
      <c r="J5148">
        <v>0</v>
      </c>
      <c r="O5148">
        <v>0</v>
      </c>
      <c r="P5148">
        <v>0</v>
      </c>
      <c r="U5148">
        <v>0</v>
      </c>
      <c r="V5148">
        <v>0</v>
      </c>
      <c r="W5148" t="str">
        <f>IFERROR(VLOOKUP(CONCATENATE(A5148,"-",B5148),'Schedule C1'!AE:AE,1,FALSE),"Other")</f>
        <v>Other</v>
      </c>
    </row>
    <row r="5149" spans="1:23" x14ac:dyDescent="0.25">
      <c r="A5149" t="str">
        <f t="shared" si="80"/>
        <v>180</v>
      </c>
      <c r="B5149" t="str">
        <f t="shared" si="80"/>
        <v>A21750013</v>
      </c>
      <c r="C5149" s="77" t="s">
        <v>3887</v>
      </c>
      <c r="D5149" t="s">
        <v>4091</v>
      </c>
      <c r="I5149">
        <v>1.47</v>
      </c>
      <c r="J5149">
        <v>1.93</v>
      </c>
      <c r="O5149">
        <v>0</v>
      </c>
      <c r="P5149">
        <v>0</v>
      </c>
      <c r="U5149">
        <v>0</v>
      </c>
      <c r="V5149">
        <v>0</v>
      </c>
      <c r="W5149" t="str">
        <f>IFERROR(VLOOKUP(CONCATENATE(A5149,"-",B5149),'Schedule C1'!AE:AE,1,FALSE),"Other")</f>
        <v>Other</v>
      </c>
    </row>
    <row r="5150" spans="1:23" x14ac:dyDescent="0.25">
      <c r="A5150" t="str">
        <f t="shared" si="80"/>
        <v>180</v>
      </c>
      <c r="B5150" t="str">
        <f t="shared" si="80"/>
        <v>A24112005</v>
      </c>
      <c r="C5150" s="77" t="s">
        <v>3887</v>
      </c>
      <c r="D5150" t="s">
        <v>4092</v>
      </c>
      <c r="I5150">
        <v>2.48</v>
      </c>
      <c r="J5150">
        <v>10.14</v>
      </c>
      <c r="O5150">
        <v>3.0000000000000001E-3</v>
      </c>
      <c r="P5150">
        <v>0</v>
      </c>
      <c r="U5150">
        <v>3.0000000000000001E-3</v>
      </c>
      <c r="V5150">
        <v>0</v>
      </c>
      <c r="W5150" t="str">
        <f>IFERROR(VLOOKUP(CONCATENATE(A5150,"-",B5150),'Schedule C1'!AE:AE,1,FALSE),"Other")</f>
        <v>Other</v>
      </c>
    </row>
    <row r="5151" spans="1:23" x14ac:dyDescent="0.25">
      <c r="A5151" t="str">
        <f t="shared" si="80"/>
        <v>180</v>
      </c>
      <c r="B5151" t="str">
        <f t="shared" si="80"/>
        <v>A24112009</v>
      </c>
      <c r="C5151" s="77" t="s">
        <v>3887</v>
      </c>
      <c r="D5151" t="s">
        <v>4093</v>
      </c>
      <c r="H5151">
        <v>6.45</v>
      </c>
      <c r="I5151">
        <v>1.25</v>
      </c>
      <c r="N5151">
        <v>0</v>
      </c>
      <c r="O5151">
        <v>0.23900000000000002</v>
      </c>
      <c r="T5151">
        <v>0</v>
      </c>
      <c r="U5151">
        <v>1.8860000000000001</v>
      </c>
      <c r="W5151" t="str">
        <f>IFERROR(VLOOKUP(CONCATENATE(A5151,"-",B5151),'Schedule C1'!AE:AE,1,FALSE),"Other")</f>
        <v>Other</v>
      </c>
    </row>
    <row r="5152" spans="1:23" x14ac:dyDescent="0.25">
      <c r="A5152" t="str">
        <f t="shared" si="80"/>
        <v>180</v>
      </c>
      <c r="B5152" t="str">
        <f t="shared" si="80"/>
        <v>A25101004</v>
      </c>
      <c r="C5152" s="77" t="s">
        <v>3887</v>
      </c>
      <c r="D5152" t="s">
        <v>4094</v>
      </c>
      <c r="I5152">
        <v>-1782.8</v>
      </c>
      <c r="O5152">
        <v>0</v>
      </c>
      <c r="U5152">
        <v>0</v>
      </c>
      <c r="W5152" t="str">
        <f>IFERROR(VLOOKUP(CONCATENATE(A5152,"-",B5152),'Schedule C1'!AE:AE,1,FALSE),"Other")</f>
        <v>Other</v>
      </c>
    </row>
    <row r="5153" spans="1:23" x14ac:dyDescent="0.25">
      <c r="A5153" t="str">
        <f t="shared" si="80"/>
        <v>180</v>
      </c>
      <c r="B5153" t="str">
        <f t="shared" si="80"/>
        <v>A25101007</v>
      </c>
      <c r="C5153" s="77" t="s">
        <v>3887</v>
      </c>
      <c r="D5153" t="s">
        <v>4095</v>
      </c>
      <c r="I5153">
        <v>1839.05</v>
      </c>
      <c r="O5153">
        <v>0</v>
      </c>
      <c r="U5153">
        <v>0</v>
      </c>
      <c r="W5153" t="str">
        <f>IFERROR(VLOOKUP(CONCATENATE(A5153,"-",B5153),'Schedule C1'!AE:AE,1,FALSE),"Other")</f>
        <v>Other</v>
      </c>
    </row>
    <row r="5154" spans="1:23" x14ac:dyDescent="0.25">
      <c r="A5154" t="str">
        <f t="shared" si="80"/>
        <v>180</v>
      </c>
      <c r="B5154" t="str">
        <f t="shared" si="80"/>
        <v>A25101008</v>
      </c>
      <c r="C5154" s="77" t="s">
        <v>3887</v>
      </c>
      <c r="D5154" t="s">
        <v>4096</v>
      </c>
      <c r="I5154">
        <v>-1364.6000000000001</v>
      </c>
      <c r="J5154">
        <v>1.1200000000000001</v>
      </c>
      <c r="O5154">
        <v>0</v>
      </c>
      <c r="P5154">
        <v>0</v>
      </c>
      <c r="U5154">
        <v>0</v>
      </c>
      <c r="V5154">
        <v>0</v>
      </c>
      <c r="W5154" t="str">
        <f>IFERROR(VLOOKUP(CONCATENATE(A5154,"-",B5154),'Schedule C1'!AE:AE,1,FALSE),"Other")</f>
        <v>Other</v>
      </c>
    </row>
    <row r="5155" spans="1:23" x14ac:dyDescent="0.25">
      <c r="A5155" t="str">
        <f t="shared" si="80"/>
        <v>180</v>
      </c>
      <c r="B5155" t="str">
        <f t="shared" si="80"/>
        <v>ACCTTAX</v>
      </c>
      <c r="C5155" s="77" t="s">
        <v>3887</v>
      </c>
      <c r="D5155" t="s">
        <v>2444</v>
      </c>
      <c r="F5155">
        <v>0</v>
      </c>
      <c r="G5155">
        <v>0</v>
      </c>
      <c r="H5155">
        <v>0</v>
      </c>
      <c r="I5155">
        <v>0</v>
      </c>
      <c r="J5155">
        <v>0</v>
      </c>
      <c r="L5155">
        <v>-243.03800000000001</v>
      </c>
      <c r="M5155">
        <v>-532.52500000000009</v>
      </c>
      <c r="N5155">
        <v>-429.09199999999998</v>
      </c>
      <c r="O5155">
        <v>-217.422</v>
      </c>
      <c r="P5155">
        <v>-227.65</v>
      </c>
      <c r="R5155">
        <v>0</v>
      </c>
      <c r="S5155">
        <v>-628.20900000000006</v>
      </c>
      <c r="T5155">
        <v>-429.09199999999998</v>
      </c>
      <c r="U5155">
        <v>-217.422</v>
      </c>
      <c r="V5155">
        <v>0</v>
      </c>
      <c r="W5155" t="str">
        <f>IFERROR(VLOOKUP(CONCATENATE(A5155,"-",B5155),'Schedule C1'!AE:AE,1,FALSE),"Other")</f>
        <v>Other</v>
      </c>
    </row>
    <row r="5156" spans="1:23" x14ac:dyDescent="0.25">
      <c r="A5156" t="str">
        <f t="shared" si="80"/>
        <v>180</v>
      </c>
      <c r="B5156" t="str">
        <f t="shared" si="80"/>
        <v>AESAVINGS</v>
      </c>
      <c r="C5156" s="77" t="s">
        <v>3887</v>
      </c>
      <c r="D5156" t="s">
        <v>2445</v>
      </c>
      <c r="J5156">
        <v>0</v>
      </c>
      <c r="O5156"/>
      <c r="P5156">
        <v>13.14</v>
      </c>
      <c r="U5156"/>
      <c r="V5156">
        <v>0</v>
      </c>
      <c r="W5156" t="str">
        <f>IFERROR(VLOOKUP(CONCATENATE(A5156,"-",B5156),'Schedule C1'!AE:AE,1,FALSE),"Other")</f>
        <v>Other</v>
      </c>
    </row>
    <row r="5157" spans="1:23" x14ac:dyDescent="0.25">
      <c r="A5157" t="str">
        <f t="shared" si="80"/>
        <v>180</v>
      </c>
      <c r="B5157" t="str">
        <f t="shared" si="80"/>
        <v>B103SCTRE</v>
      </c>
      <c r="C5157" s="77" t="s">
        <v>3887</v>
      </c>
      <c r="D5157" t="s">
        <v>2447</v>
      </c>
      <c r="E5157">
        <v>101.21</v>
      </c>
      <c r="F5157">
        <v>43.650000000000006</v>
      </c>
      <c r="G5157">
        <v>0</v>
      </c>
      <c r="H5157">
        <v>0</v>
      </c>
      <c r="I5157">
        <v>0</v>
      </c>
      <c r="J5157">
        <v>0</v>
      </c>
      <c r="K5157">
        <v>0</v>
      </c>
      <c r="L5157">
        <v>1876.223</v>
      </c>
      <c r="M5157">
        <v>4237.1379999999999</v>
      </c>
      <c r="N5157">
        <v>15328.021000000001</v>
      </c>
      <c r="O5157">
        <v>0</v>
      </c>
      <c r="P5157">
        <v>1285.8979999999999</v>
      </c>
      <c r="Q5157">
        <v>0</v>
      </c>
      <c r="R5157">
        <v>335.572</v>
      </c>
      <c r="S5157">
        <v>4237.1379999999999</v>
      </c>
      <c r="T5157">
        <v>17289.847999999998</v>
      </c>
      <c r="U5157">
        <v>1E-3</v>
      </c>
      <c r="V5157">
        <v>0</v>
      </c>
      <c r="W5157" t="str">
        <f>IFERROR(VLOOKUP(CONCATENATE(A5157,"-",B5157),'Schedule C1'!AE:AE,1,FALSE),"Other")</f>
        <v>Other</v>
      </c>
    </row>
    <row r="5158" spans="1:23" x14ac:dyDescent="0.25">
      <c r="A5158" t="str">
        <f t="shared" si="80"/>
        <v>180</v>
      </c>
      <c r="B5158" t="str">
        <f t="shared" si="80"/>
        <v>B110KYSRR</v>
      </c>
      <c r="C5158" s="77" t="s">
        <v>3887</v>
      </c>
      <c r="D5158" t="s">
        <v>2450</v>
      </c>
      <c r="E5158">
        <v>47.31</v>
      </c>
      <c r="I5158">
        <v>1325.7</v>
      </c>
      <c r="K5158">
        <v>0</v>
      </c>
      <c r="O5158">
        <v>0</v>
      </c>
      <c r="Q5158">
        <v>0</v>
      </c>
      <c r="U5158">
        <v>0</v>
      </c>
      <c r="W5158" t="str">
        <f>IFERROR(VLOOKUP(CONCATENATE(A5158,"-",B5158),'Schedule C1'!AE:AE,1,FALSE),"Other")</f>
        <v>Other</v>
      </c>
    </row>
    <row r="5159" spans="1:23" x14ac:dyDescent="0.25">
      <c r="A5159" t="str">
        <f t="shared" si="80"/>
        <v>180</v>
      </c>
      <c r="B5159" t="str">
        <f t="shared" si="80"/>
        <v>B150WVLRC</v>
      </c>
      <c r="C5159" s="77" t="s">
        <v>3887</v>
      </c>
      <c r="D5159" t="s">
        <v>2452</v>
      </c>
      <c r="E5159">
        <v>-3996.11</v>
      </c>
      <c r="G5159">
        <v>1354.2</v>
      </c>
      <c r="K5159">
        <v>0</v>
      </c>
      <c r="M5159">
        <v>0</v>
      </c>
      <c r="O5159"/>
      <c r="Q5159">
        <v>0</v>
      </c>
      <c r="S5159">
        <v>0</v>
      </c>
      <c r="U5159"/>
      <c r="W5159" t="str">
        <f>IFERROR(VLOOKUP(CONCATENATE(A5159,"-",B5159),'Schedule C1'!AE:AE,1,FALSE),"Other")</f>
        <v>Other</v>
      </c>
    </row>
    <row r="5160" spans="1:23" x14ac:dyDescent="0.25">
      <c r="A5160" t="str">
        <f t="shared" si="80"/>
        <v>180</v>
      </c>
      <c r="B5160" t="str">
        <f t="shared" si="80"/>
        <v>B180KYCSV</v>
      </c>
      <c r="C5160" s="77" t="s">
        <v>3887</v>
      </c>
      <c r="D5160" t="s">
        <v>4099</v>
      </c>
      <c r="F5160">
        <v>152.38</v>
      </c>
      <c r="G5160">
        <v>105.12</v>
      </c>
      <c r="H5160">
        <v>337.75000000000006</v>
      </c>
      <c r="I5160">
        <v>1.49</v>
      </c>
      <c r="L5160">
        <v>0</v>
      </c>
      <c r="M5160">
        <v>0</v>
      </c>
      <c r="N5160">
        <v>0</v>
      </c>
      <c r="O5160">
        <v>0</v>
      </c>
      <c r="R5160">
        <v>0</v>
      </c>
      <c r="S5160">
        <v>0</v>
      </c>
      <c r="T5160">
        <v>0</v>
      </c>
      <c r="U5160">
        <v>0</v>
      </c>
      <c r="W5160" t="str">
        <f>IFERROR(VLOOKUP(CONCATENATE(A5160,"-",B5160),'Schedule C1'!AE:AE,1,FALSE),"Other")</f>
        <v>Other</v>
      </c>
    </row>
    <row r="5161" spans="1:23" x14ac:dyDescent="0.25">
      <c r="A5161" t="str">
        <f t="shared" si="80"/>
        <v>180</v>
      </c>
      <c r="B5161" t="str">
        <f t="shared" si="80"/>
        <v>B180KYLRC</v>
      </c>
      <c r="C5161" s="77" t="s">
        <v>3887</v>
      </c>
      <c r="D5161" t="s">
        <v>2453</v>
      </c>
      <c r="E5161">
        <v>238334.35</v>
      </c>
      <c r="F5161">
        <v>191985.80999999991</v>
      </c>
      <c r="G5161">
        <v>225793.61000000013</v>
      </c>
      <c r="H5161">
        <v>384762.63999999984</v>
      </c>
      <c r="I5161">
        <v>624766.7300000001</v>
      </c>
      <c r="J5161">
        <v>197984.28000000006</v>
      </c>
      <c r="K5161">
        <v>0</v>
      </c>
      <c r="L5161">
        <v>2143.027</v>
      </c>
      <c r="M5161">
        <v>219838.99799999999</v>
      </c>
      <c r="N5161">
        <v>166384</v>
      </c>
      <c r="O5161">
        <v>94322.347000000009</v>
      </c>
      <c r="P5161">
        <v>170946.31899999999</v>
      </c>
      <c r="Q5161">
        <v>32.369999999999997</v>
      </c>
      <c r="R5161">
        <v>773.66700000000003</v>
      </c>
      <c r="S5161">
        <v>219906.18400000001</v>
      </c>
      <c r="T5161">
        <v>166384.44699999999</v>
      </c>
      <c r="U5161">
        <v>5.0000000000000001E-3</v>
      </c>
      <c r="V5161">
        <v>0</v>
      </c>
      <c r="W5161" t="str">
        <f>IFERROR(VLOOKUP(CONCATENATE(A5161,"-",B5161),'Schedule C1'!AE:AE,1,FALSE),"Other")</f>
        <v>Other</v>
      </c>
    </row>
    <row r="5162" spans="1:23" x14ac:dyDescent="0.25">
      <c r="A5162" t="str">
        <f t="shared" si="80"/>
        <v>180</v>
      </c>
      <c r="B5162" t="str">
        <f t="shared" si="80"/>
        <v>B180KYLRR</v>
      </c>
      <c r="C5162" s="77" t="s">
        <v>3887</v>
      </c>
      <c r="D5162" t="s">
        <v>4100</v>
      </c>
      <c r="E5162">
        <v>0</v>
      </c>
      <c r="F5162">
        <v>0</v>
      </c>
      <c r="G5162">
        <v>0</v>
      </c>
      <c r="I5162">
        <v>-22267.480000000003</v>
      </c>
      <c r="J5162">
        <v>3437.25</v>
      </c>
      <c r="K5162">
        <v>-107996.19499999998</v>
      </c>
      <c r="L5162">
        <v>34572.756999999998</v>
      </c>
      <c r="M5162">
        <v>0</v>
      </c>
      <c r="O5162">
        <v>0</v>
      </c>
      <c r="P5162">
        <v>0</v>
      </c>
      <c r="Q5162">
        <v>-108061.09599999999</v>
      </c>
      <c r="R5162">
        <v>13080.628000000001</v>
      </c>
      <c r="S5162">
        <v>39.377000000000002</v>
      </c>
      <c r="U5162">
        <v>0</v>
      </c>
      <c r="V5162">
        <v>0</v>
      </c>
      <c r="W5162" t="str">
        <f>IFERROR(VLOOKUP(CONCATENATE(A5162,"-",B5162),'Schedule C1'!AE:AE,1,FALSE),"Other")</f>
        <v>Other</v>
      </c>
    </row>
    <row r="5163" spans="1:23" x14ac:dyDescent="0.25">
      <c r="A5163" t="str">
        <f t="shared" si="80"/>
        <v>180</v>
      </c>
      <c r="B5163" t="str">
        <f t="shared" si="80"/>
        <v>B180KYRMB</v>
      </c>
      <c r="C5163" s="77" t="s">
        <v>3887</v>
      </c>
      <c r="D5163" t="s">
        <v>4101</v>
      </c>
      <c r="F5163">
        <v>19.55</v>
      </c>
      <c r="H5163">
        <v>5403.1</v>
      </c>
      <c r="I5163">
        <v>83.22</v>
      </c>
      <c r="L5163">
        <v>0</v>
      </c>
      <c r="N5163">
        <v>0</v>
      </c>
      <c r="O5163">
        <v>0</v>
      </c>
      <c r="R5163">
        <v>0</v>
      </c>
      <c r="T5163">
        <v>0</v>
      </c>
      <c r="U5163">
        <v>0</v>
      </c>
      <c r="W5163" t="str">
        <f>IFERROR(VLOOKUP(CONCATENATE(A5163,"-",B5163),'Schedule C1'!AE:AE,1,FALSE),"Other")</f>
        <v>Other</v>
      </c>
    </row>
    <row r="5164" spans="1:23" x14ac:dyDescent="0.25">
      <c r="A5164" t="str">
        <f t="shared" si="80"/>
        <v>180</v>
      </c>
      <c r="B5164" t="str">
        <f t="shared" si="80"/>
        <v>B180KYSRC</v>
      </c>
      <c r="C5164" s="77" t="s">
        <v>3887</v>
      </c>
      <c r="D5164" t="s">
        <v>2454</v>
      </c>
      <c r="E5164">
        <v>5862.02</v>
      </c>
      <c r="F5164">
        <v>0</v>
      </c>
      <c r="G5164">
        <v>25.92</v>
      </c>
      <c r="H5164">
        <v>0</v>
      </c>
      <c r="I5164">
        <v>0</v>
      </c>
      <c r="J5164">
        <v>0</v>
      </c>
      <c r="K5164">
        <v>22434.47</v>
      </c>
      <c r="L5164">
        <v>6966.2699999999995</v>
      </c>
      <c r="M5164">
        <v>33526.660000000003</v>
      </c>
      <c r="N5164">
        <v>13467.579</v>
      </c>
      <c r="O5164">
        <v>5811.8580000000002</v>
      </c>
      <c r="P5164">
        <v>-3385.0619999999999</v>
      </c>
      <c r="Q5164">
        <v>22609.550000000003</v>
      </c>
      <c r="R5164">
        <v>6086.4719999999988</v>
      </c>
      <c r="S5164">
        <v>33526.660000000003</v>
      </c>
      <c r="T5164">
        <v>13908.364</v>
      </c>
      <c r="U5164">
        <v>6360.3189999999995</v>
      </c>
      <c r="V5164">
        <v>0</v>
      </c>
      <c r="W5164" t="str">
        <f>IFERROR(VLOOKUP(CONCATENATE(A5164,"-",B5164),'Schedule C1'!AE:AE,1,FALSE),"Other")</f>
        <v>Other</v>
      </c>
    </row>
    <row r="5165" spans="1:23" x14ac:dyDescent="0.25">
      <c r="A5165" t="str">
        <f t="shared" si="80"/>
        <v>180</v>
      </c>
      <c r="B5165" t="str">
        <f t="shared" si="80"/>
        <v>B180KYSRR</v>
      </c>
      <c r="C5165" s="77" t="s">
        <v>3887</v>
      </c>
      <c r="D5165" t="s">
        <v>2455</v>
      </c>
      <c r="E5165">
        <v>19971.649999999998</v>
      </c>
      <c r="F5165">
        <v>22211.440000000002</v>
      </c>
      <c r="G5165">
        <v>55469.970000000023</v>
      </c>
      <c r="H5165">
        <v>-3342.1300000000037</v>
      </c>
      <c r="I5165">
        <v>582228.45999999973</v>
      </c>
      <c r="J5165">
        <v>23732.600000000002</v>
      </c>
      <c r="K5165">
        <v>342.178</v>
      </c>
      <c r="L5165">
        <v>6297.7579999999998</v>
      </c>
      <c r="M5165">
        <v>-30620.63</v>
      </c>
      <c r="N5165">
        <v>33404.211000000003</v>
      </c>
      <c r="O5165">
        <v>63984.847999999998</v>
      </c>
      <c r="P5165">
        <v>-2613.1429999999991</v>
      </c>
      <c r="Q5165">
        <v>351.44200000000001</v>
      </c>
      <c r="R5165">
        <v>6403.9459999999999</v>
      </c>
      <c r="S5165">
        <v>2105.9589999999998</v>
      </c>
      <c r="T5165">
        <v>36702.465000000004</v>
      </c>
      <c r="U5165">
        <v>38714.915000000001</v>
      </c>
      <c r="V5165">
        <v>0</v>
      </c>
      <c r="W5165" t="str">
        <f>IFERROR(VLOOKUP(CONCATENATE(A5165,"-",B5165),'Schedule C1'!AE:AE,1,FALSE),"Other")</f>
        <v>Other</v>
      </c>
    </row>
    <row r="5166" spans="1:23" x14ac:dyDescent="0.25">
      <c r="A5166" t="str">
        <f t="shared" si="80"/>
        <v>180</v>
      </c>
      <c r="B5166" t="str">
        <f t="shared" si="80"/>
        <v>B180KYTEC</v>
      </c>
      <c r="C5166" s="77" t="s">
        <v>3887</v>
      </c>
      <c r="D5166" t="s">
        <v>4102</v>
      </c>
      <c r="J5166">
        <v>317.86</v>
      </c>
      <c r="O5166"/>
      <c r="P5166">
        <v>0</v>
      </c>
      <c r="U5166"/>
      <c r="V5166">
        <v>0</v>
      </c>
      <c r="W5166" t="str">
        <f>IFERROR(VLOOKUP(CONCATENATE(A5166,"-",B5166),'Schedule C1'!AE:AE,1,FALSE),"Other")</f>
        <v>Other</v>
      </c>
    </row>
    <row r="5167" spans="1:23" x14ac:dyDescent="0.25">
      <c r="A5167" t="str">
        <f t="shared" si="80"/>
        <v>180</v>
      </c>
      <c r="B5167" t="str">
        <f t="shared" si="80"/>
        <v>B180KYTRE</v>
      </c>
      <c r="C5167" s="77" t="s">
        <v>3887</v>
      </c>
      <c r="D5167" t="s">
        <v>2456</v>
      </c>
      <c r="E5167">
        <v>3164.54</v>
      </c>
      <c r="G5167">
        <v>4117.92</v>
      </c>
      <c r="I5167">
        <v>1.96</v>
      </c>
      <c r="K5167">
        <v>0</v>
      </c>
      <c r="M5167">
        <v>0</v>
      </c>
      <c r="O5167">
        <v>0</v>
      </c>
      <c r="Q5167">
        <v>0</v>
      </c>
      <c r="S5167">
        <v>0</v>
      </c>
      <c r="U5167">
        <v>0</v>
      </c>
      <c r="W5167" t="str">
        <f>IFERROR(VLOOKUP(CONCATENATE(A5167,"-",B5167),'Schedule C1'!AE:AE,1,FALSE),"Other")</f>
        <v>Other</v>
      </c>
    </row>
    <row r="5168" spans="1:23" x14ac:dyDescent="0.25">
      <c r="A5168" t="str">
        <f t="shared" si="80"/>
        <v>180</v>
      </c>
      <c r="B5168" t="str">
        <f t="shared" si="80"/>
        <v>BCMPGMGOV</v>
      </c>
      <c r="C5168" s="77" t="s">
        <v>3887</v>
      </c>
      <c r="D5168" t="s">
        <v>2460</v>
      </c>
      <c r="E5168">
        <v>0</v>
      </c>
      <c r="K5168">
        <v>212.601</v>
      </c>
      <c r="O5168"/>
      <c r="Q5168">
        <v>212.601</v>
      </c>
      <c r="U5168"/>
      <c r="W5168" t="str">
        <f>IFERROR(VLOOKUP(CONCATENATE(A5168,"-",B5168),'Schedule C1'!AE:AE,1,FALSE),"Other")</f>
        <v>Other</v>
      </c>
    </row>
    <row r="5169" spans="1:23" x14ac:dyDescent="0.25">
      <c r="A5169" t="str">
        <f t="shared" si="80"/>
        <v>180</v>
      </c>
      <c r="B5169" t="str">
        <f t="shared" si="80"/>
        <v>BDLABSPRD</v>
      </c>
      <c r="C5169" s="77" t="s">
        <v>3887</v>
      </c>
      <c r="D5169" t="s">
        <v>2461</v>
      </c>
      <c r="E5169">
        <v>0</v>
      </c>
      <c r="F5169">
        <v>0</v>
      </c>
      <c r="G5169">
        <v>0</v>
      </c>
      <c r="H5169">
        <v>0</v>
      </c>
      <c r="I5169">
        <v>0</v>
      </c>
      <c r="J5169">
        <v>0</v>
      </c>
      <c r="K5169">
        <v>275.29500000000007</v>
      </c>
      <c r="L5169">
        <v>-510.92899999999997</v>
      </c>
      <c r="M5169">
        <v>-215.59700000000001</v>
      </c>
      <c r="N5169">
        <v>193.03100000000001</v>
      </c>
      <c r="O5169">
        <v>235.63299999999998</v>
      </c>
      <c r="P5169">
        <v>144.297</v>
      </c>
      <c r="Q5169">
        <v>260.31600000000009</v>
      </c>
      <c r="R5169">
        <v>-516.25400000000002</v>
      </c>
      <c r="S5169">
        <v>-371.52800000000002</v>
      </c>
      <c r="T5169">
        <v>230.83100000000002</v>
      </c>
      <c r="U5169">
        <v>118.78400000000001</v>
      </c>
      <c r="V5169">
        <v>0</v>
      </c>
      <c r="W5169" t="str">
        <f>IFERROR(VLOOKUP(CONCATENATE(A5169,"-",B5169),'Schedule C1'!AE:AE,1,FALSE),"Other")</f>
        <v>Other</v>
      </c>
    </row>
    <row r="5170" spans="1:23" x14ac:dyDescent="0.25">
      <c r="A5170" t="str">
        <f t="shared" si="80"/>
        <v>180</v>
      </c>
      <c r="B5170" t="str">
        <f t="shared" si="80"/>
        <v>BLDCS</v>
      </c>
      <c r="C5170" s="77" t="s">
        <v>3887</v>
      </c>
      <c r="D5170" t="s">
        <v>2462</v>
      </c>
      <c r="E5170">
        <v>0</v>
      </c>
      <c r="F5170">
        <v>0</v>
      </c>
      <c r="G5170">
        <v>0</v>
      </c>
      <c r="H5170">
        <v>0</v>
      </c>
      <c r="I5170">
        <v>0</v>
      </c>
      <c r="J5170">
        <v>0</v>
      </c>
      <c r="K5170">
        <v>-616.91499999999996</v>
      </c>
      <c r="L5170">
        <v>3105.518</v>
      </c>
      <c r="M5170">
        <v>-466.86799999999999</v>
      </c>
      <c r="N5170">
        <v>1177.7159999999999</v>
      </c>
      <c r="O5170">
        <v>0</v>
      </c>
      <c r="P5170">
        <v>1496.1840000000002</v>
      </c>
      <c r="Q5170">
        <v>0</v>
      </c>
      <c r="R5170">
        <v>3115.7919999999999</v>
      </c>
      <c r="S5170">
        <v>99.340999999999994</v>
      </c>
      <c r="T5170">
        <v>1284.7669999999998</v>
      </c>
      <c r="U5170">
        <v>5.9380000000000006</v>
      </c>
      <c r="V5170">
        <v>0</v>
      </c>
      <c r="W5170" t="str">
        <f>IFERROR(VLOOKUP(CONCATENATE(A5170,"-",B5170),'Schedule C1'!AE:AE,1,FALSE),"Other")</f>
        <v>Other</v>
      </c>
    </row>
    <row r="5171" spans="1:23" x14ac:dyDescent="0.25">
      <c r="A5171" t="str">
        <f t="shared" si="80"/>
        <v>180</v>
      </c>
      <c r="B5171" t="str">
        <f t="shared" si="80"/>
        <v>BUDOFFSET</v>
      </c>
      <c r="C5171" s="77" t="s">
        <v>3887</v>
      </c>
      <c r="D5171" t="s">
        <v>2466</v>
      </c>
      <c r="F5171">
        <v>0</v>
      </c>
      <c r="G5171">
        <v>0</v>
      </c>
      <c r="H5171">
        <v>0</v>
      </c>
      <c r="I5171">
        <v>0</v>
      </c>
      <c r="J5171">
        <v>0</v>
      </c>
      <c r="L5171">
        <v>358742.96799999999</v>
      </c>
      <c r="M5171">
        <v>-20421.659</v>
      </c>
      <c r="N5171">
        <v>-7271933.477</v>
      </c>
      <c r="O5171">
        <v>0</v>
      </c>
      <c r="P5171">
        <v>0</v>
      </c>
      <c r="R5171">
        <v>-233.67400000000001</v>
      </c>
      <c r="S5171">
        <v>0</v>
      </c>
      <c r="T5171">
        <v>0</v>
      </c>
      <c r="U5171">
        <v>0</v>
      </c>
      <c r="V5171">
        <v>0</v>
      </c>
      <c r="W5171" t="str">
        <f>IFERROR(VLOOKUP(CONCATENATE(A5171,"-",B5171),'Schedule C1'!AE:AE,1,FALSE),"Other")</f>
        <v>Other</v>
      </c>
    </row>
    <row r="5172" spans="1:23" x14ac:dyDescent="0.25">
      <c r="A5172" t="str">
        <f t="shared" si="80"/>
        <v>180</v>
      </c>
      <c r="B5172" t="str">
        <f t="shared" si="80"/>
        <v>BUDTRKTBD</v>
      </c>
      <c r="C5172" s="77" t="s">
        <v>3887</v>
      </c>
      <c r="D5172" t="s">
        <v>2467</v>
      </c>
      <c r="E5172">
        <v>0</v>
      </c>
      <c r="F5172">
        <v>0</v>
      </c>
      <c r="G5172">
        <v>0</v>
      </c>
      <c r="H5172">
        <v>0</v>
      </c>
      <c r="I5172">
        <v>0</v>
      </c>
      <c r="J5172">
        <v>0</v>
      </c>
      <c r="K5172">
        <v>485.28999999999996</v>
      </c>
      <c r="L5172">
        <v>-115.47</v>
      </c>
      <c r="M5172">
        <v>1616.2629999999999</v>
      </c>
      <c r="N5172">
        <v>-29.588000000000193</v>
      </c>
      <c r="O5172">
        <v>1683.0040000000001</v>
      </c>
      <c r="P5172">
        <v>71631.09</v>
      </c>
      <c r="Q5172">
        <v>0</v>
      </c>
      <c r="R5172">
        <v>-29.225000000000001</v>
      </c>
      <c r="S5172">
        <v>156.4</v>
      </c>
      <c r="T5172">
        <v>-21.472000000000207</v>
      </c>
      <c r="U5172">
        <v>1678.9739999999997</v>
      </c>
      <c r="V5172">
        <v>0</v>
      </c>
      <c r="W5172" t="str">
        <f>IFERROR(VLOOKUP(CONCATENATE(A5172,"-",B5172),'Schedule C1'!AE:AE,1,FALSE),"Other")</f>
        <v>Other</v>
      </c>
    </row>
    <row r="5173" spans="1:23" x14ac:dyDescent="0.25">
      <c r="A5173" t="str">
        <f t="shared" si="80"/>
        <v>180</v>
      </c>
      <c r="B5173" t="str">
        <f t="shared" si="80"/>
        <v>CDNANDA</v>
      </c>
      <c r="C5173" s="77" t="s">
        <v>3887</v>
      </c>
      <c r="D5173" t="s">
        <v>2468</v>
      </c>
      <c r="F5173">
        <v>0</v>
      </c>
      <c r="G5173">
        <v>0</v>
      </c>
      <c r="H5173">
        <v>0</v>
      </c>
      <c r="I5173">
        <v>0</v>
      </c>
      <c r="J5173">
        <v>0</v>
      </c>
      <c r="L5173">
        <v>-5.0229999999999997</v>
      </c>
      <c r="M5173">
        <v>5.1470000000000002</v>
      </c>
      <c r="N5173">
        <v>5.2819999999999991</v>
      </c>
      <c r="O5173">
        <v>-5.2409999999999997</v>
      </c>
      <c r="P5173">
        <v>-5.5309999999999997</v>
      </c>
      <c r="R5173">
        <v>-5.0229999999999997</v>
      </c>
      <c r="S5173">
        <v>5.1470000000000002</v>
      </c>
      <c r="T5173">
        <v>5.2819999999999991</v>
      </c>
      <c r="U5173">
        <v>-1E-3</v>
      </c>
      <c r="V5173">
        <v>0</v>
      </c>
      <c r="W5173" t="str">
        <f>IFERROR(VLOOKUP(CONCATENATE(A5173,"-",B5173),'Schedule C1'!AE:AE,1,FALSE),"Other")</f>
        <v>Other</v>
      </c>
    </row>
    <row r="5174" spans="1:23" x14ac:dyDescent="0.25">
      <c r="A5174" t="str">
        <f t="shared" si="80"/>
        <v>180</v>
      </c>
      <c r="B5174" t="str">
        <f t="shared" si="80"/>
        <v>CFOCAPPRJ</v>
      </c>
      <c r="C5174" s="77" t="s">
        <v>3887</v>
      </c>
      <c r="D5174" t="s">
        <v>2470</v>
      </c>
      <c r="E5174">
        <v>0</v>
      </c>
      <c r="F5174">
        <v>0</v>
      </c>
      <c r="G5174">
        <v>0</v>
      </c>
      <c r="H5174">
        <v>0</v>
      </c>
      <c r="I5174">
        <v>0</v>
      </c>
      <c r="J5174">
        <v>0</v>
      </c>
      <c r="K5174">
        <v>233.62899999999999</v>
      </c>
      <c r="L5174">
        <v>3692.4650000000001</v>
      </c>
      <c r="M5174">
        <v>3442.7840000000001</v>
      </c>
      <c r="N5174">
        <v>1713.527</v>
      </c>
      <c r="O5174">
        <v>0</v>
      </c>
      <c r="P5174">
        <v>2307.2370000000001</v>
      </c>
      <c r="Q5174">
        <v>78.088999999999999</v>
      </c>
      <c r="R5174">
        <v>5075.0249999999996</v>
      </c>
      <c r="S5174">
        <v>3448.6770000000001</v>
      </c>
      <c r="T5174">
        <v>2028.2059999999999</v>
      </c>
      <c r="U5174">
        <v>0.57899999999999996</v>
      </c>
      <c r="V5174">
        <v>0</v>
      </c>
      <c r="W5174" t="str">
        <f>IFERROR(VLOOKUP(CONCATENATE(A5174,"-",B5174),'Schedule C1'!AE:AE,1,FALSE),"Other")</f>
        <v>Other</v>
      </c>
    </row>
    <row r="5175" spans="1:23" x14ac:dyDescent="0.25">
      <c r="A5175" t="str">
        <f t="shared" si="80"/>
        <v>180</v>
      </c>
      <c r="B5175" t="str">
        <f t="shared" si="80"/>
        <v>CHNANDA</v>
      </c>
      <c r="C5175" s="77" t="s">
        <v>3887</v>
      </c>
      <c r="D5175" t="s">
        <v>2471</v>
      </c>
      <c r="E5175">
        <v>0</v>
      </c>
      <c r="F5175">
        <v>0</v>
      </c>
      <c r="J5175">
        <v>0</v>
      </c>
      <c r="K5175">
        <v>-21.817000000000004</v>
      </c>
      <c r="L5175">
        <v>-46.553000000000004</v>
      </c>
      <c r="O5175"/>
      <c r="P5175">
        <v>-0.21099999999999999</v>
      </c>
      <c r="Q5175">
        <v>-23.637999999999998</v>
      </c>
      <c r="R5175">
        <v>-44.731999999999999</v>
      </c>
      <c r="U5175"/>
      <c r="V5175">
        <v>0</v>
      </c>
      <c r="W5175" t="str">
        <f>IFERROR(VLOOKUP(CONCATENATE(A5175,"-",B5175),'Schedule C1'!AE:AE,1,FALSE),"Other")</f>
        <v>Other</v>
      </c>
    </row>
    <row r="5176" spans="1:23" x14ac:dyDescent="0.25">
      <c r="A5176" t="str">
        <f t="shared" si="80"/>
        <v>180</v>
      </c>
      <c r="B5176" t="str">
        <f t="shared" si="80"/>
        <v>CORPR180T</v>
      </c>
      <c r="C5176" s="77" t="s">
        <v>3887</v>
      </c>
      <c r="D5176" t="s">
        <v>4103</v>
      </c>
      <c r="G5176">
        <v>0</v>
      </c>
      <c r="H5176">
        <v>0</v>
      </c>
      <c r="I5176">
        <v>0</v>
      </c>
      <c r="J5176">
        <v>0</v>
      </c>
      <c r="M5176">
        <v>0</v>
      </c>
      <c r="N5176">
        <v>0</v>
      </c>
      <c r="O5176">
        <v>0</v>
      </c>
      <c r="P5176">
        <v>0</v>
      </c>
      <c r="S5176">
        <v>0</v>
      </c>
      <c r="T5176">
        <v>1.012</v>
      </c>
      <c r="U5176">
        <v>0</v>
      </c>
      <c r="V5176">
        <v>0</v>
      </c>
      <c r="W5176" t="str">
        <f>IFERROR(VLOOKUP(CONCATENATE(A5176,"-",B5176),'Schedule C1'!AE:AE,1,FALSE),"Other")</f>
        <v>Other</v>
      </c>
    </row>
    <row r="5177" spans="1:23" x14ac:dyDescent="0.25">
      <c r="A5177" t="str">
        <f t="shared" si="80"/>
        <v>180</v>
      </c>
      <c r="B5177" t="str">
        <f t="shared" si="80"/>
        <v>CORPRESER</v>
      </c>
      <c r="C5177" s="77" t="s">
        <v>3887</v>
      </c>
      <c r="D5177" t="s">
        <v>2474</v>
      </c>
      <c r="I5177">
        <v>0</v>
      </c>
      <c r="O5177">
        <v>44.718000000000004</v>
      </c>
      <c r="U5177">
        <v>0</v>
      </c>
      <c r="W5177" t="str">
        <f>IFERROR(VLOOKUP(CONCATENATE(A5177,"-",B5177),'Schedule C1'!AE:AE,1,FALSE),"Other")</f>
        <v>Other</v>
      </c>
    </row>
    <row r="5178" spans="1:23" x14ac:dyDescent="0.25">
      <c r="A5178" t="str">
        <f t="shared" si="80"/>
        <v>180</v>
      </c>
      <c r="B5178" t="str">
        <f t="shared" si="80"/>
        <v>CRPTARGET</v>
      </c>
      <c r="C5178" s="77" t="s">
        <v>3887</v>
      </c>
      <c r="D5178" t="s">
        <v>2475</v>
      </c>
      <c r="F5178">
        <v>0</v>
      </c>
      <c r="I5178">
        <v>0</v>
      </c>
      <c r="J5178">
        <v>0</v>
      </c>
      <c r="L5178">
        <v>-3.9599999999999991</v>
      </c>
      <c r="O5178">
        <v>319.02800000000002</v>
      </c>
      <c r="P5178">
        <v>63.56</v>
      </c>
      <c r="R5178">
        <v>-3.9599999999999991</v>
      </c>
      <c r="U5178">
        <v>0</v>
      </c>
      <c r="V5178">
        <v>0</v>
      </c>
      <c r="W5178" t="str">
        <f>IFERROR(VLOOKUP(CONCATENATE(A5178,"-",B5178),'Schedule C1'!AE:AE,1,FALSE),"Other")</f>
        <v>Other</v>
      </c>
    </row>
    <row r="5179" spans="1:23" x14ac:dyDescent="0.25">
      <c r="A5179" t="str">
        <f t="shared" si="80"/>
        <v>180</v>
      </c>
      <c r="B5179" t="str">
        <f t="shared" si="80"/>
        <v>DIGITAHUB</v>
      </c>
      <c r="C5179" s="77" t="s">
        <v>3887</v>
      </c>
      <c r="D5179" t="s">
        <v>2480</v>
      </c>
      <c r="E5179">
        <v>0</v>
      </c>
      <c r="F5179">
        <v>0</v>
      </c>
      <c r="H5179">
        <v>0</v>
      </c>
      <c r="I5179">
        <v>0</v>
      </c>
      <c r="K5179">
        <v>56.960000000000008</v>
      </c>
      <c r="L5179">
        <v>0</v>
      </c>
      <c r="N5179">
        <v>0</v>
      </c>
      <c r="O5179">
        <v>101.021</v>
      </c>
      <c r="Q5179">
        <v>0</v>
      </c>
      <c r="R5179">
        <v>136.108</v>
      </c>
      <c r="T5179">
        <v>-0.71099999999999997</v>
      </c>
      <c r="U5179">
        <v>-5.0000000000000001E-3</v>
      </c>
      <c r="W5179" t="str">
        <f>IFERROR(VLOOKUP(CONCATENATE(A5179,"-",B5179),'Schedule C1'!AE:AE,1,FALSE),"Other")</f>
        <v>Other</v>
      </c>
    </row>
    <row r="5180" spans="1:23" x14ac:dyDescent="0.25">
      <c r="A5180" t="str">
        <f t="shared" si="80"/>
        <v>180</v>
      </c>
      <c r="B5180" t="str">
        <f t="shared" si="80"/>
        <v>DP14K02C0</v>
      </c>
      <c r="C5180" s="77" t="s">
        <v>3887</v>
      </c>
      <c r="D5180" t="s">
        <v>2572</v>
      </c>
      <c r="E5180">
        <v>23.92</v>
      </c>
      <c r="F5180">
        <v>2095.41</v>
      </c>
      <c r="G5180">
        <v>159982.87000000002</v>
      </c>
      <c r="H5180">
        <v>13205.960000000001</v>
      </c>
      <c r="I5180">
        <v>998.26</v>
      </c>
      <c r="K5180">
        <v>0</v>
      </c>
      <c r="L5180">
        <v>0</v>
      </c>
      <c r="M5180">
        <v>0</v>
      </c>
      <c r="N5180">
        <v>0</v>
      </c>
      <c r="O5180">
        <v>0</v>
      </c>
      <c r="Q5180">
        <v>0</v>
      </c>
      <c r="R5180">
        <v>0</v>
      </c>
      <c r="S5180">
        <v>0</v>
      </c>
      <c r="T5180">
        <v>0</v>
      </c>
      <c r="U5180">
        <v>0</v>
      </c>
      <c r="W5180" t="str">
        <f>IFERROR(VLOOKUP(CONCATENATE(A5180,"-",B5180),'Schedule C1'!AE:AE,1,FALSE),"Other")</f>
        <v>Other</v>
      </c>
    </row>
    <row r="5181" spans="1:23" x14ac:dyDescent="0.25">
      <c r="A5181" t="str">
        <f t="shared" si="80"/>
        <v>180</v>
      </c>
      <c r="B5181" t="str">
        <f t="shared" si="80"/>
        <v>DP14K02C1</v>
      </c>
      <c r="C5181" s="77" t="s">
        <v>3887</v>
      </c>
      <c r="D5181" t="s">
        <v>2573</v>
      </c>
      <c r="F5181">
        <v>16022.220000000001</v>
      </c>
      <c r="G5181">
        <v>1007.1700000000001</v>
      </c>
      <c r="H5181">
        <v>128614.62</v>
      </c>
      <c r="I5181">
        <v>1519.26</v>
      </c>
      <c r="L5181">
        <v>0</v>
      </c>
      <c r="M5181">
        <v>0</v>
      </c>
      <c r="N5181">
        <v>0</v>
      </c>
      <c r="O5181">
        <v>0</v>
      </c>
      <c r="R5181">
        <v>0</v>
      </c>
      <c r="S5181">
        <v>0</v>
      </c>
      <c r="T5181">
        <v>0</v>
      </c>
      <c r="U5181">
        <v>0</v>
      </c>
      <c r="W5181" t="str">
        <f>IFERROR(VLOOKUP(CONCATENATE(A5181,"-",B5181),'Schedule C1'!AE:AE,1,FALSE),"Other")</f>
        <v>Other</v>
      </c>
    </row>
    <row r="5182" spans="1:23" x14ac:dyDescent="0.25">
      <c r="A5182" t="str">
        <f t="shared" si="80"/>
        <v>180</v>
      </c>
      <c r="B5182" t="str">
        <f t="shared" si="80"/>
        <v>DP14K02T0</v>
      </c>
      <c r="C5182" s="77" t="s">
        <v>3887</v>
      </c>
      <c r="D5182" t="s">
        <v>4104</v>
      </c>
      <c r="E5182">
        <v>1.2</v>
      </c>
      <c r="F5182">
        <v>9.4400000000000013</v>
      </c>
      <c r="G5182">
        <v>11.059999999999999</v>
      </c>
      <c r="H5182">
        <v>1.92</v>
      </c>
      <c r="K5182">
        <v>0</v>
      </c>
      <c r="L5182">
        <v>0</v>
      </c>
      <c r="M5182">
        <v>0</v>
      </c>
      <c r="N5182">
        <v>0</v>
      </c>
      <c r="O5182"/>
      <c r="Q5182">
        <v>0</v>
      </c>
      <c r="R5182">
        <v>0</v>
      </c>
      <c r="S5182">
        <v>0</v>
      </c>
      <c r="T5182">
        <v>0</v>
      </c>
      <c r="U5182"/>
      <c r="W5182" t="str">
        <f>IFERROR(VLOOKUP(CONCATENATE(A5182,"-",B5182),'Schedule C1'!AE:AE,1,FALSE),"Other")</f>
        <v>Other</v>
      </c>
    </row>
    <row r="5183" spans="1:23" x14ac:dyDescent="0.25">
      <c r="A5183" t="str">
        <f t="shared" si="80"/>
        <v>180</v>
      </c>
      <c r="B5183" t="str">
        <f t="shared" si="80"/>
        <v>DP16K02B0</v>
      </c>
      <c r="C5183" s="77" t="s">
        <v>3887</v>
      </c>
      <c r="D5183" t="s">
        <v>2577</v>
      </c>
      <c r="E5183">
        <v>-49034.01</v>
      </c>
      <c r="F5183">
        <v>312373.13999999996</v>
      </c>
      <c r="G5183">
        <v>-3277.02</v>
      </c>
      <c r="K5183">
        <v>0</v>
      </c>
      <c r="L5183">
        <v>0</v>
      </c>
      <c r="M5183">
        <v>0</v>
      </c>
      <c r="O5183"/>
      <c r="Q5183">
        <v>0</v>
      </c>
      <c r="R5183">
        <v>0</v>
      </c>
      <c r="S5183">
        <v>0</v>
      </c>
      <c r="U5183"/>
      <c r="W5183" t="str">
        <f>IFERROR(VLOOKUP(CONCATENATE(A5183,"-",B5183),'Schedule C1'!AE:AE,1,FALSE),"Other")</f>
        <v>Other</v>
      </c>
    </row>
    <row r="5184" spans="1:23" x14ac:dyDescent="0.25">
      <c r="A5184" t="str">
        <f t="shared" si="80"/>
        <v>180</v>
      </c>
      <c r="B5184" t="str">
        <f t="shared" si="80"/>
        <v>DP16K03B0</v>
      </c>
      <c r="C5184" s="77" t="s">
        <v>3887</v>
      </c>
      <c r="D5184" t="s">
        <v>2579</v>
      </c>
      <c r="J5184">
        <v>0</v>
      </c>
      <c r="O5184"/>
      <c r="P5184">
        <v>158226.55300000001</v>
      </c>
      <c r="U5184"/>
      <c r="V5184">
        <v>0</v>
      </c>
      <c r="W5184" t="str">
        <f>IFERROR(VLOOKUP(CONCATENATE(A5184,"-",B5184),'Schedule C1'!AE:AE,1,FALSE),"Other")</f>
        <v>Other</v>
      </c>
    </row>
    <row r="5185" spans="1:23" x14ac:dyDescent="0.25">
      <c r="A5185" t="str">
        <f t="shared" si="80"/>
        <v>180</v>
      </c>
      <c r="B5185" t="str">
        <f t="shared" si="80"/>
        <v>DP16K03C0</v>
      </c>
      <c r="C5185" s="77" t="s">
        <v>3887</v>
      </c>
      <c r="D5185" t="s">
        <v>2580</v>
      </c>
      <c r="G5185">
        <v>67.259999999999991</v>
      </c>
      <c r="H5185">
        <v>98.75</v>
      </c>
      <c r="I5185">
        <v>1853.8600000000001</v>
      </c>
      <c r="J5185">
        <v>-31.520000000000437</v>
      </c>
      <c r="M5185">
        <v>0</v>
      </c>
      <c r="N5185">
        <v>0</v>
      </c>
      <c r="O5185">
        <v>4.7E-2</v>
      </c>
      <c r="P5185">
        <v>-12407.562</v>
      </c>
      <c r="S5185">
        <v>0</v>
      </c>
      <c r="T5185">
        <v>0</v>
      </c>
      <c r="U5185">
        <v>1E-3</v>
      </c>
      <c r="V5185">
        <v>0</v>
      </c>
      <c r="W5185" t="str">
        <f>IFERROR(VLOOKUP(CONCATENATE(A5185,"-",B5185),'Schedule C1'!AE:AE,1,FALSE),"Other")</f>
        <v>Other</v>
      </c>
    </row>
    <row r="5186" spans="1:23" x14ac:dyDescent="0.25">
      <c r="A5186" t="str">
        <f t="shared" si="80"/>
        <v>180</v>
      </c>
      <c r="B5186" t="str">
        <f t="shared" si="80"/>
        <v>DP16K03C1</v>
      </c>
      <c r="C5186" s="77" t="s">
        <v>3887</v>
      </c>
      <c r="D5186" t="s">
        <v>2581</v>
      </c>
      <c r="G5186">
        <v>5.82</v>
      </c>
      <c r="H5186">
        <v>1.88</v>
      </c>
      <c r="I5186">
        <v>0.72</v>
      </c>
      <c r="J5186">
        <v>-3261.6</v>
      </c>
      <c r="M5186">
        <v>0</v>
      </c>
      <c r="N5186">
        <v>0</v>
      </c>
      <c r="O5186">
        <v>0</v>
      </c>
      <c r="P5186">
        <v>-11032.719000000001</v>
      </c>
      <c r="S5186">
        <v>0</v>
      </c>
      <c r="T5186">
        <v>0</v>
      </c>
      <c r="U5186">
        <v>0</v>
      </c>
      <c r="V5186">
        <v>0</v>
      </c>
      <c r="W5186" t="str">
        <f>IFERROR(VLOOKUP(CONCATENATE(A5186,"-",B5186),'Schedule C1'!AE:AE,1,FALSE),"Other")</f>
        <v>Other</v>
      </c>
    </row>
    <row r="5187" spans="1:23" x14ac:dyDescent="0.25">
      <c r="A5187" t="str">
        <f t="shared" si="80"/>
        <v>180</v>
      </c>
      <c r="B5187" t="str">
        <f t="shared" si="80"/>
        <v>DP20R06Y1</v>
      </c>
      <c r="C5187" s="77" t="s">
        <v>3887</v>
      </c>
      <c r="D5187" t="s">
        <v>4105</v>
      </c>
      <c r="J5187">
        <v>0</v>
      </c>
      <c r="O5187"/>
      <c r="P5187">
        <v>0</v>
      </c>
      <c r="U5187"/>
      <c r="V5187">
        <v>0</v>
      </c>
      <c r="W5187" t="str">
        <f>IFERROR(VLOOKUP(CONCATENATE(A5187,"-",B5187),'Schedule C1'!AE:AE,1,FALSE),"Other")</f>
        <v>Other</v>
      </c>
    </row>
    <row r="5188" spans="1:23" x14ac:dyDescent="0.25">
      <c r="A5188" t="str">
        <f t="shared" si="80"/>
        <v>180</v>
      </c>
      <c r="B5188" t="str">
        <f t="shared" si="80"/>
        <v>DR15K02B0</v>
      </c>
      <c r="C5188" s="77" t="s">
        <v>3887</v>
      </c>
      <c r="D5188" t="s">
        <v>2590</v>
      </c>
      <c r="F5188">
        <v>-72053.64</v>
      </c>
      <c r="G5188">
        <v>35022.07</v>
      </c>
      <c r="L5188">
        <v>0</v>
      </c>
      <c r="M5188">
        <v>0</v>
      </c>
      <c r="O5188"/>
      <c r="R5188">
        <v>0</v>
      </c>
      <c r="S5188">
        <v>0</v>
      </c>
      <c r="U5188"/>
      <c r="W5188" t="str">
        <f>IFERROR(VLOOKUP(CONCATENATE(A5188,"-",B5188),'Schedule C1'!AE:AE,1,FALSE),"Other")</f>
        <v>Other</v>
      </c>
    </row>
    <row r="5189" spans="1:23" x14ac:dyDescent="0.25">
      <c r="A5189" t="str">
        <f t="shared" ref="A5189:B5252" si="81">LEFT(C5189,FIND(" ",C5189,1)-1)</f>
        <v>180</v>
      </c>
      <c r="B5189" t="str">
        <f t="shared" si="81"/>
        <v>DR18K02B1</v>
      </c>
      <c r="C5189" s="77" t="s">
        <v>3887</v>
      </c>
      <c r="D5189" t="s">
        <v>2594</v>
      </c>
      <c r="E5189">
        <v>1.05</v>
      </c>
      <c r="F5189">
        <v>12423.037999999999</v>
      </c>
      <c r="G5189">
        <v>550.78</v>
      </c>
      <c r="K5189">
        <v>0</v>
      </c>
      <c r="L5189">
        <v>0</v>
      </c>
      <c r="M5189">
        <v>0</v>
      </c>
      <c r="O5189"/>
      <c r="Q5189">
        <v>0</v>
      </c>
      <c r="R5189">
        <v>0</v>
      </c>
      <c r="S5189">
        <v>0</v>
      </c>
      <c r="U5189"/>
      <c r="W5189" t="str">
        <f>IFERROR(VLOOKUP(CONCATENATE(A5189,"-",B5189),'Schedule C1'!AE:AE,1,FALSE),"Other")</f>
        <v>Other</v>
      </c>
    </row>
    <row r="5190" spans="1:23" x14ac:dyDescent="0.25">
      <c r="A5190" t="str">
        <f t="shared" si="81"/>
        <v>180</v>
      </c>
      <c r="B5190" t="str">
        <f t="shared" si="81"/>
        <v>DR18K02B2</v>
      </c>
      <c r="C5190" s="77" t="s">
        <v>3887</v>
      </c>
      <c r="D5190" t="s">
        <v>2595</v>
      </c>
      <c r="E5190">
        <v>578.07999999999993</v>
      </c>
      <c r="F5190">
        <v>-23935.75</v>
      </c>
      <c r="G5190">
        <v>3046.25</v>
      </c>
      <c r="K5190">
        <v>0</v>
      </c>
      <c r="L5190">
        <v>0</v>
      </c>
      <c r="M5190">
        <v>0</v>
      </c>
      <c r="O5190"/>
      <c r="Q5190">
        <v>0</v>
      </c>
      <c r="R5190">
        <v>0</v>
      </c>
      <c r="S5190">
        <v>0</v>
      </c>
      <c r="U5190"/>
      <c r="W5190" t="str">
        <f>IFERROR(VLOOKUP(CONCATENATE(A5190,"-",B5190),'Schedule C1'!AE:AE,1,FALSE),"Other")</f>
        <v>Other</v>
      </c>
    </row>
    <row r="5191" spans="1:23" x14ac:dyDescent="0.25">
      <c r="A5191" t="str">
        <f t="shared" si="81"/>
        <v>180</v>
      </c>
      <c r="B5191" t="str">
        <f t="shared" si="81"/>
        <v>DR19K02B0</v>
      </c>
      <c r="C5191" s="77" t="s">
        <v>3887</v>
      </c>
      <c r="D5191" t="s">
        <v>2608</v>
      </c>
      <c r="F5191">
        <v>-55.19</v>
      </c>
      <c r="L5191">
        <v>0</v>
      </c>
      <c r="O5191"/>
      <c r="R5191">
        <v>0</v>
      </c>
      <c r="U5191"/>
      <c r="W5191" t="str">
        <f>IFERROR(VLOOKUP(CONCATENATE(A5191,"-",B5191),'Schedule C1'!AE:AE,1,FALSE),"Other")</f>
        <v>Other</v>
      </c>
    </row>
    <row r="5192" spans="1:23" x14ac:dyDescent="0.25">
      <c r="A5192" t="str">
        <f t="shared" si="81"/>
        <v>180</v>
      </c>
      <c r="B5192" t="str">
        <f t="shared" si="81"/>
        <v>DR19K04B0</v>
      </c>
      <c r="C5192" s="77" t="s">
        <v>3887</v>
      </c>
      <c r="D5192" t="s">
        <v>2610</v>
      </c>
      <c r="F5192">
        <v>-31772.859999999997</v>
      </c>
      <c r="G5192">
        <v>7625.91</v>
      </c>
      <c r="L5192">
        <v>0</v>
      </c>
      <c r="M5192">
        <v>0</v>
      </c>
      <c r="O5192"/>
      <c r="R5192">
        <v>0</v>
      </c>
      <c r="S5192">
        <v>0</v>
      </c>
      <c r="U5192"/>
      <c r="W5192" t="str">
        <f>IFERROR(VLOOKUP(CONCATENATE(A5192,"-",B5192),'Schedule C1'!AE:AE,1,FALSE),"Other")</f>
        <v>Other</v>
      </c>
    </row>
    <row r="5193" spans="1:23" x14ac:dyDescent="0.25">
      <c r="A5193" t="str">
        <f t="shared" si="81"/>
        <v>180</v>
      </c>
      <c r="B5193" t="str">
        <f t="shared" si="81"/>
        <v>DR19K04B1</v>
      </c>
      <c r="C5193" s="77" t="s">
        <v>3887</v>
      </c>
      <c r="D5193" t="s">
        <v>2611</v>
      </c>
      <c r="F5193">
        <v>-85190.569999999992</v>
      </c>
      <c r="G5193">
        <v>70.87</v>
      </c>
      <c r="L5193">
        <v>0</v>
      </c>
      <c r="M5193">
        <v>0</v>
      </c>
      <c r="O5193"/>
      <c r="R5193">
        <v>0</v>
      </c>
      <c r="S5193">
        <v>0</v>
      </c>
      <c r="U5193"/>
      <c r="W5193" t="str">
        <f>IFERROR(VLOOKUP(CONCATENATE(A5193,"-",B5193),'Schedule C1'!AE:AE,1,FALSE),"Other")</f>
        <v>Other</v>
      </c>
    </row>
    <row r="5194" spans="1:23" x14ac:dyDescent="0.25">
      <c r="A5194" t="str">
        <f t="shared" si="81"/>
        <v>180</v>
      </c>
      <c r="B5194" t="str">
        <f t="shared" si="81"/>
        <v>DR19K05B2</v>
      </c>
      <c r="C5194" s="77" t="s">
        <v>3887</v>
      </c>
      <c r="D5194" t="s">
        <v>2616</v>
      </c>
      <c r="H5194">
        <v>-28.07</v>
      </c>
      <c r="N5194">
        <v>0</v>
      </c>
      <c r="O5194"/>
      <c r="T5194">
        <v>0</v>
      </c>
      <c r="U5194"/>
      <c r="W5194" t="str">
        <f>IFERROR(VLOOKUP(CONCATENATE(A5194,"-",B5194),'Schedule C1'!AE:AE,1,FALSE),"Other")</f>
        <v>Other</v>
      </c>
    </row>
    <row r="5195" spans="1:23" x14ac:dyDescent="0.25">
      <c r="A5195" t="str">
        <f t="shared" si="81"/>
        <v>180</v>
      </c>
      <c r="B5195" t="str">
        <f t="shared" si="81"/>
        <v>DR19K05C0</v>
      </c>
      <c r="C5195" s="77" t="s">
        <v>3887</v>
      </c>
      <c r="D5195" t="s">
        <v>4107</v>
      </c>
      <c r="J5195">
        <v>796.18999999999994</v>
      </c>
      <c r="O5195"/>
      <c r="P5195">
        <v>1544.08</v>
      </c>
      <c r="U5195"/>
      <c r="V5195">
        <v>0</v>
      </c>
      <c r="W5195" t="str">
        <f>IFERROR(VLOOKUP(CONCATENATE(A5195,"-",B5195),'Schedule C1'!AE:AE,1,FALSE),"Other")</f>
        <v>Other</v>
      </c>
    </row>
    <row r="5196" spans="1:23" x14ac:dyDescent="0.25">
      <c r="A5196" t="str">
        <f t="shared" si="81"/>
        <v>180</v>
      </c>
      <c r="B5196" t="str">
        <f t="shared" si="81"/>
        <v>DR19K05D0</v>
      </c>
      <c r="C5196" s="77" t="s">
        <v>3887</v>
      </c>
      <c r="D5196" t="s">
        <v>2617</v>
      </c>
      <c r="F5196">
        <v>5043.24</v>
      </c>
      <c r="G5196">
        <v>58808.229999999996</v>
      </c>
      <c r="H5196">
        <v>50.3</v>
      </c>
      <c r="L5196">
        <v>0</v>
      </c>
      <c r="M5196">
        <v>0</v>
      </c>
      <c r="N5196">
        <v>0</v>
      </c>
      <c r="O5196"/>
      <c r="R5196">
        <v>0</v>
      </c>
      <c r="S5196">
        <v>0</v>
      </c>
      <c r="T5196">
        <v>0</v>
      </c>
      <c r="U5196"/>
      <c r="W5196" t="str">
        <f>IFERROR(VLOOKUP(CONCATENATE(A5196,"-",B5196),'Schedule C1'!AE:AE,1,FALSE),"Other")</f>
        <v>Other</v>
      </c>
    </row>
    <row r="5197" spans="1:23" x14ac:dyDescent="0.25">
      <c r="A5197" t="str">
        <f t="shared" si="81"/>
        <v>180</v>
      </c>
      <c r="B5197" t="str">
        <f t="shared" si="81"/>
        <v>DR19K06B2</v>
      </c>
      <c r="C5197" s="77" t="s">
        <v>3887</v>
      </c>
      <c r="D5197" t="s">
        <v>2620</v>
      </c>
      <c r="F5197">
        <v>-154.1</v>
      </c>
      <c r="L5197">
        <v>0</v>
      </c>
      <c r="O5197"/>
      <c r="R5197">
        <v>0</v>
      </c>
      <c r="U5197"/>
      <c r="W5197" t="str">
        <f>IFERROR(VLOOKUP(CONCATENATE(A5197,"-",B5197),'Schedule C1'!AE:AE,1,FALSE),"Other")</f>
        <v>Other</v>
      </c>
    </row>
    <row r="5198" spans="1:23" x14ac:dyDescent="0.25">
      <c r="A5198" t="str">
        <f t="shared" si="81"/>
        <v>180</v>
      </c>
      <c r="B5198" t="str">
        <f t="shared" si="81"/>
        <v>DR19K06D0</v>
      </c>
      <c r="C5198" s="77" t="s">
        <v>3887</v>
      </c>
      <c r="D5198" t="s">
        <v>4108</v>
      </c>
      <c r="F5198">
        <v>0.13</v>
      </c>
      <c r="G5198">
        <v>-587.69000000000005</v>
      </c>
      <c r="H5198">
        <v>9.56</v>
      </c>
      <c r="L5198">
        <v>0</v>
      </c>
      <c r="M5198">
        <v>0</v>
      </c>
      <c r="N5198">
        <v>0</v>
      </c>
      <c r="O5198"/>
      <c r="R5198">
        <v>0</v>
      </c>
      <c r="S5198">
        <v>0</v>
      </c>
      <c r="T5198">
        <v>0</v>
      </c>
      <c r="U5198"/>
      <c r="W5198" t="str">
        <f>IFERROR(VLOOKUP(CONCATENATE(A5198,"-",B5198),'Schedule C1'!AE:AE,1,FALSE),"Other")</f>
        <v>Other</v>
      </c>
    </row>
    <row r="5199" spans="1:23" x14ac:dyDescent="0.25">
      <c r="A5199" t="str">
        <f t="shared" si="81"/>
        <v>180</v>
      </c>
      <c r="B5199" t="str">
        <f t="shared" si="81"/>
        <v>DR19K06D1</v>
      </c>
      <c r="C5199" s="77" t="s">
        <v>3887</v>
      </c>
      <c r="D5199" t="s">
        <v>4109</v>
      </c>
      <c r="F5199">
        <v>51.81</v>
      </c>
      <c r="L5199">
        <v>0</v>
      </c>
      <c r="O5199"/>
      <c r="R5199">
        <v>0</v>
      </c>
      <c r="U5199"/>
      <c r="W5199" t="str">
        <f>IFERROR(VLOOKUP(CONCATENATE(A5199,"-",B5199),'Schedule C1'!AE:AE,1,FALSE),"Other")</f>
        <v>Other</v>
      </c>
    </row>
    <row r="5200" spans="1:23" x14ac:dyDescent="0.25">
      <c r="A5200" t="str">
        <f t="shared" si="81"/>
        <v>180</v>
      </c>
      <c r="B5200" t="str">
        <f t="shared" si="81"/>
        <v>DR20S07B0</v>
      </c>
      <c r="C5200" s="77" t="s">
        <v>3887</v>
      </c>
      <c r="D5200" t="s">
        <v>4110</v>
      </c>
      <c r="H5200">
        <v>23450</v>
      </c>
      <c r="N5200">
        <v>0</v>
      </c>
      <c r="O5200"/>
      <c r="T5200">
        <v>0</v>
      </c>
      <c r="U5200"/>
      <c r="W5200" t="str">
        <f>IFERROR(VLOOKUP(CONCATENATE(A5200,"-",B5200),'Schedule C1'!AE:AE,1,FALSE),"Other")</f>
        <v>Other</v>
      </c>
    </row>
    <row r="5201" spans="1:23" x14ac:dyDescent="0.25">
      <c r="A5201" t="str">
        <f t="shared" si="81"/>
        <v>180</v>
      </c>
      <c r="B5201" t="str">
        <f t="shared" si="81"/>
        <v>ECNANDA</v>
      </c>
      <c r="C5201" s="77" t="s">
        <v>3887</v>
      </c>
      <c r="D5201" t="s">
        <v>2635</v>
      </c>
      <c r="E5201">
        <v>0</v>
      </c>
      <c r="F5201">
        <v>0</v>
      </c>
      <c r="G5201">
        <v>0</v>
      </c>
      <c r="H5201">
        <v>0</v>
      </c>
      <c r="I5201">
        <v>0</v>
      </c>
      <c r="J5201">
        <v>0</v>
      </c>
      <c r="K5201">
        <v>-710.82200000000012</v>
      </c>
      <c r="L5201">
        <v>-1172.99</v>
      </c>
      <c r="M5201">
        <v>-8147.5539999999983</v>
      </c>
      <c r="N5201">
        <v>-4.1880000000000024</v>
      </c>
      <c r="O5201">
        <v>-4745.2119999999995</v>
      </c>
      <c r="P5201">
        <v>0</v>
      </c>
      <c r="Q5201">
        <v>-710.82200000000012</v>
      </c>
      <c r="R5201">
        <v>-1172.99</v>
      </c>
      <c r="S5201">
        <v>-8147.5539999999983</v>
      </c>
      <c r="T5201">
        <v>0.54500000000000171</v>
      </c>
      <c r="U5201">
        <v>-7.7539999999999907</v>
      </c>
      <c r="V5201">
        <v>0</v>
      </c>
      <c r="W5201" t="str">
        <f>IFERROR(VLOOKUP(CONCATENATE(A5201,"-",B5201),'Schedule C1'!AE:AE,1,FALSE),"Other")</f>
        <v>Other</v>
      </c>
    </row>
    <row r="5202" spans="1:23" x14ac:dyDescent="0.25">
      <c r="A5202" t="str">
        <f t="shared" si="81"/>
        <v>180</v>
      </c>
      <c r="B5202" t="str">
        <f t="shared" si="81"/>
        <v>EDN011333</v>
      </c>
      <c r="C5202" s="77" t="s">
        <v>3887</v>
      </c>
      <c r="D5202" t="s">
        <v>2637</v>
      </c>
      <c r="E5202">
        <v>0</v>
      </c>
      <c r="K5202">
        <v>0</v>
      </c>
      <c r="O5202"/>
      <c r="Q5202">
        <v>0</v>
      </c>
      <c r="U5202"/>
      <c r="W5202" t="str">
        <f>IFERROR(VLOOKUP(CONCATENATE(A5202,"-",B5202),'Schedule C1'!AE:AE,1,FALSE),"Other")</f>
        <v>Other</v>
      </c>
    </row>
    <row r="5203" spans="1:23" x14ac:dyDescent="0.25">
      <c r="A5203" t="str">
        <f t="shared" si="81"/>
        <v>180</v>
      </c>
      <c r="B5203" t="str">
        <f t="shared" si="81"/>
        <v>EDN103172</v>
      </c>
      <c r="C5203" s="77" t="s">
        <v>3887</v>
      </c>
      <c r="D5203" t="s">
        <v>2667</v>
      </c>
      <c r="J5203">
        <v>0</v>
      </c>
      <c r="O5203"/>
      <c r="P5203">
        <v>5.0000000000000044E-3</v>
      </c>
      <c r="U5203"/>
      <c r="V5203">
        <v>0</v>
      </c>
      <c r="W5203" t="str">
        <f>IFERROR(VLOOKUP(CONCATENATE(A5203,"-",B5203),'Schedule C1'!AE:AE,1,FALSE),"Other")</f>
        <v>Other</v>
      </c>
    </row>
    <row r="5204" spans="1:23" x14ac:dyDescent="0.25">
      <c r="A5204" t="str">
        <f t="shared" si="81"/>
        <v>180</v>
      </c>
      <c r="B5204" t="str">
        <f t="shared" si="81"/>
        <v>EDN103175</v>
      </c>
      <c r="C5204" s="77" t="s">
        <v>3887</v>
      </c>
      <c r="D5204" t="s">
        <v>2668</v>
      </c>
      <c r="J5204">
        <v>0</v>
      </c>
      <c r="O5204"/>
      <c r="P5204">
        <v>15.093</v>
      </c>
      <c r="U5204"/>
      <c r="V5204">
        <v>0</v>
      </c>
      <c r="W5204" t="str">
        <f>IFERROR(VLOOKUP(CONCATENATE(A5204,"-",B5204),'Schedule C1'!AE:AE,1,FALSE),"Other")</f>
        <v>Other</v>
      </c>
    </row>
    <row r="5205" spans="1:23" x14ac:dyDescent="0.25">
      <c r="A5205" t="str">
        <f t="shared" si="81"/>
        <v>180</v>
      </c>
      <c r="B5205" t="str">
        <f t="shared" si="81"/>
        <v>EDN103177</v>
      </c>
      <c r="C5205" s="77" t="s">
        <v>3887</v>
      </c>
      <c r="D5205" t="s">
        <v>2669</v>
      </c>
      <c r="J5205">
        <v>0</v>
      </c>
      <c r="O5205"/>
      <c r="P5205">
        <v>-26.545000000000002</v>
      </c>
      <c r="U5205"/>
      <c r="V5205">
        <v>0</v>
      </c>
      <c r="W5205" t="str">
        <f>IFERROR(VLOOKUP(CONCATENATE(A5205,"-",B5205),'Schedule C1'!AE:AE,1,FALSE),"Other")</f>
        <v>Other</v>
      </c>
    </row>
    <row r="5206" spans="1:23" x14ac:dyDescent="0.25">
      <c r="A5206" t="str">
        <f t="shared" si="81"/>
        <v>180</v>
      </c>
      <c r="B5206" t="str">
        <f t="shared" si="81"/>
        <v>EDN103178</v>
      </c>
      <c r="C5206" s="77" t="s">
        <v>3887</v>
      </c>
      <c r="D5206" t="s">
        <v>2670</v>
      </c>
      <c r="J5206">
        <v>0</v>
      </c>
      <c r="O5206"/>
      <c r="P5206">
        <v>-4.2000000000000003E-2</v>
      </c>
      <c r="U5206"/>
      <c r="V5206">
        <v>0</v>
      </c>
      <c r="W5206" t="str">
        <f>IFERROR(VLOOKUP(CONCATENATE(A5206,"-",B5206),'Schedule C1'!AE:AE,1,FALSE),"Other")</f>
        <v>Other</v>
      </c>
    </row>
    <row r="5207" spans="1:23" x14ac:dyDescent="0.25">
      <c r="A5207" t="str">
        <f t="shared" si="81"/>
        <v>180</v>
      </c>
      <c r="B5207" t="str">
        <f t="shared" si="81"/>
        <v>EDN103180</v>
      </c>
      <c r="C5207" s="77" t="s">
        <v>3887</v>
      </c>
      <c r="D5207" t="s">
        <v>2671</v>
      </c>
      <c r="J5207">
        <v>0</v>
      </c>
      <c r="O5207"/>
      <c r="P5207">
        <v>-1.4029999999999998</v>
      </c>
      <c r="U5207"/>
      <c r="V5207">
        <v>0</v>
      </c>
      <c r="W5207" t="str">
        <f>IFERROR(VLOOKUP(CONCATENATE(A5207,"-",B5207),'Schedule C1'!AE:AE,1,FALSE),"Other")</f>
        <v>Other</v>
      </c>
    </row>
    <row r="5208" spans="1:23" x14ac:dyDescent="0.25">
      <c r="A5208" t="str">
        <f t="shared" si="81"/>
        <v>180</v>
      </c>
      <c r="B5208" t="str">
        <f t="shared" si="81"/>
        <v>EDNANDA</v>
      </c>
      <c r="C5208" s="77" t="s">
        <v>3887</v>
      </c>
      <c r="D5208" t="s">
        <v>2673</v>
      </c>
      <c r="E5208">
        <v>0</v>
      </c>
      <c r="F5208">
        <v>0</v>
      </c>
      <c r="G5208">
        <v>0</v>
      </c>
      <c r="H5208">
        <v>0</v>
      </c>
      <c r="I5208">
        <v>0</v>
      </c>
      <c r="J5208">
        <v>0</v>
      </c>
      <c r="K5208">
        <v>-2324.0200000000004</v>
      </c>
      <c r="L5208">
        <v>-135.02700000000004</v>
      </c>
      <c r="M5208">
        <v>6285.2689999999993</v>
      </c>
      <c r="N5208">
        <v>4265.2219999999998</v>
      </c>
      <c r="O5208">
        <v>5.7039999999999349</v>
      </c>
      <c r="P5208">
        <v>-33.756000000000029</v>
      </c>
      <c r="Q5208">
        <v>-2318.0909999999999</v>
      </c>
      <c r="R5208">
        <v>-17.282000000000039</v>
      </c>
      <c r="S5208">
        <v>4746.2779999999993</v>
      </c>
      <c r="T5208">
        <v>5001.9069999999992</v>
      </c>
      <c r="U5208">
        <v>-2963.8070000000002</v>
      </c>
      <c r="V5208">
        <v>0</v>
      </c>
      <c r="W5208" t="str">
        <f>IFERROR(VLOOKUP(CONCATENATE(A5208,"-",B5208),'Schedule C1'!AE:AE,1,FALSE),"Other")</f>
        <v>Other</v>
      </c>
    </row>
    <row r="5209" spans="1:23" x14ac:dyDescent="0.25">
      <c r="A5209" t="str">
        <f t="shared" si="81"/>
        <v>180</v>
      </c>
      <c r="B5209" t="str">
        <f t="shared" si="81"/>
        <v>EON011324</v>
      </c>
      <c r="C5209" s="77" t="s">
        <v>3887</v>
      </c>
      <c r="D5209" t="s">
        <v>2674</v>
      </c>
      <c r="J5209">
        <v>0</v>
      </c>
      <c r="O5209"/>
      <c r="P5209">
        <v>0.46600000000000003</v>
      </c>
      <c r="U5209"/>
      <c r="V5209">
        <v>0</v>
      </c>
      <c r="W5209" t="str">
        <f>IFERROR(VLOOKUP(CONCATENATE(A5209,"-",B5209),'Schedule C1'!AE:AE,1,FALSE),"Other")</f>
        <v>Other</v>
      </c>
    </row>
    <row r="5210" spans="1:23" x14ac:dyDescent="0.25">
      <c r="A5210" t="str">
        <f t="shared" si="81"/>
        <v>180</v>
      </c>
      <c r="B5210" t="str">
        <f t="shared" si="81"/>
        <v>ESTBLK103</v>
      </c>
      <c r="C5210" s="77" t="s">
        <v>3887</v>
      </c>
      <c r="D5210" t="s">
        <v>4111</v>
      </c>
      <c r="F5210">
        <v>0</v>
      </c>
      <c r="G5210">
        <v>0</v>
      </c>
      <c r="H5210">
        <v>0</v>
      </c>
      <c r="I5210">
        <v>0</v>
      </c>
      <c r="J5210">
        <v>0</v>
      </c>
      <c r="L5210">
        <v>41531.073000000004</v>
      </c>
      <c r="M5210">
        <v>876.98299999999995</v>
      </c>
      <c r="N5210">
        <v>-50102.963999999993</v>
      </c>
      <c r="O5210">
        <v>1237.24</v>
      </c>
      <c r="P5210">
        <v>0</v>
      </c>
      <c r="R5210">
        <v>0</v>
      </c>
      <c r="S5210">
        <v>-395.81</v>
      </c>
      <c r="T5210">
        <v>0</v>
      </c>
      <c r="U5210">
        <v>1485.875</v>
      </c>
      <c r="V5210">
        <v>0</v>
      </c>
      <c r="W5210" t="str">
        <f>IFERROR(VLOOKUP(CONCATENATE(A5210,"-",B5210),'Schedule C1'!AE:AE,1,FALSE),"Other")</f>
        <v>Other</v>
      </c>
    </row>
    <row r="5211" spans="1:23" x14ac:dyDescent="0.25">
      <c r="A5211" t="str">
        <f t="shared" si="81"/>
        <v>180</v>
      </c>
      <c r="B5211" t="str">
        <f t="shared" si="81"/>
        <v>ESTBLK180</v>
      </c>
      <c r="C5211" s="77" t="s">
        <v>3887</v>
      </c>
      <c r="D5211" t="s">
        <v>4112</v>
      </c>
      <c r="E5211">
        <v>0</v>
      </c>
      <c r="G5211">
        <v>0</v>
      </c>
      <c r="K5211">
        <v>0</v>
      </c>
      <c r="M5211">
        <v>0</v>
      </c>
      <c r="O5211"/>
      <c r="Q5211">
        <v>61.58</v>
      </c>
      <c r="S5211">
        <v>2907.741</v>
      </c>
      <c r="U5211"/>
      <c r="W5211" t="str">
        <f>IFERROR(VLOOKUP(CONCATENATE(A5211,"-",B5211),'Schedule C1'!AE:AE,1,FALSE),"Other")</f>
        <v>Other</v>
      </c>
    </row>
    <row r="5212" spans="1:23" x14ac:dyDescent="0.25">
      <c r="A5212" t="str">
        <f t="shared" si="81"/>
        <v>180</v>
      </c>
      <c r="B5212" t="str">
        <f t="shared" si="81"/>
        <v>ESTCOR180</v>
      </c>
      <c r="C5212" s="77" t="s">
        <v>3887</v>
      </c>
      <c r="D5212" t="s">
        <v>4113</v>
      </c>
      <c r="F5212">
        <v>0</v>
      </c>
      <c r="H5212">
        <v>0</v>
      </c>
      <c r="L5212">
        <v>100349.53200000001</v>
      </c>
      <c r="N5212">
        <v>43951.508999999998</v>
      </c>
      <c r="O5212"/>
      <c r="R5212">
        <v>26026.95</v>
      </c>
      <c r="T5212">
        <v>0</v>
      </c>
      <c r="U5212"/>
      <c r="W5212" t="str">
        <f>IFERROR(VLOOKUP(CONCATENATE(A5212,"-",B5212),'Schedule C1'!AE:AE,1,FALSE),"Other")</f>
        <v>Other</v>
      </c>
    </row>
    <row r="5213" spans="1:23" x14ac:dyDescent="0.25">
      <c r="A5213" t="str">
        <f t="shared" si="81"/>
        <v>180</v>
      </c>
      <c r="B5213" t="str">
        <f t="shared" si="81"/>
        <v>ETN000110</v>
      </c>
      <c r="C5213" s="77" t="s">
        <v>3887</v>
      </c>
      <c r="D5213" t="s">
        <v>2678</v>
      </c>
      <c r="J5213">
        <v>0</v>
      </c>
      <c r="O5213"/>
      <c r="P5213">
        <v>30555.557999999997</v>
      </c>
      <c r="U5213"/>
      <c r="V5213">
        <v>0</v>
      </c>
      <c r="W5213" t="str">
        <f>IFERROR(VLOOKUP(CONCATENATE(A5213,"-",B5213),'Schedule C1'!AE:AE,1,FALSE),"Other")</f>
        <v>Other</v>
      </c>
    </row>
    <row r="5214" spans="1:23" x14ac:dyDescent="0.25">
      <c r="A5214" t="str">
        <f t="shared" si="81"/>
        <v>180</v>
      </c>
      <c r="B5214" t="str">
        <f t="shared" si="81"/>
        <v>ETN000180</v>
      </c>
      <c r="C5214" s="77" t="s">
        <v>3887</v>
      </c>
      <c r="D5214" t="s">
        <v>2681</v>
      </c>
      <c r="E5214">
        <v>1021397.7</v>
      </c>
      <c r="F5214">
        <v>-45159.130000000034</v>
      </c>
      <c r="G5214">
        <v>405270.56999999995</v>
      </c>
      <c r="H5214">
        <v>-585926.81000000006</v>
      </c>
      <c r="I5214">
        <v>736782.81000000017</v>
      </c>
      <c r="J5214">
        <v>-350600.95999999996</v>
      </c>
      <c r="K5214">
        <v>-83.194999999999979</v>
      </c>
      <c r="L5214">
        <v>0</v>
      </c>
      <c r="M5214">
        <v>0</v>
      </c>
      <c r="N5214">
        <v>10733.486000000001</v>
      </c>
      <c r="O5214">
        <v>0</v>
      </c>
      <c r="P5214">
        <v>0</v>
      </c>
      <c r="Q5214">
        <v>-82.721999999999994</v>
      </c>
      <c r="R5214">
        <v>0</v>
      </c>
      <c r="S5214">
        <v>0</v>
      </c>
      <c r="T5214">
        <v>10733.486000000001</v>
      </c>
      <c r="U5214">
        <v>0</v>
      </c>
      <c r="V5214">
        <v>0</v>
      </c>
      <c r="W5214" t="str">
        <f>IFERROR(VLOOKUP(CONCATENATE(A5214,"-",B5214),'Schedule C1'!AE:AE,1,FALSE),"Other")</f>
        <v>Other</v>
      </c>
    </row>
    <row r="5215" spans="1:23" x14ac:dyDescent="0.25">
      <c r="A5215" t="str">
        <f t="shared" si="81"/>
        <v>180</v>
      </c>
      <c r="B5215" t="str">
        <f t="shared" si="81"/>
        <v>ETN100485</v>
      </c>
      <c r="C5215" s="77" t="s">
        <v>3887</v>
      </c>
      <c r="D5215" t="s">
        <v>4114</v>
      </c>
      <c r="E5215">
        <v>0</v>
      </c>
      <c r="K5215">
        <v>3618.6890000000003</v>
      </c>
      <c r="O5215"/>
      <c r="Q5215">
        <v>2741.1010000000001</v>
      </c>
      <c r="U5215"/>
      <c r="W5215" t="str">
        <f>IFERROR(VLOOKUP(CONCATENATE(A5215,"-",B5215),'Schedule C1'!AE:AE,1,FALSE),"Other")</f>
        <v>Other</v>
      </c>
    </row>
    <row r="5216" spans="1:23" x14ac:dyDescent="0.25">
      <c r="A5216" t="str">
        <f t="shared" si="81"/>
        <v>180</v>
      </c>
      <c r="B5216" t="str">
        <f t="shared" si="81"/>
        <v>ETNANDA</v>
      </c>
      <c r="C5216" s="77" t="s">
        <v>3887</v>
      </c>
      <c r="D5216" t="s">
        <v>2682</v>
      </c>
      <c r="E5216">
        <v>0</v>
      </c>
      <c r="F5216">
        <v>1.59</v>
      </c>
      <c r="G5216">
        <v>0</v>
      </c>
      <c r="H5216">
        <v>0</v>
      </c>
      <c r="I5216">
        <v>0</v>
      </c>
      <c r="J5216">
        <v>0</v>
      </c>
      <c r="K5216">
        <v>-36313.956999999995</v>
      </c>
      <c r="L5216">
        <v>-205464.19900000002</v>
      </c>
      <c r="M5216">
        <v>-61762.746999999988</v>
      </c>
      <c r="N5216">
        <v>-667572.87400000007</v>
      </c>
      <c r="O5216">
        <v>-76130.342000000019</v>
      </c>
      <c r="P5216">
        <v>317044.92600000004</v>
      </c>
      <c r="Q5216">
        <v>-37810.78300000001</v>
      </c>
      <c r="R5216">
        <v>-214592.10499999998</v>
      </c>
      <c r="S5216">
        <v>-64673.828999999998</v>
      </c>
      <c r="T5216">
        <v>-713459.92599999986</v>
      </c>
      <c r="U5216">
        <v>-100929.68599999997</v>
      </c>
      <c r="V5216">
        <v>0</v>
      </c>
      <c r="W5216" t="str">
        <f>IFERROR(VLOOKUP(CONCATENATE(A5216,"-",B5216),'Schedule C1'!AE:AE,1,FALSE),"Other")</f>
        <v>Other</v>
      </c>
    </row>
    <row r="5217" spans="1:23" x14ac:dyDescent="0.25">
      <c r="A5217" t="str">
        <f t="shared" si="81"/>
        <v>180</v>
      </c>
      <c r="B5217" t="str">
        <f t="shared" si="81"/>
        <v>F18001001</v>
      </c>
      <c r="C5217" s="77" t="s">
        <v>3887</v>
      </c>
      <c r="D5217" t="s">
        <v>4115</v>
      </c>
      <c r="E5217">
        <v>0</v>
      </c>
      <c r="K5217">
        <v>877.58799999999997</v>
      </c>
      <c r="O5217"/>
      <c r="Q5217">
        <v>0</v>
      </c>
      <c r="U5217"/>
      <c r="W5217" t="str">
        <f>IFERROR(VLOOKUP(CONCATENATE(A5217,"-",B5217),'Schedule C1'!AE:AE,1,FALSE),"Other")</f>
        <v>Other</v>
      </c>
    </row>
    <row r="5218" spans="1:23" x14ac:dyDescent="0.25">
      <c r="A5218" t="str">
        <f t="shared" si="81"/>
        <v>180</v>
      </c>
      <c r="B5218" t="str">
        <f t="shared" si="81"/>
        <v>FANANDA</v>
      </c>
      <c r="C5218" s="77" t="s">
        <v>3887</v>
      </c>
      <c r="D5218" t="s">
        <v>2684</v>
      </c>
      <c r="E5218">
        <v>0</v>
      </c>
      <c r="F5218">
        <v>0</v>
      </c>
      <c r="G5218">
        <v>0</v>
      </c>
      <c r="H5218">
        <v>0</v>
      </c>
      <c r="I5218">
        <v>0</v>
      </c>
      <c r="J5218">
        <v>0</v>
      </c>
      <c r="K5218">
        <v>-2868.9700000000003</v>
      </c>
      <c r="L5218">
        <v>-2480.4180000000001</v>
      </c>
      <c r="M5218">
        <v>-1326.4209999999998</v>
      </c>
      <c r="N5218">
        <v>-8.1129999999999427</v>
      </c>
      <c r="O5218">
        <v>1.040000000000104</v>
      </c>
      <c r="P5218">
        <v>12.91</v>
      </c>
      <c r="Q5218">
        <v>-1118.2049999999997</v>
      </c>
      <c r="R5218">
        <v>-2946.2970000000005</v>
      </c>
      <c r="S5218">
        <v>-1879.6770000000001</v>
      </c>
      <c r="T5218">
        <v>-6.199999999995498E-2</v>
      </c>
      <c r="U5218">
        <v>1275.02</v>
      </c>
      <c r="V5218">
        <v>0</v>
      </c>
      <c r="W5218" t="str">
        <f>IFERROR(VLOOKUP(CONCATENATE(A5218,"-",B5218),'Schedule C1'!AE:AE,1,FALSE),"Other")</f>
        <v>Other</v>
      </c>
    </row>
    <row r="5219" spans="1:23" x14ac:dyDescent="0.25">
      <c r="A5219" t="str">
        <f t="shared" si="81"/>
        <v>180</v>
      </c>
      <c r="B5219" t="str">
        <f t="shared" si="81"/>
        <v>GLNANDA</v>
      </c>
      <c r="C5219" s="77" t="s">
        <v>3887</v>
      </c>
      <c r="D5219" t="s">
        <v>2685</v>
      </c>
      <c r="E5219">
        <v>0</v>
      </c>
      <c r="F5219">
        <v>0</v>
      </c>
      <c r="G5219">
        <v>0</v>
      </c>
      <c r="H5219">
        <v>0</v>
      </c>
      <c r="I5219">
        <v>0</v>
      </c>
      <c r="J5219">
        <v>0</v>
      </c>
      <c r="K5219">
        <v>-143.32699999999997</v>
      </c>
      <c r="L5219">
        <v>-4</v>
      </c>
      <c r="M5219">
        <v>-316921.05599999998</v>
      </c>
      <c r="N5219">
        <v>26178.116000000002</v>
      </c>
      <c r="O5219">
        <v>-349.45800000000003</v>
      </c>
      <c r="P5219">
        <v>-2.2320000000000002</v>
      </c>
      <c r="Q5219">
        <v>-167.51899999999998</v>
      </c>
      <c r="R5219">
        <v>-2.1929999999999978</v>
      </c>
      <c r="S5219">
        <v>-316906.23300000001</v>
      </c>
      <c r="T5219">
        <v>26149.197999999997</v>
      </c>
      <c r="U5219">
        <v>-348.08699999999999</v>
      </c>
      <c r="V5219">
        <v>0</v>
      </c>
      <c r="W5219" t="str">
        <f>IFERROR(VLOOKUP(CONCATENATE(A5219,"-",B5219),'Schedule C1'!AE:AE,1,FALSE),"Other")</f>
        <v>Other</v>
      </c>
    </row>
    <row r="5220" spans="1:23" x14ac:dyDescent="0.25">
      <c r="A5220" t="str">
        <f t="shared" si="81"/>
        <v>180</v>
      </c>
      <c r="B5220" t="str">
        <f t="shared" si="81"/>
        <v>GWSCB</v>
      </c>
      <c r="C5220" s="77" t="s">
        <v>3887</v>
      </c>
      <c r="D5220" t="s">
        <v>2686</v>
      </c>
      <c r="F5220">
        <v>0</v>
      </c>
      <c r="I5220">
        <v>0</v>
      </c>
      <c r="L5220">
        <v>0</v>
      </c>
      <c r="O5220">
        <v>0</v>
      </c>
      <c r="R5220">
        <v>0</v>
      </c>
      <c r="U5220">
        <v>0</v>
      </c>
      <c r="W5220" t="str">
        <f>IFERROR(VLOOKUP(CONCATENATE(A5220,"-",B5220),'Schedule C1'!AE:AE,1,FALSE),"Other")</f>
        <v>Other</v>
      </c>
    </row>
    <row r="5221" spans="1:23" x14ac:dyDescent="0.25">
      <c r="A5221" t="str">
        <f t="shared" si="81"/>
        <v>180</v>
      </c>
      <c r="B5221" t="str">
        <f t="shared" si="81"/>
        <v>GWSCBA215</v>
      </c>
      <c r="C5221" s="77" t="s">
        <v>3887</v>
      </c>
      <c r="D5221" t="s">
        <v>3306</v>
      </c>
      <c r="J5221">
        <v>0</v>
      </c>
      <c r="O5221"/>
      <c r="P5221">
        <v>0</v>
      </c>
      <c r="U5221"/>
      <c r="V5221">
        <v>0</v>
      </c>
      <c r="W5221" t="str">
        <f>IFERROR(VLOOKUP(CONCATENATE(A5221,"-",B5221),'Schedule C1'!AE:AE,1,FALSE),"Other")</f>
        <v>Other</v>
      </c>
    </row>
    <row r="5222" spans="1:23" x14ac:dyDescent="0.25">
      <c r="A5222" t="str">
        <f t="shared" si="81"/>
        <v>180</v>
      </c>
      <c r="B5222" t="str">
        <f t="shared" si="81"/>
        <v>GWSCS</v>
      </c>
      <c r="C5222" s="77" t="s">
        <v>3887</v>
      </c>
      <c r="D5222" t="s">
        <v>2687</v>
      </c>
      <c r="F5222">
        <v>0</v>
      </c>
      <c r="H5222">
        <v>0</v>
      </c>
      <c r="I5222">
        <v>0</v>
      </c>
      <c r="J5222">
        <v>0</v>
      </c>
      <c r="L5222">
        <v>0</v>
      </c>
      <c r="N5222">
        <v>0</v>
      </c>
      <c r="O5222">
        <v>0</v>
      </c>
      <c r="P5222">
        <v>0</v>
      </c>
      <c r="R5222">
        <v>0</v>
      </c>
      <c r="T5222">
        <v>0</v>
      </c>
      <c r="U5222">
        <v>0</v>
      </c>
      <c r="V5222">
        <v>0</v>
      </c>
      <c r="W5222" t="str">
        <f>IFERROR(VLOOKUP(CONCATENATE(A5222,"-",B5222),'Schedule C1'!AE:AE,1,FALSE),"Other")</f>
        <v>Other</v>
      </c>
    </row>
    <row r="5223" spans="1:23" x14ac:dyDescent="0.25">
      <c r="A5223" t="str">
        <f t="shared" si="81"/>
        <v>180</v>
      </c>
      <c r="B5223" t="str">
        <f t="shared" si="81"/>
        <v>INCICPADJ</v>
      </c>
      <c r="C5223" s="77" t="s">
        <v>3887</v>
      </c>
      <c r="D5223" t="s">
        <v>2689</v>
      </c>
      <c r="G5223">
        <v>0</v>
      </c>
      <c r="M5223">
        <v>32877.89</v>
      </c>
      <c r="O5223"/>
      <c r="S5223">
        <v>0</v>
      </c>
      <c r="U5223"/>
      <c r="W5223" t="str">
        <f>IFERROR(VLOOKUP(CONCATENATE(A5223,"-",B5223),'Schedule C1'!AE:AE,1,FALSE),"Other")</f>
        <v>Other</v>
      </c>
    </row>
    <row r="5224" spans="1:23" x14ac:dyDescent="0.25">
      <c r="A5224" t="str">
        <f t="shared" si="81"/>
        <v>180</v>
      </c>
      <c r="B5224" t="str">
        <f t="shared" si="81"/>
        <v>IT1801421</v>
      </c>
      <c r="C5224" s="77" t="s">
        <v>3887</v>
      </c>
      <c r="D5224" t="s">
        <v>4117</v>
      </c>
      <c r="E5224">
        <v>27382.410000000003</v>
      </c>
      <c r="F5224">
        <v>1850.9899999999993</v>
      </c>
      <c r="G5224">
        <v>3.25</v>
      </c>
      <c r="K5224">
        <v>0</v>
      </c>
      <c r="L5224">
        <v>0</v>
      </c>
      <c r="M5224">
        <v>0</v>
      </c>
      <c r="O5224"/>
      <c r="Q5224">
        <v>0</v>
      </c>
      <c r="R5224">
        <v>0</v>
      </c>
      <c r="S5224">
        <v>0</v>
      </c>
      <c r="U5224"/>
      <c r="W5224" t="str">
        <f>IFERROR(VLOOKUP(CONCATENATE(A5224,"-",B5224),'Schedule C1'!AE:AE,1,FALSE),"Other")</f>
        <v>Other</v>
      </c>
    </row>
    <row r="5225" spans="1:23" x14ac:dyDescent="0.25">
      <c r="A5225" t="str">
        <f t="shared" si="81"/>
        <v>180</v>
      </c>
      <c r="B5225" t="str">
        <f t="shared" si="81"/>
        <v>IT180BILL</v>
      </c>
      <c r="C5225" s="77" t="s">
        <v>3887</v>
      </c>
      <c r="D5225" t="s">
        <v>4118</v>
      </c>
      <c r="F5225">
        <v>2097.5500000000006</v>
      </c>
      <c r="G5225">
        <v>4431.21</v>
      </c>
      <c r="I5225">
        <v>23395.61</v>
      </c>
      <c r="J5225">
        <v>27933.03</v>
      </c>
      <c r="L5225">
        <v>0</v>
      </c>
      <c r="M5225">
        <v>0</v>
      </c>
      <c r="O5225">
        <v>0</v>
      </c>
      <c r="P5225">
        <v>0</v>
      </c>
      <c r="R5225">
        <v>0</v>
      </c>
      <c r="S5225">
        <v>0</v>
      </c>
      <c r="U5225">
        <v>0</v>
      </c>
      <c r="V5225">
        <v>0</v>
      </c>
      <c r="W5225" t="str">
        <f>IFERROR(VLOOKUP(CONCATENATE(A5225,"-",B5225),'Schedule C1'!AE:AE,1,FALSE),"Other")</f>
        <v>Other</v>
      </c>
    </row>
    <row r="5226" spans="1:23" x14ac:dyDescent="0.25">
      <c r="A5226" t="str">
        <f t="shared" si="81"/>
        <v>180</v>
      </c>
      <c r="B5226" t="str">
        <f t="shared" si="81"/>
        <v>IT180CCIC</v>
      </c>
      <c r="C5226" s="77" t="s">
        <v>3887</v>
      </c>
      <c r="D5226" t="s">
        <v>4119</v>
      </c>
      <c r="G5226">
        <v>938.11</v>
      </c>
      <c r="I5226">
        <v>321.94</v>
      </c>
      <c r="M5226">
        <v>0</v>
      </c>
      <c r="O5226">
        <v>0</v>
      </c>
      <c r="S5226">
        <v>0</v>
      </c>
      <c r="U5226">
        <v>0</v>
      </c>
      <c r="W5226" t="str">
        <f>IFERROR(VLOOKUP(CONCATENATE(A5226,"-",B5226),'Schedule C1'!AE:AE,1,FALSE),"Other")</f>
        <v>Other</v>
      </c>
    </row>
    <row r="5227" spans="1:23" x14ac:dyDescent="0.25">
      <c r="A5227" t="str">
        <f t="shared" si="81"/>
        <v>180</v>
      </c>
      <c r="B5227" t="str">
        <f t="shared" si="81"/>
        <v>ITCAPPROJ</v>
      </c>
      <c r="C5227" s="77" t="s">
        <v>3887</v>
      </c>
      <c r="D5227" t="s">
        <v>2699</v>
      </c>
      <c r="E5227">
        <v>0</v>
      </c>
      <c r="F5227">
        <v>0</v>
      </c>
      <c r="G5227">
        <v>0</v>
      </c>
      <c r="H5227">
        <v>0</v>
      </c>
      <c r="J5227">
        <v>0</v>
      </c>
      <c r="K5227">
        <v>81639.813999999998</v>
      </c>
      <c r="L5227">
        <v>-1084.691</v>
      </c>
      <c r="M5227">
        <v>0</v>
      </c>
      <c r="N5227">
        <v>9603.732</v>
      </c>
      <c r="O5227"/>
      <c r="P5227">
        <v>45890.078999999998</v>
      </c>
      <c r="Q5227">
        <v>105095.24099999999</v>
      </c>
      <c r="R5227">
        <v>-42277.976999999999</v>
      </c>
      <c r="S5227">
        <v>-20.247</v>
      </c>
      <c r="T5227">
        <v>13.715</v>
      </c>
      <c r="U5227"/>
      <c r="V5227">
        <v>0</v>
      </c>
      <c r="W5227" t="str">
        <f>IFERROR(VLOOKUP(CONCATENATE(A5227,"-",B5227),'Schedule C1'!AE:AE,1,FALSE),"Other")</f>
        <v>Other</v>
      </c>
    </row>
    <row r="5228" spans="1:23" x14ac:dyDescent="0.25">
      <c r="A5228" t="str">
        <f t="shared" si="81"/>
        <v>180</v>
      </c>
      <c r="B5228" t="str">
        <f t="shared" si="81"/>
        <v>ITCB10300</v>
      </c>
      <c r="C5228" s="77" t="s">
        <v>3887</v>
      </c>
      <c r="D5228" t="s">
        <v>2700</v>
      </c>
      <c r="H5228">
        <v>0</v>
      </c>
      <c r="J5228">
        <v>0</v>
      </c>
      <c r="N5228">
        <v>-42.217999999999996</v>
      </c>
      <c r="O5228"/>
      <c r="P5228">
        <v>-158.696</v>
      </c>
      <c r="T5228">
        <v>-42.970999999999997</v>
      </c>
      <c r="U5228"/>
      <c r="V5228">
        <v>0</v>
      </c>
      <c r="W5228" t="str">
        <f>IFERROR(VLOOKUP(CONCATENATE(A5228,"-",B5228),'Schedule C1'!AE:AE,1,FALSE),"Other")</f>
        <v>Other</v>
      </c>
    </row>
    <row r="5229" spans="1:23" x14ac:dyDescent="0.25">
      <c r="A5229" t="str">
        <f t="shared" si="81"/>
        <v>180</v>
      </c>
      <c r="B5229" t="str">
        <f t="shared" si="81"/>
        <v>ITCB11000</v>
      </c>
      <c r="C5229" s="77" t="s">
        <v>3887</v>
      </c>
      <c r="D5229" t="s">
        <v>2701</v>
      </c>
      <c r="J5229">
        <v>-868.15</v>
      </c>
      <c r="O5229"/>
      <c r="P5229">
        <v>0</v>
      </c>
      <c r="U5229"/>
      <c r="V5229">
        <v>0</v>
      </c>
      <c r="W5229" t="str">
        <f>IFERROR(VLOOKUP(CONCATENATE(A5229,"-",B5229),'Schedule C1'!AE:AE,1,FALSE),"Other")</f>
        <v>Other</v>
      </c>
    </row>
    <row r="5230" spans="1:23" x14ac:dyDescent="0.25">
      <c r="A5230" t="str">
        <f t="shared" si="81"/>
        <v>180</v>
      </c>
      <c r="B5230" t="str">
        <f t="shared" si="81"/>
        <v>ITCB18000</v>
      </c>
      <c r="C5230" s="77" t="s">
        <v>3887</v>
      </c>
      <c r="D5230" t="s">
        <v>2706</v>
      </c>
      <c r="E5230">
        <v>0</v>
      </c>
      <c r="F5230">
        <v>5110.7</v>
      </c>
      <c r="G5230">
        <v>-39.049999999999997</v>
      </c>
      <c r="H5230">
        <v>19353.800000000007</v>
      </c>
      <c r="I5230">
        <v>2635.2699999999995</v>
      </c>
      <c r="J5230">
        <v>0.27</v>
      </c>
      <c r="K5230">
        <v>8160.2860000000001</v>
      </c>
      <c r="L5230">
        <v>3233.1549999999997</v>
      </c>
      <c r="M5230">
        <v>2168.25</v>
      </c>
      <c r="N5230">
        <v>3762.9639999999999</v>
      </c>
      <c r="O5230">
        <v>4024.4690000000001</v>
      </c>
      <c r="P5230">
        <v>-2464.7950000000001</v>
      </c>
      <c r="Q5230">
        <v>8187.384</v>
      </c>
      <c r="R5230">
        <v>2653.7759999999998</v>
      </c>
      <c r="S5230">
        <v>2147.8470000000002</v>
      </c>
      <c r="T5230">
        <v>3828.9339999999997</v>
      </c>
      <c r="U5230">
        <v>4.0000000000000001E-3</v>
      </c>
      <c r="V5230">
        <v>0</v>
      </c>
      <c r="W5230" t="str">
        <f>IFERROR(VLOOKUP(CONCATENATE(A5230,"-",B5230),'Schedule C1'!AE:AE,1,FALSE),"Other")</f>
        <v>Other</v>
      </c>
    </row>
    <row r="5231" spans="1:23" x14ac:dyDescent="0.25">
      <c r="A5231" t="str">
        <f t="shared" si="81"/>
        <v>180</v>
      </c>
      <c r="B5231" t="str">
        <f t="shared" si="81"/>
        <v>ITCHR0001</v>
      </c>
      <c r="C5231" s="77" t="s">
        <v>3887</v>
      </c>
      <c r="D5231" t="s">
        <v>2711</v>
      </c>
      <c r="E5231">
        <v>0</v>
      </c>
      <c r="F5231">
        <v>0</v>
      </c>
      <c r="G5231">
        <v>0</v>
      </c>
      <c r="H5231">
        <v>0</v>
      </c>
      <c r="I5231">
        <v>0</v>
      </c>
      <c r="K5231">
        <v>19.113</v>
      </c>
      <c r="L5231">
        <v>682.76400000000001</v>
      </c>
      <c r="M5231">
        <v>347.26</v>
      </c>
      <c r="N5231">
        <v>342.41699999999997</v>
      </c>
      <c r="O5231">
        <v>126.306</v>
      </c>
      <c r="Q5231">
        <v>52.317999999999998</v>
      </c>
      <c r="R5231">
        <v>688.05</v>
      </c>
      <c r="S5231">
        <v>349.92099999999999</v>
      </c>
      <c r="T5231">
        <v>342.41699999999997</v>
      </c>
      <c r="U5231">
        <v>127.69799999999999</v>
      </c>
      <c r="W5231" t="str">
        <f>IFERROR(VLOOKUP(CONCATENATE(A5231,"-",B5231),'Schedule C1'!AE:AE,1,FALSE),"Other")</f>
        <v>Other</v>
      </c>
    </row>
    <row r="5232" spans="1:23" x14ac:dyDescent="0.25">
      <c r="A5232" t="str">
        <f t="shared" si="81"/>
        <v>180</v>
      </c>
      <c r="B5232" t="str">
        <f t="shared" si="81"/>
        <v>ITCHR1473</v>
      </c>
      <c r="C5232" s="77" t="s">
        <v>3887</v>
      </c>
      <c r="D5232" t="s">
        <v>2712</v>
      </c>
      <c r="E5232">
        <v>0</v>
      </c>
      <c r="K5232">
        <v>0</v>
      </c>
      <c r="O5232"/>
      <c r="Q5232">
        <v>2.19</v>
      </c>
      <c r="U5232"/>
      <c r="W5232" t="str">
        <f>IFERROR(VLOOKUP(CONCATENATE(A5232,"-",B5232),'Schedule C1'!AE:AE,1,FALSE),"Other")</f>
        <v>Other</v>
      </c>
    </row>
    <row r="5233" spans="1:23" x14ac:dyDescent="0.25">
      <c r="A5233" t="str">
        <f t="shared" si="81"/>
        <v>180</v>
      </c>
      <c r="B5233" t="str">
        <f t="shared" si="81"/>
        <v>ITCHR1557</v>
      </c>
      <c r="C5233" s="77" t="s">
        <v>3887</v>
      </c>
      <c r="D5233" t="s">
        <v>2713</v>
      </c>
      <c r="E5233">
        <v>0</v>
      </c>
      <c r="K5233">
        <v>551.33499999999992</v>
      </c>
      <c r="O5233"/>
      <c r="Q5233">
        <v>59.981999999999999</v>
      </c>
      <c r="U5233"/>
      <c r="W5233" t="str">
        <f>IFERROR(VLOOKUP(CONCATENATE(A5233,"-",B5233),'Schedule C1'!AE:AE,1,FALSE),"Other")</f>
        <v>Other</v>
      </c>
    </row>
    <row r="5234" spans="1:23" x14ac:dyDescent="0.25">
      <c r="A5234" t="str">
        <f t="shared" si="81"/>
        <v>180</v>
      </c>
      <c r="B5234" t="str">
        <f t="shared" si="81"/>
        <v>ITCOP1599</v>
      </c>
      <c r="C5234" s="77" t="s">
        <v>3887</v>
      </c>
      <c r="D5234" t="s">
        <v>2714</v>
      </c>
      <c r="E5234">
        <v>0</v>
      </c>
      <c r="K5234">
        <v>376.149</v>
      </c>
      <c r="O5234"/>
      <c r="Q5234">
        <v>0</v>
      </c>
      <c r="U5234"/>
      <c r="W5234" t="str">
        <f>IFERROR(VLOOKUP(CONCATENATE(A5234,"-",B5234),'Schedule C1'!AE:AE,1,FALSE),"Other")</f>
        <v>Other</v>
      </c>
    </row>
    <row r="5235" spans="1:23" x14ac:dyDescent="0.25">
      <c r="A5235" t="str">
        <f t="shared" si="81"/>
        <v>180</v>
      </c>
      <c r="B5235" t="str">
        <f t="shared" si="81"/>
        <v>ITCUS1858</v>
      </c>
      <c r="C5235" s="77" t="s">
        <v>3887</v>
      </c>
      <c r="D5235" t="s">
        <v>2737</v>
      </c>
      <c r="H5235">
        <v>0</v>
      </c>
      <c r="N5235">
        <v>426.92399999999998</v>
      </c>
      <c r="O5235"/>
      <c r="T5235">
        <v>0</v>
      </c>
      <c r="U5235"/>
      <c r="W5235" t="str">
        <f>IFERROR(VLOOKUP(CONCATENATE(A5235,"-",B5235),'Schedule C1'!AE:AE,1,FALSE),"Other")</f>
        <v>Other</v>
      </c>
    </row>
    <row r="5236" spans="1:23" x14ac:dyDescent="0.25">
      <c r="A5236" t="str">
        <f t="shared" si="81"/>
        <v>180</v>
      </c>
      <c r="B5236" t="str">
        <f t="shared" si="81"/>
        <v>ITCW14005</v>
      </c>
      <c r="C5236" s="77" t="s">
        <v>3887</v>
      </c>
      <c r="D5236" t="s">
        <v>2745</v>
      </c>
      <c r="G5236">
        <v>-118.38</v>
      </c>
      <c r="M5236">
        <v>0</v>
      </c>
      <c r="O5236"/>
      <c r="S5236">
        <v>0</v>
      </c>
      <c r="U5236"/>
      <c r="W5236" t="str">
        <f>IFERROR(VLOOKUP(CONCATENATE(A5236,"-",B5236),'Schedule C1'!AE:AE,1,FALSE),"Other")</f>
        <v>Other</v>
      </c>
    </row>
    <row r="5237" spans="1:23" x14ac:dyDescent="0.25">
      <c r="A5237" t="str">
        <f t="shared" si="81"/>
        <v>180</v>
      </c>
      <c r="B5237" t="str">
        <f t="shared" si="81"/>
        <v>ITCW18001</v>
      </c>
      <c r="C5237" s="77" t="s">
        <v>3887</v>
      </c>
      <c r="D5237" t="s">
        <v>2747</v>
      </c>
      <c r="E5237">
        <v>1823.48</v>
      </c>
      <c r="F5237">
        <v>0</v>
      </c>
      <c r="G5237">
        <v>0</v>
      </c>
      <c r="K5237">
        <v>0</v>
      </c>
      <c r="L5237">
        <v>34080</v>
      </c>
      <c r="M5237">
        <v>678.67499999999995</v>
      </c>
      <c r="O5237"/>
      <c r="Q5237">
        <v>0</v>
      </c>
      <c r="R5237">
        <v>34080</v>
      </c>
      <c r="S5237">
        <v>701.83299999999997</v>
      </c>
      <c r="U5237"/>
      <c r="W5237" t="str">
        <f>IFERROR(VLOOKUP(CONCATENATE(A5237,"-",B5237),'Schedule C1'!AE:AE,1,FALSE),"Other")</f>
        <v>Other</v>
      </c>
    </row>
    <row r="5238" spans="1:23" x14ac:dyDescent="0.25">
      <c r="A5238" t="str">
        <f t="shared" si="81"/>
        <v>180</v>
      </c>
      <c r="B5238" t="str">
        <f t="shared" si="81"/>
        <v>ITDIG1755</v>
      </c>
      <c r="C5238" s="77" t="s">
        <v>3887</v>
      </c>
      <c r="D5238" t="s">
        <v>4120</v>
      </c>
      <c r="H5238">
        <v>0</v>
      </c>
      <c r="I5238">
        <v>0</v>
      </c>
      <c r="N5238">
        <v>0</v>
      </c>
      <c r="O5238">
        <v>0</v>
      </c>
      <c r="T5238">
        <v>0</v>
      </c>
      <c r="U5238">
        <v>0</v>
      </c>
      <c r="W5238" t="str">
        <f>IFERROR(VLOOKUP(CONCATENATE(A5238,"-",B5238),'Schedule C1'!AE:AE,1,FALSE),"Other")</f>
        <v>Other</v>
      </c>
    </row>
    <row r="5239" spans="1:23" x14ac:dyDescent="0.25">
      <c r="A5239" t="str">
        <f t="shared" si="81"/>
        <v>180</v>
      </c>
      <c r="B5239" t="str">
        <f t="shared" si="81"/>
        <v>ITDIG1892</v>
      </c>
      <c r="C5239" s="77" t="s">
        <v>3887</v>
      </c>
      <c r="D5239" t="s">
        <v>2750</v>
      </c>
      <c r="J5239">
        <v>0.32</v>
      </c>
      <c r="O5239"/>
      <c r="P5239">
        <v>0</v>
      </c>
      <c r="U5239"/>
      <c r="V5239">
        <v>0</v>
      </c>
      <c r="W5239" t="str">
        <f>IFERROR(VLOOKUP(CONCATENATE(A5239,"-",B5239),'Schedule C1'!AE:AE,1,FALSE),"Other")</f>
        <v>Other</v>
      </c>
    </row>
    <row r="5240" spans="1:23" x14ac:dyDescent="0.25">
      <c r="A5240" t="str">
        <f t="shared" si="81"/>
        <v>180</v>
      </c>
      <c r="B5240" t="str">
        <f t="shared" si="81"/>
        <v>ITDIS1952</v>
      </c>
      <c r="C5240" s="77" t="s">
        <v>3887</v>
      </c>
      <c r="D5240" t="s">
        <v>2757</v>
      </c>
      <c r="J5240">
        <v>0</v>
      </c>
      <c r="O5240"/>
      <c r="P5240">
        <v>1.1339999999999999</v>
      </c>
      <c r="U5240"/>
      <c r="V5240">
        <v>0</v>
      </c>
      <c r="W5240" t="str">
        <f>IFERROR(VLOOKUP(CONCATENATE(A5240,"-",B5240),'Schedule C1'!AE:AE,1,FALSE),"Other")</f>
        <v>Other</v>
      </c>
    </row>
    <row r="5241" spans="1:23" x14ac:dyDescent="0.25">
      <c r="A5241" t="str">
        <f t="shared" si="81"/>
        <v>180</v>
      </c>
      <c r="B5241" t="str">
        <f t="shared" si="81"/>
        <v>ITDIS1988</v>
      </c>
      <c r="C5241" s="77" t="s">
        <v>3887</v>
      </c>
      <c r="D5241" t="s">
        <v>2760</v>
      </c>
      <c r="J5241">
        <v>0</v>
      </c>
      <c r="O5241"/>
      <c r="P5241">
        <v>0.42399999999999999</v>
      </c>
      <c r="U5241"/>
      <c r="V5241">
        <v>0</v>
      </c>
      <c r="W5241" t="str">
        <f>IFERROR(VLOOKUP(CONCATENATE(A5241,"-",B5241),'Schedule C1'!AE:AE,1,FALSE),"Other")</f>
        <v>Other</v>
      </c>
    </row>
    <row r="5242" spans="1:23" x14ac:dyDescent="0.25">
      <c r="A5242" t="str">
        <f t="shared" si="81"/>
        <v>180</v>
      </c>
      <c r="B5242" t="str">
        <f t="shared" si="81"/>
        <v>ITGEN1490</v>
      </c>
      <c r="C5242" s="77" t="s">
        <v>3887</v>
      </c>
      <c r="D5242" t="s">
        <v>2764</v>
      </c>
      <c r="E5242">
        <v>0</v>
      </c>
      <c r="F5242">
        <v>0</v>
      </c>
      <c r="K5242">
        <v>1349.6079999999999</v>
      </c>
      <c r="L5242">
        <v>0</v>
      </c>
      <c r="O5242"/>
      <c r="Q5242">
        <v>0</v>
      </c>
      <c r="R5242">
        <v>2.7460000000000004</v>
      </c>
      <c r="U5242"/>
      <c r="W5242" t="str">
        <f>IFERROR(VLOOKUP(CONCATENATE(A5242,"-",B5242),'Schedule C1'!AE:AE,1,FALSE),"Other")</f>
        <v>Other</v>
      </c>
    </row>
    <row r="5243" spans="1:23" x14ac:dyDescent="0.25">
      <c r="A5243" t="str">
        <f t="shared" si="81"/>
        <v>180</v>
      </c>
      <c r="B5243" t="str">
        <f t="shared" si="81"/>
        <v>ITGEN1758</v>
      </c>
      <c r="C5243" s="77" t="s">
        <v>3887</v>
      </c>
      <c r="D5243" t="s">
        <v>2765</v>
      </c>
      <c r="G5243">
        <v>0</v>
      </c>
      <c r="H5243">
        <v>0</v>
      </c>
      <c r="M5243">
        <v>4463.7860000000001</v>
      </c>
      <c r="N5243">
        <v>282.13200000000001</v>
      </c>
      <c r="O5243"/>
      <c r="S5243">
        <v>0</v>
      </c>
      <c r="T5243">
        <v>321.43099999999998</v>
      </c>
      <c r="U5243"/>
      <c r="W5243" t="str">
        <f>IFERROR(VLOOKUP(CONCATENATE(A5243,"-",B5243),'Schedule C1'!AE:AE,1,FALSE),"Other")</f>
        <v>Other</v>
      </c>
    </row>
    <row r="5244" spans="1:23" x14ac:dyDescent="0.25">
      <c r="A5244" t="str">
        <f t="shared" si="81"/>
        <v>180</v>
      </c>
      <c r="B5244" t="str">
        <f t="shared" si="81"/>
        <v>ITPCLC180</v>
      </c>
      <c r="C5244" s="77" t="s">
        <v>3887</v>
      </c>
      <c r="D5244" t="s">
        <v>4121</v>
      </c>
      <c r="J5244">
        <v>0</v>
      </c>
      <c r="O5244"/>
      <c r="P5244">
        <v>170.96100000000001</v>
      </c>
      <c r="U5244"/>
      <c r="V5244">
        <v>0</v>
      </c>
      <c r="W5244" t="str">
        <f>IFERROR(VLOOKUP(CONCATENATE(A5244,"-",B5244),'Schedule C1'!AE:AE,1,FALSE),"Other")</f>
        <v>Other</v>
      </c>
    </row>
    <row r="5245" spans="1:23" x14ac:dyDescent="0.25">
      <c r="A5245" t="str">
        <f t="shared" si="81"/>
        <v>180</v>
      </c>
      <c r="B5245" t="str">
        <f t="shared" si="81"/>
        <v>ITPFP0002</v>
      </c>
      <c r="C5245" s="77" t="s">
        <v>3887</v>
      </c>
      <c r="D5245" t="s">
        <v>2769</v>
      </c>
      <c r="E5245">
        <v>0</v>
      </c>
      <c r="F5245">
        <v>0</v>
      </c>
      <c r="G5245">
        <v>0</v>
      </c>
      <c r="H5245">
        <v>0</v>
      </c>
      <c r="I5245">
        <v>0</v>
      </c>
      <c r="J5245">
        <v>0</v>
      </c>
      <c r="K5245">
        <v>635.928</v>
      </c>
      <c r="L5245">
        <v>739.13200000000006</v>
      </c>
      <c r="M5245">
        <v>-57.953000000000003</v>
      </c>
      <c r="N5245">
        <v>475.10700000000003</v>
      </c>
      <c r="O5245">
        <v>0</v>
      </c>
      <c r="P5245">
        <v>71.962999999999994</v>
      </c>
      <c r="Q5245">
        <v>602.09300000000007</v>
      </c>
      <c r="R5245">
        <v>528.13099999999997</v>
      </c>
      <c r="S5245">
        <v>79.002999999999986</v>
      </c>
      <c r="T5245">
        <v>476.53900000000004</v>
      </c>
      <c r="U5245">
        <v>2.4969999999999999</v>
      </c>
      <c r="V5245">
        <v>0</v>
      </c>
      <c r="W5245" t="str">
        <f>IFERROR(VLOOKUP(CONCATENATE(A5245,"-",B5245),'Schedule C1'!AE:AE,1,FALSE),"Other")</f>
        <v>Other</v>
      </c>
    </row>
    <row r="5246" spans="1:23" x14ac:dyDescent="0.25">
      <c r="A5246" t="str">
        <f t="shared" si="81"/>
        <v>180</v>
      </c>
      <c r="B5246" t="str">
        <f t="shared" si="81"/>
        <v>ITPFP1331</v>
      </c>
      <c r="C5246" s="77" t="s">
        <v>3887</v>
      </c>
      <c r="D5246" t="s">
        <v>2770</v>
      </c>
      <c r="E5246">
        <v>0</v>
      </c>
      <c r="F5246">
        <v>0</v>
      </c>
      <c r="K5246">
        <v>1964.856</v>
      </c>
      <c r="L5246">
        <v>301.33799999999997</v>
      </c>
      <c r="O5246"/>
      <c r="Q5246">
        <v>1978.0060000000001</v>
      </c>
      <c r="R5246">
        <v>301.90199999999999</v>
      </c>
      <c r="U5246"/>
      <c r="W5246" t="str">
        <f>IFERROR(VLOOKUP(CONCATENATE(A5246,"-",B5246),'Schedule C1'!AE:AE,1,FALSE),"Other")</f>
        <v>Other</v>
      </c>
    </row>
    <row r="5247" spans="1:23" x14ac:dyDescent="0.25">
      <c r="A5247" t="str">
        <f t="shared" si="81"/>
        <v>180</v>
      </c>
      <c r="B5247" t="str">
        <f t="shared" si="81"/>
        <v>ITPFP1406</v>
      </c>
      <c r="C5247" s="77" t="s">
        <v>3887</v>
      </c>
      <c r="D5247" t="s">
        <v>2771</v>
      </c>
      <c r="E5247">
        <v>0</v>
      </c>
      <c r="K5247">
        <v>40923.061000000002</v>
      </c>
      <c r="O5247"/>
      <c r="Q5247">
        <v>40921.791000000005</v>
      </c>
      <c r="U5247"/>
      <c r="W5247" t="str">
        <f>IFERROR(VLOOKUP(CONCATENATE(A5247,"-",B5247),'Schedule C1'!AE:AE,1,FALSE),"Other")</f>
        <v>Other</v>
      </c>
    </row>
    <row r="5248" spans="1:23" x14ac:dyDescent="0.25">
      <c r="A5248" t="str">
        <f t="shared" si="81"/>
        <v>180</v>
      </c>
      <c r="B5248" t="str">
        <f t="shared" si="81"/>
        <v>ITPFP1421</v>
      </c>
      <c r="C5248" s="77" t="s">
        <v>3887</v>
      </c>
      <c r="D5248" t="s">
        <v>2772</v>
      </c>
      <c r="E5248">
        <v>0</v>
      </c>
      <c r="F5248">
        <v>0</v>
      </c>
      <c r="K5248">
        <v>18402.370999999999</v>
      </c>
      <c r="L5248">
        <v>3260.0909999999999</v>
      </c>
      <c r="O5248"/>
      <c r="Q5248">
        <v>18589.811000000002</v>
      </c>
      <c r="R5248">
        <v>428.565</v>
      </c>
      <c r="U5248"/>
      <c r="W5248" t="str">
        <f>IFERROR(VLOOKUP(CONCATENATE(A5248,"-",B5248),'Schedule C1'!AE:AE,1,FALSE),"Other")</f>
        <v>Other</v>
      </c>
    </row>
    <row r="5249" spans="1:23" x14ac:dyDescent="0.25">
      <c r="A5249" t="str">
        <f t="shared" si="81"/>
        <v>180</v>
      </c>
      <c r="B5249" t="str">
        <f t="shared" si="81"/>
        <v>ITPFP1627</v>
      </c>
      <c r="C5249" s="77" t="s">
        <v>3887</v>
      </c>
      <c r="D5249" t="s">
        <v>2773</v>
      </c>
      <c r="E5249">
        <v>0</v>
      </c>
      <c r="K5249">
        <v>24.748999999999999</v>
      </c>
      <c r="O5249"/>
      <c r="Q5249">
        <v>0</v>
      </c>
      <c r="U5249"/>
      <c r="W5249" t="str">
        <f>IFERROR(VLOOKUP(CONCATENATE(A5249,"-",B5249),'Schedule C1'!AE:AE,1,FALSE),"Other")</f>
        <v>Other</v>
      </c>
    </row>
    <row r="5250" spans="1:23" x14ac:dyDescent="0.25">
      <c r="A5250" t="str">
        <f t="shared" si="81"/>
        <v>180</v>
      </c>
      <c r="B5250" t="str">
        <f t="shared" si="81"/>
        <v>ITPFP1742</v>
      </c>
      <c r="C5250" s="77" t="s">
        <v>3887</v>
      </c>
      <c r="D5250" t="s">
        <v>2774</v>
      </c>
      <c r="H5250">
        <v>0</v>
      </c>
      <c r="N5250">
        <v>2892.4059999999999</v>
      </c>
      <c r="O5250"/>
      <c r="T5250">
        <v>0</v>
      </c>
      <c r="U5250"/>
      <c r="W5250" t="str">
        <f>IFERROR(VLOOKUP(CONCATENATE(A5250,"-",B5250),'Schedule C1'!AE:AE,1,FALSE),"Other")</f>
        <v>Other</v>
      </c>
    </row>
    <row r="5251" spans="1:23" x14ac:dyDescent="0.25">
      <c r="A5251" t="str">
        <f t="shared" si="81"/>
        <v>180</v>
      </c>
      <c r="B5251" t="str">
        <f t="shared" si="81"/>
        <v>ITPFP1924</v>
      </c>
      <c r="C5251" s="77" t="s">
        <v>3887</v>
      </c>
      <c r="D5251" t="s">
        <v>2776</v>
      </c>
      <c r="J5251">
        <v>0</v>
      </c>
      <c r="O5251"/>
      <c r="P5251">
        <v>264.69400000000002</v>
      </c>
      <c r="U5251"/>
      <c r="V5251">
        <v>0</v>
      </c>
      <c r="W5251" t="str">
        <f>IFERROR(VLOOKUP(CONCATENATE(A5251,"-",B5251),'Schedule C1'!AE:AE,1,FALSE),"Other")</f>
        <v>Other</v>
      </c>
    </row>
    <row r="5252" spans="1:23" x14ac:dyDescent="0.25">
      <c r="A5252" t="str">
        <f t="shared" si="81"/>
        <v>180</v>
      </c>
      <c r="B5252" t="str">
        <f t="shared" si="81"/>
        <v>ITSEC1436</v>
      </c>
      <c r="C5252" s="77" t="s">
        <v>3887</v>
      </c>
      <c r="D5252" t="s">
        <v>2780</v>
      </c>
      <c r="E5252">
        <v>0</v>
      </c>
      <c r="F5252">
        <v>0</v>
      </c>
      <c r="G5252">
        <v>0</v>
      </c>
      <c r="H5252">
        <v>0</v>
      </c>
      <c r="I5252">
        <v>0</v>
      </c>
      <c r="J5252">
        <v>0</v>
      </c>
      <c r="K5252">
        <v>46.345999999999997</v>
      </c>
      <c r="L5252">
        <v>-8601.625</v>
      </c>
      <c r="M5252">
        <v>-280.49599999999998</v>
      </c>
      <c r="N5252">
        <v>-6834.9430000000002</v>
      </c>
      <c r="O5252">
        <v>-7365.2479999999996</v>
      </c>
      <c r="P5252">
        <v>62.606999999999999</v>
      </c>
      <c r="Q5252">
        <v>0</v>
      </c>
      <c r="R5252">
        <v>502.76599999999996</v>
      </c>
      <c r="S5252">
        <v>-24.767000000000003</v>
      </c>
      <c r="T5252">
        <v>-398.92099999999999</v>
      </c>
      <c r="U5252">
        <v>0.56999999999999995</v>
      </c>
      <c r="V5252">
        <v>0</v>
      </c>
      <c r="W5252" t="str">
        <f>IFERROR(VLOOKUP(CONCATENATE(A5252,"-",B5252),'Schedule C1'!AE:AE,1,FALSE),"Other")</f>
        <v>Other</v>
      </c>
    </row>
    <row r="5253" spans="1:23" x14ac:dyDescent="0.25">
      <c r="A5253" t="str">
        <f t="shared" ref="A5253:B5316" si="82">LEFT(C5253,FIND(" ",C5253,1)-1)</f>
        <v>180</v>
      </c>
      <c r="B5253" t="str">
        <f t="shared" si="82"/>
        <v>ITSEC1472</v>
      </c>
      <c r="C5253" s="77" t="s">
        <v>3887</v>
      </c>
      <c r="D5253" t="s">
        <v>2782</v>
      </c>
      <c r="E5253">
        <v>0</v>
      </c>
      <c r="K5253">
        <v>457.77600000000001</v>
      </c>
      <c r="O5253"/>
      <c r="Q5253">
        <v>462.20600000000002</v>
      </c>
      <c r="U5253"/>
      <c r="W5253" t="str">
        <f>IFERROR(VLOOKUP(CONCATENATE(A5253,"-",B5253),'Schedule C1'!AE:AE,1,FALSE),"Other")</f>
        <v>Other</v>
      </c>
    </row>
    <row r="5254" spans="1:23" x14ac:dyDescent="0.25">
      <c r="A5254" t="str">
        <f t="shared" si="82"/>
        <v>180</v>
      </c>
      <c r="B5254" t="str">
        <f t="shared" si="82"/>
        <v>ITSEC1500</v>
      </c>
      <c r="C5254" s="77" t="s">
        <v>3887</v>
      </c>
      <c r="D5254" t="s">
        <v>2784</v>
      </c>
      <c r="E5254">
        <v>0</v>
      </c>
      <c r="K5254">
        <v>0</v>
      </c>
      <c r="O5254"/>
      <c r="Q5254">
        <v>0.18</v>
      </c>
      <c r="U5254"/>
      <c r="W5254" t="str">
        <f>IFERROR(VLOOKUP(CONCATENATE(A5254,"-",B5254),'Schedule C1'!AE:AE,1,FALSE),"Other")</f>
        <v>Other</v>
      </c>
    </row>
    <row r="5255" spans="1:23" x14ac:dyDescent="0.25">
      <c r="A5255" t="str">
        <f t="shared" si="82"/>
        <v>180</v>
      </c>
      <c r="B5255" t="str">
        <f t="shared" si="82"/>
        <v>ITSEC1528</v>
      </c>
      <c r="C5255" s="77" t="s">
        <v>3887</v>
      </c>
      <c r="D5255" t="s">
        <v>2787</v>
      </c>
      <c r="E5255">
        <v>0</v>
      </c>
      <c r="F5255">
        <v>0</v>
      </c>
      <c r="K5255">
        <v>0</v>
      </c>
      <c r="L5255">
        <v>0</v>
      </c>
      <c r="O5255"/>
      <c r="Q5255">
        <v>5.62</v>
      </c>
      <c r="R5255">
        <v>0.52900000000000003</v>
      </c>
      <c r="U5255"/>
      <c r="W5255" t="str">
        <f>IFERROR(VLOOKUP(CONCATENATE(A5255,"-",B5255),'Schedule C1'!AE:AE,1,FALSE),"Other")</f>
        <v>Other</v>
      </c>
    </row>
    <row r="5256" spans="1:23" x14ac:dyDescent="0.25">
      <c r="A5256" t="str">
        <f t="shared" si="82"/>
        <v>180</v>
      </c>
      <c r="B5256" t="str">
        <f t="shared" si="82"/>
        <v>ITSEC1529</v>
      </c>
      <c r="C5256" s="77" t="s">
        <v>3887</v>
      </c>
      <c r="D5256" t="s">
        <v>2788</v>
      </c>
      <c r="E5256">
        <v>0</v>
      </c>
      <c r="F5256">
        <v>0</v>
      </c>
      <c r="G5256">
        <v>0</v>
      </c>
      <c r="K5256">
        <v>18.513999999999999</v>
      </c>
      <c r="L5256">
        <v>154.042</v>
      </c>
      <c r="M5256">
        <v>10.086</v>
      </c>
      <c r="O5256"/>
      <c r="Q5256">
        <v>86.153000000000006</v>
      </c>
      <c r="R5256">
        <v>155.47800000000001</v>
      </c>
      <c r="S5256">
        <v>10.840999999999999</v>
      </c>
      <c r="U5256"/>
      <c r="W5256" t="str">
        <f>IFERROR(VLOOKUP(CONCATENATE(A5256,"-",B5256),'Schedule C1'!AE:AE,1,FALSE),"Other")</f>
        <v>Other</v>
      </c>
    </row>
    <row r="5257" spans="1:23" x14ac:dyDescent="0.25">
      <c r="A5257" t="str">
        <f t="shared" si="82"/>
        <v>180</v>
      </c>
      <c r="B5257" t="str">
        <f t="shared" si="82"/>
        <v>ITSEC1541</v>
      </c>
      <c r="C5257" s="77" t="s">
        <v>3887</v>
      </c>
      <c r="D5257" t="s">
        <v>2789</v>
      </c>
      <c r="E5257">
        <v>0</v>
      </c>
      <c r="K5257">
        <v>0</v>
      </c>
      <c r="O5257"/>
      <c r="Q5257">
        <v>0.86</v>
      </c>
      <c r="U5257"/>
      <c r="W5257" t="str">
        <f>IFERROR(VLOOKUP(CONCATENATE(A5257,"-",B5257),'Schedule C1'!AE:AE,1,FALSE),"Other")</f>
        <v>Other</v>
      </c>
    </row>
    <row r="5258" spans="1:23" x14ac:dyDescent="0.25">
      <c r="A5258" t="str">
        <f t="shared" si="82"/>
        <v>180</v>
      </c>
      <c r="B5258" t="str">
        <f t="shared" si="82"/>
        <v>ITSEC1546</v>
      </c>
      <c r="C5258" s="77" t="s">
        <v>3887</v>
      </c>
      <c r="D5258" t="s">
        <v>2790</v>
      </c>
      <c r="E5258">
        <v>0</v>
      </c>
      <c r="K5258">
        <v>6.9610000000000003</v>
      </c>
      <c r="O5258"/>
      <c r="Q5258">
        <v>3.1390000000000002</v>
      </c>
      <c r="U5258"/>
      <c r="W5258" t="str">
        <f>IFERROR(VLOOKUP(CONCATENATE(A5258,"-",B5258),'Schedule C1'!AE:AE,1,FALSE),"Other")</f>
        <v>Other</v>
      </c>
    </row>
    <row r="5259" spans="1:23" x14ac:dyDescent="0.25">
      <c r="A5259" t="str">
        <f t="shared" si="82"/>
        <v>180</v>
      </c>
      <c r="B5259" t="str">
        <f t="shared" si="82"/>
        <v>ITSEC1556</v>
      </c>
      <c r="C5259" s="77" t="s">
        <v>3887</v>
      </c>
      <c r="D5259" t="s">
        <v>2792</v>
      </c>
      <c r="E5259">
        <v>0</v>
      </c>
      <c r="F5259">
        <v>0</v>
      </c>
      <c r="G5259">
        <v>0</v>
      </c>
      <c r="H5259">
        <v>0</v>
      </c>
      <c r="K5259">
        <v>772.99099999999999</v>
      </c>
      <c r="L5259">
        <v>0</v>
      </c>
      <c r="M5259">
        <v>957.35500000000002</v>
      </c>
      <c r="N5259">
        <v>298.47000000000003</v>
      </c>
      <c r="O5259"/>
      <c r="Q5259">
        <v>766.65600000000006</v>
      </c>
      <c r="R5259">
        <v>7.8569999999999993</v>
      </c>
      <c r="S5259">
        <v>978.43599999999992</v>
      </c>
      <c r="T5259">
        <v>299.887</v>
      </c>
      <c r="U5259"/>
      <c r="W5259" t="str">
        <f>IFERROR(VLOOKUP(CONCATENATE(A5259,"-",B5259),'Schedule C1'!AE:AE,1,FALSE),"Other")</f>
        <v>Other</v>
      </c>
    </row>
    <row r="5260" spans="1:23" x14ac:dyDescent="0.25">
      <c r="A5260" t="str">
        <f t="shared" si="82"/>
        <v>180</v>
      </c>
      <c r="B5260" t="str">
        <f t="shared" si="82"/>
        <v>ITSEC1567</v>
      </c>
      <c r="C5260" s="77" t="s">
        <v>3887</v>
      </c>
      <c r="D5260" t="s">
        <v>2793</v>
      </c>
      <c r="E5260">
        <v>0</v>
      </c>
      <c r="F5260">
        <v>0</v>
      </c>
      <c r="K5260">
        <v>4.2620000000000005</v>
      </c>
      <c r="L5260">
        <v>0</v>
      </c>
      <c r="O5260"/>
      <c r="Q5260">
        <v>353.767</v>
      </c>
      <c r="R5260">
        <v>0.66100000000000003</v>
      </c>
      <c r="U5260"/>
      <c r="W5260" t="str">
        <f>IFERROR(VLOOKUP(CONCATENATE(A5260,"-",B5260),'Schedule C1'!AE:AE,1,FALSE),"Other")</f>
        <v>Other</v>
      </c>
    </row>
    <row r="5261" spans="1:23" x14ac:dyDescent="0.25">
      <c r="A5261" t="str">
        <f t="shared" si="82"/>
        <v>180</v>
      </c>
      <c r="B5261" t="str">
        <f t="shared" si="82"/>
        <v>ITSEC1621</v>
      </c>
      <c r="C5261" s="77" t="s">
        <v>3887</v>
      </c>
      <c r="D5261" t="s">
        <v>2794</v>
      </c>
      <c r="E5261">
        <v>0</v>
      </c>
      <c r="K5261">
        <v>708.09799999999996</v>
      </c>
      <c r="O5261"/>
      <c r="Q5261">
        <v>0</v>
      </c>
      <c r="U5261"/>
      <c r="W5261" t="str">
        <f>IFERROR(VLOOKUP(CONCATENATE(A5261,"-",B5261),'Schedule C1'!AE:AE,1,FALSE),"Other")</f>
        <v>Other</v>
      </c>
    </row>
    <row r="5262" spans="1:23" x14ac:dyDescent="0.25">
      <c r="A5262" t="str">
        <f t="shared" si="82"/>
        <v>180</v>
      </c>
      <c r="B5262" t="str">
        <f t="shared" si="82"/>
        <v>ITSEC1623</v>
      </c>
      <c r="C5262" s="77" t="s">
        <v>3887</v>
      </c>
      <c r="D5262" t="s">
        <v>2795</v>
      </c>
      <c r="E5262">
        <v>0</v>
      </c>
      <c r="K5262">
        <v>468.78399999999999</v>
      </c>
      <c r="O5262"/>
      <c r="Q5262">
        <v>0</v>
      </c>
      <c r="U5262"/>
      <c r="W5262" t="str">
        <f>IFERROR(VLOOKUP(CONCATENATE(A5262,"-",B5262),'Schedule C1'!AE:AE,1,FALSE),"Other")</f>
        <v>Other</v>
      </c>
    </row>
    <row r="5263" spans="1:23" x14ac:dyDescent="0.25">
      <c r="A5263" t="str">
        <f t="shared" si="82"/>
        <v>180</v>
      </c>
      <c r="B5263" t="str">
        <f t="shared" si="82"/>
        <v>ITSEC1630</v>
      </c>
      <c r="C5263" s="77" t="s">
        <v>3887</v>
      </c>
      <c r="D5263" t="s">
        <v>2796</v>
      </c>
      <c r="E5263">
        <v>0</v>
      </c>
      <c r="K5263">
        <v>3433.1550000000002</v>
      </c>
      <c r="O5263"/>
      <c r="Q5263">
        <v>0</v>
      </c>
      <c r="U5263"/>
      <c r="W5263" t="str">
        <f>IFERROR(VLOOKUP(CONCATENATE(A5263,"-",B5263),'Schedule C1'!AE:AE,1,FALSE),"Other")</f>
        <v>Other</v>
      </c>
    </row>
    <row r="5264" spans="1:23" x14ac:dyDescent="0.25">
      <c r="A5264" t="str">
        <f t="shared" si="82"/>
        <v>180</v>
      </c>
      <c r="B5264" t="str">
        <f t="shared" si="82"/>
        <v>ITSEC1636</v>
      </c>
      <c r="C5264" s="77" t="s">
        <v>3887</v>
      </c>
      <c r="D5264" t="s">
        <v>2797</v>
      </c>
      <c r="E5264">
        <v>0</v>
      </c>
      <c r="F5264">
        <v>0</v>
      </c>
      <c r="G5264">
        <v>0</v>
      </c>
      <c r="K5264">
        <v>539.75199999999995</v>
      </c>
      <c r="L5264">
        <v>216.23400000000001</v>
      </c>
      <c r="M5264">
        <v>0</v>
      </c>
      <c r="O5264"/>
      <c r="Q5264">
        <v>0</v>
      </c>
      <c r="R5264">
        <v>25.088000000000001</v>
      </c>
      <c r="S5264">
        <v>0.88900000000000001</v>
      </c>
      <c r="U5264"/>
      <c r="W5264" t="str">
        <f>IFERROR(VLOOKUP(CONCATENATE(A5264,"-",B5264),'Schedule C1'!AE:AE,1,FALSE),"Other")</f>
        <v>Other</v>
      </c>
    </row>
    <row r="5265" spans="1:23" x14ac:dyDescent="0.25">
      <c r="A5265" t="str">
        <f t="shared" si="82"/>
        <v>180</v>
      </c>
      <c r="B5265" t="str">
        <f t="shared" si="82"/>
        <v>ITSEC1656</v>
      </c>
      <c r="C5265" s="77" t="s">
        <v>3887</v>
      </c>
      <c r="D5265" t="s">
        <v>2798</v>
      </c>
      <c r="E5265">
        <v>0</v>
      </c>
      <c r="K5265">
        <v>2258.5650000000001</v>
      </c>
      <c r="O5265"/>
      <c r="Q5265">
        <v>0</v>
      </c>
      <c r="U5265"/>
      <c r="W5265" t="str">
        <f>IFERROR(VLOOKUP(CONCATENATE(A5265,"-",B5265),'Schedule C1'!AE:AE,1,FALSE),"Other")</f>
        <v>Other</v>
      </c>
    </row>
    <row r="5266" spans="1:23" x14ac:dyDescent="0.25">
      <c r="A5266" t="str">
        <f t="shared" si="82"/>
        <v>180</v>
      </c>
      <c r="B5266" t="str">
        <f t="shared" si="82"/>
        <v>ITSEC1657</v>
      </c>
      <c r="C5266" s="77" t="s">
        <v>3887</v>
      </c>
      <c r="D5266" t="s">
        <v>2799</v>
      </c>
      <c r="F5266">
        <v>0</v>
      </c>
      <c r="L5266">
        <v>3.097</v>
      </c>
      <c r="O5266"/>
      <c r="R5266">
        <v>0</v>
      </c>
      <c r="U5266"/>
      <c r="W5266" t="str">
        <f>IFERROR(VLOOKUP(CONCATENATE(A5266,"-",B5266),'Schedule C1'!AE:AE,1,FALSE),"Other")</f>
        <v>Other</v>
      </c>
    </row>
    <row r="5267" spans="1:23" x14ac:dyDescent="0.25">
      <c r="A5267" t="str">
        <f t="shared" si="82"/>
        <v>180</v>
      </c>
      <c r="B5267" t="str">
        <f t="shared" si="82"/>
        <v>ITSEC1663</v>
      </c>
      <c r="C5267" s="77" t="s">
        <v>3887</v>
      </c>
      <c r="D5267" t="s">
        <v>2800</v>
      </c>
      <c r="F5267">
        <v>0</v>
      </c>
      <c r="L5267">
        <v>408.02700000000004</v>
      </c>
      <c r="O5267"/>
      <c r="R5267">
        <v>335.64300000000003</v>
      </c>
      <c r="U5267"/>
      <c r="W5267" t="str">
        <f>IFERROR(VLOOKUP(CONCATENATE(A5267,"-",B5267),'Schedule C1'!AE:AE,1,FALSE),"Other")</f>
        <v>Other</v>
      </c>
    </row>
    <row r="5268" spans="1:23" x14ac:dyDescent="0.25">
      <c r="A5268" t="str">
        <f t="shared" si="82"/>
        <v>180</v>
      </c>
      <c r="B5268" t="str">
        <f t="shared" si="82"/>
        <v>ITSEC1678</v>
      </c>
      <c r="C5268" s="77" t="s">
        <v>3887</v>
      </c>
      <c r="D5268" t="s">
        <v>2801</v>
      </c>
      <c r="F5268">
        <v>0</v>
      </c>
      <c r="L5268">
        <v>78.792000000000002</v>
      </c>
      <c r="O5268"/>
      <c r="R5268">
        <v>0</v>
      </c>
      <c r="U5268"/>
      <c r="W5268" t="str">
        <f>IFERROR(VLOOKUP(CONCATENATE(A5268,"-",B5268),'Schedule C1'!AE:AE,1,FALSE),"Other")</f>
        <v>Other</v>
      </c>
    </row>
    <row r="5269" spans="1:23" x14ac:dyDescent="0.25">
      <c r="A5269" t="str">
        <f t="shared" si="82"/>
        <v>180</v>
      </c>
      <c r="B5269" t="str">
        <f t="shared" si="82"/>
        <v>ITSEC1720</v>
      </c>
      <c r="C5269" s="77" t="s">
        <v>3887</v>
      </c>
      <c r="D5269" t="s">
        <v>2803</v>
      </c>
      <c r="F5269">
        <v>0</v>
      </c>
      <c r="G5269">
        <v>0</v>
      </c>
      <c r="H5269">
        <v>0</v>
      </c>
      <c r="L5269">
        <v>1008.1849999999999</v>
      </c>
      <c r="M5269">
        <v>0</v>
      </c>
      <c r="N5269">
        <v>0</v>
      </c>
      <c r="O5269"/>
      <c r="R5269">
        <v>0</v>
      </c>
      <c r="S5269">
        <v>5.4470000000000001</v>
      </c>
      <c r="T5269">
        <v>1.431</v>
      </c>
      <c r="U5269"/>
      <c r="W5269" t="str">
        <f>IFERROR(VLOOKUP(CONCATENATE(A5269,"-",B5269),'Schedule C1'!AE:AE,1,FALSE),"Other")</f>
        <v>Other</v>
      </c>
    </row>
    <row r="5270" spans="1:23" x14ac:dyDescent="0.25">
      <c r="A5270" t="str">
        <f t="shared" si="82"/>
        <v>180</v>
      </c>
      <c r="B5270" t="str">
        <f t="shared" si="82"/>
        <v>ITSEC1763</v>
      </c>
      <c r="C5270" s="77" t="s">
        <v>3887</v>
      </c>
      <c r="D5270" t="s">
        <v>2809</v>
      </c>
      <c r="H5270">
        <v>0</v>
      </c>
      <c r="I5270">
        <v>0</v>
      </c>
      <c r="N5270">
        <v>375.089</v>
      </c>
      <c r="O5270">
        <v>554.61800000000005</v>
      </c>
      <c r="T5270">
        <v>0</v>
      </c>
      <c r="U5270">
        <v>0</v>
      </c>
      <c r="W5270" t="str">
        <f>IFERROR(VLOOKUP(CONCATENATE(A5270,"-",B5270),'Schedule C1'!AE:AE,1,FALSE),"Other")</f>
        <v>Other</v>
      </c>
    </row>
    <row r="5271" spans="1:23" x14ac:dyDescent="0.25">
      <c r="A5271" t="str">
        <f t="shared" si="82"/>
        <v>180</v>
      </c>
      <c r="B5271" t="str">
        <f t="shared" si="82"/>
        <v>ITSEC1795</v>
      </c>
      <c r="C5271" s="77" t="s">
        <v>3887</v>
      </c>
      <c r="D5271" t="s">
        <v>2812</v>
      </c>
      <c r="G5271">
        <v>0</v>
      </c>
      <c r="H5271">
        <v>0</v>
      </c>
      <c r="M5271">
        <v>5530.1379999999999</v>
      </c>
      <c r="N5271">
        <v>499.62400000000002</v>
      </c>
      <c r="O5271"/>
      <c r="S5271">
        <v>0</v>
      </c>
      <c r="T5271">
        <v>544.25799999999992</v>
      </c>
      <c r="U5271"/>
      <c r="W5271" t="str">
        <f>IFERROR(VLOOKUP(CONCATENATE(A5271,"-",B5271),'Schedule C1'!AE:AE,1,FALSE),"Other")</f>
        <v>Other</v>
      </c>
    </row>
    <row r="5272" spans="1:23" x14ac:dyDescent="0.25">
      <c r="A5272" t="str">
        <f t="shared" si="82"/>
        <v>180</v>
      </c>
      <c r="B5272" t="str">
        <f t="shared" si="82"/>
        <v>ITSEC1867</v>
      </c>
      <c r="C5272" s="77" t="s">
        <v>3887</v>
      </c>
      <c r="D5272" t="s">
        <v>2817</v>
      </c>
      <c r="H5272">
        <v>0</v>
      </c>
      <c r="I5272">
        <v>0</v>
      </c>
      <c r="N5272">
        <v>2852.0050000000001</v>
      </c>
      <c r="O5272">
        <v>56.847999999999999</v>
      </c>
      <c r="T5272">
        <v>0</v>
      </c>
      <c r="U5272">
        <v>63.302</v>
      </c>
      <c r="W5272" t="str">
        <f>IFERROR(VLOOKUP(CONCATENATE(A5272,"-",B5272),'Schedule C1'!AE:AE,1,FALSE),"Other")</f>
        <v>Other</v>
      </c>
    </row>
    <row r="5273" spans="1:23" x14ac:dyDescent="0.25">
      <c r="A5273" t="str">
        <f t="shared" si="82"/>
        <v>180</v>
      </c>
      <c r="B5273" t="str">
        <f t="shared" si="82"/>
        <v>ITSEC1913</v>
      </c>
      <c r="C5273" s="77" t="s">
        <v>3887</v>
      </c>
      <c r="D5273" t="s">
        <v>2820</v>
      </c>
      <c r="I5273">
        <v>0</v>
      </c>
      <c r="O5273">
        <v>2206.9409999999998</v>
      </c>
      <c r="U5273">
        <v>0</v>
      </c>
      <c r="W5273" t="str">
        <f>IFERROR(VLOOKUP(CONCATENATE(A5273,"-",B5273),'Schedule C1'!AE:AE,1,FALSE),"Other")</f>
        <v>Other</v>
      </c>
    </row>
    <row r="5274" spans="1:23" x14ac:dyDescent="0.25">
      <c r="A5274" t="str">
        <f t="shared" si="82"/>
        <v>180</v>
      </c>
      <c r="B5274" t="str">
        <f t="shared" si="82"/>
        <v>ITSEC1917</v>
      </c>
      <c r="C5274" s="77" t="s">
        <v>3887</v>
      </c>
      <c r="D5274" t="s">
        <v>2821</v>
      </c>
      <c r="I5274">
        <v>0</v>
      </c>
      <c r="O5274">
        <v>1610.7239999999999</v>
      </c>
      <c r="U5274">
        <v>0</v>
      </c>
      <c r="W5274" t="str">
        <f>IFERROR(VLOOKUP(CONCATENATE(A5274,"-",B5274),'Schedule C1'!AE:AE,1,FALSE),"Other")</f>
        <v>Other</v>
      </c>
    </row>
    <row r="5275" spans="1:23" x14ac:dyDescent="0.25">
      <c r="A5275" t="str">
        <f t="shared" si="82"/>
        <v>180</v>
      </c>
      <c r="B5275" t="str">
        <f t="shared" si="82"/>
        <v>ITSEC1934</v>
      </c>
      <c r="C5275" s="77" t="s">
        <v>3887</v>
      </c>
      <c r="D5275" t="s">
        <v>2822</v>
      </c>
      <c r="H5275">
        <v>0</v>
      </c>
      <c r="N5275">
        <v>28186.741999999998</v>
      </c>
      <c r="O5275"/>
      <c r="T5275">
        <v>0</v>
      </c>
      <c r="U5275"/>
      <c r="W5275" t="str">
        <f>IFERROR(VLOOKUP(CONCATENATE(A5275,"-",B5275),'Schedule C1'!AE:AE,1,FALSE),"Other")</f>
        <v>Other</v>
      </c>
    </row>
    <row r="5276" spans="1:23" x14ac:dyDescent="0.25">
      <c r="A5276" t="str">
        <f t="shared" si="82"/>
        <v>180</v>
      </c>
      <c r="B5276" t="str">
        <f t="shared" si="82"/>
        <v>ITSEC1972</v>
      </c>
      <c r="C5276" s="77" t="s">
        <v>3887</v>
      </c>
      <c r="D5276" t="s">
        <v>2826</v>
      </c>
      <c r="J5276">
        <v>0</v>
      </c>
      <c r="O5276"/>
      <c r="P5276">
        <v>0.78100000000000003</v>
      </c>
      <c r="U5276"/>
      <c r="V5276">
        <v>0</v>
      </c>
      <c r="W5276" t="str">
        <f>IFERROR(VLOOKUP(CONCATENATE(A5276,"-",B5276),'Schedule C1'!AE:AE,1,FALSE),"Other")</f>
        <v>Other</v>
      </c>
    </row>
    <row r="5277" spans="1:23" x14ac:dyDescent="0.25">
      <c r="A5277" t="str">
        <f t="shared" si="82"/>
        <v>180</v>
      </c>
      <c r="B5277" t="str">
        <f t="shared" si="82"/>
        <v>ITSEC1974</v>
      </c>
      <c r="C5277" s="77" t="s">
        <v>3887</v>
      </c>
      <c r="D5277" t="s">
        <v>2827</v>
      </c>
      <c r="I5277">
        <v>0</v>
      </c>
      <c r="O5277">
        <v>0</v>
      </c>
      <c r="U5277">
        <v>0</v>
      </c>
      <c r="W5277" t="str">
        <f>IFERROR(VLOOKUP(CONCATENATE(A5277,"-",B5277),'Schedule C1'!AE:AE,1,FALSE),"Other")</f>
        <v>Other</v>
      </c>
    </row>
    <row r="5278" spans="1:23" x14ac:dyDescent="0.25">
      <c r="A5278" t="str">
        <f t="shared" si="82"/>
        <v>180</v>
      </c>
      <c r="B5278" t="str">
        <f t="shared" si="82"/>
        <v>ITSSV0003</v>
      </c>
      <c r="C5278" s="77" t="s">
        <v>3887</v>
      </c>
      <c r="D5278" t="s">
        <v>2829</v>
      </c>
      <c r="E5278">
        <v>0</v>
      </c>
      <c r="F5278">
        <v>0</v>
      </c>
      <c r="G5278">
        <v>0</v>
      </c>
      <c r="H5278">
        <v>0</v>
      </c>
      <c r="I5278">
        <v>0</v>
      </c>
      <c r="J5278">
        <v>0</v>
      </c>
      <c r="K5278">
        <v>1.831</v>
      </c>
      <c r="L5278">
        <v>-20.727</v>
      </c>
      <c r="M5278">
        <v>-22907.828000000001</v>
      </c>
      <c r="N5278">
        <v>-40162.837</v>
      </c>
      <c r="O5278">
        <v>0</v>
      </c>
      <c r="P5278">
        <v>2914.915</v>
      </c>
      <c r="Q5278">
        <v>1.3320000000000001</v>
      </c>
      <c r="R5278">
        <v>40.248999999999995</v>
      </c>
      <c r="S5278">
        <v>0</v>
      </c>
      <c r="T5278">
        <v>-1879.922</v>
      </c>
      <c r="U5278">
        <v>0</v>
      </c>
      <c r="V5278">
        <v>0</v>
      </c>
      <c r="W5278" t="str">
        <f>IFERROR(VLOOKUP(CONCATENATE(A5278,"-",B5278),'Schedule C1'!AE:AE,1,FALSE),"Other")</f>
        <v>Other</v>
      </c>
    </row>
    <row r="5279" spans="1:23" x14ac:dyDescent="0.25">
      <c r="A5279" t="str">
        <f t="shared" si="82"/>
        <v>180</v>
      </c>
      <c r="B5279" t="str">
        <f t="shared" si="82"/>
        <v>ITSSV0264</v>
      </c>
      <c r="C5279" s="77" t="s">
        <v>3887</v>
      </c>
      <c r="D5279" t="s">
        <v>2830</v>
      </c>
      <c r="E5279">
        <v>0</v>
      </c>
      <c r="F5279">
        <v>0</v>
      </c>
      <c r="K5279">
        <v>61.316000000000003</v>
      </c>
      <c r="L5279">
        <v>0</v>
      </c>
      <c r="O5279"/>
      <c r="Q5279">
        <v>30.161999999999999</v>
      </c>
      <c r="R5279">
        <v>0.26</v>
      </c>
      <c r="U5279"/>
      <c r="W5279" t="str">
        <f>IFERROR(VLOOKUP(CONCATENATE(A5279,"-",B5279),'Schedule C1'!AE:AE,1,FALSE),"Other")</f>
        <v>Other</v>
      </c>
    </row>
    <row r="5280" spans="1:23" x14ac:dyDescent="0.25">
      <c r="A5280" t="str">
        <f t="shared" si="82"/>
        <v>180</v>
      </c>
      <c r="B5280" t="str">
        <f t="shared" si="82"/>
        <v>ITSSV1302</v>
      </c>
      <c r="C5280" s="77" t="s">
        <v>3887</v>
      </c>
      <c r="D5280" t="s">
        <v>2831</v>
      </c>
      <c r="E5280">
        <v>0</v>
      </c>
      <c r="K5280">
        <v>144.98600000000002</v>
      </c>
      <c r="O5280"/>
      <c r="Q5280">
        <v>159.12300000000002</v>
      </c>
      <c r="U5280"/>
      <c r="W5280" t="str">
        <f>IFERROR(VLOOKUP(CONCATENATE(A5280,"-",B5280),'Schedule C1'!AE:AE,1,FALSE),"Other")</f>
        <v>Other</v>
      </c>
    </row>
    <row r="5281" spans="1:23" x14ac:dyDescent="0.25">
      <c r="A5281" t="str">
        <f t="shared" si="82"/>
        <v>180</v>
      </c>
      <c r="B5281" t="str">
        <f t="shared" si="82"/>
        <v>ITSSV1345</v>
      </c>
      <c r="C5281" s="77" t="s">
        <v>3887</v>
      </c>
      <c r="D5281" t="s">
        <v>2832</v>
      </c>
      <c r="F5281">
        <v>0</v>
      </c>
      <c r="L5281">
        <v>270.63100000000003</v>
      </c>
      <c r="O5281"/>
      <c r="R5281">
        <v>245.822</v>
      </c>
      <c r="U5281"/>
      <c r="W5281" t="str">
        <f>IFERROR(VLOOKUP(CONCATENATE(A5281,"-",B5281),'Schedule C1'!AE:AE,1,FALSE),"Other")</f>
        <v>Other</v>
      </c>
    </row>
    <row r="5282" spans="1:23" x14ac:dyDescent="0.25">
      <c r="A5282" t="str">
        <f t="shared" si="82"/>
        <v>180</v>
      </c>
      <c r="B5282" t="str">
        <f t="shared" si="82"/>
        <v>ITSSV1352</v>
      </c>
      <c r="C5282" s="77" t="s">
        <v>3887</v>
      </c>
      <c r="D5282" t="s">
        <v>2834</v>
      </c>
      <c r="E5282">
        <v>0</v>
      </c>
      <c r="K5282">
        <v>0</v>
      </c>
      <c r="O5282"/>
      <c r="Q5282">
        <v>4.53</v>
      </c>
      <c r="U5282"/>
      <c r="W5282" t="str">
        <f>IFERROR(VLOOKUP(CONCATENATE(A5282,"-",B5282),'Schedule C1'!AE:AE,1,FALSE),"Other")</f>
        <v>Other</v>
      </c>
    </row>
    <row r="5283" spans="1:23" x14ac:dyDescent="0.25">
      <c r="A5283" t="str">
        <f t="shared" si="82"/>
        <v>180</v>
      </c>
      <c r="B5283" t="str">
        <f t="shared" si="82"/>
        <v>ITSSV1376</v>
      </c>
      <c r="C5283" s="77" t="s">
        <v>3887</v>
      </c>
      <c r="D5283" t="s">
        <v>2835</v>
      </c>
      <c r="F5283">
        <v>0</v>
      </c>
      <c r="L5283">
        <v>-2462.3940000000002</v>
      </c>
      <c r="O5283"/>
      <c r="R5283">
        <v>-2497.1689999999999</v>
      </c>
      <c r="U5283"/>
      <c r="W5283" t="str">
        <f>IFERROR(VLOOKUP(CONCATENATE(A5283,"-",B5283),'Schedule C1'!AE:AE,1,FALSE),"Other")</f>
        <v>Other</v>
      </c>
    </row>
    <row r="5284" spans="1:23" x14ac:dyDescent="0.25">
      <c r="A5284" t="str">
        <f t="shared" si="82"/>
        <v>180</v>
      </c>
      <c r="B5284" t="str">
        <f t="shared" si="82"/>
        <v>ITSSV1387</v>
      </c>
      <c r="C5284" s="77" t="s">
        <v>3887</v>
      </c>
      <c r="D5284" t="s">
        <v>2836</v>
      </c>
      <c r="E5284">
        <v>0</v>
      </c>
      <c r="K5284">
        <v>1140.046</v>
      </c>
      <c r="O5284"/>
      <c r="Q5284">
        <v>1148.6860000000001</v>
      </c>
      <c r="U5284"/>
      <c r="W5284" t="str">
        <f>IFERROR(VLOOKUP(CONCATENATE(A5284,"-",B5284),'Schedule C1'!AE:AE,1,FALSE),"Other")</f>
        <v>Other</v>
      </c>
    </row>
    <row r="5285" spans="1:23" x14ac:dyDescent="0.25">
      <c r="A5285" t="str">
        <f t="shared" si="82"/>
        <v>180</v>
      </c>
      <c r="B5285" t="str">
        <f t="shared" si="82"/>
        <v>ITSSV1398</v>
      </c>
      <c r="C5285" s="77" t="s">
        <v>3887</v>
      </c>
      <c r="D5285" t="s">
        <v>2837</v>
      </c>
      <c r="E5285">
        <v>0</v>
      </c>
      <c r="K5285">
        <v>0</v>
      </c>
      <c r="O5285"/>
      <c r="Q5285">
        <v>1.17</v>
      </c>
      <c r="U5285"/>
      <c r="W5285" t="str">
        <f>IFERROR(VLOOKUP(CONCATENATE(A5285,"-",B5285),'Schedule C1'!AE:AE,1,FALSE),"Other")</f>
        <v>Other</v>
      </c>
    </row>
    <row r="5286" spans="1:23" x14ac:dyDescent="0.25">
      <c r="A5286" t="str">
        <f t="shared" si="82"/>
        <v>180</v>
      </c>
      <c r="B5286" t="str">
        <f t="shared" si="82"/>
        <v>ITSSV1442</v>
      </c>
      <c r="C5286" s="77" t="s">
        <v>3887</v>
      </c>
      <c r="D5286" t="s">
        <v>2841</v>
      </c>
      <c r="E5286">
        <v>0</v>
      </c>
      <c r="K5286">
        <v>0</v>
      </c>
      <c r="O5286"/>
      <c r="Q5286">
        <v>1.66</v>
      </c>
      <c r="U5286"/>
      <c r="W5286" t="str">
        <f>IFERROR(VLOOKUP(CONCATENATE(A5286,"-",B5286),'Schedule C1'!AE:AE,1,FALSE),"Other")</f>
        <v>Other</v>
      </c>
    </row>
    <row r="5287" spans="1:23" x14ac:dyDescent="0.25">
      <c r="A5287" t="str">
        <f t="shared" si="82"/>
        <v>180</v>
      </c>
      <c r="B5287" t="str">
        <f t="shared" si="82"/>
        <v>ITSSV1461</v>
      </c>
      <c r="C5287" s="77" t="s">
        <v>3887</v>
      </c>
      <c r="D5287" t="s">
        <v>2842</v>
      </c>
      <c r="E5287">
        <v>0</v>
      </c>
      <c r="K5287">
        <v>899.44100000000003</v>
      </c>
      <c r="O5287"/>
      <c r="Q5287">
        <v>902.50099999999998</v>
      </c>
      <c r="U5287"/>
      <c r="W5287" t="str">
        <f>IFERROR(VLOOKUP(CONCATENATE(A5287,"-",B5287),'Schedule C1'!AE:AE,1,FALSE),"Other")</f>
        <v>Other</v>
      </c>
    </row>
    <row r="5288" spans="1:23" x14ac:dyDescent="0.25">
      <c r="A5288" t="str">
        <f t="shared" si="82"/>
        <v>180</v>
      </c>
      <c r="B5288" t="str">
        <f t="shared" si="82"/>
        <v>ITSSV1471</v>
      </c>
      <c r="C5288" s="77" t="s">
        <v>3887</v>
      </c>
      <c r="D5288" t="s">
        <v>2843</v>
      </c>
      <c r="G5288">
        <v>0</v>
      </c>
      <c r="M5288">
        <v>-49.844000000000001</v>
      </c>
      <c r="O5288"/>
      <c r="S5288">
        <v>0</v>
      </c>
      <c r="U5288"/>
      <c r="W5288" t="str">
        <f>IFERROR(VLOOKUP(CONCATENATE(A5288,"-",B5288),'Schedule C1'!AE:AE,1,FALSE),"Other")</f>
        <v>Other</v>
      </c>
    </row>
    <row r="5289" spans="1:23" x14ac:dyDescent="0.25">
      <c r="A5289" t="str">
        <f t="shared" si="82"/>
        <v>180</v>
      </c>
      <c r="B5289" t="str">
        <f t="shared" si="82"/>
        <v>ITSSV1476</v>
      </c>
      <c r="C5289" s="77" t="s">
        <v>3887</v>
      </c>
      <c r="D5289" t="s">
        <v>2844</v>
      </c>
      <c r="E5289">
        <v>0</v>
      </c>
      <c r="F5289">
        <v>0</v>
      </c>
      <c r="K5289">
        <v>0</v>
      </c>
      <c r="L5289">
        <v>54.186999999999998</v>
      </c>
      <c r="O5289"/>
      <c r="Q5289">
        <v>8.2199999999999989</v>
      </c>
      <c r="R5289">
        <v>23.308</v>
      </c>
      <c r="U5289"/>
      <c r="W5289" t="str">
        <f>IFERROR(VLOOKUP(CONCATENATE(A5289,"-",B5289),'Schedule C1'!AE:AE,1,FALSE),"Other")</f>
        <v>Other</v>
      </c>
    </row>
    <row r="5290" spans="1:23" x14ac:dyDescent="0.25">
      <c r="A5290" t="str">
        <f t="shared" si="82"/>
        <v>180</v>
      </c>
      <c r="B5290" t="str">
        <f t="shared" si="82"/>
        <v>ITSSV1480</v>
      </c>
      <c r="C5290" s="77" t="s">
        <v>3887</v>
      </c>
      <c r="D5290" t="s">
        <v>4122</v>
      </c>
      <c r="E5290">
        <v>0</v>
      </c>
      <c r="K5290">
        <v>0</v>
      </c>
      <c r="O5290"/>
      <c r="Q5290">
        <v>1.9</v>
      </c>
      <c r="U5290"/>
      <c r="W5290" t="str">
        <f>IFERROR(VLOOKUP(CONCATENATE(A5290,"-",B5290),'Schedule C1'!AE:AE,1,FALSE),"Other")</f>
        <v>Other</v>
      </c>
    </row>
    <row r="5291" spans="1:23" x14ac:dyDescent="0.25">
      <c r="A5291" t="str">
        <f t="shared" si="82"/>
        <v>180</v>
      </c>
      <c r="B5291" t="str">
        <f t="shared" si="82"/>
        <v>ITSSV1510</v>
      </c>
      <c r="C5291" s="77" t="s">
        <v>3887</v>
      </c>
      <c r="D5291" t="s">
        <v>2847</v>
      </c>
      <c r="E5291">
        <v>0</v>
      </c>
      <c r="K5291">
        <v>1026.5420000000001</v>
      </c>
      <c r="O5291"/>
      <c r="Q5291">
        <v>0</v>
      </c>
      <c r="U5291"/>
      <c r="W5291" t="str">
        <f>IFERROR(VLOOKUP(CONCATENATE(A5291,"-",B5291),'Schedule C1'!AE:AE,1,FALSE),"Other")</f>
        <v>Other</v>
      </c>
    </row>
    <row r="5292" spans="1:23" x14ac:dyDescent="0.25">
      <c r="A5292" t="str">
        <f t="shared" si="82"/>
        <v>180</v>
      </c>
      <c r="B5292" t="str">
        <f t="shared" si="82"/>
        <v>ITSSV1511</v>
      </c>
      <c r="C5292" s="77" t="s">
        <v>3887</v>
      </c>
      <c r="D5292" t="s">
        <v>4123</v>
      </c>
      <c r="E5292">
        <v>0</v>
      </c>
      <c r="K5292">
        <v>0</v>
      </c>
      <c r="O5292"/>
      <c r="Q5292">
        <v>14.99</v>
      </c>
      <c r="U5292"/>
      <c r="W5292" t="str">
        <f>IFERROR(VLOOKUP(CONCATENATE(A5292,"-",B5292),'Schedule C1'!AE:AE,1,FALSE),"Other")</f>
        <v>Other</v>
      </c>
    </row>
    <row r="5293" spans="1:23" x14ac:dyDescent="0.25">
      <c r="A5293" t="str">
        <f t="shared" si="82"/>
        <v>180</v>
      </c>
      <c r="B5293" t="str">
        <f t="shared" si="82"/>
        <v>ITSSV1560</v>
      </c>
      <c r="C5293" s="77" t="s">
        <v>3887</v>
      </c>
      <c r="D5293" t="s">
        <v>2849</v>
      </c>
      <c r="E5293">
        <v>0</v>
      </c>
      <c r="F5293">
        <v>0</v>
      </c>
      <c r="K5293">
        <v>-304.67899999999997</v>
      </c>
      <c r="L5293">
        <v>0</v>
      </c>
      <c r="O5293"/>
      <c r="Q5293">
        <v>462.20099999999996</v>
      </c>
      <c r="R5293">
        <v>1.476</v>
      </c>
      <c r="U5293"/>
      <c r="W5293" t="str">
        <f>IFERROR(VLOOKUP(CONCATENATE(A5293,"-",B5293),'Schedule C1'!AE:AE,1,FALSE),"Other")</f>
        <v>Other</v>
      </c>
    </row>
    <row r="5294" spans="1:23" x14ac:dyDescent="0.25">
      <c r="A5294" t="str">
        <f t="shared" si="82"/>
        <v>180</v>
      </c>
      <c r="B5294" t="str">
        <f t="shared" si="82"/>
        <v>ITSSV1561</v>
      </c>
      <c r="C5294" s="77" t="s">
        <v>3887</v>
      </c>
      <c r="D5294" t="s">
        <v>2850</v>
      </c>
      <c r="E5294">
        <v>0</v>
      </c>
      <c r="F5294">
        <v>0</v>
      </c>
      <c r="K5294">
        <v>133.315</v>
      </c>
      <c r="L5294">
        <v>825.375</v>
      </c>
      <c r="O5294"/>
      <c r="Q5294">
        <v>268.46899999999999</v>
      </c>
      <c r="R5294">
        <v>755.96900000000005</v>
      </c>
      <c r="U5294"/>
      <c r="W5294" t="str">
        <f>IFERROR(VLOOKUP(CONCATENATE(A5294,"-",B5294),'Schedule C1'!AE:AE,1,FALSE),"Other")</f>
        <v>Other</v>
      </c>
    </row>
    <row r="5295" spans="1:23" x14ac:dyDescent="0.25">
      <c r="A5295" t="str">
        <f t="shared" si="82"/>
        <v>180</v>
      </c>
      <c r="B5295" t="str">
        <f t="shared" si="82"/>
        <v>ITSSV1562</v>
      </c>
      <c r="C5295" s="77" t="s">
        <v>3887</v>
      </c>
      <c r="D5295" t="s">
        <v>2851</v>
      </c>
      <c r="E5295">
        <v>0</v>
      </c>
      <c r="K5295">
        <v>85.54</v>
      </c>
      <c r="O5295"/>
      <c r="Q5295">
        <v>146.31700000000001</v>
      </c>
      <c r="U5295"/>
      <c r="W5295" t="str">
        <f>IFERROR(VLOOKUP(CONCATENATE(A5295,"-",B5295),'Schedule C1'!AE:AE,1,FALSE),"Other")</f>
        <v>Other</v>
      </c>
    </row>
    <row r="5296" spans="1:23" x14ac:dyDescent="0.25">
      <c r="A5296" t="str">
        <f t="shared" si="82"/>
        <v>180</v>
      </c>
      <c r="B5296" t="str">
        <f t="shared" si="82"/>
        <v>ITSSV1563</v>
      </c>
      <c r="C5296" s="77" t="s">
        <v>3887</v>
      </c>
      <c r="D5296" t="s">
        <v>2852</v>
      </c>
      <c r="E5296">
        <v>0</v>
      </c>
      <c r="K5296">
        <v>0</v>
      </c>
      <c r="O5296"/>
      <c r="Q5296">
        <v>1.3199999999999998</v>
      </c>
      <c r="U5296"/>
      <c r="W5296" t="str">
        <f>IFERROR(VLOOKUP(CONCATENATE(A5296,"-",B5296),'Schedule C1'!AE:AE,1,FALSE),"Other")</f>
        <v>Other</v>
      </c>
    </row>
    <row r="5297" spans="1:23" x14ac:dyDescent="0.25">
      <c r="A5297" t="str">
        <f t="shared" si="82"/>
        <v>180</v>
      </c>
      <c r="B5297" t="str">
        <f t="shared" si="82"/>
        <v>ITSSV1571</v>
      </c>
      <c r="C5297" s="77" t="s">
        <v>3887</v>
      </c>
      <c r="D5297" t="s">
        <v>2853</v>
      </c>
      <c r="E5297">
        <v>0</v>
      </c>
      <c r="F5297">
        <v>0</v>
      </c>
      <c r="K5297">
        <v>202.63</v>
      </c>
      <c r="L5297">
        <v>312.26</v>
      </c>
      <c r="O5297"/>
      <c r="Q5297">
        <v>0</v>
      </c>
      <c r="R5297">
        <v>0</v>
      </c>
      <c r="U5297"/>
      <c r="W5297" t="str">
        <f>IFERROR(VLOOKUP(CONCATENATE(A5297,"-",B5297),'Schedule C1'!AE:AE,1,FALSE),"Other")</f>
        <v>Other</v>
      </c>
    </row>
    <row r="5298" spans="1:23" x14ac:dyDescent="0.25">
      <c r="A5298" t="str">
        <f t="shared" si="82"/>
        <v>180</v>
      </c>
      <c r="B5298" t="str">
        <f t="shared" si="82"/>
        <v>ITSSV1577</v>
      </c>
      <c r="C5298" s="77" t="s">
        <v>3887</v>
      </c>
      <c r="D5298" t="s">
        <v>2854</v>
      </c>
      <c r="E5298">
        <v>0</v>
      </c>
      <c r="K5298">
        <v>1.712</v>
      </c>
      <c r="O5298"/>
      <c r="Q5298">
        <v>4.8649999999999993</v>
      </c>
      <c r="U5298"/>
      <c r="W5298" t="str">
        <f>IFERROR(VLOOKUP(CONCATENATE(A5298,"-",B5298),'Schedule C1'!AE:AE,1,FALSE),"Other")</f>
        <v>Other</v>
      </c>
    </row>
    <row r="5299" spans="1:23" x14ac:dyDescent="0.25">
      <c r="A5299" t="str">
        <f t="shared" si="82"/>
        <v>180</v>
      </c>
      <c r="B5299" t="str">
        <f t="shared" si="82"/>
        <v>ITSSV1578</v>
      </c>
      <c r="C5299" s="77" t="s">
        <v>3887</v>
      </c>
      <c r="D5299" t="s">
        <v>2855</v>
      </c>
      <c r="E5299">
        <v>0</v>
      </c>
      <c r="F5299">
        <v>0</v>
      </c>
      <c r="G5299">
        <v>0</v>
      </c>
      <c r="K5299">
        <v>21283.750999999997</v>
      </c>
      <c r="L5299">
        <v>15500.895</v>
      </c>
      <c r="M5299">
        <v>1260.413</v>
      </c>
      <c r="O5299"/>
      <c r="Q5299">
        <v>0</v>
      </c>
      <c r="R5299">
        <v>499.19800000000004</v>
      </c>
      <c r="S5299">
        <v>1260.413</v>
      </c>
      <c r="U5299"/>
      <c r="W5299" t="str">
        <f>IFERROR(VLOOKUP(CONCATENATE(A5299,"-",B5299),'Schedule C1'!AE:AE,1,FALSE),"Other")</f>
        <v>Other</v>
      </c>
    </row>
    <row r="5300" spans="1:23" x14ac:dyDescent="0.25">
      <c r="A5300" t="str">
        <f t="shared" si="82"/>
        <v>180</v>
      </c>
      <c r="B5300" t="str">
        <f t="shared" si="82"/>
        <v>ITSSV1589</v>
      </c>
      <c r="C5300" s="77" t="s">
        <v>3887</v>
      </c>
      <c r="D5300" t="s">
        <v>2859</v>
      </c>
      <c r="E5300">
        <v>0</v>
      </c>
      <c r="K5300">
        <v>324.64100000000002</v>
      </c>
      <c r="O5300"/>
      <c r="Q5300">
        <v>0</v>
      </c>
      <c r="U5300"/>
      <c r="W5300" t="str">
        <f>IFERROR(VLOOKUP(CONCATENATE(A5300,"-",B5300),'Schedule C1'!AE:AE,1,FALSE),"Other")</f>
        <v>Other</v>
      </c>
    </row>
    <row r="5301" spans="1:23" x14ac:dyDescent="0.25">
      <c r="A5301" t="str">
        <f t="shared" si="82"/>
        <v>180</v>
      </c>
      <c r="B5301" t="str">
        <f t="shared" si="82"/>
        <v>ITSSV1590</v>
      </c>
      <c r="C5301" s="77" t="s">
        <v>3887</v>
      </c>
      <c r="D5301" t="s">
        <v>2860</v>
      </c>
      <c r="E5301">
        <v>0</v>
      </c>
      <c r="K5301">
        <v>56.244999999999997</v>
      </c>
      <c r="O5301"/>
      <c r="Q5301">
        <v>56.244999999999997</v>
      </c>
      <c r="U5301"/>
      <c r="W5301" t="str">
        <f>IFERROR(VLOOKUP(CONCATENATE(A5301,"-",B5301),'Schedule C1'!AE:AE,1,FALSE),"Other")</f>
        <v>Other</v>
      </c>
    </row>
    <row r="5302" spans="1:23" x14ac:dyDescent="0.25">
      <c r="A5302" t="str">
        <f t="shared" si="82"/>
        <v>180</v>
      </c>
      <c r="B5302" t="str">
        <f t="shared" si="82"/>
        <v>ITSSV1591</v>
      </c>
      <c r="C5302" s="77" t="s">
        <v>3887</v>
      </c>
      <c r="D5302" t="s">
        <v>2861</v>
      </c>
      <c r="E5302">
        <v>0</v>
      </c>
      <c r="K5302">
        <v>0</v>
      </c>
      <c r="O5302"/>
      <c r="Q5302">
        <v>2.5099999999999998</v>
      </c>
      <c r="U5302"/>
      <c r="W5302" t="str">
        <f>IFERROR(VLOOKUP(CONCATENATE(A5302,"-",B5302),'Schedule C1'!AE:AE,1,FALSE),"Other")</f>
        <v>Other</v>
      </c>
    </row>
    <row r="5303" spans="1:23" x14ac:dyDescent="0.25">
      <c r="A5303" t="str">
        <f t="shared" si="82"/>
        <v>180</v>
      </c>
      <c r="B5303" t="str">
        <f t="shared" si="82"/>
        <v>ITSSV1592</v>
      </c>
      <c r="C5303" s="77" t="s">
        <v>3887</v>
      </c>
      <c r="D5303" t="s">
        <v>2862</v>
      </c>
      <c r="E5303">
        <v>0</v>
      </c>
      <c r="K5303">
        <v>2.008</v>
      </c>
      <c r="O5303"/>
      <c r="Q5303">
        <v>9.0609999999999999</v>
      </c>
      <c r="U5303"/>
      <c r="W5303" t="str">
        <f>IFERROR(VLOOKUP(CONCATENATE(A5303,"-",B5303),'Schedule C1'!AE:AE,1,FALSE),"Other")</f>
        <v>Other</v>
      </c>
    </row>
    <row r="5304" spans="1:23" x14ac:dyDescent="0.25">
      <c r="A5304" t="str">
        <f t="shared" si="82"/>
        <v>180</v>
      </c>
      <c r="B5304" t="str">
        <f t="shared" si="82"/>
        <v>ITSSV1593</v>
      </c>
      <c r="C5304" s="77" t="s">
        <v>3887</v>
      </c>
      <c r="D5304" t="s">
        <v>2863</v>
      </c>
      <c r="E5304">
        <v>0</v>
      </c>
      <c r="K5304">
        <v>44.831000000000003</v>
      </c>
      <c r="O5304"/>
      <c r="Q5304">
        <v>204.559</v>
      </c>
      <c r="U5304"/>
      <c r="W5304" t="str">
        <f>IFERROR(VLOOKUP(CONCATENATE(A5304,"-",B5304),'Schedule C1'!AE:AE,1,FALSE),"Other")</f>
        <v>Other</v>
      </c>
    </row>
    <row r="5305" spans="1:23" x14ac:dyDescent="0.25">
      <c r="A5305" t="str">
        <f t="shared" si="82"/>
        <v>180</v>
      </c>
      <c r="B5305" t="str">
        <f t="shared" si="82"/>
        <v>ITSSV1595</v>
      </c>
      <c r="C5305" s="77" t="s">
        <v>3887</v>
      </c>
      <c r="D5305" t="s">
        <v>2864</v>
      </c>
      <c r="E5305">
        <v>0</v>
      </c>
      <c r="F5305">
        <v>0</v>
      </c>
      <c r="K5305">
        <v>309.65600000000001</v>
      </c>
      <c r="L5305">
        <v>360.95800000000003</v>
      </c>
      <c r="O5305"/>
      <c r="Q5305">
        <v>399.06300000000005</v>
      </c>
      <c r="R5305">
        <v>0</v>
      </c>
      <c r="U5305"/>
      <c r="W5305" t="str">
        <f>IFERROR(VLOOKUP(CONCATENATE(A5305,"-",B5305),'Schedule C1'!AE:AE,1,FALSE),"Other")</f>
        <v>Other</v>
      </c>
    </row>
    <row r="5306" spans="1:23" x14ac:dyDescent="0.25">
      <c r="A5306" t="str">
        <f t="shared" si="82"/>
        <v>180</v>
      </c>
      <c r="B5306" t="str">
        <f t="shared" si="82"/>
        <v>ITSSV1596</v>
      </c>
      <c r="C5306" s="77" t="s">
        <v>3887</v>
      </c>
      <c r="D5306" t="s">
        <v>2865</v>
      </c>
      <c r="E5306">
        <v>0</v>
      </c>
      <c r="F5306">
        <v>0</v>
      </c>
      <c r="G5306">
        <v>0</v>
      </c>
      <c r="K5306">
        <v>105.146</v>
      </c>
      <c r="L5306">
        <v>0</v>
      </c>
      <c r="M5306">
        <v>0</v>
      </c>
      <c r="O5306"/>
      <c r="Q5306">
        <v>0</v>
      </c>
      <c r="R5306">
        <v>0.17599999999999999</v>
      </c>
      <c r="S5306">
        <v>0.22199999999999998</v>
      </c>
      <c r="U5306"/>
      <c r="W5306" t="str">
        <f>IFERROR(VLOOKUP(CONCATENATE(A5306,"-",B5306),'Schedule C1'!AE:AE,1,FALSE),"Other")</f>
        <v>Other</v>
      </c>
    </row>
    <row r="5307" spans="1:23" x14ac:dyDescent="0.25">
      <c r="A5307" t="str">
        <f t="shared" si="82"/>
        <v>180</v>
      </c>
      <c r="B5307" t="str">
        <f t="shared" si="82"/>
        <v>ITSSV1597</v>
      </c>
      <c r="C5307" s="77" t="s">
        <v>3887</v>
      </c>
      <c r="D5307" t="s">
        <v>2866</v>
      </c>
      <c r="E5307">
        <v>0</v>
      </c>
      <c r="K5307">
        <v>18.364000000000001</v>
      </c>
      <c r="O5307"/>
      <c r="Q5307">
        <v>82.875</v>
      </c>
      <c r="U5307"/>
      <c r="W5307" t="str">
        <f>IFERROR(VLOOKUP(CONCATENATE(A5307,"-",B5307),'Schedule C1'!AE:AE,1,FALSE),"Other")</f>
        <v>Other</v>
      </c>
    </row>
    <row r="5308" spans="1:23" x14ac:dyDescent="0.25">
      <c r="A5308" t="str">
        <f t="shared" si="82"/>
        <v>180</v>
      </c>
      <c r="B5308" t="str">
        <f t="shared" si="82"/>
        <v>ITSSV1604</v>
      </c>
      <c r="C5308" s="77" t="s">
        <v>3887</v>
      </c>
      <c r="D5308" t="s">
        <v>2867</v>
      </c>
      <c r="E5308">
        <v>0</v>
      </c>
      <c r="K5308">
        <v>3814.319</v>
      </c>
      <c r="O5308"/>
      <c r="Q5308">
        <v>0</v>
      </c>
      <c r="U5308"/>
      <c r="W5308" t="str">
        <f>IFERROR(VLOOKUP(CONCATENATE(A5308,"-",B5308),'Schedule C1'!AE:AE,1,FALSE),"Other")</f>
        <v>Other</v>
      </c>
    </row>
    <row r="5309" spans="1:23" x14ac:dyDescent="0.25">
      <c r="A5309" t="str">
        <f t="shared" si="82"/>
        <v>180</v>
      </c>
      <c r="B5309" t="str">
        <f t="shared" si="82"/>
        <v>ITSSV1606</v>
      </c>
      <c r="C5309" s="77" t="s">
        <v>3887</v>
      </c>
      <c r="D5309" t="s">
        <v>2869</v>
      </c>
      <c r="E5309">
        <v>0</v>
      </c>
      <c r="K5309">
        <v>5.226</v>
      </c>
      <c r="O5309"/>
      <c r="Q5309">
        <v>0</v>
      </c>
      <c r="U5309"/>
      <c r="W5309" t="str">
        <f>IFERROR(VLOOKUP(CONCATENATE(A5309,"-",B5309),'Schedule C1'!AE:AE,1,FALSE),"Other")</f>
        <v>Other</v>
      </c>
    </row>
    <row r="5310" spans="1:23" x14ac:dyDescent="0.25">
      <c r="A5310" t="str">
        <f t="shared" si="82"/>
        <v>180</v>
      </c>
      <c r="B5310" t="str">
        <f t="shared" si="82"/>
        <v>ITSSV1612</v>
      </c>
      <c r="C5310" s="77" t="s">
        <v>3887</v>
      </c>
      <c r="D5310" t="s">
        <v>2870</v>
      </c>
      <c r="E5310">
        <v>0</v>
      </c>
      <c r="K5310">
        <v>6890.3890000000001</v>
      </c>
      <c r="O5310"/>
      <c r="Q5310">
        <v>0</v>
      </c>
      <c r="U5310"/>
      <c r="W5310" t="str">
        <f>IFERROR(VLOOKUP(CONCATENATE(A5310,"-",B5310),'Schedule C1'!AE:AE,1,FALSE),"Other")</f>
        <v>Other</v>
      </c>
    </row>
    <row r="5311" spans="1:23" x14ac:dyDescent="0.25">
      <c r="A5311" t="str">
        <f t="shared" si="82"/>
        <v>180</v>
      </c>
      <c r="B5311" t="str">
        <f t="shared" si="82"/>
        <v>ITSSV1619</v>
      </c>
      <c r="C5311" s="77" t="s">
        <v>3887</v>
      </c>
      <c r="D5311" t="s">
        <v>2871</v>
      </c>
      <c r="F5311">
        <v>0</v>
      </c>
      <c r="G5311">
        <v>0</v>
      </c>
      <c r="H5311">
        <v>0</v>
      </c>
      <c r="L5311">
        <v>26.6</v>
      </c>
      <c r="M5311">
        <v>14.74499999999999</v>
      </c>
      <c r="N5311">
        <v>7.75</v>
      </c>
      <c r="O5311"/>
      <c r="R5311">
        <v>0</v>
      </c>
      <c r="S5311">
        <v>99.183999999999997</v>
      </c>
      <c r="T5311">
        <v>8.9220000000000006</v>
      </c>
      <c r="U5311"/>
      <c r="W5311" t="str">
        <f>IFERROR(VLOOKUP(CONCATENATE(A5311,"-",B5311),'Schedule C1'!AE:AE,1,FALSE),"Other")</f>
        <v>Other</v>
      </c>
    </row>
    <row r="5312" spans="1:23" x14ac:dyDescent="0.25">
      <c r="A5312" t="str">
        <f t="shared" si="82"/>
        <v>180</v>
      </c>
      <c r="B5312" t="str">
        <f t="shared" si="82"/>
        <v>ITSSV1639</v>
      </c>
      <c r="C5312" s="77" t="s">
        <v>3887</v>
      </c>
      <c r="D5312" t="s">
        <v>2872</v>
      </c>
      <c r="E5312">
        <v>0</v>
      </c>
      <c r="F5312">
        <v>0</v>
      </c>
      <c r="K5312">
        <v>87.162999999999997</v>
      </c>
      <c r="L5312">
        <v>0</v>
      </c>
      <c r="O5312"/>
      <c r="Q5312">
        <v>0</v>
      </c>
      <c r="R5312">
        <v>4.9429999999999996</v>
      </c>
      <c r="U5312"/>
      <c r="W5312" t="str">
        <f>IFERROR(VLOOKUP(CONCATENATE(A5312,"-",B5312),'Schedule C1'!AE:AE,1,FALSE),"Other")</f>
        <v>Other</v>
      </c>
    </row>
    <row r="5313" spans="1:23" x14ac:dyDescent="0.25">
      <c r="A5313" t="str">
        <f t="shared" si="82"/>
        <v>180</v>
      </c>
      <c r="B5313" t="str">
        <f t="shared" si="82"/>
        <v>ITSSV1651</v>
      </c>
      <c r="C5313" s="77" t="s">
        <v>3887</v>
      </c>
      <c r="D5313" t="s">
        <v>2873</v>
      </c>
      <c r="F5313">
        <v>0</v>
      </c>
      <c r="L5313">
        <v>0</v>
      </c>
      <c r="O5313"/>
      <c r="R5313">
        <v>11.105</v>
      </c>
      <c r="U5313"/>
      <c r="W5313" t="str">
        <f>IFERROR(VLOOKUP(CONCATENATE(A5313,"-",B5313),'Schedule C1'!AE:AE,1,FALSE),"Other")</f>
        <v>Other</v>
      </c>
    </row>
    <row r="5314" spans="1:23" x14ac:dyDescent="0.25">
      <c r="A5314" t="str">
        <f t="shared" si="82"/>
        <v>180</v>
      </c>
      <c r="B5314" t="str">
        <f t="shared" si="82"/>
        <v>ITSSV1671</v>
      </c>
      <c r="C5314" s="77" t="s">
        <v>3887</v>
      </c>
      <c r="D5314" t="s">
        <v>2876</v>
      </c>
      <c r="F5314">
        <v>0</v>
      </c>
      <c r="L5314">
        <v>3533.9409999999998</v>
      </c>
      <c r="O5314"/>
      <c r="R5314">
        <v>0</v>
      </c>
      <c r="U5314"/>
      <c r="W5314" t="str">
        <f>IFERROR(VLOOKUP(CONCATENATE(A5314,"-",B5314),'Schedule C1'!AE:AE,1,FALSE),"Other")</f>
        <v>Other</v>
      </c>
    </row>
    <row r="5315" spans="1:23" x14ac:dyDescent="0.25">
      <c r="A5315" t="str">
        <f t="shared" si="82"/>
        <v>180</v>
      </c>
      <c r="B5315" t="str">
        <f t="shared" si="82"/>
        <v>ITSSV1789</v>
      </c>
      <c r="C5315" s="77" t="s">
        <v>3887</v>
      </c>
      <c r="D5315" t="s">
        <v>2884</v>
      </c>
      <c r="G5315">
        <v>0</v>
      </c>
      <c r="M5315">
        <v>4326.5140000000001</v>
      </c>
      <c r="O5315"/>
      <c r="S5315">
        <v>0</v>
      </c>
      <c r="U5315"/>
      <c r="W5315" t="str">
        <f>IFERROR(VLOOKUP(CONCATENATE(A5315,"-",B5315),'Schedule C1'!AE:AE,1,FALSE),"Other")</f>
        <v>Other</v>
      </c>
    </row>
    <row r="5316" spans="1:23" x14ac:dyDescent="0.25">
      <c r="A5316" t="str">
        <f t="shared" si="82"/>
        <v>180</v>
      </c>
      <c r="B5316" t="str">
        <f t="shared" si="82"/>
        <v>ITSSV1817</v>
      </c>
      <c r="C5316" s="77" t="s">
        <v>3887</v>
      </c>
      <c r="D5316" t="s">
        <v>2888</v>
      </c>
      <c r="G5316">
        <v>0</v>
      </c>
      <c r="M5316">
        <v>99.876000000000005</v>
      </c>
      <c r="O5316"/>
      <c r="S5316">
        <v>0</v>
      </c>
      <c r="U5316"/>
      <c r="W5316" t="str">
        <f>IFERROR(VLOOKUP(CONCATENATE(A5316,"-",B5316),'Schedule C1'!AE:AE,1,FALSE),"Other")</f>
        <v>Other</v>
      </c>
    </row>
    <row r="5317" spans="1:23" x14ac:dyDescent="0.25">
      <c r="A5317" t="str">
        <f t="shared" ref="A5317:B5380" si="83">LEFT(C5317,FIND(" ",C5317,1)-1)</f>
        <v>180</v>
      </c>
      <c r="B5317" t="str">
        <f t="shared" si="83"/>
        <v>ITSSV1820</v>
      </c>
      <c r="C5317" s="77" t="s">
        <v>3887</v>
      </c>
      <c r="D5317" t="s">
        <v>2889</v>
      </c>
      <c r="G5317">
        <v>0</v>
      </c>
      <c r="H5317">
        <v>0</v>
      </c>
      <c r="M5317">
        <v>104.28</v>
      </c>
      <c r="N5317">
        <v>120.054</v>
      </c>
      <c r="O5317"/>
      <c r="S5317">
        <v>0</v>
      </c>
      <c r="T5317">
        <v>123.36399999999999</v>
      </c>
      <c r="U5317"/>
      <c r="W5317" t="str">
        <f>IFERROR(VLOOKUP(CONCATENATE(A5317,"-",B5317),'Schedule C1'!AE:AE,1,FALSE),"Other")</f>
        <v>Other</v>
      </c>
    </row>
    <row r="5318" spans="1:23" x14ac:dyDescent="0.25">
      <c r="A5318" t="str">
        <f t="shared" si="83"/>
        <v>180</v>
      </c>
      <c r="B5318" t="str">
        <f t="shared" si="83"/>
        <v>ITSSV1830</v>
      </c>
      <c r="C5318" s="77" t="s">
        <v>3887</v>
      </c>
      <c r="D5318" t="s">
        <v>2890</v>
      </c>
      <c r="J5318">
        <v>0.80999999999999994</v>
      </c>
      <c r="O5318"/>
      <c r="P5318">
        <v>0</v>
      </c>
      <c r="U5318"/>
      <c r="V5318">
        <v>0</v>
      </c>
      <c r="W5318" t="str">
        <f>IFERROR(VLOOKUP(CONCATENATE(A5318,"-",B5318),'Schedule C1'!AE:AE,1,FALSE),"Other")</f>
        <v>Other</v>
      </c>
    </row>
    <row r="5319" spans="1:23" x14ac:dyDescent="0.25">
      <c r="A5319" t="str">
        <f t="shared" si="83"/>
        <v>180</v>
      </c>
      <c r="B5319" t="str">
        <f t="shared" si="83"/>
        <v>ITSSV1832</v>
      </c>
      <c r="C5319" s="77" t="s">
        <v>3887</v>
      </c>
      <c r="D5319" t="s">
        <v>2891</v>
      </c>
      <c r="I5319">
        <v>0</v>
      </c>
      <c r="O5319">
        <v>29.888999999999999</v>
      </c>
      <c r="U5319">
        <v>0</v>
      </c>
      <c r="W5319" t="str">
        <f>IFERROR(VLOOKUP(CONCATENATE(A5319,"-",B5319),'Schedule C1'!AE:AE,1,FALSE),"Other")</f>
        <v>Other</v>
      </c>
    </row>
    <row r="5320" spans="1:23" x14ac:dyDescent="0.25">
      <c r="A5320" t="str">
        <f t="shared" si="83"/>
        <v>180</v>
      </c>
      <c r="B5320" t="str">
        <f t="shared" si="83"/>
        <v>ITSSV1834</v>
      </c>
      <c r="C5320" s="77" t="s">
        <v>3887</v>
      </c>
      <c r="D5320" t="s">
        <v>2892</v>
      </c>
      <c r="H5320">
        <v>0</v>
      </c>
      <c r="I5320">
        <v>0</v>
      </c>
      <c r="N5320">
        <v>238.13499999999999</v>
      </c>
      <c r="O5320">
        <v>1896.587</v>
      </c>
      <c r="T5320">
        <v>0</v>
      </c>
      <c r="U5320">
        <v>1481.3430000000001</v>
      </c>
      <c r="W5320" t="str">
        <f>IFERROR(VLOOKUP(CONCATENATE(A5320,"-",B5320),'Schedule C1'!AE:AE,1,FALSE),"Other")</f>
        <v>Other</v>
      </c>
    </row>
    <row r="5321" spans="1:23" x14ac:dyDescent="0.25">
      <c r="A5321" t="str">
        <f t="shared" si="83"/>
        <v>180</v>
      </c>
      <c r="B5321" t="str">
        <f t="shared" si="83"/>
        <v>ITSSV1835</v>
      </c>
      <c r="C5321" s="77" t="s">
        <v>3887</v>
      </c>
      <c r="D5321" t="s">
        <v>2893</v>
      </c>
      <c r="H5321">
        <v>0</v>
      </c>
      <c r="N5321">
        <v>830.79200000000003</v>
      </c>
      <c r="O5321"/>
      <c r="T5321">
        <v>0</v>
      </c>
      <c r="U5321"/>
      <c r="W5321" t="str">
        <f>IFERROR(VLOOKUP(CONCATENATE(A5321,"-",B5321),'Schedule C1'!AE:AE,1,FALSE),"Other")</f>
        <v>Other</v>
      </c>
    </row>
    <row r="5322" spans="1:23" x14ac:dyDescent="0.25">
      <c r="A5322" t="str">
        <f t="shared" si="83"/>
        <v>180</v>
      </c>
      <c r="B5322" t="str">
        <f t="shared" si="83"/>
        <v>ITSSV1854</v>
      </c>
      <c r="C5322" s="77" t="s">
        <v>3887</v>
      </c>
      <c r="D5322" t="s">
        <v>2896</v>
      </c>
      <c r="H5322">
        <v>0</v>
      </c>
      <c r="N5322">
        <v>594.32500000000005</v>
      </c>
      <c r="O5322"/>
      <c r="T5322">
        <v>0</v>
      </c>
      <c r="U5322"/>
      <c r="W5322" t="str">
        <f>IFERROR(VLOOKUP(CONCATENATE(A5322,"-",B5322),'Schedule C1'!AE:AE,1,FALSE),"Other")</f>
        <v>Other</v>
      </c>
    </row>
    <row r="5323" spans="1:23" x14ac:dyDescent="0.25">
      <c r="A5323" t="str">
        <f t="shared" si="83"/>
        <v>180</v>
      </c>
      <c r="B5323" t="str">
        <f t="shared" si="83"/>
        <v>ITSSV1916</v>
      </c>
      <c r="C5323" s="77" t="s">
        <v>3887</v>
      </c>
      <c r="D5323" t="s">
        <v>2908</v>
      </c>
      <c r="J5323">
        <v>0</v>
      </c>
      <c r="O5323"/>
      <c r="P5323">
        <v>1.0589999999999999</v>
      </c>
      <c r="U5323"/>
      <c r="V5323">
        <v>0</v>
      </c>
      <c r="W5323" t="str">
        <f>IFERROR(VLOOKUP(CONCATENATE(A5323,"-",B5323),'Schedule C1'!AE:AE,1,FALSE),"Other")</f>
        <v>Other</v>
      </c>
    </row>
    <row r="5324" spans="1:23" x14ac:dyDescent="0.25">
      <c r="A5324" t="str">
        <f t="shared" si="83"/>
        <v>180</v>
      </c>
      <c r="B5324" t="str">
        <f t="shared" si="83"/>
        <v>ITSSV1963</v>
      </c>
      <c r="C5324" s="77" t="s">
        <v>3887</v>
      </c>
      <c r="D5324" t="s">
        <v>2912</v>
      </c>
      <c r="J5324">
        <v>0</v>
      </c>
      <c r="O5324"/>
      <c r="P5324">
        <v>121.155</v>
      </c>
      <c r="U5324"/>
      <c r="V5324">
        <v>0</v>
      </c>
      <c r="W5324" t="str">
        <f>IFERROR(VLOOKUP(CONCATENATE(A5324,"-",B5324),'Schedule C1'!AE:AE,1,FALSE),"Other")</f>
        <v>Other</v>
      </c>
    </row>
    <row r="5325" spans="1:23" x14ac:dyDescent="0.25">
      <c r="A5325" t="str">
        <f t="shared" si="83"/>
        <v>180</v>
      </c>
      <c r="B5325" t="str">
        <f t="shared" si="83"/>
        <v>ITTRN1272</v>
      </c>
      <c r="C5325" s="77" t="s">
        <v>3887</v>
      </c>
      <c r="D5325" t="s">
        <v>2925</v>
      </c>
      <c r="F5325">
        <v>0</v>
      </c>
      <c r="G5325">
        <v>0</v>
      </c>
      <c r="H5325">
        <v>0</v>
      </c>
      <c r="I5325">
        <v>0</v>
      </c>
      <c r="J5325">
        <v>0</v>
      </c>
      <c r="L5325">
        <v>18316.082999999999</v>
      </c>
      <c r="M5325">
        <v>5574.4880000000003</v>
      </c>
      <c r="N5325">
        <v>24008.387999999999</v>
      </c>
      <c r="O5325">
        <v>61765.678</v>
      </c>
      <c r="P5325">
        <v>3820.2780000000007</v>
      </c>
      <c r="R5325">
        <v>14095.166999999999</v>
      </c>
      <c r="S5325">
        <v>8185.543999999999</v>
      </c>
      <c r="T5325">
        <v>19275.256000000001</v>
      </c>
      <c r="U5325">
        <v>39854.888000000006</v>
      </c>
      <c r="V5325">
        <v>0</v>
      </c>
      <c r="W5325" t="str">
        <f>IFERROR(VLOOKUP(CONCATENATE(A5325,"-",B5325),'Schedule C1'!AE:AE,1,FALSE),"Other")</f>
        <v>Other</v>
      </c>
    </row>
    <row r="5326" spans="1:23" x14ac:dyDescent="0.25">
      <c r="A5326" t="str">
        <f t="shared" si="83"/>
        <v>180</v>
      </c>
      <c r="B5326" t="str">
        <f t="shared" si="83"/>
        <v>ITTRN1477</v>
      </c>
      <c r="C5326" s="77" t="s">
        <v>3887</v>
      </c>
      <c r="D5326" t="s">
        <v>4125</v>
      </c>
      <c r="E5326">
        <v>0</v>
      </c>
      <c r="K5326">
        <v>1053.67</v>
      </c>
      <c r="O5326"/>
      <c r="Q5326">
        <v>3365.444</v>
      </c>
      <c r="U5326"/>
      <c r="W5326" t="str">
        <f>IFERROR(VLOOKUP(CONCATENATE(A5326,"-",B5326),'Schedule C1'!AE:AE,1,FALSE),"Other")</f>
        <v>Other</v>
      </c>
    </row>
    <row r="5327" spans="1:23" x14ac:dyDescent="0.25">
      <c r="A5327" t="str">
        <f t="shared" si="83"/>
        <v>180</v>
      </c>
      <c r="B5327" t="str">
        <f t="shared" si="83"/>
        <v>ITTRN1484</v>
      </c>
      <c r="C5327" s="77" t="s">
        <v>3887</v>
      </c>
      <c r="D5327" t="s">
        <v>4126</v>
      </c>
      <c r="E5327">
        <v>0</v>
      </c>
      <c r="F5327">
        <v>0</v>
      </c>
      <c r="K5327">
        <v>20.938000000000002</v>
      </c>
      <c r="L5327">
        <v>118.06399999999999</v>
      </c>
      <c r="O5327"/>
      <c r="Q5327">
        <v>7.1259999999999994</v>
      </c>
      <c r="R5327">
        <v>118.44699999999999</v>
      </c>
      <c r="U5327"/>
      <c r="W5327" t="str">
        <f>IFERROR(VLOOKUP(CONCATENATE(A5327,"-",B5327),'Schedule C1'!AE:AE,1,FALSE),"Other")</f>
        <v>Other</v>
      </c>
    </row>
    <row r="5328" spans="1:23" x14ac:dyDescent="0.25">
      <c r="A5328" t="str">
        <f t="shared" si="83"/>
        <v>180</v>
      </c>
      <c r="B5328" t="str">
        <f t="shared" si="83"/>
        <v>ITTRN1555</v>
      </c>
      <c r="C5328" s="77" t="s">
        <v>3887</v>
      </c>
      <c r="D5328" t="s">
        <v>4131</v>
      </c>
      <c r="E5328">
        <v>0</v>
      </c>
      <c r="K5328">
        <v>206.161</v>
      </c>
      <c r="O5328"/>
      <c r="Q5328">
        <v>68.353999999999999</v>
      </c>
      <c r="U5328"/>
      <c r="W5328" t="str">
        <f>IFERROR(VLOOKUP(CONCATENATE(A5328,"-",B5328),'Schedule C1'!AE:AE,1,FALSE),"Other")</f>
        <v>Other</v>
      </c>
    </row>
    <row r="5329" spans="1:23" x14ac:dyDescent="0.25">
      <c r="A5329" t="str">
        <f t="shared" si="83"/>
        <v>180</v>
      </c>
      <c r="B5329" t="str">
        <f t="shared" si="83"/>
        <v>ITTRN1611</v>
      </c>
      <c r="C5329" s="77" t="s">
        <v>3887</v>
      </c>
      <c r="D5329" t="s">
        <v>2926</v>
      </c>
      <c r="F5329">
        <v>0</v>
      </c>
      <c r="G5329">
        <v>0</v>
      </c>
      <c r="L5329">
        <v>0</v>
      </c>
      <c r="M5329">
        <v>2177.9660000000003</v>
      </c>
      <c r="O5329"/>
      <c r="R5329">
        <v>11.250999999999999</v>
      </c>
      <c r="S5329">
        <v>0</v>
      </c>
      <c r="U5329"/>
      <c r="W5329" t="str">
        <f>IFERROR(VLOOKUP(CONCATENATE(A5329,"-",B5329),'Schedule C1'!AE:AE,1,FALSE),"Other")</f>
        <v>Other</v>
      </c>
    </row>
    <row r="5330" spans="1:23" x14ac:dyDescent="0.25">
      <c r="A5330" t="str">
        <f t="shared" si="83"/>
        <v>180</v>
      </c>
      <c r="B5330" t="str">
        <f t="shared" si="83"/>
        <v>ITTRN1622</v>
      </c>
      <c r="C5330" s="77" t="s">
        <v>3887</v>
      </c>
      <c r="D5330" t="s">
        <v>4133</v>
      </c>
      <c r="E5330">
        <v>0</v>
      </c>
      <c r="K5330">
        <v>130.274</v>
      </c>
      <c r="O5330"/>
      <c r="Q5330">
        <v>0</v>
      </c>
      <c r="U5330"/>
      <c r="W5330" t="str">
        <f>IFERROR(VLOOKUP(CONCATENATE(A5330,"-",B5330),'Schedule C1'!AE:AE,1,FALSE),"Other")</f>
        <v>Other</v>
      </c>
    </row>
    <row r="5331" spans="1:23" x14ac:dyDescent="0.25">
      <c r="A5331" t="str">
        <f t="shared" si="83"/>
        <v>180</v>
      </c>
      <c r="B5331" t="str">
        <f t="shared" si="83"/>
        <v>ITTRN1628</v>
      </c>
      <c r="C5331" s="77" t="s">
        <v>3887</v>
      </c>
      <c r="D5331" t="s">
        <v>4134</v>
      </c>
      <c r="F5331">
        <v>0</v>
      </c>
      <c r="L5331">
        <v>0</v>
      </c>
      <c r="O5331"/>
      <c r="R5331">
        <v>5.173</v>
      </c>
      <c r="U5331"/>
      <c r="W5331" t="str">
        <f>IFERROR(VLOOKUP(CONCATENATE(A5331,"-",B5331),'Schedule C1'!AE:AE,1,FALSE),"Other")</f>
        <v>Other</v>
      </c>
    </row>
    <row r="5332" spans="1:23" x14ac:dyDescent="0.25">
      <c r="A5332" t="str">
        <f t="shared" si="83"/>
        <v>180</v>
      </c>
      <c r="B5332" t="str">
        <f t="shared" si="83"/>
        <v>ITTRN1629</v>
      </c>
      <c r="C5332" s="77" t="s">
        <v>3887</v>
      </c>
      <c r="D5332" t="s">
        <v>4135</v>
      </c>
      <c r="E5332">
        <v>0</v>
      </c>
      <c r="K5332">
        <v>9863.523000000001</v>
      </c>
      <c r="O5332"/>
      <c r="Q5332">
        <v>0</v>
      </c>
      <c r="U5332"/>
      <c r="W5332" t="str">
        <f>IFERROR(VLOOKUP(CONCATENATE(A5332,"-",B5332),'Schedule C1'!AE:AE,1,FALSE),"Other")</f>
        <v>Other</v>
      </c>
    </row>
    <row r="5333" spans="1:23" x14ac:dyDescent="0.25">
      <c r="A5333" t="str">
        <f t="shared" si="83"/>
        <v>180</v>
      </c>
      <c r="B5333" t="str">
        <f t="shared" si="83"/>
        <v>ITTRN1728</v>
      </c>
      <c r="C5333" s="77" t="s">
        <v>3887</v>
      </c>
      <c r="D5333" t="s">
        <v>4136</v>
      </c>
      <c r="G5333">
        <v>0</v>
      </c>
      <c r="H5333">
        <v>0</v>
      </c>
      <c r="M5333">
        <v>4608.4809999999998</v>
      </c>
      <c r="N5333">
        <v>2714.7200000000003</v>
      </c>
      <c r="O5333"/>
      <c r="S5333">
        <v>6758.8730000000005</v>
      </c>
      <c r="T5333">
        <v>2708.57</v>
      </c>
      <c r="U5333"/>
      <c r="W5333" t="str">
        <f>IFERROR(VLOOKUP(CONCATENATE(A5333,"-",B5333),'Schedule C1'!AE:AE,1,FALSE),"Other")</f>
        <v>Other</v>
      </c>
    </row>
    <row r="5334" spans="1:23" x14ac:dyDescent="0.25">
      <c r="A5334" t="str">
        <f t="shared" si="83"/>
        <v>180</v>
      </c>
      <c r="B5334" t="str">
        <f t="shared" si="83"/>
        <v>ITTRN1729</v>
      </c>
      <c r="C5334" s="77" t="s">
        <v>3887</v>
      </c>
      <c r="D5334" t="s">
        <v>2927</v>
      </c>
      <c r="G5334">
        <v>0</v>
      </c>
      <c r="M5334">
        <v>11692.039000000001</v>
      </c>
      <c r="O5334"/>
      <c r="S5334">
        <v>0</v>
      </c>
      <c r="U5334"/>
      <c r="W5334" t="str">
        <f>IFERROR(VLOOKUP(CONCATENATE(A5334,"-",B5334),'Schedule C1'!AE:AE,1,FALSE),"Other")</f>
        <v>Other</v>
      </c>
    </row>
    <row r="5335" spans="1:23" x14ac:dyDescent="0.25">
      <c r="A5335" t="str">
        <f t="shared" si="83"/>
        <v>180</v>
      </c>
      <c r="B5335" t="str">
        <f t="shared" si="83"/>
        <v>ITTRN1745</v>
      </c>
      <c r="C5335" s="77" t="s">
        <v>3887</v>
      </c>
      <c r="D5335" t="s">
        <v>4137</v>
      </c>
      <c r="G5335">
        <v>0</v>
      </c>
      <c r="H5335">
        <v>0</v>
      </c>
      <c r="I5335">
        <v>0</v>
      </c>
      <c r="J5335">
        <v>0</v>
      </c>
      <c r="M5335">
        <v>4830.3979999999992</v>
      </c>
      <c r="N5335">
        <v>1674.39</v>
      </c>
      <c r="O5335">
        <v>10071.675999999999</v>
      </c>
      <c r="P5335">
        <v>887.46400000000006</v>
      </c>
      <c r="S5335">
        <v>0</v>
      </c>
      <c r="T5335">
        <v>1708.296</v>
      </c>
      <c r="U5335">
        <v>2169.8339999999998</v>
      </c>
      <c r="V5335">
        <v>0</v>
      </c>
      <c r="W5335" t="str">
        <f>IFERROR(VLOOKUP(CONCATENATE(A5335,"-",B5335),'Schedule C1'!AE:AE,1,FALSE),"Other")</f>
        <v>Other</v>
      </c>
    </row>
    <row r="5336" spans="1:23" x14ac:dyDescent="0.25">
      <c r="A5336" t="str">
        <f t="shared" si="83"/>
        <v>180</v>
      </c>
      <c r="B5336" t="str">
        <f t="shared" si="83"/>
        <v>ITTRN1747</v>
      </c>
      <c r="C5336" s="77" t="s">
        <v>3887</v>
      </c>
      <c r="D5336" t="s">
        <v>4138</v>
      </c>
      <c r="G5336">
        <v>0</v>
      </c>
      <c r="M5336">
        <v>161.209</v>
      </c>
      <c r="O5336"/>
      <c r="S5336">
        <v>0</v>
      </c>
      <c r="U5336"/>
      <c r="W5336" t="str">
        <f>IFERROR(VLOOKUP(CONCATENATE(A5336,"-",B5336),'Schedule C1'!AE:AE,1,FALSE),"Other")</f>
        <v>Other</v>
      </c>
    </row>
    <row r="5337" spans="1:23" x14ac:dyDescent="0.25">
      <c r="A5337" t="str">
        <f t="shared" si="83"/>
        <v>180</v>
      </c>
      <c r="B5337" t="str">
        <f t="shared" si="83"/>
        <v>ITTRN1814</v>
      </c>
      <c r="C5337" s="77" t="s">
        <v>3887</v>
      </c>
      <c r="D5337" t="s">
        <v>4140</v>
      </c>
      <c r="H5337">
        <v>0</v>
      </c>
      <c r="N5337">
        <v>1701.4960000000001</v>
      </c>
      <c r="O5337"/>
      <c r="T5337">
        <v>1725.607</v>
      </c>
      <c r="U5337"/>
      <c r="W5337" t="str">
        <f>IFERROR(VLOOKUP(CONCATENATE(A5337,"-",B5337),'Schedule C1'!AE:AE,1,FALSE),"Other")</f>
        <v>Other</v>
      </c>
    </row>
    <row r="5338" spans="1:23" x14ac:dyDescent="0.25">
      <c r="A5338" t="str">
        <f t="shared" si="83"/>
        <v>180</v>
      </c>
      <c r="B5338" t="str">
        <f t="shared" si="83"/>
        <v>ITTRN1815</v>
      </c>
      <c r="C5338" s="77" t="s">
        <v>3887</v>
      </c>
      <c r="D5338" t="s">
        <v>4141</v>
      </c>
      <c r="G5338">
        <v>0</v>
      </c>
      <c r="H5338">
        <v>0</v>
      </c>
      <c r="I5338">
        <v>0</v>
      </c>
      <c r="M5338">
        <v>1322.5139999999999</v>
      </c>
      <c r="N5338">
        <v>238.62899999999999</v>
      </c>
      <c r="O5338">
        <v>0</v>
      </c>
      <c r="S5338">
        <v>0</v>
      </c>
      <c r="T5338">
        <v>283.71500000000003</v>
      </c>
      <c r="U5338">
        <v>0.65600000000000003</v>
      </c>
      <c r="W5338" t="str">
        <f>IFERROR(VLOOKUP(CONCATENATE(A5338,"-",B5338),'Schedule C1'!AE:AE,1,FALSE),"Other")</f>
        <v>Other</v>
      </c>
    </row>
    <row r="5339" spans="1:23" x14ac:dyDescent="0.25">
      <c r="A5339" t="str">
        <f t="shared" si="83"/>
        <v>180</v>
      </c>
      <c r="B5339" t="str">
        <f t="shared" si="83"/>
        <v>ITTRN1827</v>
      </c>
      <c r="C5339" s="77" t="s">
        <v>3887</v>
      </c>
      <c r="D5339" t="s">
        <v>4142</v>
      </c>
      <c r="I5339">
        <v>0</v>
      </c>
      <c r="O5339">
        <v>0</v>
      </c>
      <c r="U5339">
        <v>4.4219999999999997</v>
      </c>
      <c r="W5339" t="str">
        <f>IFERROR(VLOOKUP(CONCATENATE(A5339,"-",B5339),'Schedule C1'!AE:AE,1,FALSE),"Other")</f>
        <v>Other</v>
      </c>
    </row>
    <row r="5340" spans="1:23" x14ac:dyDescent="0.25">
      <c r="A5340" t="str">
        <f t="shared" si="83"/>
        <v>180</v>
      </c>
      <c r="B5340" t="str">
        <f t="shared" si="83"/>
        <v>ITTRN1829</v>
      </c>
      <c r="C5340" s="77" t="s">
        <v>3887</v>
      </c>
      <c r="D5340" t="s">
        <v>2928</v>
      </c>
      <c r="H5340">
        <v>0</v>
      </c>
      <c r="N5340">
        <v>7455.7610000000004</v>
      </c>
      <c r="O5340"/>
      <c r="T5340">
        <v>0</v>
      </c>
      <c r="U5340"/>
      <c r="W5340" t="str">
        <f>IFERROR(VLOOKUP(CONCATENATE(A5340,"-",B5340),'Schedule C1'!AE:AE,1,FALSE),"Other")</f>
        <v>Other</v>
      </c>
    </row>
    <row r="5341" spans="1:23" x14ac:dyDescent="0.25">
      <c r="A5341" t="str">
        <f t="shared" si="83"/>
        <v>180</v>
      </c>
      <c r="B5341" t="str">
        <f t="shared" si="83"/>
        <v>ITTRN1844</v>
      </c>
      <c r="C5341" s="77" t="s">
        <v>3887</v>
      </c>
      <c r="D5341" t="s">
        <v>2929</v>
      </c>
      <c r="H5341">
        <v>0</v>
      </c>
      <c r="N5341">
        <v>779.375</v>
      </c>
      <c r="O5341"/>
      <c r="T5341">
        <v>0</v>
      </c>
      <c r="U5341"/>
      <c r="W5341" t="str">
        <f>IFERROR(VLOOKUP(CONCATENATE(A5341,"-",B5341),'Schedule C1'!AE:AE,1,FALSE),"Other")</f>
        <v>Other</v>
      </c>
    </row>
    <row r="5342" spans="1:23" x14ac:dyDescent="0.25">
      <c r="A5342" t="str">
        <f t="shared" si="83"/>
        <v>180</v>
      </c>
      <c r="B5342" t="str">
        <f t="shared" si="83"/>
        <v>ITTRN1848</v>
      </c>
      <c r="C5342" s="77" t="s">
        <v>3887</v>
      </c>
      <c r="D5342" t="s">
        <v>2930</v>
      </c>
      <c r="H5342">
        <v>0</v>
      </c>
      <c r="I5342">
        <v>0</v>
      </c>
      <c r="N5342">
        <v>3813.9949999999999</v>
      </c>
      <c r="O5342">
        <v>0.92300000000000004</v>
      </c>
      <c r="T5342">
        <v>0</v>
      </c>
      <c r="U5342">
        <v>6.1829999999999998</v>
      </c>
      <c r="W5342" t="str">
        <f>IFERROR(VLOOKUP(CONCATENATE(A5342,"-",B5342),'Schedule C1'!AE:AE,1,FALSE),"Other")</f>
        <v>Other</v>
      </c>
    </row>
    <row r="5343" spans="1:23" x14ac:dyDescent="0.25">
      <c r="A5343" t="str">
        <f t="shared" si="83"/>
        <v>180</v>
      </c>
      <c r="B5343" t="str">
        <f t="shared" si="83"/>
        <v>ITTRN1857</v>
      </c>
      <c r="C5343" s="77" t="s">
        <v>3887</v>
      </c>
      <c r="D5343" t="s">
        <v>4143</v>
      </c>
      <c r="H5343">
        <v>0</v>
      </c>
      <c r="I5343">
        <v>0</v>
      </c>
      <c r="N5343">
        <v>4232.1419999999998</v>
      </c>
      <c r="O5343">
        <v>99.328000000000003</v>
      </c>
      <c r="T5343">
        <v>0</v>
      </c>
      <c r="U5343">
        <v>-4.0000000000000001E-3</v>
      </c>
      <c r="W5343" t="str">
        <f>IFERROR(VLOOKUP(CONCATENATE(A5343,"-",B5343),'Schedule C1'!AE:AE,1,FALSE),"Other")</f>
        <v>Other</v>
      </c>
    </row>
    <row r="5344" spans="1:23" x14ac:dyDescent="0.25">
      <c r="A5344" t="str">
        <f t="shared" si="83"/>
        <v>180</v>
      </c>
      <c r="B5344" t="str">
        <f t="shared" si="83"/>
        <v>ITTRN1908</v>
      </c>
      <c r="C5344" s="77" t="s">
        <v>3887</v>
      </c>
      <c r="D5344" t="s">
        <v>4144</v>
      </c>
      <c r="I5344">
        <v>0</v>
      </c>
      <c r="O5344">
        <v>110.82100000000001</v>
      </c>
      <c r="U5344">
        <v>0</v>
      </c>
      <c r="W5344" t="str">
        <f>IFERROR(VLOOKUP(CONCATENATE(A5344,"-",B5344),'Schedule C1'!AE:AE,1,FALSE),"Other")</f>
        <v>Other</v>
      </c>
    </row>
    <row r="5345" spans="1:23" x14ac:dyDescent="0.25">
      <c r="A5345" t="str">
        <f t="shared" si="83"/>
        <v>180</v>
      </c>
      <c r="B5345" t="str">
        <f t="shared" si="83"/>
        <v>ITTRN1909</v>
      </c>
      <c r="C5345" s="77" t="s">
        <v>3887</v>
      </c>
      <c r="D5345" t="s">
        <v>2931</v>
      </c>
      <c r="H5345">
        <v>0</v>
      </c>
      <c r="I5345">
        <v>0</v>
      </c>
      <c r="J5345">
        <v>0</v>
      </c>
      <c r="N5345">
        <v>287.29500000000002</v>
      </c>
      <c r="O5345">
        <v>2713.915</v>
      </c>
      <c r="P5345">
        <v>4602.473</v>
      </c>
      <c r="T5345">
        <v>0</v>
      </c>
      <c r="U5345">
        <v>0</v>
      </c>
      <c r="V5345">
        <v>0</v>
      </c>
      <c r="W5345" t="str">
        <f>IFERROR(VLOOKUP(CONCATENATE(A5345,"-",B5345),'Schedule C1'!AE:AE,1,FALSE),"Other")</f>
        <v>Other</v>
      </c>
    </row>
    <row r="5346" spans="1:23" x14ac:dyDescent="0.25">
      <c r="A5346" t="str">
        <f t="shared" si="83"/>
        <v>180</v>
      </c>
      <c r="B5346" t="str">
        <f t="shared" si="83"/>
        <v>ITTRN1951</v>
      </c>
      <c r="C5346" s="77" t="s">
        <v>3887</v>
      </c>
      <c r="D5346" t="s">
        <v>4145</v>
      </c>
      <c r="I5346">
        <v>0</v>
      </c>
      <c r="J5346">
        <v>0</v>
      </c>
      <c r="O5346">
        <v>587.58299999999997</v>
      </c>
      <c r="P5346">
        <v>551.95000000000005</v>
      </c>
      <c r="U5346">
        <v>0</v>
      </c>
      <c r="V5346">
        <v>0</v>
      </c>
      <c r="W5346" t="str">
        <f>IFERROR(VLOOKUP(CONCATENATE(A5346,"-",B5346),'Schedule C1'!AE:AE,1,FALSE),"Other")</f>
        <v>Other</v>
      </c>
    </row>
    <row r="5347" spans="1:23" x14ac:dyDescent="0.25">
      <c r="A5347" t="str">
        <f t="shared" si="83"/>
        <v>180</v>
      </c>
      <c r="B5347" t="str">
        <f t="shared" si="83"/>
        <v>ITUOP0005</v>
      </c>
      <c r="C5347" s="77" t="s">
        <v>3887</v>
      </c>
      <c r="D5347" t="s">
        <v>2933</v>
      </c>
      <c r="H5347">
        <v>0</v>
      </c>
      <c r="I5347">
        <v>0</v>
      </c>
      <c r="N5347">
        <v>-2741.9</v>
      </c>
      <c r="O5347">
        <v>-492.72300000000001</v>
      </c>
      <c r="T5347">
        <v>0</v>
      </c>
      <c r="U5347">
        <v>-452.517</v>
      </c>
      <c r="W5347" t="str">
        <f>IFERROR(VLOOKUP(CONCATENATE(A5347,"-",B5347),'Schedule C1'!AE:AE,1,FALSE),"Other")</f>
        <v>Other</v>
      </c>
    </row>
    <row r="5348" spans="1:23" x14ac:dyDescent="0.25">
      <c r="A5348" t="str">
        <f t="shared" si="83"/>
        <v>180</v>
      </c>
      <c r="B5348" t="str">
        <f t="shared" si="83"/>
        <v>ITUOP1404</v>
      </c>
      <c r="C5348" s="77" t="s">
        <v>3887</v>
      </c>
      <c r="D5348" t="s">
        <v>2937</v>
      </c>
      <c r="H5348">
        <v>0</v>
      </c>
      <c r="I5348">
        <v>0</v>
      </c>
      <c r="J5348">
        <v>0</v>
      </c>
      <c r="N5348">
        <v>48.432999999999993</v>
      </c>
      <c r="O5348">
        <v>36.886000000000003</v>
      </c>
      <c r="P5348">
        <v>45.602000000000004</v>
      </c>
      <c r="T5348">
        <v>15.4</v>
      </c>
      <c r="U5348">
        <v>-4.0000000000000001E-3</v>
      </c>
      <c r="V5348">
        <v>0</v>
      </c>
      <c r="W5348" t="str">
        <f>IFERROR(VLOOKUP(CONCATENATE(A5348,"-",B5348),'Schedule C1'!AE:AE,1,FALSE),"Other")</f>
        <v>Other</v>
      </c>
    </row>
    <row r="5349" spans="1:23" x14ac:dyDescent="0.25">
      <c r="A5349" t="str">
        <f t="shared" si="83"/>
        <v>180</v>
      </c>
      <c r="B5349" t="str">
        <f t="shared" si="83"/>
        <v>ITUOP1485</v>
      </c>
      <c r="C5349" s="77" t="s">
        <v>3887</v>
      </c>
      <c r="D5349" t="s">
        <v>2941</v>
      </c>
      <c r="E5349">
        <v>0</v>
      </c>
      <c r="F5349">
        <v>0</v>
      </c>
      <c r="G5349">
        <v>0</v>
      </c>
      <c r="K5349">
        <v>297.82399999999996</v>
      </c>
      <c r="L5349">
        <v>3449.9870000000001</v>
      </c>
      <c r="M5349">
        <v>1636.9749999999999</v>
      </c>
      <c r="O5349"/>
      <c r="Q5349">
        <v>0</v>
      </c>
      <c r="R5349">
        <v>2857.9170000000004</v>
      </c>
      <c r="S5349">
        <v>0</v>
      </c>
      <c r="U5349"/>
      <c r="W5349" t="str">
        <f>IFERROR(VLOOKUP(CONCATENATE(A5349,"-",B5349),'Schedule C1'!AE:AE,1,FALSE),"Other")</f>
        <v>Other</v>
      </c>
    </row>
    <row r="5350" spans="1:23" x14ac:dyDescent="0.25">
      <c r="A5350" t="str">
        <f t="shared" si="83"/>
        <v>180</v>
      </c>
      <c r="B5350" t="str">
        <f t="shared" si="83"/>
        <v>ITUOP1675</v>
      </c>
      <c r="C5350" s="77" t="s">
        <v>3887</v>
      </c>
      <c r="D5350" t="s">
        <v>2956</v>
      </c>
      <c r="F5350">
        <v>0</v>
      </c>
      <c r="G5350">
        <v>0</v>
      </c>
      <c r="L5350">
        <v>662.36</v>
      </c>
      <c r="M5350">
        <v>0</v>
      </c>
      <c r="O5350"/>
      <c r="R5350">
        <v>0</v>
      </c>
      <c r="S5350">
        <v>1.6910000000000001</v>
      </c>
      <c r="U5350"/>
      <c r="W5350" t="str">
        <f>IFERROR(VLOOKUP(CONCATENATE(A5350,"-",B5350),'Schedule C1'!AE:AE,1,FALSE),"Other")</f>
        <v>Other</v>
      </c>
    </row>
    <row r="5351" spans="1:23" x14ac:dyDescent="0.25">
      <c r="A5351" t="str">
        <f t="shared" si="83"/>
        <v>180</v>
      </c>
      <c r="B5351" t="str">
        <f t="shared" si="83"/>
        <v>ITUOP1936</v>
      </c>
      <c r="C5351" s="77" t="s">
        <v>3887</v>
      </c>
      <c r="D5351" t="s">
        <v>4146</v>
      </c>
      <c r="J5351">
        <v>0</v>
      </c>
      <c r="O5351"/>
      <c r="P5351">
        <v>0</v>
      </c>
      <c r="U5351"/>
      <c r="V5351">
        <v>0</v>
      </c>
      <c r="W5351" t="str">
        <f>IFERROR(VLOOKUP(CONCATENATE(A5351,"-",B5351),'Schedule C1'!AE:AE,1,FALSE),"Other")</f>
        <v>Other</v>
      </c>
    </row>
    <row r="5352" spans="1:23" x14ac:dyDescent="0.25">
      <c r="A5352" t="str">
        <f t="shared" si="83"/>
        <v>180</v>
      </c>
      <c r="B5352" t="str">
        <f t="shared" si="83"/>
        <v>KEPCS2001</v>
      </c>
      <c r="C5352" s="77" t="s">
        <v>3887</v>
      </c>
      <c r="D5352" t="s">
        <v>2963</v>
      </c>
      <c r="G5352">
        <v>56029.9</v>
      </c>
      <c r="H5352">
        <v>1.51</v>
      </c>
      <c r="M5352">
        <v>0</v>
      </c>
      <c r="N5352">
        <v>0</v>
      </c>
      <c r="O5352"/>
      <c r="S5352">
        <v>0</v>
      </c>
      <c r="T5352">
        <v>0</v>
      </c>
      <c r="U5352"/>
      <c r="W5352" t="str">
        <f>IFERROR(VLOOKUP(CONCATENATE(A5352,"-",B5352),'Schedule C1'!AE:AE,1,FALSE),"Other")</f>
        <v>Other</v>
      </c>
    </row>
    <row r="5353" spans="1:23" x14ac:dyDescent="0.25">
      <c r="A5353" t="str">
        <f t="shared" si="83"/>
        <v>180</v>
      </c>
      <c r="B5353" t="str">
        <f t="shared" si="83"/>
        <v>KEPCS2002</v>
      </c>
      <c r="C5353" s="77" t="s">
        <v>3887</v>
      </c>
      <c r="D5353" t="s">
        <v>4149</v>
      </c>
      <c r="G5353">
        <v>-102903.42999999998</v>
      </c>
      <c r="H5353">
        <v>-268140.38</v>
      </c>
      <c r="I5353">
        <v>1204.68</v>
      </c>
      <c r="M5353">
        <v>0</v>
      </c>
      <c r="N5353">
        <v>0</v>
      </c>
      <c r="O5353">
        <v>13576.305999999999</v>
      </c>
      <c r="S5353">
        <v>0</v>
      </c>
      <c r="T5353">
        <v>0</v>
      </c>
      <c r="U5353">
        <v>8573.3669999999984</v>
      </c>
      <c r="W5353" t="str">
        <f>IFERROR(VLOOKUP(CONCATENATE(A5353,"-",B5353),'Schedule C1'!AE:AE,1,FALSE),"Other")</f>
        <v>Other</v>
      </c>
    </row>
    <row r="5354" spans="1:23" x14ac:dyDescent="0.25">
      <c r="A5354" t="str">
        <f t="shared" si="83"/>
        <v>180</v>
      </c>
      <c r="B5354" t="str">
        <f t="shared" si="83"/>
        <v>KEPCS2101</v>
      </c>
      <c r="C5354" s="77" t="s">
        <v>3887</v>
      </c>
      <c r="D5354" t="s">
        <v>2964</v>
      </c>
      <c r="H5354">
        <v>1809694.9299999995</v>
      </c>
      <c r="I5354">
        <v>37229.880000000005</v>
      </c>
      <c r="J5354">
        <v>16.61</v>
      </c>
      <c r="N5354">
        <v>592299.68999999994</v>
      </c>
      <c r="O5354">
        <v>0</v>
      </c>
      <c r="P5354">
        <v>0</v>
      </c>
      <c r="T5354">
        <v>0</v>
      </c>
      <c r="U5354">
        <v>0</v>
      </c>
      <c r="V5354">
        <v>0</v>
      </c>
      <c r="W5354" t="str">
        <f>IFERROR(VLOOKUP(CONCATENATE(A5354,"-",B5354),'Schedule C1'!AE:AE,1,FALSE),"Other")</f>
        <v>Other</v>
      </c>
    </row>
    <row r="5355" spans="1:23" x14ac:dyDescent="0.25">
      <c r="A5355" t="str">
        <f t="shared" si="83"/>
        <v>180</v>
      </c>
      <c r="B5355" t="str">
        <f t="shared" si="83"/>
        <v>KEPCS2201</v>
      </c>
      <c r="C5355" s="77" t="s">
        <v>3887</v>
      </c>
      <c r="D5355" t="s">
        <v>2965</v>
      </c>
      <c r="I5355">
        <v>1333.0299999999997</v>
      </c>
      <c r="J5355">
        <v>2722.2</v>
      </c>
      <c r="O5355">
        <v>0</v>
      </c>
      <c r="P5355">
        <v>0</v>
      </c>
      <c r="U5355">
        <v>0</v>
      </c>
      <c r="V5355">
        <v>0</v>
      </c>
      <c r="W5355" t="str">
        <f>IFERROR(VLOOKUP(CONCATENATE(A5355,"-",B5355),'Schedule C1'!AE:AE,1,FALSE),"Other")</f>
        <v>Other</v>
      </c>
    </row>
    <row r="5356" spans="1:23" x14ac:dyDescent="0.25">
      <c r="A5356" t="str">
        <f t="shared" si="83"/>
        <v>180</v>
      </c>
      <c r="B5356" t="str">
        <f t="shared" si="83"/>
        <v>KEPCS2202</v>
      </c>
      <c r="C5356" s="77" t="s">
        <v>3887</v>
      </c>
      <c r="D5356" t="s">
        <v>4150</v>
      </c>
      <c r="J5356">
        <v>1.3699999999999999</v>
      </c>
      <c r="O5356"/>
      <c r="P5356">
        <v>0</v>
      </c>
      <c r="U5356"/>
      <c r="V5356">
        <v>0</v>
      </c>
      <c r="W5356" t="str">
        <f>IFERROR(VLOOKUP(CONCATENATE(A5356,"-",B5356),'Schedule C1'!AE:AE,1,FALSE),"Other")</f>
        <v>Other</v>
      </c>
    </row>
    <row r="5357" spans="1:23" x14ac:dyDescent="0.25">
      <c r="A5357" t="str">
        <f t="shared" si="83"/>
        <v>180</v>
      </c>
      <c r="B5357" t="str">
        <f t="shared" si="83"/>
        <v>KEPCS2203</v>
      </c>
      <c r="C5357" s="77" t="s">
        <v>3887</v>
      </c>
      <c r="D5357" t="s">
        <v>4151</v>
      </c>
      <c r="J5357">
        <v>4258.37</v>
      </c>
      <c r="O5357"/>
      <c r="P5357">
        <v>0</v>
      </c>
      <c r="U5357"/>
      <c r="V5357">
        <v>0</v>
      </c>
      <c r="W5357" t="str">
        <f>IFERROR(VLOOKUP(CONCATENATE(A5357,"-",B5357),'Schedule C1'!AE:AE,1,FALSE),"Other")</f>
        <v>Other</v>
      </c>
    </row>
    <row r="5358" spans="1:23" x14ac:dyDescent="0.25">
      <c r="A5358" t="str">
        <f t="shared" si="83"/>
        <v>180</v>
      </c>
      <c r="B5358" t="str">
        <f t="shared" si="83"/>
        <v>KEPCS2301</v>
      </c>
      <c r="C5358" s="77" t="s">
        <v>3887</v>
      </c>
      <c r="D5358" t="s">
        <v>2966</v>
      </c>
      <c r="J5358">
        <v>-3917.65</v>
      </c>
      <c r="O5358"/>
      <c r="P5358">
        <v>0</v>
      </c>
      <c r="U5358"/>
      <c r="V5358">
        <v>0</v>
      </c>
      <c r="W5358" t="str">
        <f>IFERROR(VLOOKUP(CONCATENATE(A5358,"-",B5358),'Schedule C1'!AE:AE,1,FALSE),"Other")</f>
        <v>Other</v>
      </c>
    </row>
    <row r="5359" spans="1:23" x14ac:dyDescent="0.25">
      <c r="A5359" t="str">
        <f t="shared" si="83"/>
        <v>180</v>
      </c>
      <c r="B5359" t="str">
        <f t="shared" si="83"/>
        <v>KEPCS2302</v>
      </c>
      <c r="C5359" s="77" t="s">
        <v>3887</v>
      </c>
      <c r="D5359" t="s">
        <v>4152</v>
      </c>
      <c r="J5359">
        <v>25.88</v>
      </c>
      <c r="O5359"/>
      <c r="P5359">
        <v>0</v>
      </c>
      <c r="U5359"/>
      <c r="V5359">
        <v>0</v>
      </c>
      <c r="W5359" t="str">
        <f>IFERROR(VLOOKUP(CONCATENATE(A5359,"-",B5359),'Schedule C1'!AE:AE,1,FALSE),"Other")</f>
        <v>Other</v>
      </c>
    </row>
    <row r="5360" spans="1:23" x14ac:dyDescent="0.25">
      <c r="A5360" t="str">
        <f t="shared" si="83"/>
        <v>180</v>
      </c>
      <c r="B5360" t="str">
        <f t="shared" si="83"/>
        <v>KYCR30003</v>
      </c>
      <c r="C5360" s="77" t="s">
        <v>3887</v>
      </c>
      <c r="D5360" t="s">
        <v>2973</v>
      </c>
      <c r="E5360">
        <v>-5604.25</v>
      </c>
      <c r="F5360">
        <v>12104.039999999999</v>
      </c>
      <c r="K5360">
        <v>0</v>
      </c>
      <c r="L5360">
        <v>0</v>
      </c>
      <c r="O5360"/>
      <c r="Q5360">
        <v>0</v>
      </c>
      <c r="R5360">
        <v>0</v>
      </c>
      <c r="U5360"/>
      <c r="W5360" t="str">
        <f>IFERROR(VLOOKUP(CONCATENATE(A5360,"-",B5360),'Schedule C1'!AE:AE,1,FALSE),"Other")</f>
        <v>Other</v>
      </c>
    </row>
    <row r="5361" spans="1:23" x14ac:dyDescent="0.25">
      <c r="A5361" t="str">
        <f t="shared" si="83"/>
        <v>180</v>
      </c>
      <c r="B5361" t="str">
        <f t="shared" si="83"/>
        <v>KYCR33039</v>
      </c>
      <c r="C5361" s="77" t="s">
        <v>3887</v>
      </c>
      <c r="D5361" t="s">
        <v>2978</v>
      </c>
      <c r="E5361">
        <v>0.5</v>
      </c>
      <c r="K5361">
        <v>0</v>
      </c>
      <c r="O5361"/>
      <c r="Q5361">
        <v>0</v>
      </c>
      <c r="U5361"/>
      <c r="W5361" t="str">
        <f>IFERROR(VLOOKUP(CONCATENATE(A5361,"-",B5361),'Schedule C1'!AE:AE,1,FALSE),"Other")</f>
        <v>Other</v>
      </c>
    </row>
    <row r="5362" spans="1:23" x14ac:dyDescent="0.25">
      <c r="A5362" t="str">
        <f t="shared" si="83"/>
        <v>180</v>
      </c>
      <c r="B5362" t="str">
        <f t="shared" si="83"/>
        <v>KYCR34118</v>
      </c>
      <c r="C5362" s="77" t="s">
        <v>3887</v>
      </c>
      <c r="D5362" t="s">
        <v>2980</v>
      </c>
      <c r="E5362">
        <v>432.12</v>
      </c>
      <c r="K5362">
        <v>0</v>
      </c>
      <c r="O5362"/>
      <c r="Q5362">
        <v>0</v>
      </c>
      <c r="U5362"/>
      <c r="W5362" t="str">
        <f>IFERROR(VLOOKUP(CONCATENATE(A5362,"-",B5362),'Schedule C1'!AE:AE,1,FALSE),"Other")</f>
        <v>Other</v>
      </c>
    </row>
    <row r="5363" spans="1:23" x14ac:dyDescent="0.25">
      <c r="A5363" t="str">
        <f t="shared" si="83"/>
        <v>180</v>
      </c>
      <c r="B5363" t="str">
        <f t="shared" si="83"/>
        <v>LGN102539</v>
      </c>
      <c r="C5363" s="77" t="s">
        <v>3887</v>
      </c>
      <c r="D5363" t="s">
        <v>2984</v>
      </c>
      <c r="J5363">
        <v>0</v>
      </c>
      <c r="O5363"/>
      <c r="P5363">
        <v>-8.5219999999999985</v>
      </c>
      <c r="U5363"/>
      <c r="V5363">
        <v>0</v>
      </c>
      <c r="W5363" t="str">
        <f>IFERROR(VLOOKUP(CONCATENATE(A5363,"-",B5363),'Schedule C1'!AE:AE,1,FALSE),"Other")</f>
        <v>Other</v>
      </c>
    </row>
    <row r="5364" spans="1:23" x14ac:dyDescent="0.25">
      <c r="A5364" t="str">
        <f t="shared" si="83"/>
        <v>180</v>
      </c>
      <c r="B5364" t="str">
        <f t="shared" si="83"/>
        <v>LGNANDA</v>
      </c>
      <c r="C5364" s="77" t="s">
        <v>3887</v>
      </c>
      <c r="D5364" t="s">
        <v>2985</v>
      </c>
      <c r="E5364">
        <v>0</v>
      </c>
      <c r="F5364">
        <v>0</v>
      </c>
      <c r="G5364">
        <v>0</v>
      </c>
      <c r="H5364">
        <v>0</v>
      </c>
      <c r="I5364">
        <v>0</v>
      </c>
      <c r="J5364">
        <v>0</v>
      </c>
      <c r="K5364">
        <v>-917.822</v>
      </c>
      <c r="L5364">
        <v>-814.24299999999994</v>
      </c>
      <c r="M5364">
        <v>-803.22</v>
      </c>
      <c r="N5364">
        <v>2438.9769999999999</v>
      </c>
      <c r="O5364">
        <v>3686.7809999999999</v>
      </c>
      <c r="P5364">
        <v>-38.117999999999938</v>
      </c>
      <c r="Q5364">
        <v>-927.71299999999997</v>
      </c>
      <c r="R5364">
        <v>-817.053</v>
      </c>
      <c r="S5364">
        <v>-1267.9969999999998</v>
      </c>
      <c r="T5364">
        <v>314.84300000000002</v>
      </c>
      <c r="U5364">
        <v>247.56899999999999</v>
      </c>
      <c r="V5364">
        <v>0</v>
      </c>
      <c r="W5364" t="str">
        <f>IFERROR(VLOOKUP(CONCATENATE(A5364,"-",B5364),'Schedule C1'!AE:AE,1,FALSE),"Other")</f>
        <v>Other</v>
      </c>
    </row>
    <row r="5365" spans="1:23" x14ac:dyDescent="0.25">
      <c r="A5365" t="str">
        <f t="shared" si="83"/>
        <v>180</v>
      </c>
      <c r="B5365" t="str">
        <f t="shared" si="83"/>
        <v>O17EST025</v>
      </c>
      <c r="C5365" s="77" t="s">
        <v>3887</v>
      </c>
      <c r="D5365" t="s">
        <v>4154</v>
      </c>
      <c r="E5365">
        <v>163.02000000000001</v>
      </c>
      <c r="K5365">
        <v>-2576.6359999999995</v>
      </c>
      <c r="O5365"/>
      <c r="Q5365">
        <v>-2513.2060000000006</v>
      </c>
      <c r="U5365"/>
      <c r="W5365" t="str">
        <f>IFERROR(VLOOKUP(CONCATENATE(A5365,"-",B5365),'Schedule C1'!AE:AE,1,FALSE),"Other")</f>
        <v>Other</v>
      </c>
    </row>
    <row r="5366" spans="1:23" x14ac:dyDescent="0.25">
      <c r="A5366" t="str">
        <f t="shared" si="83"/>
        <v>180</v>
      </c>
      <c r="B5366" t="str">
        <f t="shared" si="83"/>
        <v>O17SCO001</v>
      </c>
      <c r="C5366" s="77" t="s">
        <v>3887</v>
      </c>
      <c r="D5366" t="s">
        <v>4155</v>
      </c>
      <c r="E5366">
        <v>0</v>
      </c>
      <c r="K5366">
        <v>-151.54300000000001</v>
      </c>
      <c r="O5366"/>
      <c r="Q5366">
        <v>84.396000000000001</v>
      </c>
      <c r="U5366"/>
      <c r="W5366" t="str">
        <f>IFERROR(VLOOKUP(CONCATENATE(A5366,"-",B5366),'Schedule C1'!AE:AE,1,FALSE),"Other")</f>
        <v>Other</v>
      </c>
    </row>
    <row r="5367" spans="1:23" x14ac:dyDescent="0.25">
      <c r="A5367" t="str">
        <f t="shared" si="83"/>
        <v>180</v>
      </c>
      <c r="B5367" t="str">
        <f t="shared" si="83"/>
        <v>O18001001</v>
      </c>
      <c r="C5367" s="77" t="s">
        <v>3887</v>
      </c>
      <c r="D5367" t="s">
        <v>4156</v>
      </c>
      <c r="F5367">
        <v>0</v>
      </c>
      <c r="G5367">
        <v>0</v>
      </c>
      <c r="J5367">
        <v>0</v>
      </c>
      <c r="L5367">
        <v>10645.754000000001</v>
      </c>
      <c r="M5367">
        <v>0</v>
      </c>
      <c r="O5367"/>
      <c r="P5367">
        <v>0</v>
      </c>
      <c r="R5367">
        <v>0</v>
      </c>
      <c r="S5367">
        <v>120.992</v>
      </c>
      <c r="U5367"/>
      <c r="V5367">
        <v>0</v>
      </c>
      <c r="W5367" t="str">
        <f>IFERROR(VLOOKUP(CONCATENATE(A5367,"-",B5367),'Schedule C1'!AE:AE,1,FALSE),"Other")</f>
        <v>Other</v>
      </c>
    </row>
    <row r="5368" spans="1:23" x14ac:dyDescent="0.25">
      <c r="A5368" t="str">
        <f t="shared" si="83"/>
        <v>180</v>
      </c>
      <c r="B5368" t="str">
        <f t="shared" si="83"/>
        <v>O18EST032</v>
      </c>
      <c r="C5368" s="77" t="s">
        <v>3887</v>
      </c>
      <c r="D5368" t="s">
        <v>4157</v>
      </c>
      <c r="E5368">
        <v>0</v>
      </c>
      <c r="F5368">
        <v>0</v>
      </c>
      <c r="G5368">
        <v>0</v>
      </c>
      <c r="H5368">
        <v>0</v>
      </c>
      <c r="K5368">
        <v>0</v>
      </c>
      <c r="L5368">
        <v>3323.7449999999999</v>
      </c>
      <c r="M5368">
        <v>6991.1790000000001</v>
      </c>
      <c r="N5368">
        <v>0</v>
      </c>
      <c r="O5368"/>
      <c r="Q5368">
        <v>39.409999999999997</v>
      </c>
      <c r="R5368">
        <v>1204.058</v>
      </c>
      <c r="S5368">
        <v>9578.6550000000007</v>
      </c>
      <c r="T5368">
        <v>3.5000000000000003E-2</v>
      </c>
      <c r="U5368"/>
      <c r="W5368" t="str">
        <f>IFERROR(VLOOKUP(CONCATENATE(A5368,"-",B5368),'Schedule C1'!AE:AE,1,FALSE),"Other")</f>
        <v>Other</v>
      </c>
    </row>
    <row r="5369" spans="1:23" x14ac:dyDescent="0.25">
      <c r="A5369" t="str">
        <f t="shared" si="83"/>
        <v>180</v>
      </c>
      <c r="B5369" t="str">
        <f t="shared" si="83"/>
        <v>O18EST033</v>
      </c>
      <c r="C5369" s="77" t="s">
        <v>3887</v>
      </c>
      <c r="D5369" t="s">
        <v>4158</v>
      </c>
      <c r="G5369">
        <v>0</v>
      </c>
      <c r="H5369">
        <v>0</v>
      </c>
      <c r="M5369">
        <v>57.158000000000001</v>
      </c>
      <c r="N5369">
        <v>0</v>
      </c>
      <c r="O5369"/>
      <c r="S5369">
        <v>69.492999999999995</v>
      </c>
      <c r="T5369">
        <v>0.72000000000000008</v>
      </c>
      <c r="U5369"/>
      <c r="W5369" t="str">
        <f>IFERROR(VLOOKUP(CONCATENATE(A5369,"-",B5369),'Schedule C1'!AE:AE,1,FALSE),"Other")</f>
        <v>Other</v>
      </c>
    </row>
    <row r="5370" spans="1:23" x14ac:dyDescent="0.25">
      <c r="A5370" t="str">
        <f t="shared" si="83"/>
        <v>180</v>
      </c>
      <c r="B5370" t="str">
        <f t="shared" si="83"/>
        <v>O18SCO001</v>
      </c>
      <c r="C5370" s="77" t="s">
        <v>3887</v>
      </c>
      <c r="D5370" t="s">
        <v>4159</v>
      </c>
      <c r="E5370">
        <v>0</v>
      </c>
      <c r="F5370">
        <v>0</v>
      </c>
      <c r="G5370">
        <v>0</v>
      </c>
      <c r="K5370">
        <v>1025.6759999999999</v>
      </c>
      <c r="L5370">
        <v>2868.0889999999999</v>
      </c>
      <c r="M5370">
        <v>11.960000000000003</v>
      </c>
      <c r="O5370"/>
      <c r="Q5370">
        <v>1026.806</v>
      </c>
      <c r="R5370">
        <v>729.02</v>
      </c>
      <c r="S5370">
        <v>31.057000000000002</v>
      </c>
      <c r="U5370"/>
      <c r="W5370" t="str">
        <f>IFERROR(VLOOKUP(CONCATENATE(A5370,"-",B5370),'Schedule C1'!AE:AE,1,FALSE),"Other")</f>
        <v>Other</v>
      </c>
    </row>
    <row r="5371" spans="1:23" x14ac:dyDescent="0.25">
      <c r="A5371" t="str">
        <f t="shared" si="83"/>
        <v>180</v>
      </c>
      <c r="B5371" t="str">
        <f t="shared" si="83"/>
        <v>O18SCO002</v>
      </c>
      <c r="C5371" s="77" t="s">
        <v>3887</v>
      </c>
      <c r="D5371" t="s">
        <v>4160</v>
      </c>
      <c r="H5371">
        <v>0</v>
      </c>
      <c r="N5371">
        <v>0</v>
      </c>
      <c r="O5371"/>
      <c r="T5371">
        <v>1.4E-2</v>
      </c>
      <c r="U5371"/>
      <c r="W5371" t="str">
        <f>IFERROR(VLOOKUP(CONCATENATE(A5371,"-",B5371),'Schedule C1'!AE:AE,1,FALSE),"Other")</f>
        <v>Other</v>
      </c>
    </row>
    <row r="5372" spans="1:23" x14ac:dyDescent="0.25">
      <c r="A5372" t="str">
        <f t="shared" si="83"/>
        <v>180</v>
      </c>
      <c r="B5372" t="str">
        <f t="shared" si="83"/>
        <v>O18SCO003</v>
      </c>
      <c r="C5372" s="77" t="s">
        <v>3887</v>
      </c>
      <c r="D5372" t="s">
        <v>4161</v>
      </c>
      <c r="H5372">
        <v>0</v>
      </c>
      <c r="N5372">
        <v>0</v>
      </c>
      <c r="O5372"/>
      <c r="T5372">
        <v>1E-3</v>
      </c>
      <c r="U5372"/>
      <c r="W5372" t="str">
        <f>IFERROR(VLOOKUP(CONCATENATE(A5372,"-",B5372),'Schedule C1'!AE:AE,1,FALSE),"Other")</f>
        <v>Other</v>
      </c>
    </row>
    <row r="5373" spans="1:23" x14ac:dyDescent="0.25">
      <c r="A5373" t="str">
        <f t="shared" si="83"/>
        <v>180</v>
      </c>
      <c r="B5373" t="str">
        <f t="shared" si="83"/>
        <v>O18SCO004</v>
      </c>
      <c r="C5373" s="77" t="s">
        <v>3887</v>
      </c>
      <c r="D5373" t="s">
        <v>4162</v>
      </c>
      <c r="G5373">
        <v>0</v>
      </c>
      <c r="H5373">
        <v>0</v>
      </c>
      <c r="M5373">
        <v>6.4010000000000007</v>
      </c>
      <c r="N5373">
        <v>0</v>
      </c>
      <c r="O5373"/>
      <c r="S5373">
        <v>6.1530000000000005</v>
      </c>
      <c r="T5373">
        <v>1E-3</v>
      </c>
      <c r="U5373"/>
      <c r="W5373" t="str">
        <f>IFERROR(VLOOKUP(CONCATENATE(A5373,"-",B5373),'Schedule C1'!AE:AE,1,FALSE),"Other")</f>
        <v>Other</v>
      </c>
    </row>
    <row r="5374" spans="1:23" x14ac:dyDescent="0.25">
      <c r="A5374" t="str">
        <f t="shared" si="83"/>
        <v>180</v>
      </c>
      <c r="B5374" t="str">
        <f t="shared" si="83"/>
        <v>O18SCO005</v>
      </c>
      <c r="C5374" s="77" t="s">
        <v>3887</v>
      </c>
      <c r="D5374" t="s">
        <v>4163</v>
      </c>
      <c r="G5374">
        <v>0</v>
      </c>
      <c r="H5374">
        <v>0</v>
      </c>
      <c r="M5374">
        <v>-1.7040000000000002</v>
      </c>
      <c r="N5374">
        <v>0</v>
      </c>
      <c r="O5374"/>
      <c r="S5374">
        <v>1.3919999999999999</v>
      </c>
      <c r="T5374">
        <v>0.01</v>
      </c>
      <c r="U5374"/>
      <c r="W5374" t="str">
        <f>IFERROR(VLOOKUP(CONCATENATE(A5374,"-",B5374),'Schedule C1'!AE:AE,1,FALSE),"Other")</f>
        <v>Other</v>
      </c>
    </row>
    <row r="5375" spans="1:23" x14ac:dyDescent="0.25">
      <c r="A5375" t="str">
        <f t="shared" si="83"/>
        <v>180</v>
      </c>
      <c r="B5375" t="str">
        <f t="shared" si="83"/>
        <v>O18SCO006</v>
      </c>
      <c r="C5375" s="77" t="s">
        <v>3887</v>
      </c>
      <c r="D5375" t="s">
        <v>4164</v>
      </c>
      <c r="G5375">
        <v>0</v>
      </c>
      <c r="H5375">
        <v>0</v>
      </c>
      <c r="M5375">
        <v>210.30199999999999</v>
      </c>
      <c r="N5375">
        <v>0</v>
      </c>
      <c r="O5375"/>
      <c r="S5375">
        <v>211.565</v>
      </c>
      <c r="T5375">
        <v>-1E-3</v>
      </c>
      <c r="U5375"/>
      <c r="W5375" t="str">
        <f>IFERROR(VLOOKUP(CONCATENATE(A5375,"-",B5375),'Schedule C1'!AE:AE,1,FALSE),"Other")</f>
        <v>Other</v>
      </c>
    </row>
    <row r="5376" spans="1:23" x14ac:dyDescent="0.25">
      <c r="A5376" t="str">
        <f t="shared" si="83"/>
        <v>180</v>
      </c>
      <c r="B5376" t="str">
        <f t="shared" si="83"/>
        <v>O18SCO007</v>
      </c>
      <c r="C5376" s="77" t="s">
        <v>3887</v>
      </c>
      <c r="D5376" t="s">
        <v>4165</v>
      </c>
      <c r="G5376">
        <v>0</v>
      </c>
      <c r="M5376">
        <v>531.40800000000002</v>
      </c>
      <c r="O5376"/>
      <c r="S5376">
        <v>519.71</v>
      </c>
      <c r="U5376"/>
      <c r="W5376" t="str">
        <f>IFERROR(VLOOKUP(CONCATENATE(A5376,"-",B5376),'Schedule C1'!AE:AE,1,FALSE),"Other")</f>
        <v>Other</v>
      </c>
    </row>
    <row r="5377" spans="1:23" x14ac:dyDescent="0.25">
      <c r="A5377" t="str">
        <f t="shared" si="83"/>
        <v>180</v>
      </c>
      <c r="B5377" t="str">
        <f t="shared" si="83"/>
        <v>O18SCO008</v>
      </c>
      <c r="C5377" s="77" t="s">
        <v>3887</v>
      </c>
      <c r="D5377" t="s">
        <v>4166</v>
      </c>
      <c r="G5377">
        <v>0</v>
      </c>
      <c r="H5377">
        <v>0</v>
      </c>
      <c r="M5377">
        <v>5.7709999999999999</v>
      </c>
      <c r="N5377">
        <v>0</v>
      </c>
      <c r="O5377"/>
      <c r="S5377">
        <v>6.8040000000000003</v>
      </c>
      <c r="T5377">
        <v>1.8999999999999996E-2</v>
      </c>
      <c r="U5377"/>
      <c r="W5377" t="str">
        <f>IFERROR(VLOOKUP(CONCATENATE(A5377,"-",B5377),'Schedule C1'!AE:AE,1,FALSE),"Other")</f>
        <v>Other</v>
      </c>
    </row>
    <row r="5378" spans="1:23" x14ac:dyDescent="0.25">
      <c r="A5378" t="str">
        <f t="shared" si="83"/>
        <v>180</v>
      </c>
      <c r="B5378" t="str">
        <f t="shared" si="83"/>
        <v>O18SCO009</v>
      </c>
      <c r="C5378" s="77" t="s">
        <v>3887</v>
      </c>
      <c r="D5378" t="s">
        <v>4167</v>
      </c>
      <c r="G5378">
        <v>0</v>
      </c>
      <c r="H5378">
        <v>0</v>
      </c>
      <c r="M5378">
        <v>15.022</v>
      </c>
      <c r="N5378">
        <v>0</v>
      </c>
      <c r="O5378"/>
      <c r="S5378">
        <v>15.022</v>
      </c>
      <c r="T5378">
        <v>7.0000000000000001E-3</v>
      </c>
      <c r="U5378"/>
      <c r="W5378" t="str">
        <f>IFERROR(VLOOKUP(CONCATENATE(A5378,"-",B5378),'Schedule C1'!AE:AE,1,FALSE),"Other")</f>
        <v>Other</v>
      </c>
    </row>
    <row r="5379" spans="1:23" x14ac:dyDescent="0.25">
      <c r="A5379" t="str">
        <f t="shared" si="83"/>
        <v>180</v>
      </c>
      <c r="B5379" t="str">
        <f t="shared" si="83"/>
        <v>O18SCO010</v>
      </c>
      <c r="C5379" s="77" t="s">
        <v>3887</v>
      </c>
      <c r="D5379" t="s">
        <v>4168</v>
      </c>
      <c r="G5379">
        <v>0</v>
      </c>
      <c r="M5379">
        <v>3.004</v>
      </c>
      <c r="O5379"/>
      <c r="S5379">
        <v>3.004</v>
      </c>
      <c r="U5379"/>
      <c r="W5379" t="str">
        <f>IFERROR(VLOOKUP(CONCATENATE(A5379,"-",B5379),'Schedule C1'!AE:AE,1,FALSE),"Other")</f>
        <v>Other</v>
      </c>
    </row>
    <row r="5380" spans="1:23" x14ac:dyDescent="0.25">
      <c r="A5380" t="str">
        <f t="shared" si="83"/>
        <v>180</v>
      </c>
      <c r="B5380" t="str">
        <f t="shared" si="83"/>
        <v>O18SCO011</v>
      </c>
      <c r="C5380" s="77" t="s">
        <v>3887</v>
      </c>
      <c r="D5380" t="s">
        <v>4169</v>
      </c>
      <c r="G5380">
        <v>0</v>
      </c>
      <c r="H5380">
        <v>0</v>
      </c>
      <c r="M5380">
        <v>6.0920000000000005</v>
      </c>
      <c r="N5380">
        <v>0</v>
      </c>
      <c r="O5380"/>
      <c r="S5380">
        <v>6.59</v>
      </c>
      <c r="T5380">
        <v>-9.0000000000000011E-3</v>
      </c>
      <c r="U5380"/>
      <c r="W5380" t="str">
        <f>IFERROR(VLOOKUP(CONCATENATE(A5380,"-",B5380),'Schedule C1'!AE:AE,1,FALSE),"Other")</f>
        <v>Other</v>
      </c>
    </row>
    <row r="5381" spans="1:23" x14ac:dyDescent="0.25">
      <c r="A5381" t="str">
        <f t="shared" ref="A5381:B5444" si="84">LEFT(C5381,FIND(" ",C5381,1)-1)</f>
        <v>180</v>
      </c>
      <c r="B5381" t="str">
        <f t="shared" si="84"/>
        <v>O18SCO012</v>
      </c>
      <c r="C5381" s="77" t="s">
        <v>3887</v>
      </c>
      <c r="D5381" t="s">
        <v>4170</v>
      </c>
      <c r="G5381">
        <v>0</v>
      </c>
      <c r="H5381">
        <v>0</v>
      </c>
      <c r="M5381">
        <v>3.004</v>
      </c>
      <c r="N5381">
        <v>0</v>
      </c>
      <c r="O5381"/>
      <c r="S5381">
        <v>3.004</v>
      </c>
      <c r="T5381">
        <v>-7.0000000000000001E-3</v>
      </c>
      <c r="U5381"/>
      <c r="W5381" t="str">
        <f>IFERROR(VLOOKUP(CONCATENATE(A5381,"-",B5381),'Schedule C1'!AE:AE,1,FALSE),"Other")</f>
        <v>Other</v>
      </c>
    </row>
    <row r="5382" spans="1:23" x14ac:dyDescent="0.25">
      <c r="A5382" t="str">
        <f t="shared" si="84"/>
        <v>180</v>
      </c>
      <c r="B5382" t="str">
        <f t="shared" si="84"/>
        <v>O18SCO013</v>
      </c>
      <c r="C5382" s="77" t="s">
        <v>3887</v>
      </c>
      <c r="D5382" t="s">
        <v>4171</v>
      </c>
      <c r="G5382">
        <v>0</v>
      </c>
      <c r="M5382">
        <v>15.03</v>
      </c>
      <c r="O5382"/>
      <c r="S5382">
        <v>14.729999999999999</v>
      </c>
      <c r="U5382"/>
      <c r="W5382" t="str">
        <f>IFERROR(VLOOKUP(CONCATENATE(A5382,"-",B5382),'Schedule C1'!AE:AE,1,FALSE),"Other")</f>
        <v>Other</v>
      </c>
    </row>
    <row r="5383" spans="1:23" x14ac:dyDescent="0.25">
      <c r="A5383" t="str">
        <f t="shared" si="84"/>
        <v>180</v>
      </c>
      <c r="B5383" t="str">
        <f t="shared" si="84"/>
        <v>O18SCO014</v>
      </c>
      <c r="C5383" s="77" t="s">
        <v>3887</v>
      </c>
      <c r="D5383" t="s">
        <v>4172</v>
      </c>
      <c r="H5383">
        <v>0</v>
      </c>
      <c r="N5383">
        <v>0</v>
      </c>
      <c r="O5383"/>
      <c r="T5383">
        <v>-1E-3</v>
      </c>
      <c r="U5383"/>
      <c r="W5383" t="str">
        <f>IFERROR(VLOOKUP(CONCATENATE(A5383,"-",B5383),'Schedule C1'!AE:AE,1,FALSE),"Other")</f>
        <v>Other</v>
      </c>
    </row>
    <row r="5384" spans="1:23" x14ac:dyDescent="0.25">
      <c r="A5384" t="str">
        <f t="shared" si="84"/>
        <v>180</v>
      </c>
      <c r="B5384" t="str">
        <f t="shared" si="84"/>
        <v>O18SCO015</v>
      </c>
      <c r="C5384" s="77" t="s">
        <v>3887</v>
      </c>
      <c r="D5384" t="s">
        <v>4173</v>
      </c>
      <c r="G5384">
        <v>0</v>
      </c>
      <c r="H5384">
        <v>0</v>
      </c>
      <c r="M5384">
        <v>2.4969999999999999</v>
      </c>
      <c r="N5384">
        <v>0</v>
      </c>
      <c r="O5384"/>
      <c r="S5384">
        <v>3.2469999999999999</v>
      </c>
      <c r="T5384">
        <v>-7.0000000000000001E-3</v>
      </c>
      <c r="U5384"/>
      <c r="W5384" t="str">
        <f>IFERROR(VLOOKUP(CONCATENATE(A5384,"-",B5384),'Schedule C1'!AE:AE,1,FALSE),"Other")</f>
        <v>Other</v>
      </c>
    </row>
    <row r="5385" spans="1:23" x14ac:dyDescent="0.25">
      <c r="A5385" t="str">
        <f t="shared" si="84"/>
        <v>180</v>
      </c>
      <c r="B5385" t="str">
        <f t="shared" si="84"/>
        <v>O18SCO016</v>
      </c>
      <c r="C5385" s="77" t="s">
        <v>3887</v>
      </c>
      <c r="D5385" t="s">
        <v>4174</v>
      </c>
      <c r="G5385">
        <v>0</v>
      </c>
      <c r="H5385">
        <v>0</v>
      </c>
      <c r="M5385">
        <v>15.917</v>
      </c>
      <c r="N5385">
        <v>0</v>
      </c>
      <c r="O5385"/>
      <c r="S5385">
        <v>15.962</v>
      </c>
      <c r="T5385">
        <v>1.4E-2</v>
      </c>
      <c r="U5385"/>
      <c r="W5385" t="str">
        <f>IFERROR(VLOOKUP(CONCATENATE(A5385,"-",B5385),'Schedule C1'!AE:AE,1,FALSE),"Other")</f>
        <v>Other</v>
      </c>
    </row>
    <row r="5386" spans="1:23" x14ac:dyDescent="0.25">
      <c r="A5386" t="str">
        <f t="shared" si="84"/>
        <v>180</v>
      </c>
      <c r="B5386" t="str">
        <f t="shared" si="84"/>
        <v>O18SCO017</v>
      </c>
      <c r="C5386" s="77" t="s">
        <v>3887</v>
      </c>
      <c r="D5386" t="s">
        <v>4175</v>
      </c>
      <c r="G5386">
        <v>0</v>
      </c>
      <c r="H5386">
        <v>0</v>
      </c>
      <c r="M5386">
        <v>49.935000000000002</v>
      </c>
      <c r="N5386">
        <v>0</v>
      </c>
      <c r="O5386"/>
      <c r="S5386">
        <v>64.947999999999993</v>
      </c>
      <c r="T5386">
        <v>7.0000000000000001E-3</v>
      </c>
      <c r="U5386"/>
      <c r="W5386" t="str">
        <f>IFERROR(VLOOKUP(CONCATENATE(A5386,"-",B5386),'Schedule C1'!AE:AE,1,FALSE),"Other")</f>
        <v>Other</v>
      </c>
    </row>
    <row r="5387" spans="1:23" x14ac:dyDescent="0.25">
      <c r="A5387" t="str">
        <f t="shared" si="84"/>
        <v>180</v>
      </c>
      <c r="B5387" t="str">
        <f t="shared" si="84"/>
        <v>O18SCO018</v>
      </c>
      <c r="C5387" s="77" t="s">
        <v>3887</v>
      </c>
      <c r="D5387" t="s">
        <v>4176</v>
      </c>
      <c r="G5387">
        <v>0</v>
      </c>
      <c r="H5387">
        <v>0</v>
      </c>
      <c r="M5387">
        <v>3.9619999999999997</v>
      </c>
      <c r="N5387">
        <v>0</v>
      </c>
      <c r="O5387"/>
      <c r="S5387">
        <v>8.0739999999999998</v>
      </c>
      <c r="T5387">
        <v>1E-3</v>
      </c>
      <c r="U5387"/>
      <c r="W5387" t="str">
        <f>IFERROR(VLOOKUP(CONCATENATE(A5387,"-",B5387),'Schedule C1'!AE:AE,1,FALSE),"Other")</f>
        <v>Other</v>
      </c>
    </row>
    <row r="5388" spans="1:23" x14ac:dyDescent="0.25">
      <c r="A5388" t="str">
        <f t="shared" si="84"/>
        <v>180</v>
      </c>
      <c r="B5388" t="str">
        <f t="shared" si="84"/>
        <v>O18SCO019</v>
      </c>
      <c r="C5388" s="77" t="s">
        <v>3887</v>
      </c>
      <c r="D5388" t="s">
        <v>4177</v>
      </c>
      <c r="G5388">
        <v>0</v>
      </c>
      <c r="M5388">
        <v>-46.414000000000001</v>
      </c>
      <c r="O5388"/>
      <c r="S5388">
        <v>18.54</v>
      </c>
      <c r="U5388"/>
      <c r="W5388" t="str">
        <f>IFERROR(VLOOKUP(CONCATENATE(A5388,"-",B5388),'Schedule C1'!AE:AE,1,FALSE),"Other")</f>
        <v>Other</v>
      </c>
    </row>
    <row r="5389" spans="1:23" x14ac:dyDescent="0.25">
      <c r="A5389" t="str">
        <f t="shared" si="84"/>
        <v>180</v>
      </c>
      <c r="B5389" t="str">
        <f t="shared" si="84"/>
        <v>O18SCO020</v>
      </c>
      <c r="C5389" s="77" t="s">
        <v>3887</v>
      </c>
      <c r="D5389" t="s">
        <v>4178</v>
      </c>
      <c r="G5389">
        <v>0</v>
      </c>
      <c r="H5389">
        <v>0</v>
      </c>
      <c r="M5389">
        <v>7.3970000000000002</v>
      </c>
      <c r="N5389">
        <v>0</v>
      </c>
      <c r="O5389"/>
      <c r="S5389">
        <v>7.3970000000000002</v>
      </c>
      <c r="T5389">
        <v>-1E-3</v>
      </c>
      <c r="U5389"/>
      <c r="W5389" t="str">
        <f>IFERROR(VLOOKUP(CONCATENATE(A5389,"-",B5389),'Schedule C1'!AE:AE,1,FALSE),"Other")</f>
        <v>Other</v>
      </c>
    </row>
    <row r="5390" spans="1:23" x14ac:dyDescent="0.25">
      <c r="A5390" t="str">
        <f t="shared" si="84"/>
        <v>180</v>
      </c>
      <c r="B5390" t="str">
        <f t="shared" si="84"/>
        <v>O18SCO021</v>
      </c>
      <c r="C5390" s="77" t="s">
        <v>3887</v>
      </c>
      <c r="D5390" t="s">
        <v>4179</v>
      </c>
      <c r="H5390">
        <v>0</v>
      </c>
      <c r="N5390">
        <v>0</v>
      </c>
      <c r="O5390"/>
      <c r="T5390">
        <v>-1.4E-2</v>
      </c>
      <c r="U5390"/>
      <c r="W5390" t="str">
        <f>IFERROR(VLOOKUP(CONCATENATE(A5390,"-",B5390),'Schedule C1'!AE:AE,1,FALSE),"Other")</f>
        <v>Other</v>
      </c>
    </row>
    <row r="5391" spans="1:23" x14ac:dyDescent="0.25">
      <c r="A5391" t="str">
        <f t="shared" si="84"/>
        <v>180</v>
      </c>
      <c r="B5391" t="str">
        <f t="shared" si="84"/>
        <v>O18SCO022</v>
      </c>
      <c r="C5391" s="77" t="s">
        <v>3887</v>
      </c>
      <c r="D5391" t="s">
        <v>4180</v>
      </c>
      <c r="H5391">
        <v>0</v>
      </c>
      <c r="N5391">
        <v>0</v>
      </c>
      <c r="O5391"/>
      <c r="T5391">
        <v>8.9999999999999993E-3</v>
      </c>
      <c r="U5391"/>
      <c r="W5391" t="str">
        <f>IFERROR(VLOOKUP(CONCATENATE(A5391,"-",B5391),'Schedule C1'!AE:AE,1,FALSE),"Other")</f>
        <v>Other</v>
      </c>
    </row>
    <row r="5392" spans="1:23" x14ac:dyDescent="0.25">
      <c r="A5392" t="str">
        <f t="shared" si="84"/>
        <v>180</v>
      </c>
      <c r="B5392" t="str">
        <f t="shared" si="84"/>
        <v>O18SCO023</v>
      </c>
      <c r="C5392" s="77" t="s">
        <v>3887</v>
      </c>
      <c r="D5392" t="s">
        <v>4181</v>
      </c>
      <c r="G5392">
        <v>0</v>
      </c>
      <c r="H5392">
        <v>0</v>
      </c>
      <c r="M5392">
        <v>368.20100000000002</v>
      </c>
      <c r="N5392">
        <v>0</v>
      </c>
      <c r="O5392"/>
      <c r="S5392">
        <v>369.702</v>
      </c>
      <c r="T5392">
        <v>-1E-3</v>
      </c>
      <c r="U5392"/>
      <c r="W5392" t="str">
        <f>IFERROR(VLOOKUP(CONCATENATE(A5392,"-",B5392),'Schedule C1'!AE:AE,1,FALSE),"Other")</f>
        <v>Other</v>
      </c>
    </row>
    <row r="5393" spans="1:23" x14ac:dyDescent="0.25">
      <c r="A5393" t="str">
        <f t="shared" si="84"/>
        <v>180</v>
      </c>
      <c r="B5393" t="str">
        <f t="shared" si="84"/>
        <v>O18SCO024</v>
      </c>
      <c r="C5393" s="77" t="s">
        <v>3887</v>
      </c>
      <c r="D5393" t="s">
        <v>4182</v>
      </c>
      <c r="G5393">
        <v>0</v>
      </c>
      <c r="M5393">
        <v>9.6009999999999991</v>
      </c>
      <c r="O5393"/>
      <c r="S5393">
        <v>9.2279999999999998</v>
      </c>
      <c r="U5393"/>
      <c r="W5393" t="str">
        <f>IFERROR(VLOOKUP(CONCATENATE(A5393,"-",B5393),'Schedule C1'!AE:AE,1,FALSE),"Other")</f>
        <v>Other</v>
      </c>
    </row>
    <row r="5394" spans="1:23" x14ac:dyDescent="0.25">
      <c r="A5394" t="str">
        <f t="shared" si="84"/>
        <v>180</v>
      </c>
      <c r="B5394" t="str">
        <f t="shared" si="84"/>
        <v>O18SCO025</v>
      </c>
      <c r="C5394" s="77" t="s">
        <v>3887</v>
      </c>
      <c r="D5394" t="s">
        <v>4183</v>
      </c>
      <c r="G5394">
        <v>0</v>
      </c>
      <c r="M5394">
        <v>0</v>
      </c>
      <c r="O5394"/>
      <c r="S5394">
        <v>0.65500000000000003</v>
      </c>
      <c r="U5394"/>
      <c r="W5394" t="str">
        <f>IFERROR(VLOOKUP(CONCATENATE(A5394,"-",B5394),'Schedule C1'!AE:AE,1,FALSE),"Other")</f>
        <v>Other</v>
      </c>
    </row>
    <row r="5395" spans="1:23" x14ac:dyDescent="0.25">
      <c r="A5395" t="str">
        <f t="shared" si="84"/>
        <v>180</v>
      </c>
      <c r="B5395" t="str">
        <f t="shared" si="84"/>
        <v>O18SCO026</v>
      </c>
      <c r="C5395" s="77" t="s">
        <v>3887</v>
      </c>
      <c r="D5395" t="s">
        <v>4184</v>
      </c>
      <c r="G5395">
        <v>0</v>
      </c>
      <c r="H5395">
        <v>0</v>
      </c>
      <c r="M5395">
        <v>0</v>
      </c>
      <c r="N5395">
        <v>0</v>
      </c>
      <c r="O5395"/>
      <c r="S5395">
        <v>0.47499999999999998</v>
      </c>
      <c r="T5395">
        <v>7.0000000000000001E-3</v>
      </c>
      <c r="U5395"/>
      <c r="W5395" t="str">
        <f>IFERROR(VLOOKUP(CONCATENATE(A5395,"-",B5395),'Schedule C1'!AE:AE,1,FALSE),"Other")</f>
        <v>Other</v>
      </c>
    </row>
    <row r="5396" spans="1:23" x14ac:dyDescent="0.25">
      <c r="A5396" t="str">
        <f t="shared" si="84"/>
        <v>180</v>
      </c>
      <c r="B5396" t="str">
        <f t="shared" si="84"/>
        <v>O18SCO027</v>
      </c>
      <c r="C5396" s="77" t="s">
        <v>3887</v>
      </c>
      <c r="D5396" t="s">
        <v>4185</v>
      </c>
      <c r="G5396">
        <v>0</v>
      </c>
      <c r="H5396">
        <v>0</v>
      </c>
      <c r="M5396">
        <v>3.004</v>
      </c>
      <c r="N5396">
        <v>0</v>
      </c>
      <c r="O5396"/>
      <c r="S5396">
        <v>3.004</v>
      </c>
      <c r="T5396">
        <v>-7.0000000000000001E-3</v>
      </c>
      <c r="U5396"/>
      <c r="W5396" t="str">
        <f>IFERROR(VLOOKUP(CONCATENATE(A5396,"-",B5396),'Schedule C1'!AE:AE,1,FALSE),"Other")</f>
        <v>Other</v>
      </c>
    </row>
    <row r="5397" spans="1:23" x14ac:dyDescent="0.25">
      <c r="A5397" t="str">
        <f t="shared" si="84"/>
        <v>180</v>
      </c>
      <c r="B5397" t="str">
        <f t="shared" si="84"/>
        <v>O18SCO028</v>
      </c>
      <c r="C5397" s="77" t="s">
        <v>3887</v>
      </c>
      <c r="D5397" t="s">
        <v>4186</v>
      </c>
      <c r="G5397">
        <v>0</v>
      </c>
      <c r="M5397">
        <v>270.38900000000001</v>
      </c>
      <c r="O5397"/>
      <c r="S5397">
        <v>272.02</v>
      </c>
      <c r="U5397"/>
      <c r="W5397" t="str">
        <f>IFERROR(VLOOKUP(CONCATENATE(A5397,"-",B5397),'Schedule C1'!AE:AE,1,FALSE),"Other")</f>
        <v>Other</v>
      </c>
    </row>
    <row r="5398" spans="1:23" x14ac:dyDescent="0.25">
      <c r="A5398" t="str">
        <f t="shared" si="84"/>
        <v>180</v>
      </c>
      <c r="B5398" t="str">
        <f t="shared" si="84"/>
        <v>O18SCO029</v>
      </c>
      <c r="C5398" s="77" t="s">
        <v>3887</v>
      </c>
      <c r="D5398" t="s">
        <v>4187</v>
      </c>
      <c r="G5398">
        <v>0</v>
      </c>
      <c r="M5398">
        <v>30.042999999999999</v>
      </c>
      <c r="O5398"/>
      <c r="S5398">
        <v>30.183999999999997</v>
      </c>
      <c r="U5398"/>
      <c r="W5398" t="str">
        <f>IFERROR(VLOOKUP(CONCATENATE(A5398,"-",B5398),'Schedule C1'!AE:AE,1,FALSE),"Other")</f>
        <v>Other</v>
      </c>
    </row>
    <row r="5399" spans="1:23" x14ac:dyDescent="0.25">
      <c r="A5399" t="str">
        <f t="shared" si="84"/>
        <v>180</v>
      </c>
      <c r="B5399" t="str">
        <f t="shared" si="84"/>
        <v>O18SCO030</v>
      </c>
      <c r="C5399" s="77" t="s">
        <v>3887</v>
      </c>
      <c r="D5399" t="s">
        <v>4188</v>
      </c>
      <c r="G5399">
        <v>0</v>
      </c>
      <c r="H5399">
        <v>0</v>
      </c>
      <c r="M5399">
        <v>141.99599999999998</v>
      </c>
      <c r="N5399">
        <v>0</v>
      </c>
      <c r="O5399"/>
      <c r="S5399">
        <v>237.19299999999998</v>
      </c>
      <c r="T5399">
        <v>-8.0000000000000002E-3</v>
      </c>
      <c r="U5399"/>
      <c r="W5399" t="str">
        <f>IFERROR(VLOOKUP(CONCATENATE(A5399,"-",B5399),'Schedule C1'!AE:AE,1,FALSE),"Other")</f>
        <v>Other</v>
      </c>
    </row>
    <row r="5400" spans="1:23" x14ac:dyDescent="0.25">
      <c r="A5400" t="str">
        <f t="shared" si="84"/>
        <v>180</v>
      </c>
      <c r="B5400" t="str">
        <f t="shared" si="84"/>
        <v>O18SCO031</v>
      </c>
      <c r="C5400" s="77" t="s">
        <v>3887</v>
      </c>
      <c r="D5400" t="s">
        <v>4189</v>
      </c>
      <c r="G5400">
        <v>0</v>
      </c>
      <c r="H5400">
        <v>0</v>
      </c>
      <c r="M5400">
        <v>192.09699999999998</v>
      </c>
      <c r="N5400">
        <v>0</v>
      </c>
      <c r="O5400"/>
      <c r="S5400">
        <v>227.126</v>
      </c>
      <c r="T5400">
        <v>-1.4999999999999999E-2</v>
      </c>
      <c r="U5400"/>
      <c r="W5400" t="str">
        <f>IFERROR(VLOOKUP(CONCATENATE(A5400,"-",B5400),'Schedule C1'!AE:AE,1,FALSE),"Other")</f>
        <v>Other</v>
      </c>
    </row>
    <row r="5401" spans="1:23" x14ac:dyDescent="0.25">
      <c r="A5401" t="str">
        <f t="shared" si="84"/>
        <v>180</v>
      </c>
      <c r="B5401" t="str">
        <f t="shared" si="84"/>
        <v>O18SCO032</v>
      </c>
      <c r="C5401" s="77" t="s">
        <v>3887</v>
      </c>
      <c r="D5401" t="s">
        <v>4190</v>
      </c>
      <c r="H5401">
        <v>0</v>
      </c>
      <c r="N5401">
        <v>0</v>
      </c>
      <c r="O5401"/>
      <c r="T5401">
        <v>1.4E-2</v>
      </c>
      <c r="U5401"/>
      <c r="W5401" t="str">
        <f>IFERROR(VLOOKUP(CONCATENATE(A5401,"-",B5401),'Schedule C1'!AE:AE,1,FALSE),"Other")</f>
        <v>Other</v>
      </c>
    </row>
    <row r="5402" spans="1:23" x14ac:dyDescent="0.25">
      <c r="A5402" t="str">
        <f t="shared" si="84"/>
        <v>180</v>
      </c>
      <c r="B5402" t="str">
        <f t="shared" si="84"/>
        <v>O18SCO033</v>
      </c>
      <c r="C5402" s="77" t="s">
        <v>3887</v>
      </c>
      <c r="D5402" t="s">
        <v>4191</v>
      </c>
      <c r="G5402">
        <v>0</v>
      </c>
      <c r="M5402">
        <v>5.7839999999999998</v>
      </c>
      <c r="O5402"/>
      <c r="S5402">
        <v>7.3639999999999999</v>
      </c>
      <c r="U5402"/>
      <c r="W5402" t="str">
        <f>IFERROR(VLOOKUP(CONCATENATE(A5402,"-",B5402),'Schedule C1'!AE:AE,1,FALSE),"Other")</f>
        <v>Other</v>
      </c>
    </row>
    <row r="5403" spans="1:23" x14ac:dyDescent="0.25">
      <c r="A5403" t="str">
        <f t="shared" si="84"/>
        <v>180</v>
      </c>
      <c r="B5403" t="str">
        <f t="shared" si="84"/>
        <v>O18SCO034</v>
      </c>
      <c r="C5403" s="77" t="s">
        <v>3887</v>
      </c>
      <c r="D5403" t="s">
        <v>4192</v>
      </c>
      <c r="H5403">
        <v>0</v>
      </c>
      <c r="N5403">
        <v>0</v>
      </c>
      <c r="O5403"/>
      <c r="T5403">
        <v>8.0000000000000002E-3</v>
      </c>
      <c r="U5403"/>
      <c r="W5403" t="str">
        <f>IFERROR(VLOOKUP(CONCATENATE(A5403,"-",B5403),'Schedule C1'!AE:AE,1,FALSE),"Other")</f>
        <v>Other</v>
      </c>
    </row>
    <row r="5404" spans="1:23" x14ac:dyDescent="0.25">
      <c r="A5404" t="str">
        <f t="shared" si="84"/>
        <v>180</v>
      </c>
      <c r="B5404" t="str">
        <f t="shared" si="84"/>
        <v>O18SCO036</v>
      </c>
      <c r="C5404" s="77" t="s">
        <v>3887</v>
      </c>
      <c r="D5404" t="s">
        <v>4193</v>
      </c>
      <c r="G5404">
        <v>0</v>
      </c>
      <c r="H5404">
        <v>0</v>
      </c>
      <c r="M5404">
        <v>60.085999999999999</v>
      </c>
      <c r="N5404">
        <v>0</v>
      </c>
      <c r="O5404"/>
      <c r="S5404">
        <v>60.269999999999996</v>
      </c>
      <c r="T5404">
        <v>-2E-3</v>
      </c>
      <c r="U5404"/>
      <c r="W5404" t="str">
        <f>IFERROR(VLOOKUP(CONCATENATE(A5404,"-",B5404),'Schedule C1'!AE:AE,1,FALSE),"Other")</f>
        <v>Other</v>
      </c>
    </row>
    <row r="5405" spans="1:23" x14ac:dyDescent="0.25">
      <c r="A5405" t="str">
        <f t="shared" si="84"/>
        <v>180</v>
      </c>
      <c r="B5405" t="str">
        <f t="shared" si="84"/>
        <v>O18SCO037</v>
      </c>
      <c r="C5405" s="77" t="s">
        <v>3887</v>
      </c>
      <c r="D5405" t="s">
        <v>4194</v>
      </c>
      <c r="G5405">
        <v>0</v>
      </c>
      <c r="H5405">
        <v>0</v>
      </c>
      <c r="M5405">
        <v>23.411999999999999</v>
      </c>
      <c r="N5405">
        <v>0</v>
      </c>
      <c r="O5405"/>
      <c r="S5405">
        <v>32.676000000000002</v>
      </c>
      <c r="T5405">
        <v>-7.0000000000000001E-3</v>
      </c>
      <c r="U5405"/>
      <c r="W5405" t="str">
        <f>IFERROR(VLOOKUP(CONCATENATE(A5405,"-",B5405),'Schedule C1'!AE:AE,1,FALSE),"Other")</f>
        <v>Other</v>
      </c>
    </row>
    <row r="5406" spans="1:23" x14ac:dyDescent="0.25">
      <c r="A5406" t="str">
        <f t="shared" si="84"/>
        <v>180</v>
      </c>
      <c r="B5406" t="str">
        <f t="shared" si="84"/>
        <v>OPS103SWU</v>
      </c>
      <c r="C5406" s="77" t="s">
        <v>3887</v>
      </c>
      <c r="D5406" t="s">
        <v>4195</v>
      </c>
      <c r="H5406">
        <v>0</v>
      </c>
      <c r="J5406">
        <v>0</v>
      </c>
      <c r="N5406">
        <v>8856.0220000000008</v>
      </c>
      <c r="O5406"/>
      <c r="P5406">
        <v>12412.253999999999</v>
      </c>
      <c r="T5406">
        <v>8926.2860000000001</v>
      </c>
      <c r="U5406"/>
      <c r="V5406">
        <v>0</v>
      </c>
      <c r="W5406" t="str">
        <f>IFERROR(VLOOKUP(CONCATENATE(A5406,"-",B5406),'Schedule C1'!AE:AE,1,FALSE),"Other")</f>
        <v>Other</v>
      </c>
    </row>
    <row r="5407" spans="1:23" x14ac:dyDescent="0.25">
      <c r="A5407" t="str">
        <f t="shared" si="84"/>
        <v>180</v>
      </c>
      <c r="B5407" t="str">
        <f t="shared" si="84"/>
        <v>P10115001</v>
      </c>
      <c r="C5407" s="77" t="s">
        <v>3887</v>
      </c>
      <c r="D5407" t="s">
        <v>2987</v>
      </c>
      <c r="E5407">
        <v>129.55000000000001</v>
      </c>
      <c r="F5407">
        <v>3299.7200000000003</v>
      </c>
      <c r="G5407">
        <v>538.93000000000143</v>
      </c>
      <c r="H5407">
        <v>376.05999999999995</v>
      </c>
      <c r="K5407">
        <v>-49.713999999999999</v>
      </c>
      <c r="L5407">
        <v>207647.27600000001</v>
      </c>
      <c r="M5407">
        <v>9172</v>
      </c>
      <c r="N5407">
        <v>0</v>
      </c>
      <c r="O5407"/>
      <c r="Q5407">
        <v>1163.337</v>
      </c>
      <c r="R5407">
        <v>208727.06599999999</v>
      </c>
      <c r="S5407">
        <v>10267.057000000001</v>
      </c>
      <c r="T5407">
        <v>0</v>
      </c>
      <c r="U5407"/>
      <c r="W5407" t="str">
        <f>IFERROR(VLOOKUP(CONCATENATE(A5407,"-",B5407),'Schedule C1'!AE:AE,1,FALSE),"Other")</f>
        <v>Other</v>
      </c>
    </row>
    <row r="5408" spans="1:23" x14ac:dyDescent="0.25">
      <c r="A5408" t="str">
        <f t="shared" si="84"/>
        <v>180</v>
      </c>
      <c r="B5408" t="str">
        <f t="shared" si="84"/>
        <v>P10115002</v>
      </c>
      <c r="C5408" s="77" t="s">
        <v>3887</v>
      </c>
      <c r="D5408" t="s">
        <v>4196</v>
      </c>
      <c r="E5408">
        <v>3751.6400000000003</v>
      </c>
      <c r="F5408">
        <v>156127.76999999999</v>
      </c>
      <c r="G5408">
        <v>2997.7000000000003</v>
      </c>
      <c r="K5408">
        <v>0</v>
      </c>
      <c r="L5408">
        <v>0</v>
      </c>
      <c r="M5408">
        <v>-8086</v>
      </c>
      <c r="O5408"/>
      <c r="Q5408">
        <v>0</v>
      </c>
      <c r="R5408">
        <v>0</v>
      </c>
      <c r="S5408">
        <v>-8086</v>
      </c>
      <c r="U5408"/>
      <c r="W5408" t="str">
        <f>IFERROR(VLOOKUP(CONCATENATE(A5408,"-",B5408),'Schedule C1'!AE:AE,1,FALSE),"Other")</f>
        <v>Other</v>
      </c>
    </row>
    <row r="5409" spans="1:23" x14ac:dyDescent="0.25">
      <c r="A5409" t="str">
        <f t="shared" si="84"/>
        <v>180</v>
      </c>
      <c r="B5409" t="str">
        <f t="shared" si="84"/>
        <v>P10115003</v>
      </c>
      <c r="C5409" s="77" t="s">
        <v>3887</v>
      </c>
      <c r="D5409" t="s">
        <v>4197</v>
      </c>
      <c r="E5409">
        <v>1686.8999999999999</v>
      </c>
      <c r="F5409">
        <v>11973.499999999998</v>
      </c>
      <c r="G5409">
        <v>992.81</v>
      </c>
      <c r="K5409">
        <v>-1.4929999999999999</v>
      </c>
      <c r="L5409">
        <v>0</v>
      </c>
      <c r="M5409">
        <v>3066</v>
      </c>
      <c r="O5409"/>
      <c r="Q5409">
        <v>-3.2679999999999998</v>
      </c>
      <c r="R5409">
        <v>0</v>
      </c>
      <c r="S5409">
        <v>3066</v>
      </c>
      <c r="U5409"/>
      <c r="W5409" t="str">
        <f>IFERROR(VLOOKUP(CONCATENATE(A5409,"-",B5409),'Schedule C1'!AE:AE,1,FALSE),"Other")</f>
        <v>Other</v>
      </c>
    </row>
    <row r="5410" spans="1:23" x14ac:dyDescent="0.25">
      <c r="A5410" t="str">
        <f t="shared" si="84"/>
        <v>180</v>
      </c>
      <c r="B5410" t="str">
        <f t="shared" si="84"/>
        <v>P10115004</v>
      </c>
      <c r="C5410" s="77" t="s">
        <v>3887</v>
      </c>
      <c r="D5410" t="s">
        <v>4198</v>
      </c>
      <c r="F5410">
        <v>-10997</v>
      </c>
      <c r="L5410">
        <v>0</v>
      </c>
      <c r="O5410"/>
      <c r="R5410">
        <v>0</v>
      </c>
      <c r="U5410"/>
      <c r="W5410" t="str">
        <f>IFERROR(VLOOKUP(CONCATENATE(A5410,"-",B5410),'Schedule C1'!AE:AE,1,FALSE),"Other")</f>
        <v>Other</v>
      </c>
    </row>
    <row r="5411" spans="1:23" x14ac:dyDescent="0.25">
      <c r="A5411" t="str">
        <f t="shared" si="84"/>
        <v>180</v>
      </c>
      <c r="B5411" t="str">
        <f t="shared" si="84"/>
        <v>P10115010</v>
      </c>
      <c r="C5411" s="77" t="s">
        <v>3887</v>
      </c>
      <c r="D5411" t="s">
        <v>2989</v>
      </c>
      <c r="E5411">
        <v>83328.130000000019</v>
      </c>
      <c r="F5411">
        <v>24954.780000000002</v>
      </c>
      <c r="G5411">
        <v>-37641.22</v>
      </c>
      <c r="K5411">
        <v>-54.938000000000002</v>
      </c>
      <c r="L5411">
        <v>29839</v>
      </c>
      <c r="M5411">
        <v>0</v>
      </c>
      <c r="O5411"/>
      <c r="Q5411">
        <v>-14.602</v>
      </c>
      <c r="R5411">
        <v>29839</v>
      </c>
      <c r="S5411">
        <v>0</v>
      </c>
      <c r="U5411"/>
      <c r="W5411" t="str">
        <f>IFERROR(VLOOKUP(CONCATENATE(A5411,"-",B5411),'Schedule C1'!AE:AE,1,FALSE),"Other")</f>
        <v>Other</v>
      </c>
    </row>
    <row r="5412" spans="1:23" x14ac:dyDescent="0.25">
      <c r="A5412" t="str">
        <f t="shared" si="84"/>
        <v>180</v>
      </c>
      <c r="B5412" t="str">
        <f t="shared" si="84"/>
        <v>P10115013</v>
      </c>
      <c r="C5412" s="77" t="s">
        <v>3887</v>
      </c>
      <c r="D5412" t="s">
        <v>4199</v>
      </c>
      <c r="E5412">
        <v>1904.52</v>
      </c>
      <c r="F5412">
        <v>202579.52999999997</v>
      </c>
      <c r="G5412">
        <v>69221.2</v>
      </c>
      <c r="K5412">
        <v>0</v>
      </c>
      <c r="L5412">
        <v>403272.77799999999</v>
      </c>
      <c r="M5412">
        <v>1303</v>
      </c>
      <c r="O5412"/>
      <c r="Q5412">
        <v>0</v>
      </c>
      <c r="R5412">
        <v>370507.02299999999</v>
      </c>
      <c r="S5412">
        <v>2373.1620000000003</v>
      </c>
      <c r="U5412"/>
      <c r="W5412" t="str">
        <f>IFERROR(VLOOKUP(CONCATENATE(A5412,"-",B5412),'Schedule C1'!AE:AE,1,FALSE),"Other")</f>
        <v>Other</v>
      </c>
    </row>
    <row r="5413" spans="1:23" x14ac:dyDescent="0.25">
      <c r="A5413" t="str">
        <f t="shared" si="84"/>
        <v>180</v>
      </c>
      <c r="B5413" t="str">
        <f t="shared" si="84"/>
        <v>P10115014</v>
      </c>
      <c r="C5413" s="77" t="s">
        <v>3887</v>
      </c>
      <c r="D5413" t="s">
        <v>2990</v>
      </c>
      <c r="E5413">
        <v>-17553.04</v>
      </c>
      <c r="F5413">
        <v>-122805.57999999997</v>
      </c>
      <c r="G5413">
        <v>6364.18</v>
      </c>
      <c r="I5413">
        <v>-102025.41</v>
      </c>
      <c r="K5413">
        <v>0</v>
      </c>
      <c r="L5413">
        <v>291428</v>
      </c>
      <c r="M5413">
        <v>0</v>
      </c>
      <c r="O5413">
        <v>0</v>
      </c>
      <c r="Q5413">
        <v>0</v>
      </c>
      <c r="R5413">
        <v>291428</v>
      </c>
      <c r="S5413">
        <v>0</v>
      </c>
      <c r="U5413">
        <v>0</v>
      </c>
      <c r="W5413" t="str">
        <f>IFERROR(VLOOKUP(CONCATENATE(A5413,"-",B5413),'Schedule C1'!AE:AE,1,FALSE),"Other")</f>
        <v>Other</v>
      </c>
    </row>
    <row r="5414" spans="1:23" x14ac:dyDescent="0.25">
      <c r="A5414" t="str">
        <f t="shared" si="84"/>
        <v>180</v>
      </c>
      <c r="B5414" t="str">
        <f t="shared" si="84"/>
        <v>P10115015</v>
      </c>
      <c r="C5414" s="77" t="s">
        <v>3887</v>
      </c>
      <c r="D5414" t="s">
        <v>2991</v>
      </c>
      <c r="E5414">
        <v>94832.8</v>
      </c>
      <c r="F5414">
        <v>33415.58</v>
      </c>
      <c r="G5414">
        <v>6177.32</v>
      </c>
      <c r="J5414">
        <v>-597.48</v>
      </c>
      <c r="K5414">
        <v>0</v>
      </c>
      <c r="L5414">
        <v>57168.3</v>
      </c>
      <c r="M5414">
        <v>0</v>
      </c>
      <c r="O5414"/>
      <c r="P5414">
        <v>0</v>
      </c>
      <c r="Q5414">
        <v>0</v>
      </c>
      <c r="R5414">
        <v>57168.3</v>
      </c>
      <c r="S5414">
        <v>0</v>
      </c>
      <c r="U5414"/>
      <c r="V5414">
        <v>0</v>
      </c>
      <c r="W5414" t="str">
        <f>IFERROR(VLOOKUP(CONCATENATE(A5414,"-",B5414),'Schedule C1'!AE:AE,1,FALSE),"Other")</f>
        <v>Other</v>
      </c>
    </row>
    <row r="5415" spans="1:23" x14ac:dyDescent="0.25">
      <c r="A5415" t="str">
        <f t="shared" si="84"/>
        <v>180</v>
      </c>
      <c r="B5415" t="str">
        <f t="shared" si="84"/>
        <v>P11028004</v>
      </c>
      <c r="C5415" s="77" t="s">
        <v>3887</v>
      </c>
      <c r="D5415" t="s">
        <v>4200</v>
      </c>
      <c r="E5415">
        <v>-4731.8999999999996</v>
      </c>
      <c r="K5415">
        <v>0</v>
      </c>
      <c r="O5415"/>
      <c r="Q5415">
        <v>0</v>
      </c>
      <c r="U5415"/>
      <c r="W5415" t="str">
        <f>IFERROR(VLOOKUP(CONCATENATE(A5415,"-",B5415),'Schedule C1'!AE:AE,1,FALSE),"Other")</f>
        <v>Other</v>
      </c>
    </row>
    <row r="5416" spans="1:23" x14ac:dyDescent="0.25">
      <c r="A5416" t="str">
        <f t="shared" si="84"/>
        <v>180</v>
      </c>
      <c r="B5416" t="str">
        <f t="shared" si="84"/>
        <v>P11063002</v>
      </c>
      <c r="C5416" s="77" t="s">
        <v>3887</v>
      </c>
      <c r="D5416" t="s">
        <v>4205</v>
      </c>
      <c r="E5416">
        <v>11944.189999999999</v>
      </c>
      <c r="F5416">
        <v>3699.12</v>
      </c>
      <c r="G5416">
        <v>20742.810000000001</v>
      </c>
      <c r="H5416">
        <v>55275.91</v>
      </c>
      <c r="I5416">
        <v>86636.95</v>
      </c>
      <c r="J5416">
        <v>837.21</v>
      </c>
      <c r="K5416">
        <v>407.80099999999999</v>
      </c>
      <c r="L5416">
        <v>0</v>
      </c>
      <c r="M5416">
        <v>4343.5220000000008</v>
      </c>
      <c r="N5416">
        <v>9290.7199999999993</v>
      </c>
      <c r="O5416">
        <v>21676.107</v>
      </c>
      <c r="P5416">
        <v>0</v>
      </c>
      <c r="Q5416">
        <v>12736.903999999999</v>
      </c>
      <c r="R5416">
        <v>0</v>
      </c>
      <c r="S5416">
        <v>10763.246000000001</v>
      </c>
      <c r="T5416">
        <v>21959.52</v>
      </c>
      <c r="U5416">
        <v>6512.66</v>
      </c>
      <c r="V5416">
        <v>0</v>
      </c>
      <c r="W5416" t="str">
        <f>IFERROR(VLOOKUP(CONCATENATE(A5416,"-",B5416),'Schedule C1'!AE:AE,1,FALSE),"Other")</f>
        <v>Other</v>
      </c>
    </row>
    <row r="5417" spans="1:23" x14ac:dyDescent="0.25">
      <c r="A5417" t="str">
        <f t="shared" si="84"/>
        <v>180</v>
      </c>
      <c r="B5417" t="str">
        <f t="shared" si="84"/>
        <v>P11161001</v>
      </c>
      <c r="C5417" s="77" t="s">
        <v>3887</v>
      </c>
      <c r="D5417" t="s">
        <v>4206</v>
      </c>
      <c r="E5417">
        <v>609.93000000000006</v>
      </c>
      <c r="K5417">
        <v>40.98</v>
      </c>
      <c r="O5417"/>
      <c r="Q5417">
        <v>2536.08</v>
      </c>
      <c r="U5417"/>
      <c r="W5417" t="str">
        <f>IFERROR(VLOOKUP(CONCATENATE(A5417,"-",B5417),'Schedule C1'!AE:AE,1,FALSE),"Other")</f>
        <v>Other</v>
      </c>
    </row>
    <row r="5418" spans="1:23" x14ac:dyDescent="0.25">
      <c r="A5418" t="str">
        <f t="shared" si="84"/>
        <v>180</v>
      </c>
      <c r="B5418" t="str">
        <f t="shared" si="84"/>
        <v>P11161002</v>
      </c>
      <c r="C5418" s="77" t="s">
        <v>3887</v>
      </c>
      <c r="D5418" t="s">
        <v>2995</v>
      </c>
      <c r="E5418">
        <v>-101.64</v>
      </c>
      <c r="K5418">
        <v>0</v>
      </c>
      <c r="O5418"/>
      <c r="Q5418">
        <v>0</v>
      </c>
      <c r="U5418"/>
      <c r="W5418" t="str">
        <f>IFERROR(VLOOKUP(CONCATENATE(A5418,"-",B5418),'Schedule C1'!AE:AE,1,FALSE),"Other")</f>
        <v>Other</v>
      </c>
    </row>
    <row r="5419" spans="1:23" x14ac:dyDescent="0.25">
      <c r="A5419" t="str">
        <f t="shared" si="84"/>
        <v>180</v>
      </c>
      <c r="B5419" t="str">
        <f t="shared" si="84"/>
        <v>P11161006</v>
      </c>
      <c r="C5419" s="77" t="s">
        <v>3887</v>
      </c>
      <c r="D5419" t="s">
        <v>2998</v>
      </c>
      <c r="E5419">
        <v>115.65</v>
      </c>
      <c r="K5419">
        <v>0</v>
      </c>
      <c r="O5419"/>
      <c r="Q5419">
        <v>0</v>
      </c>
      <c r="U5419"/>
      <c r="W5419" t="str">
        <f>IFERROR(VLOOKUP(CONCATENATE(A5419,"-",B5419),'Schedule C1'!AE:AE,1,FALSE),"Other")</f>
        <v>Other</v>
      </c>
    </row>
    <row r="5420" spans="1:23" x14ac:dyDescent="0.25">
      <c r="A5420" t="str">
        <f t="shared" si="84"/>
        <v>180</v>
      </c>
      <c r="B5420" t="str">
        <f t="shared" si="84"/>
        <v>P11161007</v>
      </c>
      <c r="C5420" s="77" t="s">
        <v>3887</v>
      </c>
      <c r="D5420" t="s">
        <v>2999</v>
      </c>
      <c r="E5420">
        <v>-22508.27</v>
      </c>
      <c r="K5420">
        <v>487.29000000000099</v>
      </c>
      <c r="O5420"/>
      <c r="Q5420">
        <v>1598.0680000000129</v>
      </c>
      <c r="U5420"/>
      <c r="W5420" t="str">
        <f>IFERROR(VLOOKUP(CONCATENATE(A5420,"-",B5420),'Schedule C1'!AE:AE,1,FALSE),"Other")</f>
        <v>Other</v>
      </c>
    </row>
    <row r="5421" spans="1:23" x14ac:dyDescent="0.25">
      <c r="A5421" t="str">
        <f t="shared" si="84"/>
        <v>180</v>
      </c>
      <c r="B5421" t="str">
        <f t="shared" si="84"/>
        <v>P11161008</v>
      </c>
      <c r="C5421" s="77" t="s">
        <v>3887</v>
      </c>
      <c r="D5421" t="s">
        <v>3000</v>
      </c>
      <c r="E5421">
        <v>-7179.489999999998</v>
      </c>
      <c r="F5421">
        <v>63.69</v>
      </c>
      <c r="K5421">
        <v>4750</v>
      </c>
      <c r="L5421">
        <v>0</v>
      </c>
      <c r="O5421"/>
      <c r="Q5421">
        <v>5713.6500000000005</v>
      </c>
      <c r="R5421">
        <v>0</v>
      </c>
      <c r="U5421"/>
      <c r="W5421" t="str">
        <f>IFERROR(VLOOKUP(CONCATENATE(A5421,"-",B5421),'Schedule C1'!AE:AE,1,FALSE),"Other")</f>
        <v>Other</v>
      </c>
    </row>
    <row r="5422" spans="1:23" x14ac:dyDescent="0.25">
      <c r="A5422" t="str">
        <f t="shared" si="84"/>
        <v>180</v>
      </c>
      <c r="B5422" t="str">
        <f t="shared" si="84"/>
        <v>P11161009</v>
      </c>
      <c r="C5422" s="77" t="s">
        <v>3887</v>
      </c>
      <c r="D5422" t="s">
        <v>3001</v>
      </c>
      <c r="E5422">
        <v>11565.87</v>
      </c>
      <c r="F5422">
        <v>13.75</v>
      </c>
      <c r="K5422">
        <v>32660.84</v>
      </c>
      <c r="L5422">
        <v>0</v>
      </c>
      <c r="O5422"/>
      <c r="Q5422">
        <v>33362.716</v>
      </c>
      <c r="R5422">
        <v>0</v>
      </c>
      <c r="U5422"/>
      <c r="W5422" t="str">
        <f>IFERROR(VLOOKUP(CONCATENATE(A5422,"-",B5422),'Schedule C1'!AE:AE,1,FALSE),"Other")</f>
        <v>Other</v>
      </c>
    </row>
    <row r="5423" spans="1:23" x14ac:dyDescent="0.25">
      <c r="A5423" t="str">
        <f t="shared" si="84"/>
        <v>180</v>
      </c>
      <c r="B5423" t="str">
        <f t="shared" si="84"/>
        <v>P11161010</v>
      </c>
      <c r="C5423" s="77" t="s">
        <v>3887</v>
      </c>
      <c r="D5423" t="s">
        <v>4207</v>
      </c>
      <c r="E5423">
        <v>77911.089999999982</v>
      </c>
      <c r="F5423">
        <v>207.76</v>
      </c>
      <c r="G5423">
        <v>182.21</v>
      </c>
      <c r="H5423">
        <v>113.6</v>
      </c>
      <c r="I5423">
        <v>159.42000000000002</v>
      </c>
      <c r="K5423">
        <v>30213.232999999997</v>
      </c>
      <c r="L5423">
        <v>0</v>
      </c>
      <c r="M5423">
        <v>0</v>
      </c>
      <c r="N5423">
        <v>0</v>
      </c>
      <c r="O5423">
        <v>0</v>
      </c>
      <c r="Q5423">
        <v>30908.494999999995</v>
      </c>
      <c r="R5423">
        <v>0</v>
      </c>
      <c r="S5423">
        <v>0</v>
      </c>
      <c r="T5423">
        <v>0</v>
      </c>
      <c r="U5423">
        <v>0</v>
      </c>
      <c r="W5423" t="str">
        <f>IFERROR(VLOOKUP(CONCATENATE(A5423,"-",B5423),'Schedule C1'!AE:AE,1,FALSE),"Other")</f>
        <v>Other</v>
      </c>
    </row>
    <row r="5424" spans="1:23" x14ac:dyDescent="0.25">
      <c r="A5424" t="str">
        <f t="shared" si="84"/>
        <v>180</v>
      </c>
      <c r="B5424" t="str">
        <f t="shared" si="84"/>
        <v>P11161012</v>
      </c>
      <c r="C5424" s="77" t="s">
        <v>3887</v>
      </c>
      <c r="D5424" t="s">
        <v>3002</v>
      </c>
      <c r="E5424">
        <v>-76661.680000000008</v>
      </c>
      <c r="F5424">
        <v>-3736.6699999999983</v>
      </c>
      <c r="K5424">
        <v>16037.735000000001</v>
      </c>
      <c r="L5424">
        <v>813.69600000000003</v>
      </c>
      <c r="O5424"/>
      <c r="Q5424">
        <v>18383.247000000003</v>
      </c>
      <c r="R5424">
        <v>8465.0829999999987</v>
      </c>
      <c r="U5424"/>
      <c r="W5424" t="str">
        <f>IFERROR(VLOOKUP(CONCATENATE(A5424,"-",B5424),'Schedule C1'!AE:AE,1,FALSE),"Other")</f>
        <v>Other</v>
      </c>
    </row>
    <row r="5425" spans="1:23" x14ac:dyDescent="0.25">
      <c r="A5425" t="str">
        <f t="shared" si="84"/>
        <v>180</v>
      </c>
      <c r="B5425" t="str">
        <f t="shared" si="84"/>
        <v>P11161022</v>
      </c>
      <c r="C5425" s="77" t="s">
        <v>3887</v>
      </c>
      <c r="D5425" t="s">
        <v>3006</v>
      </c>
      <c r="E5425">
        <v>31572.34</v>
      </c>
      <c r="K5425">
        <v>0</v>
      </c>
      <c r="O5425"/>
      <c r="Q5425">
        <v>0</v>
      </c>
      <c r="U5425"/>
      <c r="W5425" t="str">
        <f>IFERROR(VLOOKUP(CONCATENATE(A5425,"-",B5425),'Schedule C1'!AE:AE,1,FALSE),"Other")</f>
        <v>Other</v>
      </c>
    </row>
    <row r="5426" spans="1:23" x14ac:dyDescent="0.25">
      <c r="A5426" t="str">
        <f t="shared" si="84"/>
        <v>180</v>
      </c>
      <c r="B5426" t="str">
        <f t="shared" si="84"/>
        <v>P11161023</v>
      </c>
      <c r="C5426" s="77" t="s">
        <v>3887</v>
      </c>
      <c r="D5426" t="s">
        <v>3007</v>
      </c>
      <c r="E5426">
        <v>-19653.950000000004</v>
      </c>
      <c r="F5426">
        <v>3962.91</v>
      </c>
      <c r="G5426">
        <v>276.27</v>
      </c>
      <c r="H5426">
        <v>153.41</v>
      </c>
      <c r="I5426">
        <v>21.18</v>
      </c>
      <c r="J5426">
        <v>61.849999999999994</v>
      </c>
      <c r="K5426">
        <v>25177.362000000001</v>
      </c>
      <c r="L5426">
        <v>0</v>
      </c>
      <c r="M5426">
        <v>0</v>
      </c>
      <c r="N5426">
        <v>0</v>
      </c>
      <c r="O5426">
        <v>0</v>
      </c>
      <c r="P5426">
        <v>0</v>
      </c>
      <c r="Q5426">
        <v>0</v>
      </c>
      <c r="R5426">
        <v>0</v>
      </c>
      <c r="S5426">
        <v>0</v>
      </c>
      <c r="T5426">
        <v>0</v>
      </c>
      <c r="U5426">
        <v>0</v>
      </c>
      <c r="V5426">
        <v>0</v>
      </c>
      <c r="W5426" t="str">
        <f>IFERROR(VLOOKUP(CONCATENATE(A5426,"-",B5426),'Schedule C1'!AE:AE,1,FALSE),"Other")</f>
        <v>Other</v>
      </c>
    </row>
    <row r="5427" spans="1:23" x14ac:dyDescent="0.25">
      <c r="A5427" t="str">
        <f t="shared" si="84"/>
        <v>180</v>
      </c>
      <c r="B5427" t="str">
        <f t="shared" si="84"/>
        <v>P11161024</v>
      </c>
      <c r="C5427" s="77" t="s">
        <v>3887</v>
      </c>
      <c r="D5427" t="s">
        <v>4208</v>
      </c>
      <c r="E5427">
        <v>11634.810000000001</v>
      </c>
      <c r="K5427">
        <v>0</v>
      </c>
      <c r="O5427"/>
      <c r="Q5427">
        <v>0</v>
      </c>
      <c r="U5427"/>
      <c r="W5427" t="str">
        <f>IFERROR(VLOOKUP(CONCATENATE(A5427,"-",B5427),'Schedule C1'!AE:AE,1,FALSE),"Other")</f>
        <v>Other</v>
      </c>
    </row>
    <row r="5428" spans="1:23" x14ac:dyDescent="0.25">
      <c r="A5428" t="str">
        <f t="shared" si="84"/>
        <v>180</v>
      </c>
      <c r="B5428" t="str">
        <f t="shared" si="84"/>
        <v>P11161025</v>
      </c>
      <c r="C5428" s="77" t="s">
        <v>3887</v>
      </c>
      <c r="D5428" t="s">
        <v>3008</v>
      </c>
      <c r="E5428">
        <v>-55195.039999999986</v>
      </c>
      <c r="F5428">
        <v>226496.94</v>
      </c>
      <c r="K5428">
        <v>0</v>
      </c>
      <c r="L5428">
        <v>0</v>
      </c>
      <c r="O5428"/>
      <c r="Q5428">
        <v>0</v>
      </c>
      <c r="R5428">
        <v>0</v>
      </c>
      <c r="U5428"/>
      <c r="W5428" t="str">
        <f>IFERROR(VLOOKUP(CONCATENATE(A5428,"-",B5428),'Schedule C1'!AE:AE,1,FALSE),"Other")</f>
        <v>Other</v>
      </c>
    </row>
    <row r="5429" spans="1:23" x14ac:dyDescent="0.25">
      <c r="A5429" t="str">
        <f t="shared" si="84"/>
        <v>180</v>
      </c>
      <c r="B5429" t="str">
        <f t="shared" si="84"/>
        <v>P11161026</v>
      </c>
      <c r="C5429" s="77" t="s">
        <v>3887</v>
      </c>
      <c r="D5429" t="s">
        <v>4209</v>
      </c>
      <c r="F5429">
        <v>209.95</v>
      </c>
      <c r="L5429">
        <v>0</v>
      </c>
      <c r="O5429"/>
      <c r="R5429">
        <v>0</v>
      </c>
      <c r="U5429"/>
      <c r="W5429" t="str">
        <f>IFERROR(VLOOKUP(CONCATENATE(A5429,"-",B5429),'Schedule C1'!AE:AE,1,FALSE),"Other")</f>
        <v>Other</v>
      </c>
    </row>
    <row r="5430" spans="1:23" x14ac:dyDescent="0.25">
      <c r="A5430" t="str">
        <f t="shared" si="84"/>
        <v>180</v>
      </c>
      <c r="B5430" t="str">
        <f t="shared" si="84"/>
        <v>P12059007</v>
      </c>
      <c r="C5430" s="77" t="s">
        <v>3887</v>
      </c>
      <c r="D5430" t="s">
        <v>3014</v>
      </c>
      <c r="I5430">
        <v>3729.71</v>
      </c>
      <c r="O5430">
        <v>0</v>
      </c>
      <c r="U5430">
        <v>0</v>
      </c>
      <c r="W5430" t="str">
        <f>IFERROR(VLOOKUP(CONCATENATE(A5430,"-",B5430),'Schedule C1'!AE:AE,1,FALSE),"Other")</f>
        <v>Other</v>
      </c>
    </row>
    <row r="5431" spans="1:23" x14ac:dyDescent="0.25">
      <c r="A5431" t="str">
        <f t="shared" si="84"/>
        <v>180</v>
      </c>
      <c r="B5431" t="str">
        <f t="shared" si="84"/>
        <v>P12088002</v>
      </c>
      <c r="C5431" s="77" t="s">
        <v>3887</v>
      </c>
      <c r="D5431" t="s">
        <v>3019</v>
      </c>
      <c r="E5431">
        <v>8675.7900000000027</v>
      </c>
      <c r="K5431">
        <v>0</v>
      </c>
      <c r="O5431"/>
      <c r="Q5431">
        <v>0</v>
      </c>
      <c r="U5431"/>
      <c r="W5431" t="str">
        <f>IFERROR(VLOOKUP(CONCATENATE(A5431,"-",B5431),'Schedule C1'!AE:AE,1,FALSE),"Other")</f>
        <v>Other</v>
      </c>
    </row>
    <row r="5432" spans="1:23" x14ac:dyDescent="0.25">
      <c r="A5432" t="str">
        <f t="shared" si="84"/>
        <v>180</v>
      </c>
      <c r="B5432" t="str">
        <f t="shared" si="84"/>
        <v>P12088004</v>
      </c>
      <c r="C5432" s="77" t="s">
        <v>3887</v>
      </c>
      <c r="D5432" t="s">
        <v>4211</v>
      </c>
      <c r="E5432">
        <v>-257.32</v>
      </c>
      <c r="K5432">
        <v>0</v>
      </c>
      <c r="O5432"/>
      <c r="Q5432">
        <v>0</v>
      </c>
      <c r="U5432"/>
      <c r="W5432" t="str">
        <f>IFERROR(VLOOKUP(CONCATENATE(A5432,"-",B5432),'Schedule C1'!AE:AE,1,FALSE),"Other")</f>
        <v>Other</v>
      </c>
    </row>
    <row r="5433" spans="1:23" x14ac:dyDescent="0.25">
      <c r="A5433" t="str">
        <f t="shared" si="84"/>
        <v>180</v>
      </c>
      <c r="B5433" t="str">
        <f t="shared" si="84"/>
        <v>P12104006</v>
      </c>
      <c r="C5433" s="77" t="s">
        <v>3887</v>
      </c>
      <c r="D5433" t="s">
        <v>4213</v>
      </c>
      <c r="E5433">
        <v>23.31</v>
      </c>
      <c r="K5433">
        <v>0</v>
      </c>
      <c r="O5433"/>
      <c r="Q5433">
        <v>0</v>
      </c>
      <c r="U5433"/>
      <c r="W5433" t="str">
        <f>IFERROR(VLOOKUP(CONCATENATE(A5433,"-",B5433),'Schedule C1'!AE:AE,1,FALSE),"Other")</f>
        <v>Other</v>
      </c>
    </row>
    <row r="5434" spans="1:23" x14ac:dyDescent="0.25">
      <c r="A5434" t="str">
        <f t="shared" si="84"/>
        <v>180</v>
      </c>
      <c r="B5434" t="str">
        <f t="shared" si="84"/>
        <v>P13058002</v>
      </c>
      <c r="C5434" s="77" t="s">
        <v>3887</v>
      </c>
      <c r="D5434" t="s">
        <v>4214</v>
      </c>
      <c r="E5434">
        <v>0</v>
      </c>
      <c r="K5434">
        <v>94.18</v>
      </c>
      <c r="O5434"/>
      <c r="Q5434">
        <v>1247.5500000000002</v>
      </c>
      <c r="U5434"/>
      <c r="W5434" t="str">
        <f>IFERROR(VLOOKUP(CONCATENATE(A5434,"-",B5434),'Schedule C1'!AE:AE,1,FALSE),"Other")</f>
        <v>Other</v>
      </c>
    </row>
    <row r="5435" spans="1:23" x14ac:dyDescent="0.25">
      <c r="A5435" t="str">
        <f t="shared" si="84"/>
        <v>180</v>
      </c>
      <c r="B5435" t="str">
        <f t="shared" si="84"/>
        <v>P13058003</v>
      </c>
      <c r="C5435" s="77" t="s">
        <v>3887</v>
      </c>
      <c r="D5435" t="s">
        <v>4215</v>
      </c>
      <c r="E5435">
        <v>0</v>
      </c>
      <c r="K5435">
        <v>-3.4130000000000003</v>
      </c>
      <c r="O5435"/>
      <c r="Q5435">
        <v>1276.8639999999998</v>
      </c>
      <c r="U5435"/>
      <c r="W5435" t="str">
        <f>IFERROR(VLOOKUP(CONCATENATE(A5435,"-",B5435),'Schedule C1'!AE:AE,1,FALSE),"Other")</f>
        <v>Other</v>
      </c>
    </row>
    <row r="5436" spans="1:23" x14ac:dyDescent="0.25">
      <c r="A5436" t="str">
        <f t="shared" si="84"/>
        <v>180</v>
      </c>
      <c r="B5436" t="str">
        <f t="shared" si="84"/>
        <v>P13064001</v>
      </c>
      <c r="C5436" s="77" t="s">
        <v>3887</v>
      </c>
      <c r="D5436" t="s">
        <v>4216</v>
      </c>
      <c r="E5436">
        <v>0</v>
      </c>
      <c r="F5436">
        <v>0</v>
      </c>
      <c r="K5436">
        <v>360484</v>
      </c>
      <c r="L5436">
        <v>0</v>
      </c>
      <c r="O5436"/>
      <c r="Q5436">
        <v>0</v>
      </c>
      <c r="R5436">
        <v>16730.21</v>
      </c>
      <c r="U5436"/>
      <c r="W5436" t="str">
        <f>IFERROR(VLOOKUP(CONCATENATE(A5436,"-",B5436),'Schedule C1'!AE:AE,1,FALSE),"Other")</f>
        <v>Other</v>
      </c>
    </row>
    <row r="5437" spans="1:23" x14ac:dyDescent="0.25">
      <c r="A5437" t="str">
        <f t="shared" si="84"/>
        <v>180</v>
      </c>
      <c r="B5437" t="str">
        <f t="shared" si="84"/>
        <v>P13064002</v>
      </c>
      <c r="C5437" s="77" t="s">
        <v>3887</v>
      </c>
      <c r="D5437" t="s">
        <v>4217</v>
      </c>
      <c r="E5437">
        <v>9508.369999999999</v>
      </c>
      <c r="F5437">
        <v>2327.84</v>
      </c>
      <c r="G5437">
        <v>3100.88</v>
      </c>
      <c r="H5437">
        <v>186208.61000000002</v>
      </c>
      <c r="I5437">
        <v>16441.18</v>
      </c>
      <c r="J5437">
        <v>242016.54</v>
      </c>
      <c r="K5437">
        <v>-23535.077000000001</v>
      </c>
      <c r="L5437">
        <v>22823.347000000002</v>
      </c>
      <c r="M5437">
        <v>249253.45799999998</v>
      </c>
      <c r="N5437">
        <v>629369</v>
      </c>
      <c r="O5437">
        <v>90996.93</v>
      </c>
      <c r="P5437">
        <v>0</v>
      </c>
      <c r="Q5437">
        <v>-23556.126</v>
      </c>
      <c r="R5437">
        <v>27088.479999999996</v>
      </c>
      <c r="S5437">
        <v>292028.09500000003</v>
      </c>
      <c r="T5437">
        <v>638313.62800000003</v>
      </c>
      <c r="U5437">
        <v>62480.332000000002</v>
      </c>
      <c r="V5437">
        <v>0</v>
      </c>
      <c r="W5437" t="str">
        <f>IFERROR(VLOOKUP(CONCATENATE(A5437,"-",B5437),'Schedule C1'!AE:AE,1,FALSE),"Other")</f>
        <v>Other</v>
      </c>
    </row>
    <row r="5438" spans="1:23" x14ac:dyDescent="0.25">
      <c r="A5438" t="str">
        <f t="shared" si="84"/>
        <v>180</v>
      </c>
      <c r="B5438" t="str">
        <f t="shared" si="84"/>
        <v>P13064003</v>
      </c>
      <c r="C5438" s="77" t="s">
        <v>3887</v>
      </c>
      <c r="D5438" t="s">
        <v>4218</v>
      </c>
      <c r="E5438">
        <v>-1099.8</v>
      </c>
      <c r="F5438">
        <v>759.22</v>
      </c>
      <c r="G5438">
        <v>9077.36</v>
      </c>
      <c r="H5438">
        <v>4490.5600000000031</v>
      </c>
      <c r="I5438">
        <v>6840.12</v>
      </c>
      <c r="K5438">
        <v>5957.0410000000002</v>
      </c>
      <c r="L5438">
        <v>0</v>
      </c>
      <c r="M5438">
        <v>-7.6639999999999997</v>
      </c>
      <c r="N5438">
        <v>243.56700000000001</v>
      </c>
      <c r="O5438">
        <v>0</v>
      </c>
      <c r="Q5438">
        <v>5930.0049999999992</v>
      </c>
      <c r="R5438">
        <v>2233.7869999999998</v>
      </c>
      <c r="S5438">
        <v>1228.3990000000001</v>
      </c>
      <c r="T5438">
        <v>268.57600000000002</v>
      </c>
      <c r="U5438">
        <v>0</v>
      </c>
      <c r="W5438" t="str">
        <f>IFERROR(VLOOKUP(CONCATENATE(A5438,"-",B5438),'Schedule C1'!AE:AE,1,FALSE),"Other")</f>
        <v>Other</v>
      </c>
    </row>
    <row r="5439" spans="1:23" x14ac:dyDescent="0.25">
      <c r="A5439" t="str">
        <f t="shared" si="84"/>
        <v>180</v>
      </c>
      <c r="B5439" t="str">
        <f t="shared" si="84"/>
        <v>P13064020</v>
      </c>
      <c r="C5439" s="77" t="s">
        <v>3887</v>
      </c>
      <c r="D5439" t="s">
        <v>4219</v>
      </c>
      <c r="E5439">
        <v>3410</v>
      </c>
      <c r="F5439">
        <v>8775</v>
      </c>
      <c r="G5439">
        <v>0</v>
      </c>
      <c r="K5439">
        <v>671.78099999999995</v>
      </c>
      <c r="L5439">
        <v>265</v>
      </c>
      <c r="M5439">
        <v>1429.18</v>
      </c>
      <c r="O5439"/>
      <c r="Q5439">
        <v>1273.6869999999999</v>
      </c>
      <c r="R5439">
        <v>629.52800000000002</v>
      </c>
      <c r="S5439">
        <v>1617.952</v>
      </c>
      <c r="U5439"/>
      <c r="W5439" t="str">
        <f>IFERROR(VLOOKUP(CONCATENATE(A5439,"-",B5439),'Schedule C1'!AE:AE,1,FALSE),"Other")</f>
        <v>Other</v>
      </c>
    </row>
    <row r="5440" spans="1:23" x14ac:dyDescent="0.25">
      <c r="A5440" t="str">
        <f t="shared" si="84"/>
        <v>180</v>
      </c>
      <c r="B5440" t="str">
        <f t="shared" si="84"/>
        <v>P13064021</v>
      </c>
      <c r="C5440" s="77" t="s">
        <v>3887</v>
      </c>
      <c r="D5440" t="s">
        <v>4220</v>
      </c>
      <c r="E5440">
        <v>9801</v>
      </c>
      <c r="F5440">
        <v>3868.58</v>
      </c>
      <c r="G5440">
        <v>686.21</v>
      </c>
      <c r="H5440">
        <v>8490.48</v>
      </c>
      <c r="I5440">
        <v>314.05</v>
      </c>
      <c r="J5440">
        <v>24.69</v>
      </c>
      <c r="K5440">
        <v>102.26</v>
      </c>
      <c r="L5440">
        <v>8324.6440000000002</v>
      </c>
      <c r="M5440">
        <v>-18912.723999999998</v>
      </c>
      <c r="N5440">
        <v>0</v>
      </c>
      <c r="O5440">
        <v>0</v>
      </c>
      <c r="P5440">
        <v>0</v>
      </c>
      <c r="Q5440">
        <v>827.97500000000002</v>
      </c>
      <c r="R5440">
        <v>0</v>
      </c>
      <c r="S5440">
        <v>2887.317</v>
      </c>
      <c r="T5440">
        <v>0</v>
      </c>
      <c r="U5440">
        <v>0</v>
      </c>
      <c r="V5440">
        <v>0</v>
      </c>
      <c r="W5440" t="str">
        <f>IFERROR(VLOOKUP(CONCATENATE(A5440,"-",B5440),'Schedule C1'!AE:AE,1,FALSE),"Other")</f>
        <v>Other</v>
      </c>
    </row>
    <row r="5441" spans="1:23" x14ac:dyDescent="0.25">
      <c r="A5441" t="str">
        <f t="shared" si="84"/>
        <v>180</v>
      </c>
      <c r="B5441" t="str">
        <f t="shared" si="84"/>
        <v>P13064025</v>
      </c>
      <c r="C5441" s="77" t="s">
        <v>3887</v>
      </c>
      <c r="D5441" t="s">
        <v>4221</v>
      </c>
      <c r="E5441">
        <v>249671.79000000004</v>
      </c>
      <c r="F5441">
        <v>17579.620000000003</v>
      </c>
      <c r="G5441">
        <v>1555.6100000000001</v>
      </c>
      <c r="H5441">
        <v>1979.1</v>
      </c>
      <c r="K5441">
        <v>0</v>
      </c>
      <c r="L5441">
        <v>282293.99</v>
      </c>
      <c r="M5441">
        <v>387.76299999999998</v>
      </c>
      <c r="N5441">
        <v>0</v>
      </c>
      <c r="O5441"/>
      <c r="Q5441">
        <v>232.14</v>
      </c>
      <c r="R5441">
        <v>40983.721000000005</v>
      </c>
      <c r="S5441">
        <v>4704.7280000000001</v>
      </c>
      <c r="T5441">
        <v>0</v>
      </c>
      <c r="U5441"/>
      <c r="W5441" t="str">
        <f>IFERROR(VLOOKUP(CONCATENATE(A5441,"-",B5441),'Schedule C1'!AE:AE,1,FALSE),"Other")</f>
        <v>Other</v>
      </c>
    </row>
    <row r="5442" spans="1:23" x14ac:dyDescent="0.25">
      <c r="A5442" t="str">
        <f t="shared" si="84"/>
        <v>180</v>
      </c>
      <c r="B5442" t="str">
        <f t="shared" si="84"/>
        <v>P13064029</v>
      </c>
      <c r="C5442" s="77" t="s">
        <v>3887</v>
      </c>
      <c r="D5442" t="s">
        <v>3025</v>
      </c>
      <c r="E5442">
        <v>96753.07</v>
      </c>
      <c r="F5442">
        <v>1383767.8900000001</v>
      </c>
      <c r="G5442">
        <v>428728.35999999993</v>
      </c>
      <c r="H5442">
        <v>-223613.49999999997</v>
      </c>
      <c r="I5442">
        <v>4492.43</v>
      </c>
      <c r="J5442">
        <v>279.92</v>
      </c>
      <c r="K5442">
        <v>148500</v>
      </c>
      <c r="L5442">
        <v>215295.22899999999</v>
      </c>
      <c r="M5442">
        <v>1E-3</v>
      </c>
      <c r="N5442">
        <v>23350.925000000003</v>
      </c>
      <c r="O5442">
        <v>0</v>
      </c>
      <c r="P5442">
        <v>0</v>
      </c>
      <c r="Q5442">
        <v>0</v>
      </c>
      <c r="R5442">
        <v>119488.41499999999</v>
      </c>
      <c r="S5442">
        <v>62083.993999999999</v>
      </c>
      <c r="T5442">
        <v>0</v>
      </c>
      <c r="U5442">
        <v>0</v>
      </c>
      <c r="V5442">
        <v>0</v>
      </c>
      <c r="W5442" t="str">
        <f>IFERROR(VLOOKUP(CONCATENATE(A5442,"-",B5442),'Schedule C1'!AE:AE,1,FALSE),"Other")</f>
        <v>Other</v>
      </c>
    </row>
    <row r="5443" spans="1:23" x14ac:dyDescent="0.25">
      <c r="A5443" t="str">
        <f t="shared" si="84"/>
        <v>180</v>
      </c>
      <c r="B5443" t="str">
        <f t="shared" si="84"/>
        <v>P13064030</v>
      </c>
      <c r="C5443" s="77" t="s">
        <v>3887</v>
      </c>
      <c r="D5443" t="s">
        <v>3026</v>
      </c>
      <c r="E5443">
        <v>33844.769999999997</v>
      </c>
      <c r="F5443">
        <v>146868.82</v>
      </c>
      <c r="G5443">
        <v>-112411.66</v>
      </c>
      <c r="H5443">
        <v>128095.31</v>
      </c>
      <c r="I5443">
        <v>120649.71</v>
      </c>
      <c r="K5443">
        <v>0</v>
      </c>
      <c r="L5443">
        <v>-46927.308000000005</v>
      </c>
      <c r="M5443">
        <v>-38592.809000000001</v>
      </c>
      <c r="N5443">
        <v>115723.77099999999</v>
      </c>
      <c r="O5443">
        <v>4649.7839999999997</v>
      </c>
      <c r="Q5443">
        <v>0</v>
      </c>
      <c r="R5443">
        <v>15715.483</v>
      </c>
      <c r="S5443">
        <v>35947.410999999993</v>
      </c>
      <c r="T5443">
        <v>131185.16999999998</v>
      </c>
      <c r="U5443">
        <v>-5.0000000000000001E-3</v>
      </c>
      <c r="W5443" t="str">
        <f>IFERROR(VLOOKUP(CONCATENATE(A5443,"-",B5443),'Schedule C1'!AE:AE,1,FALSE),"Other")</f>
        <v>Other</v>
      </c>
    </row>
    <row r="5444" spans="1:23" x14ac:dyDescent="0.25">
      <c r="A5444" t="str">
        <f t="shared" si="84"/>
        <v>180</v>
      </c>
      <c r="B5444" t="str">
        <f t="shared" si="84"/>
        <v>P13064031</v>
      </c>
      <c r="C5444" s="77" t="s">
        <v>3887</v>
      </c>
      <c r="D5444" t="s">
        <v>4222</v>
      </c>
      <c r="E5444">
        <v>4805.4400000000005</v>
      </c>
      <c r="F5444">
        <v>530174.80000000005</v>
      </c>
      <c r="G5444">
        <v>63021.860000000008</v>
      </c>
      <c r="H5444">
        <v>1562.75</v>
      </c>
      <c r="I5444">
        <v>1623.27</v>
      </c>
      <c r="K5444">
        <v>0</v>
      </c>
      <c r="L5444">
        <v>0</v>
      </c>
      <c r="M5444">
        <v>0</v>
      </c>
      <c r="N5444">
        <v>1289.509</v>
      </c>
      <c r="O5444">
        <v>0</v>
      </c>
      <c r="Q5444">
        <v>0</v>
      </c>
      <c r="R5444">
        <v>1336.731</v>
      </c>
      <c r="S5444">
        <v>12854.257</v>
      </c>
      <c r="T5444">
        <v>15495.478999999999</v>
      </c>
      <c r="U5444">
        <v>0</v>
      </c>
      <c r="W5444" t="str">
        <f>IFERROR(VLOOKUP(CONCATENATE(A5444,"-",B5444),'Schedule C1'!AE:AE,1,FALSE),"Other")</f>
        <v>Other</v>
      </c>
    </row>
    <row r="5445" spans="1:23" x14ac:dyDescent="0.25">
      <c r="A5445" t="str">
        <f t="shared" ref="A5445:B5508" si="85">LEFT(C5445,FIND(" ",C5445,1)-1)</f>
        <v>180</v>
      </c>
      <c r="B5445" t="str">
        <f t="shared" si="85"/>
        <v>P13089001</v>
      </c>
      <c r="C5445" s="77" t="s">
        <v>3887</v>
      </c>
      <c r="D5445" t="s">
        <v>4223</v>
      </c>
      <c r="F5445">
        <v>1.61</v>
      </c>
      <c r="L5445">
        <v>0</v>
      </c>
      <c r="O5445"/>
      <c r="R5445">
        <v>0</v>
      </c>
      <c r="U5445"/>
      <c r="W5445" t="str">
        <f>IFERROR(VLOOKUP(CONCATENATE(A5445,"-",B5445),'Schedule C1'!AE:AE,1,FALSE),"Other")</f>
        <v>Other</v>
      </c>
    </row>
    <row r="5446" spans="1:23" x14ac:dyDescent="0.25">
      <c r="A5446" t="str">
        <f t="shared" si="85"/>
        <v>180</v>
      </c>
      <c r="B5446" t="str">
        <f t="shared" si="85"/>
        <v>P13117005</v>
      </c>
      <c r="C5446" s="77" t="s">
        <v>3887</v>
      </c>
      <c r="D5446" t="s">
        <v>4224</v>
      </c>
      <c r="E5446">
        <v>0</v>
      </c>
      <c r="F5446">
        <v>0</v>
      </c>
      <c r="K5446">
        <v>-4.7630000000000008</v>
      </c>
      <c r="L5446">
        <v>0</v>
      </c>
      <c r="O5446"/>
      <c r="Q5446">
        <v>4.197000000000001</v>
      </c>
      <c r="R5446">
        <v>-0.91100000000000003</v>
      </c>
      <c r="U5446"/>
      <c r="W5446" t="str">
        <f>IFERROR(VLOOKUP(CONCATENATE(A5446,"-",B5446),'Schedule C1'!AE:AE,1,FALSE),"Other")</f>
        <v>Other</v>
      </c>
    </row>
    <row r="5447" spans="1:23" x14ac:dyDescent="0.25">
      <c r="A5447" t="str">
        <f t="shared" si="85"/>
        <v>180</v>
      </c>
      <c r="B5447" t="str">
        <f t="shared" si="85"/>
        <v>P13117014</v>
      </c>
      <c r="C5447" s="77" t="s">
        <v>3887</v>
      </c>
      <c r="D5447" t="s">
        <v>4225</v>
      </c>
      <c r="E5447">
        <v>0</v>
      </c>
      <c r="K5447">
        <v>23.380000000000003</v>
      </c>
      <c r="O5447"/>
      <c r="Q5447">
        <v>23.378</v>
      </c>
      <c r="U5447"/>
      <c r="W5447" t="str">
        <f>IFERROR(VLOOKUP(CONCATENATE(A5447,"-",B5447),'Schedule C1'!AE:AE,1,FALSE),"Other")</f>
        <v>Other</v>
      </c>
    </row>
    <row r="5448" spans="1:23" x14ac:dyDescent="0.25">
      <c r="A5448" t="str">
        <f t="shared" si="85"/>
        <v>180</v>
      </c>
      <c r="B5448" t="str">
        <f t="shared" si="85"/>
        <v>P13121005</v>
      </c>
      <c r="C5448" s="77" t="s">
        <v>3887</v>
      </c>
      <c r="D5448" t="s">
        <v>3031</v>
      </c>
      <c r="E5448">
        <v>304.33</v>
      </c>
      <c r="K5448">
        <v>0</v>
      </c>
      <c r="O5448"/>
      <c r="Q5448">
        <v>0</v>
      </c>
      <c r="U5448"/>
      <c r="W5448" t="str">
        <f>IFERROR(VLOOKUP(CONCATENATE(A5448,"-",B5448),'Schedule C1'!AE:AE,1,FALSE),"Other")</f>
        <v>Other</v>
      </c>
    </row>
    <row r="5449" spans="1:23" x14ac:dyDescent="0.25">
      <c r="A5449" t="str">
        <f t="shared" si="85"/>
        <v>180</v>
      </c>
      <c r="B5449" t="str">
        <f t="shared" si="85"/>
        <v>P13121006</v>
      </c>
      <c r="C5449" s="77" t="s">
        <v>3887</v>
      </c>
      <c r="D5449" t="s">
        <v>3032</v>
      </c>
      <c r="E5449">
        <v>74.62</v>
      </c>
      <c r="K5449">
        <v>0</v>
      </c>
      <c r="O5449"/>
      <c r="Q5449">
        <v>0</v>
      </c>
      <c r="U5449"/>
      <c r="W5449" t="str">
        <f>IFERROR(VLOOKUP(CONCATENATE(A5449,"-",B5449),'Schedule C1'!AE:AE,1,FALSE),"Other")</f>
        <v>Other</v>
      </c>
    </row>
    <row r="5450" spans="1:23" x14ac:dyDescent="0.25">
      <c r="A5450" t="str">
        <f t="shared" si="85"/>
        <v>180</v>
      </c>
      <c r="B5450" t="str">
        <f t="shared" si="85"/>
        <v>P14030002</v>
      </c>
      <c r="C5450" s="77" t="s">
        <v>3887</v>
      </c>
      <c r="D5450" t="s">
        <v>4231</v>
      </c>
      <c r="E5450">
        <v>922.3599999999999</v>
      </c>
      <c r="F5450">
        <v>0</v>
      </c>
      <c r="G5450">
        <v>16.78</v>
      </c>
      <c r="H5450">
        <v>73.989999999999995</v>
      </c>
      <c r="I5450">
        <v>976.91000000000008</v>
      </c>
      <c r="J5450">
        <v>1110.6099999999999</v>
      </c>
      <c r="K5450">
        <v>465.28</v>
      </c>
      <c r="L5450">
        <v>0</v>
      </c>
      <c r="M5450">
        <v>13.047000000000008</v>
      </c>
      <c r="N5450">
        <v>0</v>
      </c>
      <c r="O5450">
        <v>55.389000000000003</v>
      </c>
      <c r="P5450">
        <v>0</v>
      </c>
      <c r="Q5450">
        <v>530.495</v>
      </c>
      <c r="R5450">
        <v>198.209</v>
      </c>
      <c r="S5450">
        <v>81.839000000000013</v>
      </c>
      <c r="T5450">
        <v>308.42099999999999</v>
      </c>
      <c r="U5450">
        <v>45.139000000000003</v>
      </c>
      <c r="V5450">
        <v>0</v>
      </c>
      <c r="W5450" t="str">
        <f>IFERROR(VLOOKUP(CONCATENATE(A5450,"-",B5450),'Schedule C1'!AE:AE,1,FALSE),"Other")</f>
        <v>Other</v>
      </c>
    </row>
    <row r="5451" spans="1:23" x14ac:dyDescent="0.25">
      <c r="A5451" t="str">
        <f t="shared" si="85"/>
        <v>180</v>
      </c>
      <c r="B5451" t="str">
        <f t="shared" si="85"/>
        <v>P14030006</v>
      </c>
      <c r="C5451" s="77" t="s">
        <v>3887</v>
      </c>
      <c r="D5451" t="s">
        <v>4232</v>
      </c>
      <c r="J5451">
        <v>0</v>
      </c>
      <c r="O5451"/>
      <c r="P5451">
        <v>-4794.5889999999999</v>
      </c>
      <c r="U5451"/>
      <c r="V5451">
        <v>0</v>
      </c>
      <c r="W5451" t="str">
        <f>IFERROR(VLOOKUP(CONCATENATE(A5451,"-",B5451),'Schedule C1'!AE:AE,1,FALSE),"Other")</f>
        <v>Other</v>
      </c>
    </row>
    <row r="5452" spans="1:23" x14ac:dyDescent="0.25">
      <c r="A5452" t="str">
        <f t="shared" si="85"/>
        <v>180</v>
      </c>
      <c r="B5452" t="str">
        <f t="shared" si="85"/>
        <v>P14030008</v>
      </c>
      <c r="C5452" s="77" t="s">
        <v>3887</v>
      </c>
      <c r="D5452" t="s">
        <v>3035</v>
      </c>
      <c r="E5452">
        <v>181.57</v>
      </c>
      <c r="F5452">
        <v>299.62</v>
      </c>
      <c r="G5452">
        <v>1419.24</v>
      </c>
      <c r="H5452">
        <v>-23305.94</v>
      </c>
      <c r="I5452">
        <v>13289.800000000001</v>
      </c>
      <c r="J5452">
        <v>10869.31</v>
      </c>
      <c r="K5452">
        <v>9500</v>
      </c>
      <c r="L5452">
        <v>17020.29</v>
      </c>
      <c r="M5452">
        <v>-52151.545999999995</v>
      </c>
      <c r="N5452">
        <v>0</v>
      </c>
      <c r="O5452">
        <v>0</v>
      </c>
      <c r="P5452">
        <v>-14396.034</v>
      </c>
      <c r="Q5452">
        <v>25997.27</v>
      </c>
      <c r="R5452">
        <v>20680.159</v>
      </c>
      <c r="S5452">
        <v>-52139.146000000001</v>
      </c>
      <c r="T5452">
        <v>484.48299999999995</v>
      </c>
      <c r="U5452">
        <v>0</v>
      </c>
      <c r="V5452">
        <v>0</v>
      </c>
      <c r="W5452" t="str">
        <f>IFERROR(VLOOKUP(CONCATENATE(A5452,"-",B5452),'Schedule C1'!AE:AE,1,FALSE),"Other")</f>
        <v>Other</v>
      </c>
    </row>
    <row r="5453" spans="1:23" x14ac:dyDescent="0.25">
      <c r="A5453" t="str">
        <f t="shared" si="85"/>
        <v>180</v>
      </c>
      <c r="B5453" t="str">
        <f t="shared" si="85"/>
        <v>P14030009</v>
      </c>
      <c r="C5453" s="77" t="s">
        <v>3887</v>
      </c>
      <c r="D5453" t="s">
        <v>3036</v>
      </c>
      <c r="E5453">
        <v>0</v>
      </c>
      <c r="F5453">
        <v>0</v>
      </c>
      <c r="K5453">
        <v>78.363000000000014</v>
      </c>
      <c r="L5453">
        <v>0</v>
      </c>
      <c r="O5453"/>
      <c r="Q5453">
        <v>240.245</v>
      </c>
      <c r="R5453">
        <v>168.35600000000002</v>
      </c>
      <c r="U5453"/>
      <c r="W5453" t="str">
        <f>IFERROR(VLOOKUP(CONCATENATE(A5453,"-",B5453),'Schedule C1'!AE:AE,1,FALSE),"Other")</f>
        <v>Other</v>
      </c>
    </row>
    <row r="5454" spans="1:23" x14ac:dyDescent="0.25">
      <c r="A5454" t="str">
        <f t="shared" si="85"/>
        <v>180</v>
      </c>
      <c r="B5454" t="str">
        <f t="shared" si="85"/>
        <v>P14030010</v>
      </c>
      <c r="C5454" s="77" t="s">
        <v>3887</v>
      </c>
      <c r="D5454" t="s">
        <v>4233</v>
      </c>
      <c r="F5454">
        <v>0</v>
      </c>
      <c r="G5454">
        <v>0</v>
      </c>
      <c r="H5454">
        <v>-3070.5</v>
      </c>
      <c r="I5454">
        <v>38038.76</v>
      </c>
      <c r="J5454">
        <v>0</v>
      </c>
      <c r="L5454">
        <v>307.791</v>
      </c>
      <c r="M5454">
        <v>14411.005000000001</v>
      </c>
      <c r="N5454">
        <v>0</v>
      </c>
      <c r="O5454">
        <v>14.540000000000001</v>
      </c>
      <c r="P5454">
        <v>0</v>
      </c>
      <c r="R5454">
        <v>546.03199999999993</v>
      </c>
      <c r="S5454">
        <v>14994.059000000001</v>
      </c>
      <c r="T5454">
        <v>7.9820000000000002</v>
      </c>
      <c r="U5454">
        <v>-3.0000000000000001E-3</v>
      </c>
      <c r="V5454">
        <v>0</v>
      </c>
      <c r="W5454" t="str">
        <f>IFERROR(VLOOKUP(CONCATENATE(A5454,"-",B5454),'Schedule C1'!AE:AE,1,FALSE),"Other")</f>
        <v>Other</v>
      </c>
    </row>
    <row r="5455" spans="1:23" x14ac:dyDescent="0.25">
      <c r="A5455" t="str">
        <f t="shared" si="85"/>
        <v>180</v>
      </c>
      <c r="B5455" t="str">
        <f t="shared" si="85"/>
        <v>P14030011</v>
      </c>
      <c r="C5455" s="77" t="s">
        <v>3887</v>
      </c>
      <c r="D5455" t="s">
        <v>4234</v>
      </c>
      <c r="F5455">
        <v>0</v>
      </c>
      <c r="G5455">
        <v>0</v>
      </c>
      <c r="H5455">
        <v>35165.600000000006</v>
      </c>
      <c r="I5455">
        <v>-24990.269999999997</v>
      </c>
      <c r="J5455">
        <v>-12537</v>
      </c>
      <c r="L5455">
        <v>0</v>
      </c>
      <c r="M5455">
        <v>1024.8569999999986</v>
      </c>
      <c r="N5455">
        <v>0</v>
      </c>
      <c r="O5455">
        <v>0</v>
      </c>
      <c r="P5455">
        <v>-27072.096000000001</v>
      </c>
      <c r="R5455">
        <v>842.34299999999996</v>
      </c>
      <c r="S5455">
        <v>1038.7979999999993</v>
      </c>
      <c r="T5455">
        <v>7.1809999999999992</v>
      </c>
      <c r="U5455">
        <v>29.084</v>
      </c>
      <c r="V5455">
        <v>0</v>
      </c>
      <c r="W5455" t="str">
        <f>IFERROR(VLOOKUP(CONCATENATE(A5455,"-",B5455),'Schedule C1'!AE:AE,1,FALSE),"Other")</f>
        <v>Other</v>
      </c>
    </row>
    <row r="5456" spans="1:23" x14ac:dyDescent="0.25">
      <c r="A5456" t="str">
        <f t="shared" si="85"/>
        <v>180</v>
      </c>
      <c r="B5456" t="str">
        <f t="shared" si="85"/>
        <v>P14030013</v>
      </c>
      <c r="C5456" s="77" t="s">
        <v>3887</v>
      </c>
      <c r="D5456" t="s">
        <v>3037</v>
      </c>
      <c r="E5456">
        <v>259.2</v>
      </c>
      <c r="F5456">
        <v>107.48</v>
      </c>
      <c r="G5456">
        <v>474.4</v>
      </c>
      <c r="H5456">
        <v>-9539.0300000000007</v>
      </c>
      <c r="I5456">
        <v>728.34</v>
      </c>
      <c r="J5456">
        <v>1706.17</v>
      </c>
      <c r="K5456">
        <v>9500</v>
      </c>
      <c r="L5456">
        <v>17416.349999999999</v>
      </c>
      <c r="M5456">
        <v>1267.136</v>
      </c>
      <c r="N5456">
        <v>0</v>
      </c>
      <c r="O5456">
        <v>189.11599999999999</v>
      </c>
      <c r="P5456">
        <v>0</v>
      </c>
      <c r="Q5456">
        <v>9770.130000000001</v>
      </c>
      <c r="R5456">
        <v>18633.685999999998</v>
      </c>
      <c r="S5456">
        <v>1582.4379999999999</v>
      </c>
      <c r="T5456">
        <v>363.61900000000003</v>
      </c>
      <c r="U5456">
        <v>220.578</v>
      </c>
      <c r="V5456">
        <v>0</v>
      </c>
      <c r="W5456" t="str">
        <f>IFERROR(VLOOKUP(CONCATENATE(A5456,"-",B5456),'Schedule C1'!AE:AE,1,FALSE),"Other")</f>
        <v>Other</v>
      </c>
    </row>
    <row r="5457" spans="1:23" x14ac:dyDescent="0.25">
      <c r="A5457" t="str">
        <f t="shared" si="85"/>
        <v>180</v>
      </c>
      <c r="B5457" t="str">
        <f t="shared" si="85"/>
        <v>P14030015</v>
      </c>
      <c r="C5457" s="77" t="s">
        <v>3887</v>
      </c>
      <c r="D5457" t="s">
        <v>4235</v>
      </c>
      <c r="E5457">
        <v>0.02</v>
      </c>
      <c r="F5457">
        <v>3.1</v>
      </c>
      <c r="G5457">
        <v>0</v>
      </c>
      <c r="H5457">
        <v>0.51</v>
      </c>
      <c r="I5457">
        <v>0</v>
      </c>
      <c r="K5457">
        <v>0</v>
      </c>
      <c r="L5457">
        <v>1710</v>
      </c>
      <c r="M5457">
        <v>-675.23699999999985</v>
      </c>
      <c r="N5457">
        <v>0</v>
      </c>
      <c r="O5457">
        <v>0</v>
      </c>
      <c r="Q5457">
        <v>4.8600000000000003</v>
      </c>
      <c r="R5457">
        <v>1824.056</v>
      </c>
      <c r="S5457">
        <v>-637.16599999999983</v>
      </c>
      <c r="T5457">
        <v>0.26600000000000001</v>
      </c>
      <c r="U5457">
        <v>0.20100000000000001</v>
      </c>
      <c r="W5457" t="str">
        <f>IFERROR(VLOOKUP(CONCATENATE(A5457,"-",B5457),'Schedule C1'!AE:AE,1,FALSE),"Other")</f>
        <v>Other</v>
      </c>
    </row>
    <row r="5458" spans="1:23" x14ac:dyDescent="0.25">
      <c r="A5458" t="str">
        <f t="shared" si="85"/>
        <v>180</v>
      </c>
      <c r="B5458" t="str">
        <f t="shared" si="85"/>
        <v>P14030016</v>
      </c>
      <c r="C5458" s="77" t="s">
        <v>3887</v>
      </c>
      <c r="D5458" t="s">
        <v>4236</v>
      </c>
      <c r="E5458">
        <v>0</v>
      </c>
      <c r="F5458">
        <v>0</v>
      </c>
      <c r="G5458">
        <v>0</v>
      </c>
      <c r="H5458">
        <v>25765</v>
      </c>
      <c r="I5458">
        <v>4290.4799999999996</v>
      </c>
      <c r="J5458">
        <v>56491.299999999996</v>
      </c>
      <c r="K5458">
        <v>0</v>
      </c>
      <c r="L5458">
        <v>52785.669000000002</v>
      </c>
      <c r="M5458">
        <v>0.20699999999999999</v>
      </c>
      <c r="N5458">
        <v>0</v>
      </c>
      <c r="O5458">
        <v>396.25999999999993</v>
      </c>
      <c r="P5458">
        <v>0</v>
      </c>
      <c r="Q5458">
        <v>0.64</v>
      </c>
      <c r="R5458">
        <v>13728.174000000003</v>
      </c>
      <c r="S5458">
        <v>2199.0569999999998</v>
      </c>
      <c r="T5458">
        <v>7.7690000000000001</v>
      </c>
      <c r="U5458">
        <v>174.12799999999999</v>
      </c>
      <c r="V5458">
        <v>0</v>
      </c>
      <c r="W5458" t="str">
        <f>IFERROR(VLOOKUP(CONCATENATE(A5458,"-",B5458),'Schedule C1'!AE:AE,1,FALSE),"Other")</f>
        <v>Other</v>
      </c>
    </row>
    <row r="5459" spans="1:23" x14ac:dyDescent="0.25">
      <c r="A5459" t="str">
        <f t="shared" si="85"/>
        <v>180</v>
      </c>
      <c r="B5459" t="str">
        <f t="shared" si="85"/>
        <v>P14030101</v>
      </c>
      <c r="C5459" s="77" t="s">
        <v>3887</v>
      </c>
      <c r="D5459" t="s">
        <v>4237</v>
      </c>
      <c r="E5459">
        <v>0</v>
      </c>
      <c r="F5459">
        <v>2.9299999999999997</v>
      </c>
      <c r="G5459">
        <v>0</v>
      </c>
      <c r="H5459">
        <v>179.99</v>
      </c>
      <c r="I5459">
        <v>0</v>
      </c>
      <c r="J5459">
        <v>37.04</v>
      </c>
      <c r="K5459">
        <v>0</v>
      </c>
      <c r="L5459">
        <v>2115.5700000000002</v>
      </c>
      <c r="M5459">
        <v>-13767.88</v>
      </c>
      <c r="N5459">
        <v>0</v>
      </c>
      <c r="O5459">
        <v>5.87</v>
      </c>
      <c r="P5459">
        <v>0</v>
      </c>
      <c r="Q5459">
        <v>3.7199999999999998</v>
      </c>
      <c r="R5459">
        <v>2264.9780000000001</v>
      </c>
      <c r="S5459">
        <v>-13678.540999999999</v>
      </c>
      <c r="T5459">
        <v>0</v>
      </c>
      <c r="U5459">
        <v>17.383000000000003</v>
      </c>
      <c r="V5459">
        <v>0</v>
      </c>
      <c r="W5459" t="str">
        <f>IFERROR(VLOOKUP(CONCATENATE(A5459,"-",B5459),'Schedule C1'!AE:AE,1,FALSE),"Other")</f>
        <v>Other</v>
      </c>
    </row>
    <row r="5460" spans="1:23" x14ac:dyDescent="0.25">
      <c r="A5460" t="str">
        <f t="shared" si="85"/>
        <v>180</v>
      </c>
      <c r="B5460" t="str">
        <f t="shared" si="85"/>
        <v>P14030102</v>
      </c>
      <c r="C5460" s="77" t="s">
        <v>3887</v>
      </c>
      <c r="D5460" t="s">
        <v>4238</v>
      </c>
      <c r="E5460">
        <v>0</v>
      </c>
      <c r="F5460">
        <v>0</v>
      </c>
      <c r="G5460">
        <v>-360.5</v>
      </c>
      <c r="H5460">
        <v>-13473.21</v>
      </c>
      <c r="I5460">
        <v>30798.98</v>
      </c>
      <c r="J5460">
        <v>144595.16</v>
      </c>
      <c r="K5460">
        <v>0</v>
      </c>
      <c r="L5460">
        <v>49121.373999999996</v>
      </c>
      <c r="M5460">
        <v>-162750.815</v>
      </c>
      <c r="N5460">
        <v>15173.082</v>
      </c>
      <c r="O5460">
        <v>39.860999999999997</v>
      </c>
      <c r="P5460">
        <v>0</v>
      </c>
      <c r="Q5460">
        <v>0</v>
      </c>
      <c r="R5460">
        <v>48608.035999999993</v>
      </c>
      <c r="S5460">
        <v>-160139.01399999997</v>
      </c>
      <c r="T5460">
        <v>15363.891</v>
      </c>
      <c r="U5460">
        <v>327.01300000000003</v>
      </c>
      <c r="V5460">
        <v>0</v>
      </c>
      <c r="W5460" t="str">
        <f>IFERROR(VLOOKUP(CONCATENATE(A5460,"-",B5460),'Schedule C1'!AE:AE,1,FALSE),"Other")</f>
        <v>Other</v>
      </c>
    </row>
    <row r="5461" spans="1:23" x14ac:dyDescent="0.25">
      <c r="A5461" t="str">
        <f t="shared" si="85"/>
        <v>180</v>
      </c>
      <c r="B5461" t="str">
        <f t="shared" si="85"/>
        <v>P14030103</v>
      </c>
      <c r="C5461" s="77" t="s">
        <v>3887</v>
      </c>
      <c r="D5461" t="s">
        <v>4239</v>
      </c>
      <c r="F5461">
        <v>94.460000000000008</v>
      </c>
      <c r="G5461">
        <v>1909.6499999999999</v>
      </c>
      <c r="H5461">
        <v>11516.690000000002</v>
      </c>
      <c r="I5461">
        <v>33167.68</v>
      </c>
      <c r="J5461">
        <v>4025.0099999999998</v>
      </c>
      <c r="L5461">
        <v>28162.960000000006</v>
      </c>
      <c r="M5461">
        <v>23331.200000000001</v>
      </c>
      <c r="N5461">
        <v>19717.636999999999</v>
      </c>
      <c r="O5461">
        <v>138.09199999999998</v>
      </c>
      <c r="P5461">
        <v>0</v>
      </c>
      <c r="R5461">
        <v>133844.47600000002</v>
      </c>
      <c r="S5461">
        <v>22506.853999999999</v>
      </c>
      <c r="T5461">
        <v>4366.5600000000004</v>
      </c>
      <c r="U5461">
        <v>74.412000000000006</v>
      </c>
      <c r="V5461">
        <v>0</v>
      </c>
      <c r="W5461" t="str">
        <f>IFERROR(VLOOKUP(CONCATENATE(A5461,"-",B5461),'Schedule C1'!AE:AE,1,FALSE),"Other")</f>
        <v>Other</v>
      </c>
    </row>
    <row r="5462" spans="1:23" x14ac:dyDescent="0.25">
      <c r="A5462" t="str">
        <f t="shared" si="85"/>
        <v>180</v>
      </c>
      <c r="B5462" t="str">
        <f t="shared" si="85"/>
        <v>P14030104</v>
      </c>
      <c r="C5462" s="77" t="s">
        <v>3887</v>
      </c>
      <c r="D5462" t="s">
        <v>4240</v>
      </c>
      <c r="E5462">
        <v>54.59</v>
      </c>
      <c r="F5462">
        <v>97.66</v>
      </c>
      <c r="G5462">
        <v>46.61</v>
      </c>
      <c r="H5462">
        <v>34.369999999999997</v>
      </c>
      <c r="I5462">
        <v>-1333.5499999999997</v>
      </c>
      <c r="J5462">
        <v>8200</v>
      </c>
      <c r="K5462">
        <v>0</v>
      </c>
      <c r="L5462">
        <v>6981.8150000000005</v>
      </c>
      <c r="M5462">
        <v>33194.788999999997</v>
      </c>
      <c r="N5462">
        <v>0</v>
      </c>
      <c r="O5462">
        <v>6661.1109999999999</v>
      </c>
      <c r="P5462">
        <v>-130338.69500000001</v>
      </c>
      <c r="Q5462">
        <v>0</v>
      </c>
      <c r="R5462">
        <v>5039.4449999999997</v>
      </c>
      <c r="S5462">
        <v>33285.189999999995</v>
      </c>
      <c r="T5462">
        <v>23.306999999999999</v>
      </c>
      <c r="U5462">
        <v>6.0000000000000001E-3</v>
      </c>
      <c r="V5462">
        <v>260677.39</v>
      </c>
      <c r="W5462" t="str">
        <f>IFERROR(VLOOKUP(CONCATENATE(A5462,"-",B5462),'Schedule C1'!AE:AE,1,FALSE),"Other")</f>
        <v>Other</v>
      </c>
    </row>
    <row r="5463" spans="1:23" x14ac:dyDescent="0.25">
      <c r="A5463" t="str">
        <f t="shared" si="85"/>
        <v>180</v>
      </c>
      <c r="B5463" t="str">
        <f t="shared" si="85"/>
        <v>P14030105</v>
      </c>
      <c r="C5463" s="77" t="s">
        <v>3887</v>
      </c>
      <c r="D5463" t="s">
        <v>4241</v>
      </c>
      <c r="J5463">
        <v>0</v>
      </c>
      <c r="O5463"/>
      <c r="P5463">
        <v>0</v>
      </c>
      <c r="U5463"/>
      <c r="V5463">
        <v>0</v>
      </c>
      <c r="W5463" t="str">
        <f>IFERROR(VLOOKUP(CONCATENATE(A5463,"-",B5463),'Schedule C1'!AE:AE,1,FALSE),"Other")</f>
        <v>Other</v>
      </c>
    </row>
    <row r="5464" spans="1:23" x14ac:dyDescent="0.25">
      <c r="A5464" t="str">
        <f t="shared" si="85"/>
        <v>180</v>
      </c>
      <c r="B5464" t="str">
        <f t="shared" si="85"/>
        <v>P14030106</v>
      </c>
      <c r="C5464" s="77" t="s">
        <v>3887</v>
      </c>
      <c r="D5464" t="s">
        <v>4242</v>
      </c>
      <c r="J5464">
        <v>0.33</v>
      </c>
      <c r="O5464"/>
      <c r="P5464">
        <v>0</v>
      </c>
      <c r="U5464"/>
      <c r="V5464">
        <v>0</v>
      </c>
      <c r="W5464" t="str">
        <f>IFERROR(VLOOKUP(CONCATENATE(A5464,"-",B5464),'Schedule C1'!AE:AE,1,FALSE),"Other")</f>
        <v>Other</v>
      </c>
    </row>
    <row r="5465" spans="1:23" x14ac:dyDescent="0.25">
      <c r="A5465" t="str">
        <f t="shared" si="85"/>
        <v>180</v>
      </c>
      <c r="B5465" t="str">
        <f t="shared" si="85"/>
        <v>P14030107</v>
      </c>
      <c r="C5465" s="77" t="s">
        <v>3887</v>
      </c>
      <c r="D5465" t="s">
        <v>3038</v>
      </c>
      <c r="J5465">
        <v>0</v>
      </c>
      <c r="O5465"/>
      <c r="P5465">
        <v>65.153000000000006</v>
      </c>
      <c r="U5465"/>
      <c r="V5465">
        <v>0</v>
      </c>
      <c r="W5465" t="str">
        <f>IFERROR(VLOOKUP(CONCATENATE(A5465,"-",B5465),'Schedule C1'!AE:AE,1,FALSE),"Other")</f>
        <v>Other</v>
      </c>
    </row>
    <row r="5466" spans="1:23" x14ac:dyDescent="0.25">
      <c r="A5466" t="str">
        <f t="shared" si="85"/>
        <v>180</v>
      </c>
      <c r="B5466" t="str">
        <f t="shared" si="85"/>
        <v>P14030108</v>
      </c>
      <c r="C5466" s="77" t="s">
        <v>3887</v>
      </c>
      <c r="D5466" t="s">
        <v>4243</v>
      </c>
      <c r="J5466">
        <v>0</v>
      </c>
      <c r="O5466"/>
      <c r="P5466">
        <v>0</v>
      </c>
      <c r="U5466"/>
      <c r="V5466">
        <v>0</v>
      </c>
      <c r="W5466" t="str">
        <f>IFERROR(VLOOKUP(CONCATENATE(A5466,"-",B5466),'Schedule C1'!AE:AE,1,FALSE),"Other")</f>
        <v>Other</v>
      </c>
    </row>
    <row r="5467" spans="1:23" x14ac:dyDescent="0.25">
      <c r="A5467" t="str">
        <f t="shared" si="85"/>
        <v>180</v>
      </c>
      <c r="B5467" t="str">
        <f t="shared" si="85"/>
        <v>P15028C01</v>
      </c>
      <c r="C5467" s="77" t="s">
        <v>3887</v>
      </c>
      <c r="D5467" t="s">
        <v>4247</v>
      </c>
      <c r="E5467">
        <v>0</v>
      </c>
      <c r="K5467">
        <v>0</v>
      </c>
      <c r="O5467"/>
      <c r="Q5467">
        <v>-21.31</v>
      </c>
      <c r="U5467"/>
      <c r="W5467" t="str">
        <f>IFERROR(VLOOKUP(CONCATENATE(A5467,"-",B5467),'Schedule C1'!AE:AE,1,FALSE),"Other")</f>
        <v>Other</v>
      </c>
    </row>
    <row r="5468" spans="1:23" x14ac:dyDescent="0.25">
      <c r="A5468" t="str">
        <f t="shared" si="85"/>
        <v>180</v>
      </c>
      <c r="B5468" t="str">
        <f t="shared" si="85"/>
        <v>P15BAT001</v>
      </c>
      <c r="C5468" s="77" t="s">
        <v>3887</v>
      </c>
      <c r="D5468" t="s">
        <v>4249</v>
      </c>
      <c r="E5468">
        <v>0</v>
      </c>
      <c r="F5468">
        <v>0</v>
      </c>
      <c r="G5468">
        <v>0</v>
      </c>
      <c r="H5468">
        <v>0</v>
      </c>
      <c r="J5468">
        <v>0</v>
      </c>
      <c r="K5468">
        <v>1270.989</v>
      </c>
      <c r="L5468">
        <v>154.58000000000001</v>
      </c>
      <c r="M5468">
        <v>953.32400000000007</v>
      </c>
      <c r="N5468">
        <v>912.35700000000008</v>
      </c>
      <c r="O5468"/>
      <c r="P5468">
        <v>141.517</v>
      </c>
      <c r="Q5468">
        <v>1278.5809999999999</v>
      </c>
      <c r="R5468">
        <v>113.66300000000001</v>
      </c>
      <c r="S5468">
        <v>1083.104</v>
      </c>
      <c r="T5468">
        <v>912.33600000000001</v>
      </c>
      <c r="U5468"/>
      <c r="V5468">
        <v>0</v>
      </c>
      <c r="W5468" t="str">
        <f>IFERROR(VLOOKUP(CONCATENATE(A5468,"-",B5468),'Schedule C1'!AE:AE,1,FALSE),"Other")</f>
        <v>Other</v>
      </c>
    </row>
    <row r="5469" spans="1:23" x14ac:dyDescent="0.25">
      <c r="A5469" t="str">
        <f t="shared" si="85"/>
        <v>180</v>
      </c>
      <c r="B5469" t="str">
        <f t="shared" si="85"/>
        <v>P16113003</v>
      </c>
      <c r="C5469" s="77" t="s">
        <v>3887</v>
      </c>
      <c r="D5469" t="s">
        <v>4250</v>
      </c>
      <c r="E5469">
        <v>0</v>
      </c>
      <c r="F5469">
        <v>6540</v>
      </c>
      <c r="G5469">
        <v>0</v>
      </c>
      <c r="K5469">
        <v>-1125572</v>
      </c>
      <c r="L5469">
        <v>10539.393</v>
      </c>
      <c r="M5469">
        <v>0</v>
      </c>
      <c r="O5469"/>
      <c r="Q5469">
        <v>33.32</v>
      </c>
      <c r="R5469">
        <v>33937.643000000004</v>
      </c>
      <c r="S5469">
        <v>0</v>
      </c>
      <c r="U5469"/>
      <c r="W5469" t="str">
        <f>IFERROR(VLOOKUP(CONCATENATE(A5469,"-",B5469),'Schedule C1'!AE:AE,1,FALSE),"Other")</f>
        <v>Other</v>
      </c>
    </row>
    <row r="5470" spans="1:23" x14ac:dyDescent="0.25">
      <c r="A5470" t="str">
        <f t="shared" si="85"/>
        <v>180</v>
      </c>
      <c r="B5470" t="str">
        <f t="shared" si="85"/>
        <v>P16113004</v>
      </c>
      <c r="C5470" s="77" t="s">
        <v>3887</v>
      </c>
      <c r="D5470" t="s">
        <v>4251</v>
      </c>
      <c r="E5470">
        <v>17.16</v>
      </c>
      <c r="F5470">
        <v>39.49</v>
      </c>
      <c r="H5470">
        <v>11.63</v>
      </c>
      <c r="K5470">
        <v>0</v>
      </c>
      <c r="L5470">
        <v>0</v>
      </c>
      <c r="N5470">
        <v>0</v>
      </c>
      <c r="O5470"/>
      <c r="Q5470">
        <v>2.5139999999999993</v>
      </c>
      <c r="R5470">
        <v>11.616</v>
      </c>
      <c r="T5470">
        <v>0</v>
      </c>
      <c r="U5470"/>
      <c r="W5470" t="str">
        <f>IFERROR(VLOOKUP(CONCATENATE(A5470,"-",B5470),'Schedule C1'!AE:AE,1,FALSE),"Other")</f>
        <v>Other</v>
      </c>
    </row>
    <row r="5471" spans="1:23" x14ac:dyDescent="0.25">
      <c r="A5471" t="str">
        <f t="shared" si="85"/>
        <v>180</v>
      </c>
      <c r="B5471" t="str">
        <f t="shared" si="85"/>
        <v>P16113009</v>
      </c>
      <c r="C5471" s="77" t="s">
        <v>3887</v>
      </c>
      <c r="D5471" t="s">
        <v>3054</v>
      </c>
      <c r="E5471">
        <v>67294.25</v>
      </c>
      <c r="F5471">
        <v>25184.159999999905</v>
      </c>
      <c r="G5471">
        <v>-3895148.3499999996</v>
      </c>
      <c r="H5471">
        <v>6188.4700000000012</v>
      </c>
      <c r="I5471">
        <v>63.14</v>
      </c>
      <c r="K5471">
        <v>0</v>
      </c>
      <c r="L5471">
        <v>829204.83299999998</v>
      </c>
      <c r="M5471">
        <v>0</v>
      </c>
      <c r="N5471">
        <v>0</v>
      </c>
      <c r="O5471">
        <v>0</v>
      </c>
      <c r="Q5471">
        <v>0</v>
      </c>
      <c r="R5471">
        <v>621719.2620000001</v>
      </c>
      <c r="S5471">
        <v>0</v>
      </c>
      <c r="T5471">
        <v>0</v>
      </c>
      <c r="U5471">
        <v>0</v>
      </c>
      <c r="W5471" t="str">
        <f>IFERROR(VLOOKUP(CONCATENATE(A5471,"-",B5471),'Schedule C1'!AE:AE,1,FALSE),"Other")</f>
        <v>Other</v>
      </c>
    </row>
    <row r="5472" spans="1:23" x14ac:dyDescent="0.25">
      <c r="A5472" t="str">
        <f t="shared" si="85"/>
        <v>180</v>
      </c>
      <c r="B5472" t="str">
        <f t="shared" si="85"/>
        <v>P16116002</v>
      </c>
      <c r="C5472" s="77" t="s">
        <v>3887</v>
      </c>
      <c r="D5472" t="s">
        <v>4252</v>
      </c>
      <c r="E5472">
        <v>6.2</v>
      </c>
      <c r="F5472">
        <v>35.799999999999997</v>
      </c>
      <c r="G5472">
        <v>6.31</v>
      </c>
      <c r="H5472">
        <v>13.280000000000001</v>
      </c>
      <c r="I5472">
        <v>-166.84</v>
      </c>
      <c r="K5472">
        <v>0</v>
      </c>
      <c r="L5472">
        <v>0</v>
      </c>
      <c r="M5472">
        <v>0</v>
      </c>
      <c r="N5472">
        <v>0</v>
      </c>
      <c r="O5472">
        <v>0</v>
      </c>
      <c r="Q5472">
        <v>3.51</v>
      </c>
      <c r="R5472">
        <v>13.074999999999999</v>
      </c>
      <c r="S5472">
        <v>36.433</v>
      </c>
      <c r="T5472">
        <v>22.558</v>
      </c>
      <c r="U5472">
        <v>4.1660000000000004</v>
      </c>
      <c r="W5472" t="str">
        <f>IFERROR(VLOOKUP(CONCATENATE(A5472,"-",B5472),'Schedule C1'!AE:AE,1,FALSE),"Other")</f>
        <v>Other</v>
      </c>
    </row>
    <row r="5473" spans="1:23" x14ac:dyDescent="0.25">
      <c r="A5473" t="str">
        <f t="shared" si="85"/>
        <v>180</v>
      </c>
      <c r="B5473" t="str">
        <f t="shared" si="85"/>
        <v>P16116003</v>
      </c>
      <c r="C5473" s="77" t="s">
        <v>3887</v>
      </c>
      <c r="D5473" t="s">
        <v>4253</v>
      </c>
      <c r="E5473">
        <v>5197.07</v>
      </c>
      <c r="G5473">
        <v>0</v>
      </c>
      <c r="H5473">
        <v>-2170.16</v>
      </c>
      <c r="I5473">
        <v>-1347.5</v>
      </c>
      <c r="J5473">
        <v>726.71</v>
      </c>
      <c r="K5473">
        <v>0</v>
      </c>
      <c r="M5473">
        <v>-359313.32400000002</v>
      </c>
      <c r="N5473">
        <v>0</v>
      </c>
      <c r="O5473">
        <v>0.30499999999999999</v>
      </c>
      <c r="P5473">
        <v>-69.048000000000002</v>
      </c>
      <c r="Q5473">
        <v>3.04</v>
      </c>
      <c r="S5473">
        <v>51931.756000000008</v>
      </c>
      <c r="T5473">
        <v>16.627999999999997</v>
      </c>
      <c r="U5473">
        <v>121.05500000000001</v>
      </c>
      <c r="V5473">
        <v>0</v>
      </c>
      <c r="W5473" t="str">
        <f>IFERROR(VLOOKUP(CONCATENATE(A5473,"-",B5473),'Schedule C1'!AE:AE,1,FALSE),"Other")</f>
        <v>Other</v>
      </c>
    </row>
    <row r="5474" spans="1:23" x14ac:dyDescent="0.25">
      <c r="A5474" t="str">
        <f t="shared" si="85"/>
        <v>180</v>
      </c>
      <c r="B5474" t="str">
        <f t="shared" si="85"/>
        <v>P16116005</v>
      </c>
      <c r="C5474" s="77" t="s">
        <v>3887</v>
      </c>
      <c r="D5474" t="s">
        <v>4254</v>
      </c>
      <c r="E5474">
        <v>51.779999999999973</v>
      </c>
      <c r="F5474">
        <v>-488.56</v>
      </c>
      <c r="G5474">
        <v>376.96</v>
      </c>
      <c r="H5474">
        <v>3282.66</v>
      </c>
      <c r="I5474">
        <v>976.81999999999994</v>
      </c>
      <c r="J5474">
        <v>1256.08</v>
      </c>
      <c r="K5474">
        <v>0</v>
      </c>
      <c r="L5474">
        <v>0</v>
      </c>
      <c r="M5474">
        <v>70363.231</v>
      </c>
      <c r="N5474">
        <v>39942</v>
      </c>
      <c r="O5474">
        <v>3904.9170000000004</v>
      </c>
      <c r="P5474">
        <v>0</v>
      </c>
      <c r="Q5474">
        <v>0</v>
      </c>
      <c r="R5474">
        <v>1035.2530000000002</v>
      </c>
      <c r="S5474">
        <v>96763.167000000001</v>
      </c>
      <c r="T5474">
        <v>44725.463000000011</v>
      </c>
      <c r="U5474">
        <v>1787.2780000000005</v>
      </c>
      <c r="V5474">
        <v>0</v>
      </c>
      <c r="W5474" t="str">
        <f>IFERROR(VLOOKUP(CONCATENATE(A5474,"-",B5474),'Schedule C1'!AE:AE,1,FALSE),"Other")</f>
        <v>Other</v>
      </c>
    </row>
    <row r="5475" spans="1:23" x14ac:dyDescent="0.25">
      <c r="A5475" t="str">
        <f t="shared" si="85"/>
        <v>180</v>
      </c>
      <c r="B5475" t="str">
        <f t="shared" si="85"/>
        <v>P17074001</v>
      </c>
      <c r="C5475" s="77" t="s">
        <v>3887</v>
      </c>
      <c r="D5475" t="s">
        <v>4256</v>
      </c>
      <c r="E5475">
        <v>5.0199999999999996</v>
      </c>
      <c r="F5475">
        <v>0</v>
      </c>
      <c r="K5475">
        <v>0</v>
      </c>
      <c r="L5475">
        <v>0</v>
      </c>
      <c r="O5475"/>
      <c r="Q5475">
        <v>0</v>
      </c>
      <c r="R5475">
        <v>1.6879999999999999</v>
      </c>
      <c r="U5475"/>
      <c r="W5475" t="str">
        <f>IFERROR(VLOOKUP(CONCATENATE(A5475,"-",B5475),'Schedule C1'!AE:AE,1,FALSE),"Other")</f>
        <v>Other</v>
      </c>
    </row>
    <row r="5476" spans="1:23" x14ac:dyDescent="0.25">
      <c r="A5476" t="str">
        <f t="shared" si="85"/>
        <v>180</v>
      </c>
      <c r="B5476" t="str">
        <f t="shared" si="85"/>
        <v>P17074005</v>
      </c>
      <c r="C5476" s="77" t="s">
        <v>3887</v>
      </c>
      <c r="D5476" t="s">
        <v>4258</v>
      </c>
      <c r="E5476">
        <v>0.45</v>
      </c>
      <c r="F5476">
        <v>-238.63</v>
      </c>
      <c r="K5476">
        <v>0</v>
      </c>
      <c r="L5476">
        <v>0</v>
      </c>
      <c r="O5476"/>
      <c r="Q5476">
        <v>0</v>
      </c>
      <c r="R5476">
        <v>0</v>
      </c>
      <c r="U5476"/>
      <c r="W5476" t="str">
        <f>IFERROR(VLOOKUP(CONCATENATE(A5476,"-",B5476),'Schedule C1'!AE:AE,1,FALSE),"Other")</f>
        <v>Other</v>
      </c>
    </row>
    <row r="5477" spans="1:23" x14ac:dyDescent="0.25">
      <c r="A5477" t="str">
        <f t="shared" si="85"/>
        <v>180</v>
      </c>
      <c r="B5477" t="str">
        <f t="shared" si="85"/>
        <v>P17074009</v>
      </c>
      <c r="C5477" s="77" t="s">
        <v>3887</v>
      </c>
      <c r="D5477" t="s">
        <v>4261</v>
      </c>
      <c r="E5477">
        <v>-57387.57</v>
      </c>
      <c r="K5477">
        <v>0</v>
      </c>
      <c r="O5477"/>
      <c r="Q5477">
        <v>0</v>
      </c>
      <c r="U5477"/>
      <c r="W5477" t="str">
        <f>IFERROR(VLOOKUP(CONCATENATE(A5477,"-",B5477),'Schedule C1'!AE:AE,1,FALSE),"Other")</f>
        <v>Other</v>
      </c>
    </row>
    <row r="5478" spans="1:23" x14ac:dyDescent="0.25">
      <c r="A5478" t="str">
        <f t="shared" si="85"/>
        <v>180</v>
      </c>
      <c r="B5478" t="str">
        <f t="shared" si="85"/>
        <v>P17074013</v>
      </c>
      <c r="C5478" s="77" t="s">
        <v>3887</v>
      </c>
      <c r="D5478" t="s">
        <v>4264</v>
      </c>
      <c r="F5478">
        <v>0</v>
      </c>
      <c r="L5478">
        <v>41467.5</v>
      </c>
      <c r="O5478"/>
      <c r="R5478">
        <v>41467.5</v>
      </c>
      <c r="U5478"/>
      <c r="W5478" t="str">
        <f>IFERROR(VLOOKUP(CONCATENATE(A5478,"-",B5478),'Schedule C1'!AE:AE,1,FALSE),"Other")</f>
        <v>Other</v>
      </c>
    </row>
    <row r="5479" spans="1:23" x14ac:dyDescent="0.25">
      <c r="A5479" t="str">
        <f t="shared" si="85"/>
        <v>180</v>
      </c>
      <c r="B5479" t="str">
        <f t="shared" si="85"/>
        <v>P17076001</v>
      </c>
      <c r="C5479" s="77" t="s">
        <v>3887</v>
      </c>
      <c r="D5479" t="s">
        <v>4267</v>
      </c>
      <c r="E5479">
        <v>643.48</v>
      </c>
      <c r="F5479">
        <v>1779.29</v>
      </c>
      <c r="G5479">
        <v>3144.99</v>
      </c>
      <c r="H5479">
        <v>957.74</v>
      </c>
      <c r="I5479">
        <v>334.07</v>
      </c>
      <c r="J5479">
        <v>610.45000000000005</v>
      </c>
      <c r="K5479">
        <v>0</v>
      </c>
      <c r="L5479">
        <v>32144.937000000002</v>
      </c>
      <c r="M5479">
        <v>14893.016000000001</v>
      </c>
      <c r="N5479">
        <v>0</v>
      </c>
      <c r="O5479">
        <v>0</v>
      </c>
      <c r="P5479">
        <v>0</v>
      </c>
      <c r="Q5479">
        <v>0</v>
      </c>
      <c r="R5479">
        <v>31122.63</v>
      </c>
      <c r="S5479">
        <v>17880.650000000001</v>
      </c>
      <c r="T5479">
        <v>1.0629999999999999</v>
      </c>
      <c r="U5479">
        <v>0</v>
      </c>
      <c r="V5479">
        <v>0</v>
      </c>
      <c r="W5479" t="str">
        <f>IFERROR(VLOOKUP(CONCATENATE(A5479,"-",B5479),'Schedule C1'!AE:AE,1,FALSE),"Other")</f>
        <v>Other</v>
      </c>
    </row>
    <row r="5480" spans="1:23" x14ac:dyDescent="0.25">
      <c r="A5480" t="str">
        <f t="shared" si="85"/>
        <v>180</v>
      </c>
      <c r="B5480" t="str">
        <f t="shared" si="85"/>
        <v>P17076005</v>
      </c>
      <c r="C5480" s="77" t="s">
        <v>3887</v>
      </c>
      <c r="D5480" t="s">
        <v>4268</v>
      </c>
      <c r="E5480">
        <v>1297.1299999999997</v>
      </c>
      <c r="F5480">
        <v>105.65</v>
      </c>
      <c r="G5480">
        <v>54.13</v>
      </c>
      <c r="H5480">
        <v>219.08999999999997</v>
      </c>
      <c r="I5480">
        <v>21.939999999999998</v>
      </c>
      <c r="J5480">
        <v>0</v>
      </c>
      <c r="K5480">
        <v>0</v>
      </c>
      <c r="L5480">
        <v>0</v>
      </c>
      <c r="M5480">
        <v>-36216.224999999999</v>
      </c>
      <c r="N5480">
        <v>53528.805</v>
      </c>
      <c r="O5480">
        <v>1433.9590000000001</v>
      </c>
      <c r="P5480">
        <v>0</v>
      </c>
      <c r="Q5480">
        <v>0</v>
      </c>
      <c r="R5480">
        <v>118.465</v>
      </c>
      <c r="S5480">
        <v>5736.4789999999994</v>
      </c>
      <c r="T5480">
        <v>58228.190999999999</v>
      </c>
      <c r="U5480">
        <v>81.363</v>
      </c>
      <c r="V5480">
        <v>0</v>
      </c>
      <c r="W5480" t="str">
        <f>IFERROR(VLOOKUP(CONCATENATE(A5480,"-",B5480),'Schedule C1'!AE:AE,1,FALSE),"Other")</f>
        <v>Other</v>
      </c>
    </row>
    <row r="5481" spans="1:23" x14ac:dyDescent="0.25">
      <c r="A5481" t="str">
        <f t="shared" si="85"/>
        <v>180</v>
      </c>
      <c r="B5481" t="str">
        <f t="shared" si="85"/>
        <v>P17076006</v>
      </c>
      <c r="C5481" s="77" t="s">
        <v>3887</v>
      </c>
      <c r="D5481" t="s">
        <v>4269</v>
      </c>
      <c r="F5481">
        <v>28.990000000000002</v>
      </c>
      <c r="G5481">
        <v>2068.8199999999997</v>
      </c>
      <c r="H5481">
        <v>11197.300000000001</v>
      </c>
      <c r="I5481">
        <v>12766.8</v>
      </c>
      <c r="J5481">
        <v>18695.580000000002</v>
      </c>
      <c r="L5481">
        <v>0</v>
      </c>
      <c r="M5481">
        <v>0</v>
      </c>
      <c r="N5481">
        <v>0</v>
      </c>
      <c r="O5481">
        <v>33889.857000000004</v>
      </c>
      <c r="P5481">
        <v>0</v>
      </c>
      <c r="R5481">
        <v>9.2850000000000001</v>
      </c>
      <c r="S5481">
        <v>568.06399999999996</v>
      </c>
      <c r="T5481">
        <v>47.86</v>
      </c>
      <c r="U5481">
        <v>673.49400000000003</v>
      </c>
      <c r="V5481">
        <v>0</v>
      </c>
      <c r="W5481" t="str">
        <f>IFERROR(VLOOKUP(CONCATENATE(A5481,"-",B5481),'Schedule C1'!AE:AE,1,FALSE),"Other")</f>
        <v>Other</v>
      </c>
    </row>
    <row r="5482" spans="1:23" x14ac:dyDescent="0.25">
      <c r="A5482" t="str">
        <f t="shared" si="85"/>
        <v>180</v>
      </c>
      <c r="B5482" t="str">
        <f t="shared" si="85"/>
        <v>P17076008</v>
      </c>
      <c r="C5482" s="77" t="s">
        <v>3887</v>
      </c>
      <c r="D5482" t="s">
        <v>4270</v>
      </c>
      <c r="G5482">
        <v>0</v>
      </c>
      <c r="I5482">
        <v>0</v>
      </c>
      <c r="M5482">
        <v>65.762</v>
      </c>
      <c r="O5482">
        <v>31.681999999999999</v>
      </c>
      <c r="S5482">
        <v>172.93600000000001</v>
      </c>
      <c r="U5482">
        <v>2E-3</v>
      </c>
      <c r="W5482" t="str">
        <f>IFERROR(VLOOKUP(CONCATENATE(A5482,"-",B5482),'Schedule C1'!AE:AE,1,FALSE),"Other")</f>
        <v>Other</v>
      </c>
    </row>
    <row r="5483" spans="1:23" x14ac:dyDescent="0.25">
      <c r="A5483" t="str">
        <f t="shared" si="85"/>
        <v>180</v>
      </c>
      <c r="B5483" t="str">
        <f t="shared" si="85"/>
        <v>P17076009</v>
      </c>
      <c r="C5483" s="77" t="s">
        <v>3887</v>
      </c>
      <c r="D5483" t="s">
        <v>3063</v>
      </c>
      <c r="G5483">
        <v>1.1000000000000001</v>
      </c>
      <c r="H5483">
        <v>0.59</v>
      </c>
      <c r="I5483">
        <v>0</v>
      </c>
      <c r="J5483">
        <v>1.35</v>
      </c>
      <c r="M5483">
        <v>-224.57599999999999</v>
      </c>
      <c r="N5483">
        <v>0</v>
      </c>
      <c r="O5483">
        <v>56.747999999999998</v>
      </c>
      <c r="P5483">
        <v>0</v>
      </c>
      <c r="S5483">
        <v>-191.37</v>
      </c>
      <c r="T5483">
        <v>0.47199999999999998</v>
      </c>
      <c r="U5483">
        <v>4.0000000000000001E-3</v>
      </c>
      <c r="V5483">
        <v>0</v>
      </c>
      <c r="W5483" t="str">
        <f>IFERROR(VLOOKUP(CONCATENATE(A5483,"-",B5483),'Schedule C1'!AE:AE,1,FALSE),"Other")</f>
        <v>Other</v>
      </c>
    </row>
    <row r="5484" spans="1:23" x14ac:dyDescent="0.25">
      <c r="A5484" t="str">
        <f t="shared" si="85"/>
        <v>180</v>
      </c>
      <c r="B5484" t="str">
        <f t="shared" si="85"/>
        <v>P17076010</v>
      </c>
      <c r="C5484" s="77" t="s">
        <v>3887</v>
      </c>
      <c r="D5484" t="s">
        <v>4271</v>
      </c>
      <c r="E5484">
        <v>0.08</v>
      </c>
      <c r="F5484">
        <v>3.62</v>
      </c>
      <c r="G5484">
        <v>1.47</v>
      </c>
      <c r="H5484">
        <v>3.12</v>
      </c>
      <c r="I5484">
        <v>1.58</v>
      </c>
      <c r="J5484">
        <v>4.4800000000000004</v>
      </c>
      <c r="K5484">
        <v>0</v>
      </c>
      <c r="L5484">
        <v>0</v>
      </c>
      <c r="M5484">
        <v>0</v>
      </c>
      <c r="N5484">
        <v>0</v>
      </c>
      <c r="O5484">
        <v>7470.3480000000009</v>
      </c>
      <c r="P5484">
        <v>0</v>
      </c>
      <c r="Q5484">
        <v>0</v>
      </c>
      <c r="R5484">
        <v>0</v>
      </c>
      <c r="S5484">
        <v>7.6449999999999996</v>
      </c>
      <c r="T5484">
        <v>5.375</v>
      </c>
      <c r="U5484">
        <v>-7.0000000000000001E-3</v>
      </c>
      <c r="V5484">
        <v>0</v>
      </c>
      <c r="W5484" t="str">
        <f>IFERROR(VLOOKUP(CONCATENATE(A5484,"-",B5484),'Schedule C1'!AE:AE,1,FALSE),"Other")</f>
        <v>Other</v>
      </c>
    </row>
    <row r="5485" spans="1:23" x14ac:dyDescent="0.25">
      <c r="A5485" t="str">
        <f t="shared" si="85"/>
        <v>180</v>
      </c>
      <c r="B5485" t="str">
        <f t="shared" si="85"/>
        <v>P17083001</v>
      </c>
      <c r="C5485" s="77" t="s">
        <v>3887</v>
      </c>
      <c r="D5485" t="s">
        <v>3065</v>
      </c>
      <c r="F5485">
        <v>139.39999999999998</v>
      </c>
      <c r="G5485">
        <v>10242.779999999999</v>
      </c>
      <c r="H5485">
        <v>20152.79</v>
      </c>
      <c r="I5485">
        <v>260421.72000000003</v>
      </c>
      <c r="J5485">
        <v>4445.5600000000013</v>
      </c>
      <c r="L5485">
        <v>0</v>
      </c>
      <c r="M5485">
        <v>59852.933000000005</v>
      </c>
      <c r="N5485">
        <v>2402</v>
      </c>
      <c r="O5485">
        <v>-18548.218999999994</v>
      </c>
      <c r="P5485">
        <v>0</v>
      </c>
      <c r="R5485">
        <v>0</v>
      </c>
      <c r="S5485">
        <v>63203.944000000003</v>
      </c>
      <c r="T5485">
        <v>5334.7839999999997</v>
      </c>
      <c r="U5485">
        <v>421.18299999999999</v>
      </c>
      <c r="V5485">
        <v>0</v>
      </c>
      <c r="W5485" t="str">
        <f>IFERROR(VLOOKUP(CONCATENATE(A5485,"-",B5485),'Schedule C1'!AE:AE,1,FALSE),"Other")</f>
        <v>Other</v>
      </c>
    </row>
    <row r="5486" spans="1:23" x14ac:dyDescent="0.25">
      <c r="A5486" t="str">
        <f t="shared" si="85"/>
        <v>180</v>
      </c>
      <c r="B5486" t="str">
        <f t="shared" si="85"/>
        <v>P17083002</v>
      </c>
      <c r="C5486" s="77" t="s">
        <v>3887</v>
      </c>
      <c r="D5486" t="s">
        <v>4272</v>
      </c>
      <c r="G5486">
        <v>0</v>
      </c>
      <c r="H5486">
        <v>-808.55999999999972</v>
      </c>
      <c r="I5486">
        <v>24588.539999999997</v>
      </c>
      <c r="J5486">
        <v>2526.5</v>
      </c>
      <c r="M5486">
        <v>120716</v>
      </c>
      <c r="N5486">
        <v>711</v>
      </c>
      <c r="O5486">
        <v>55670.278999999995</v>
      </c>
      <c r="P5486">
        <v>19639.332999999999</v>
      </c>
      <c r="S5486">
        <v>120716</v>
      </c>
      <c r="T5486">
        <v>2650.1459999999997</v>
      </c>
      <c r="U5486">
        <v>55870.909999999996</v>
      </c>
      <c r="V5486">
        <v>0</v>
      </c>
      <c r="W5486" t="str">
        <f>IFERROR(VLOOKUP(CONCATENATE(A5486,"-",B5486),'Schedule C1'!AE:AE,1,FALSE),"Other")</f>
        <v>Other</v>
      </c>
    </row>
    <row r="5487" spans="1:23" x14ac:dyDescent="0.25">
      <c r="A5487" t="str">
        <f t="shared" si="85"/>
        <v>180</v>
      </c>
      <c r="B5487" t="str">
        <f t="shared" si="85"/>
        <v>P17083003</v>
      </c>
      <c r="C5487" s="77" t="s">
        <v>3887</v>
      </c>
      <c r="D5487" t="s">
        <v>4273</v>
      </c>
      <c r="F5487">
        <v>33.869999999999997</v>
      </c>
      <c r="G5487">
        <v>1915.56</v>
      </c>
      <c r="H5487">
        <v>129.93</v>
      </c>
      <c r="I5487">
        <v>7.92</v>
      </c>
      <c r="J5487">
        <v>331.96000000000004</v>
      </c>
      <c r="L5487">
        <v>0</v>
      </c>
      <c r="M5487">
        <v>0</v>
      </c>
      <c r="N5487">
        <v>421</v>
      </c>
      <c r="O5487">
        <v>93.85</v>
      </c>
      <c r="P5487">
        <v>0</v>
      </c>
      <c r="R5487">
        <v>0</v>
      </c>
      <c r="S5487">
        <v>60.594999999999999</v>
      </c>
      <c r="T5487">
        <v>529.55899999999997</v>
      </c>
      <c r="U5487">
        <v>42.908999999999999</v>
      </c>
      <c r="V5487">
        <v>0</v>
      </c>
      <c r="W5487" t="str">
        <f>IFERROR(VLOOKUP(CONCATENATE(A5487,"-",B5487),'Schedule C1'!AE:AE,1,FALSE),"Other")</f>
        <v>Other</v>
      </c>
    </row>
    <row r="5488" spans="1:23" x14ac:dyDescent="0.25">
      <c r="A5488" t="str">
        <f t="shared" si="85"/>
        <v>180</v>
      </c>
      <c r="B5488" t="str">
        <f t="shared" si="85"/>
        <v>P17083005</v>
      </c>
      <c r="C5488" s="77" t="s">
        <v>3887</v>
      </c>
      <c r="D5488" t="s">
        <v>4274</v>
      </c>
      <c r="F5488">
        <v>9.9</v>
      </c>
      <c r="G5488">
        <v>3686.24</v>
      </c>
      <c r="H5488">
        <v>567.33999999999992</v>
      </c>
      <c r="I5488">
        <v>10.27</v>
      </c>
      <c r="J5488">
        <v>212.14</v>
      </c>
      <c r="L5488">
        <v>0</v>
      </c>
      <c r="M5488">
        <v>0</v>
      </c>
      <c r="N5488">
        <v>0</v>
      </c>
      <c r="O5488">
        <v>166.43299999999999</v>
      </c>
      <c r="P5488">
        <v>0</v>
      </c>
      <c r="R5488">
        <v>0</v>
      </c>
      <c r="S5488">
        <v>10.755000000000001</v>
      </c>
      <c r="T5488">
        <v>228.12600000000003</v>
      </c>
      <c r="U5488">
        <v>38.615000000000002</v>
      </c>
      <c r="V5488">
        <v>0</v>
      </c>
      <c r="W5488" t="str">
        <f>IFERROR(VLOOKUP(CONCATENATE(A5488,"-",B5488),'Schedule C1'!AE:AE,1,FALSE),"Other")</f>
        <v>Other</v>
      </c>
    </row>
    <row r="5489" spans="1:23" x14ac:dyDescent="0.25">
      <c r="A5489" t="str">
        <f t="shared" si="85"/>
        <v>180</v>
      </c>
      <c r="B5489" t="str">
        <f t="shared" si="85"/>
        <v>P17083006</v>
      </c>
      <c r="C5489" s="77" t="s">
        <v>3887</v>
      </c>
      <c r="D5489" t="s">
        <v>3066</v>
      </c>
      <c r="F5489">
        <v>0.06</v>
      </c>
      <c r="G5489">
        <v>1786.73</v>
      </c>
      <c r="H5489">
        <v>-711.14</v>
      </c>
      <c r="I5489">
        <v>7200.1799999999994</v>
      </c>
      <c r="J5489">
        <v>24452.469999999998</v>
      </c>
      <c r="L5489">
        <v>0</v>
      </c>
      <c r="M5489">
        <v>32775.060000000012</v>
      </c>
      <c r="N5489">
        <v>1515.769</v>
      </c>
      <c r="O5489">
        <v>37478.29</v>
      </c>
      <c r="P5489">
        <v>0</v>
      </c>
      <c r="R5489">
        <v>0</v>
      </c>
      <c r="S5489">
        <v>110492.992</v>
      </c>
      <c r="T5489">
        <v>2027.021</v>
      </c>
      <c r="U5489">
        <v>9779.5810000000001</v>
      </c>
      <c r="V5489">
        <v>0</v>
      </c>
      <c r="W5489" t="str">
        <f>IFERROR(VLOOKUP(CONCATENATE(A5489,"-",B5489),'Schedule C1'!AE:AE,1,FALSE),"Other")</f>
        <v>Other</v>
      </c>
    </row>
    <row r="5490" spans="1:23" x14ac:dyDescent="0.25">
      <c r="A5490" t="str">
        <f t="shared" si="85"/>
        <v>180</v>
      </c>
      <c r="B5490" t="str">
        <f t="shared" si="85"/>
        <v>P17083007</v>
      </c>
      <c r="C5490" s="77" t="s">
        <v>3887</v>
      </c>
      <c r="D5490" t="s">
        <v>4275</v>
      </c>
      <c r="G5490">
        <v>6428.68</v>
      </c>
      <c r="H5490">
        <v>22787.649999999998</v>
      </c>
      <c r="I5490">
        <v>-694.61999999999944</v>
      </c>
      <c r="J5490">
        <v>1372.35</v>
      </c>
      <c r="M5490">
        <v>226745.61200000002</v>
      </c>
      <c r="N5490">
        <v>78538.504000000001</v>
      </c>
      <c r="O5490">
        <v>61237.81</v>
      </c>
      <c r="P5490">
        <v>42573.286999999997</v>
      </c>
      <c r="S5490">
        <v>226876.14500000002</v>
      </c>
      <c r="T5490">
        <v>80053.532000000007</v>
      </c>
      <c r="U5490">
        <v>46183.632999999994</v>
      </c>
      <c r="V5490">
        <v>0</v>
      </c>
      <c r="W5490" t="str">
        <f>IFERROR(VLOOKUP(CONCATENATE(A5490,"-",B5490),'Schedule C1'!AE:AE,1,FALSE),"Other")</f>
        <v>Other</v>
      </c>
    </row>
    <row r="5491" spans="1:23" x14ac:dyDescent="0.25">
      <c r="A5491" t="str">
        <f t="shared" si="85"/>
        <v>180</v>
      </c>
      <c r="B5491" t="str">
        <f t="shared" si="85"/>
        <v>P17083008</v>
      </c>
      <c r="C5491" s="77" t="s">
        <v>3887</v>
      </c>
      <c r="D5491" t="s">
        <v>4276</v>
      </c>
      <c r="F5491">
        <v>0.02</v>
      </c>
      <c r="G5491">
        <v>1103.08</v>
      </c>
      <c r="H5491">
        <v>-4854.4000000000015</v>
      </c>
      <c r="I5491">
        <v>2042.98</v>
      </c>
      <c r="J5491">
        <v>406.31</v>
      </c>
      <c r="L5491">
        <v>0</v>
      </c>
      <c r="M5491">
        <v>781.20800000000054</v>
      </c>
      <c r="N5491">
        <v>101909.66100000001</v>
      </c>
      <c r="O5491">
        <v>5977.0830000000005</v>
      </c>
      <c r="P5491">
        <v>0</v>
      </c>
      <c r="R5491">
        <v>0</v>
      </c>
      <c r="S5491">
        <v>787.62699999999995</v>
      </c>
      <c r="T5491">
        <v>104712.40800000001</v>
      </c>
      <c r="U5491">
        <v>1118.8329999999999</v>
      </c>
      <c r="V5491">
        <v>0</v>
      </c>
      <c r="W5491" t="str">
        <f>IFERROR(VLOOKUP(CONCATENATE(A5491,"-",B5491),'Schedule C1'!AE:AE,1,FALSE),"Other")</f>
        <v>Other</v>
      </c>
    </row>
    <row r="5492" spans="1:23" x14ac:dyDescent="0.25">
      <c r="A5492" t="str">
        <f t="shared" si="85"/>
        <v>180</v>
      </c>
      <c r="B5492" t="str">
        <f t="shared" si="85"/>
        <v>P17083009</v>
      </c>
      <c r="C5492" s="77" t="s">
        <v>3887</v>
      </c>
      <c r="D5492" t="s">
        <v>4277</v>
      </c>
      <c r="G5492">
        <v>-2340</v>
      </c>
      <c r="H5492">
        <v>-4610</v>
      </c>
      <c r="I5492">
        <v>6746.64</v>
      </c>
      <c r="J5492">
        <v>0</v>
      </c>
      <c r="M5492">
        <v>4000</v>
      </c>
      <c r="N5492">
        <v>3783.08</v>
      </c>
      <c r="O5492">
        <v>2398.8309999999997</v>
      </c>
      <c r="P5492">
        <v>0</v>
      </c>
      <c r="S5492">
        <v>3999.7350000000001</v>
      </c>
      <c r="T5492">
        <v>3961.174</v>
      </c>
      <c r="U5492">
        <v>48.089999999999996</v>
      </c>
      <c r="V5492">
        <v>0</v>
      </c>
      <c r="W5492" t="str">
        <f>IFERROR(VLOOKUP(CONCATENATE(A5492,"-",B5492),'Schedule C1'!AE:AE,1,FALSE),"Other")</f>
        <v>Other</v>
      </c>
    </row>
    <row r="5493" spans="1:23" x14ac:dyDescent="0.25">
      <c r="A5493" t="str">
        <f t="shared" si="85"/>
        <v>180</v>
      </c>
      <c r="B5493" t="str">
        <f t="shared" si="85"/>
        <v>P17083016</v>
      </c>
      <c r="C5493" s="77" t="s">
        <v>3887</v>
      </c>
      <c r="D5493" t="s">
        <v>3067</v>
      </c>
      <c r="J5493">
        <v>0</v>
      </c>
      <c r="O5493"/>
      <c r="P5493">
        <v>30819.597999999998</v>
      </c>
      <c r="U5493"/>
      <c r="V5493">
        <v>0</v>
      </c>
      <c r="W5493" t="str">
        <f>IFERROR(VLOOKUP(CONCATENATE(A5493,"-",B5493),'Schedule C1'!AE:AE,1,FALSE),"Other")</f>
        <v>Other</v>
      </c>
    </row>
    <row r="5494" spans="1:23" x14ac:dyDescent="0.25">
      <c r="A5494" t="str">
        <f t="shared" si="85"/>
        <v>180</v>
      </c>
      <c r="B5494" t="str">
        <f t="shared" si="85"/>
        <v>P17083019</v>
      </c>
      <c r="C5494" s="77" t="s">
        <v>3887</v>
      </c>
      <c r="D5494" t="s">
        <v>4279</v>
      </c>
      <c r="I5494">
        <v>0</v>
      </c>
      <c r="O5494">
        <v>286.80399999999997</v>
      </c>
      <c r="U5494">
        <v>6.6779999999999999</v>
      </c>
      <c r="W5494" t="str">
        <f>IFERROR(VLOOKUP(CONCATENATE(A5494,"-",B5494),'Schedule C1'!AE:AE,1,FALSE),"Other")</f>
        <v>Other</v>
      </c>
    </row>
    <row r="5495" spans="1:23" x14ac:dyDescent="0.25">
      <c r="A5495" t="str">
        <f t="shared" si="85"/>
        <v>180</v>
      </c>
      <c r="B5495" t="str">
        <f t="shared" si="85"/>
        <v>P17083020</v>
      </c>
      <c r="C5495" s="77" t="s">
        <v>3887</v>
      </c>
      <c r="D5495" t="s">
        <v>4280</v>
      </c>
      <c r="H5495">
        <v>0</v>
      </c>
      <c r="J5495">
        <v>0</v>
      </c>
      <c r="N5495">
        <v>246</v>
      </c>
      <c r="O5495"/>
      <c r="P5495">
        <v>0</v>
      </c>
      <c r="T5495">
        <v>247.654</v>
      </c>
      <c r="U5495"/>
      <c r="V5495">
        <v>0</v>
      </c>
      <c r="W5495" t="str">
        <f>IFERROR(VLOOKUP(CONCATENATE(A5495,"-",B5495),'Schedule C1'!AE:AE,1,FALSE),"Other")</f>
        <v>Other</v>
      </c>
    </row>
    <row r="5496" spans="1:23" x14ac:dyDescent="0.25">
      <c r="A5496" t="str">
        <f t="shared" si="85"/>
        <v>180</v>
      </c>
      <c r="B5496" t="str">
        <f t="shared" si="85"/>
        <v>P17083024</v>
      </c>
      <c r="C5496" s="77" t="s">
        <v>3887</v>
      </c>
      <c r="D5496" t="s">
        <v>4281</v>
      </c>
      <c r="G5496">
        <v>0.04</v>
      </c>
      <c r="H5496">
        <v>603.94000000000005</v>
      </c>
      <c r="I5496">
        <v>14.459999999999999</v>
      </c>
      <c r="M5496">
        <v>0</v>
      </c>
      <c r="N5496">
        <v>0</v>
      </c>
      <c r="O5496">
        <v>18.41</v>
      </c>
      <c r="S5496">
        <v>0</v>
      </c>
      <c r="T5496">
        <v>0</v>
      </c>
      <c r="U5496">
        <v>20.792999999999996</v>
      </c>
      <c r="W5496" t="str">
        <f>IFERROR(VLOOKUP(CONCATENATE(A5496,"-",B5496),'Schedule C1'!AE:AE,1,FALSE),"Other")</f>
        <v>Other</v>
      </c>
    </row>
    <row r="5497" spans="1:23" x14ac:dyDescent="0.25">
      <c r="A5497" t="str">
        <f t="shared" si="85"/>
        <v>180</v>
      </c>
      <c r="B5497" t="str">
        <f t="shared" si="85"/>
        <v>P17083025</v>
      </c>
      <c r="C5497" s="77" t="s">
        <v>3887</v>
      </c>
      <c r="D5497" t="s">
        <v>3068</v>
      </c>
      <c r="J5497">
        <v>0</v>
      </c>
      <c r="O5497"/>
      <c r="P5497">
        <v>5453.299</v>
      </c>
      <c r="U5497"/>
      <c r="V5497">
        <v>0</v>
      </c>
      <c r="W5497" t="str">
        <f>IFERROR(VLOOKUP(CONCATENATE(A5497,"-",B5497),'Schedule C1'!AE:AE,1,FALSE),"Other")</f>
        <v>Other</v>
      </c>
    </row>
    <row r="5498" spans="1:23" x14ac:dyDescent="0.25">
      <c r="A5498" t="str">
        <f t="shared" si="85"/>
        <v>180</v>
      </c>
      <c r="B5498" t="str">
        <f t="shared" si="85"/>
        <v>P17083026</v>
      </c>
      <c r="C5498" s="77" t="s">
        <v>3887</v>
      </c>
      <c r="D5498" t="s">
        <v>4282</v>
      </c>
      <c r="G5498">
        <v>0</v>
      </c>
      <c r="H5498">
        <v>0.38</v>
      </c>
      <c r="I5498">
        <v>0</v>
      </c>
      <c r="J5498">
        <v>0</v>
      </c>
      <c r="M5498">
        <v>608.34000000000015</v>
      </c>
      <c r="N5498">
        <v>42.265999999999998</v>
      </c>
      <c r="O5498">
        <v>7134.0729999999994</v>
      </c>
      <c r="P5498">
        <v>0</v>
      </c>
      <c r="S5498">
        <v>613.35200000000009</v>
      </c>
      <c r="T5498">
        <v>62.402000000000001</v>
      </c>
      <c r="U5498">
        <v>24.623000000000001</v>
      </c>
      <c r="V5498">
        <v>0</v>
      </c>
      <c r="W5498" t="str">
        <f>IFERROR(VLOOKUP(CONCATENATE(A5498,"-",B5498),'Schedule C1'!AE:AE,1,FALSE),"Other")</f>
        <v>Other</v>
      </c>
    </row>
    <row r="5499" spans="1:23" x14ac:dyDescent="0.25">
      <c r="A5499" t="str">
        <f t="shared" si="85"/>
        <v>180</v>
      </c>
      <c r="B5499" t="str">
        <f t="shared" si="85"/>
        <v>P17083030</v>
      </c>
      <c r="C5499" s="77" t="s">
        <v>3887</v>
      </c>
      <c r="D5499" t="s">
        <v>3069</v>
      </c>
      <c r="J5499">
        <v>0</v>
      </c>
      <c r="O5499"/>
      <c r="P5499">
        <v>-14368.036000000004</v>
      </c>
      <c r="U5499"/>
      <c r="V5499">
        <v>0</v>
      </c>
      <c r="W5499" t="str">
        <f>IFERROR(VLOOKUP(CONCATENATE(A5499,"-",B5499),'Schedule C1'!AE:AE,1,FALSE),"Other")</f>
        <v>Other</v>
      </c>
    </row>
    <row r="5500" spans="1:23" x14ac:dyDescent="0.25">
      <c r="A5500" t="str">
        <f t="shared" si="85"/>
        <v>180</v>
      </c>
      <c r="B5500" t="str">
        <f t="shared" si="85"/>
        <v>P17083031</v>
      </c>
      <c r="C5500" s="77" t="s">
        <v>3887</v>
      </c>
      <c r="D5500" t="s">
        <v>3070</v>
      </c>
      <c r="G5500">
        <v>4.32</v>
      </c>
      <c r="H5500">
        <v>1524.62</v>
      </c>
      <c r="I5500">
        <v>14418.68</v>
      </c>
      <c r="J5500">
        <v>326.27</v>
      </c>
      <c r="M5500">
        <v>6918.8630000000003</v>
      </c>
      <c r="N5500">
        <v>4669.317</v>
      </c>
      <c r="O5500">
        <v>17676.140000000003</v>
      </c>
      <c r="P5500">
        <v>0</v>
      </c>
      <c r="S5500">
        <v>6918.2329999999993</v>
      </c>
      <c r="T5500">
        <v>5171.7219999999998</v>
      </c>
      <c r="U5500">
        <v>-177.45400000000001</v>
      </c>
      <c r="V5500">
        <v>0</v>
      </c>
      <c r="W5500" t="str">
        <f>IFERROR(VLOOKUP(CONCATENATE(A5500,"-",B5500),'Schedule C1'!AE:AE,1,FALSE),"Other")</f>
        <v>Other</v>
      </c>
    </row>
    <row r="5501" spans="1:23" x14ac:dyDescent="0.25">
      <c r="A5501" t="str">
        <f t="shared" si="85"/>
        <v>180</v>
      </c>
      <c r="B5501" t="str">
        <f t="shared" si="85"/>
        <v>P17083032</v>
      </c>
      <c r="C5501" s="77" t="s">
        <v>3887</v>
      </c>
      <c r="D5501" t="s">
        <v>4283</v>
      </c>
      <c r="J5501">
        <v>11691.97</v>
      </c>
      <c r="O5501"/>
      <c r="P5501">
        <v>14855.5</v>
      </c>
      <c r="U5501"/>
      <c r="V5501">
        <v>0</v>
      </c>
      <c r="W5501" t="str">
        <f>IFERROR(VLOOKUP(CONCATENATE(A5501,"-",B5501),'Schedule C1'!AE:AE,1,FALSE),"Other")</f>
        <v>Other</v>
      </c>
    </row>
    <row r="5502" spans="1:23" x14ac:dyDescent="0.25">
      <c r="A5502" t="str">
        <f t="shared" si="85"/>
        <v>180</v>
      </c>
      <c r="B5502" t="str">
        <f t="shared" si="85"/>
        <v>P17083033</v>
      </c>
      <c r="C5502" s="77" t="s">
        <v>3887</v>
      </c>
      <c r="D5502" t="s">
        <v>3071</v>
      </c>
      <c r="J5502">
        <v>0</v>
      </c>
      <c r="O5502"/>
      <c r="P5502">
        <v>-52.36</v>
      </c>
      <c r="U5502"/>
      <c r="V5502">
        <v>0</v>
      </c>
      <c r="W5502" t="str">
        <f>IFERROR(VLOOKUP(CONCATENATE(A5502,"-",B5502),'Schedule C1'!AE:AE,1,FALSE),"Other")</f>
        <v>Other</v>
      </c>
    </row>
    <row r="5503" spans="1:23" x14ac:dyDescent="0.25">
      <c r="A5503" t="str">
        <f t="shared" si="85"/>
        <v>180</v>
      </c>
      <c r="B5503" t="str">
        <f t="shared" si="85"/>
        <v>P17083034</v>
      </c>
      <c r="C5503" s="77" t="s">
        <v>3887</v>
      </c>
      <c r="D5503" t="s">
        <v>4284</v>
      </c>
      <c r="F5503">
        <v>4.59</v>
      </c>
      <c r="G5503">
        <v>-183.05999999999997</v>
      </c>
      <c r="H5503">
        <v>101.42999999999999</v>
      </c>
      <c r="I5503">
        <v>2529.4699999999998</v>
      </c>
      <c r="J5503">
        <v>1714.03</v>
      </c>
      <c r="L5503">
        <v>0</v>
      </c>
      <c r="M5503">
        <v>-1424.3209999999999</v>
      </c>
      <c r="N5503">
        <v>433.88099999999997</v>
      </c>
      <c r="O5503">
        <v>1714.835</v>
      </c>
      <c r="P5503">
        <v>0</v>
      </c>
      <c r="R5503">
        <v>0</v>
      </c>
      <c r="S5503">
        <v>-1424.3209999999999</v>
      </c>
      <c r="T5503">
        <v>727.85599999999999</v>
      </c>
      <c r="U5503">
        <v>36.314</v>
      </c>
      <c r="V5503">
        <v>0</v>
      </c>
      <c r="W5503" t="str">
        <f>IFERROR(VLOOKUP(CONCATENATE(A5503,"-",B5503),'Schedule C1'!AE:AE,1,FALSE),"Other")</f>
        <v>Other</v>
      </c>
    </row>
    <row r="5504" spans="1:23" x14ac:dyDescent="0.25">
      <c r="A5504" t="str">
        <f t="shared" si="85"/>
        <v>180</v>
      </c>
      <c r="B5504" t="str">
        <f t="shared" si="85"/>
        <v>P17083037</v>
      </c>
      <c r="C5504" s="77" t="s">
        <v>3887</v>
      </c>
      <c r="D5504" t="s">
        <v>4285</v>
      </c>
      <c r="H5504">
        <v>0</v>
      </c>
      <c r="I5504">
        <v>0</v>
      </c>
      <c r="J5504">
        <v>0</v>
      </c>
      <c r="N5504">
        <v>0</v>
      </c>
      <c r="O5504">
        <v>1523.328</v>
      </c>
      <c r="P5504">
        <v>-66.061999999999998</v>
      </c>
      <c r="T5504">
        <v>0</v>
      </c>
      <c r="U5504">
        <v>1174.5520000000001</v>
      </c>
      <c r="V5504">
        <v>0</v>
      </c>
      <c r="W5504" t="str">
        <f>IFERROR(VLOOKUP(CONCATENATE(A5504,"-",B5504),'Schedule C1'!AE:AE,1,FALSE),"Other")</f>
        <v>Other</v>
      </c>
    </row>
    <row r="5505" spans="1:23" x14ac:dyDescent="0.25">
      <c r="A5505" t="str">
        <f t="shared" si="85"/>
        <v>180</v>
      </c>
      <c r="B5505" t="str">
        <f t="shared" si="85"/>
        <v>P17083038</v>
      </c>
      <c r="C5505" s="77" t="s">
        <v>3887</v>
      </c>
      <c r="D5505" t="s">
        <v>4286</v>
      </c>
      <c r="H5505">
        <v>624.51</v>
      </c>
      <c r="I5505">
        <v>606.44000000000005</v>
      </c>
      <c r="J5505">
        <v>74094.850000000006</v>
      </c>
      <c r="N5505">
        <v>0</v>
      </c>
      <c r="O5505">
        <v>692.09299999999996</v>
      </c>
      <c r="P5505">
        <v>0</v>
      </c>
      <c r="T5505">
        <v>0</v>
      </c>
      <c r="U5505">
        <v>5.0000000000000001E-3</v>
      </c>
      <c r="V5505">
        <v>0</v>
      </c>
      <c r="W5505" t="str">
        <f>IFERROR(VLOOKUP(CONCATENATE(A5505,"-",B5505),'Schedule C1'!AE:AE,1,FALSE),"Other")</f>
        <v>Other</v>
      </c>
    </row>
    <row r="5506" spans="1:23" x14ac:dyDescent="0.25">
      <c r="A5506" t="str">
        <f t="shared" si="85"/>
        <v>180</v>
      </c>
      <c r="B5506" t="str">
        <f t="shared" si="85"/>
        <v>P17083039</v>
      </c>
      <c r="C5506" s="77" t="s">
        <v>3887</v>
      </c>
      <c r="D5506" t="s">
        <v>4287</v>
      </c>
      <c r="H5506">
        <v>0</v>
      </c>
      <c r="I5506">
        <v>0</v>
      </c>
      <c r="J5506">
        <v>0</v>
      </c>
      <c r="N5506">
        <v>0</v>
      </c>
      <c r="O5506">
        <v>22.872</v>
      </c>
      <c r="P5506">
        <v>0</v>
      </c>
      <c r="T5506">
        <v>0</v>
      </c>
      <c r="U5506">
        <v>118.98</v>
      </c>
      <c r="V5506">
        <v>0</v>
      </c>
      <c r="W5506" t="str">
        <f>IFERROR(VLOOKUP(CONCATENATE(A5506,"-",B5506),'Schedule C1'!AE:AE,1,FALSE),"Other")</f>
        <v>Other</v>
      </c>
    </row>
    <row r="5507" spans="1:23" x14ac:dyDescent="0.25">
      <c r="A5507" t="str">
        <f t="shared" si="85"/>
        <v>180</v>
      </c>
      <c r="B5507" t="str">
        <f t="shared" si="85"/>
        <v>P17083040</v>
      </c>
      <c r="C5507" s="77" t="s">
        <v>3887</v>
      </c>
      <c r="D5507" t="s">
        <v>3072</v>
      </c>
      <c r="J5507">
        <v>0</v>
      </c>
      <c r="O5507"/>
      <c r="P5507">
        <v>9456.9519999999993</v>
      </c>
      <c r="U5507"/>
      <c r="V5507">
        <v>0</v>
      </c>
      <c r="W5507" t="str">
        <f>IFERROR(VLOOKUP(CONCATENATE(A5507,"-",B5507),'Schedule C1'!AE:AE,1,FALSE),"Other")</f>
        <v>Other</v>
      </c>
    </row>
    <row r="5508" spans="1:23" x14ac:dyDescent="0.25">
      <c r="A5508" t="str">
        <f t="shared" si="85"/>
        <v>180</v>
      </c>
      <c r="B5508" t="str">
        <f t="shared" si="85"/>
        <v>P17083041</v>
      </c>
      <c r="C5508" s="77" t="s">
        <v>3887</v>
      </c>
      <c r="D5508" t="s">
        <v>4288</v>
      </c>
      <c r="H5508">
        <v>2630.34</v>
      </c>
      <c r="I5508">
        <v>307.11</v>
      </c>
      <c r="J5508">
        <v>632.79000000000008</v>
      </c>
      <c r="N5508">
        <v>0</v>
      </c>
      <c r="O5508">
        <v>188.88200000000001</v>
      </c>
      <c r="P5508">
        <v>0</v>
      </c>
      <c r="T5508">
        <v>0</v>
      </c>
      <c r="U5508">
        <v>32.674999999999997</v>
      </c>
      <c r="V5508">
        <v>0</v>
      </c>
      <c r="W5508" t="str">
        <f>IFERROR(VLOOKUP(CONCATENATE(A5508,"-",B5508),'Schedule C1'!AE:AE,1,FALSE),"Other")</f>
        <v>Other</v>
      </c>
    </row>
    <row r="5509" spans="1:23" x14ac:dyDescent="0.25">
      <c r="A5509" t="str">
        <f t="shared" ref="A5509:B5572" si="86">LEFT(C5509,FIND(" ",C5509,1)-1)</f>
        <v>180</v>
      </c>
      <c r="B5509" t="str">
        <f t="shared" si="86"/>
        <v>P17084003</v>
      </c>
      <c r="C5509" s="77" t="s">
        <v>3887</v>
      </c>
      <c r="D5509" t="s">
        <v>4291</v>
      </c>
      <c r="E5509">
        <v>-3949.58</v>
      </c>
      <c r="F5509">
        <v>166.52</v>
      </c>
      <c r="G5509">
        <v>-570.29999999999995</v>
      </c>
      <c r="H5509">
        <v>0</v>
      </c>
      <c r="K5509">
        <v>0</v>
      </c>
      <c r="L5509">
        <v>180759.43700000003</v>
      </c>
      <c r="M5509">
        <v>0</v>
      </c>
      <c r="N5509">
        <v>0</v>
      </c>
      <c r="O5509"/>
      <c r="Q5509">
        <v>0</v>
      </c>
      <c r="R5509">
        <v>513403.63500000007</v>
      </c>
      <c r="S5509">
        <v>-2128.3959999999997</v>
      </c>
      <c r="T5509">
        <v>-279.55700000000002</v>
      </c>
      <c r="U5509"/>
      <c r="W5509" t="str">
        <f>IFERROR(VLOOKUP(CONCATENATE(A5509,"-",B5509),'Schedule C1'!AE:AE,1,FALSE),"Other")</f>
        <v>Other</v>
      </c>
    </row>
    <row r="5510" spans="1:23" x14ac:dyDescent="0.25">
      <c r="A5510" t="str">
        <f t="shared" si="86"/>
        <v>180</v>
      </c>
      <c r="B5510" t="str">
        <f t="shared" si="86"/>
        <v>P17084005</v>
      </c>
      <c r="C5510" s="77" t="s">
        <v>3887</v>
      </c>
      <c r="D5510" t="s">
        <v>3074</v>
      </c>
      <c r="F5510">
        <v>0</v>
      </c>
      <c r="G5510">
        <v>0</v>
      </c>
      <c r="L5510">
        <v>0</v>
      </c>
      <c r="M5510">
        <v>-18939.39</v>
      </c>
      <c r="O5510"/>
      <c r="R5510">
        <v>1905.799</v>
      </c>
      <c r="S5510">
        <v>-14840.532999999998</v>
      </c>
      <c r="U5510"/>
      <c r="W5510" t="str">
        <f>IFERROR(VLOOKUP(CONCATENATE(A5510,"-",B5510),'Schedule C1'!AE:AE,1,FALSE),"Other")</f>
        <v>Other</v>
      </c>
    </row>
    <row r="5511" spans="1:23" x14ac:dyDescent="0.25">
      <c r="A5511" t="str">
        <f t="shared" si="86"/>
        <v>180</v>
      </c>
      <c r="B5511" t="str">
        <f t="shared" si="86"/>
        <v>P17084006</v>
      </c>
      <c r="C5511" s="77" t="s">
        <v>3887</v>
      </c>
      <c r="D5511" t="s">
        <v>3075</v>
      </c>
      <c r="J5511">
        <v>0</v>
      </c>
      <c r="O5511"/>
      <c r="P5511">
        <v>-27432.79</v>
      </c>
      <c r="U5511"/>
      <c r="V5511">
        <v>0</v>
      </c>
      <c r="W5511" t="str">
        <f>IFERROR(VLOOKUP(CONCATENATE(A5511,"-",B5511),'Schedule C1'!AE:AE,1,FALSE),"Other")</f>
        <v>Other</v>
      </c>
    </row>
    <row r="5512" spans="1:23" x14ac:dyDescent="0.25">
      <c r="A5512" t="str">
        <f t="shared" si="86"/>
        <v>180</v>
      </c>
      <c r="B5512" t="str">
        <f t="shared" si="86"/>
        <v>P17084007</v>
      </c>
      <c r="C5512" s="77" t="s">
        <v>3887</v>
      </c>
      <c r="D5512" t="s">
        <v>4293</v>
      </c>
      <c r="F5512">
        <v>114</v>
      </c>
      <c r="G5512">
        <v>5931.59</v>
      </c>
      <c r="H5512">
        <v>2428.94</v>
      </c>
      <c r="I5512">
        <v>12708.39</v>
      </c>
      <c r="J5512">
        <v>28959.61</v>
      </c>
      <c r="L5512">
        <v>-103385.87</v>
      </c>
      <c r="M5512">
        <v>43303.720999999998</v>
      </c>
      <c r="N5512">
        <v>0</v>
      </c>
      <c r="O5512">
        <v>-29589.288</v>
      </c>
      <c r="P5512">
        <v>0</v>
      </c>
      <c r="R5512">
        <v>5823.9489999999996</v>
      </c>
      <c r="S5512">
        <v>50392.243000000002</v>
      </c>
      <c r="T5512">
        <v>244.40799999999999</v>
      </c>
      <c r="U5512">
        <v>968.61</v>
      </c>
      <c r="V5512">
        <v>0</v>
      </c>
      <c r="W5512" t="str">
        <f>IFERROR(VLOOKUP(CONCATENATE(A5512,"-",B5512),'Schedule C1'!AE:AE,1,FALSE),"Other")</f>
        <v>Other</v>
      </c>
    </row>
    <row r="5513" spans="1:23" x14ac:dyDescent="0.25">
      <c r="A5513" t="str">
        <f t="shared" si="86"/>
        <v>180</v>
      </c>
      <c r="B5513" t="str">
        <f t="shared" si="86"/>
        <v>P17084008</v>
      </c>
      <c r="C5513" s="77" t="s">
        <v>3887</v>
      </c>
      <c r="D5513" t="s">
        <v>4294</v>
      </c>
      <c r="G5513">
        <v>0</v>
      </c>
      <c r="H5513">
        <v>2706.19</v>
      </c>
      <c r="I5513">
        <v>0</v>
      </c>
      <c r="J5513">
        <v>679.42</v>
      </c>
      <c r="M5513">
        <v>1397.72</v>
      </c>
      <c r="N5513">
        <v>0</v>
      </c>
      <c r="O5513">
        <v>38272.267999999996</v>
      </c>
      <c r="P5513">
        <v>0</v>
      </c>
      <c r="S5513">
        <v>1397.846</v>
      </c>
      <c r="T5513">
        <v>4.8130000000000006</v>
      </c>
      <c r="U5513">
        <v>10530.438</v>
      </c>
      <c r="V5513">
        <v>0</v>
      </c>
      <c r="W5513" t="str">
        <f>IFERROR(VLOOKUP(CONCATENATE(A5513,"-",B5513),'Schedule C1'!AE:AE,1,FALSE),"Other")</f>
        <v>Other</v>
      </c>
    </row>
    <row r="5514" spans="1:23" x14ac:dyDescent="0.25">
      <c r="A5514" t="str">
        <f t="shared" si="86"/>
        <v>180</v>
      </c>
      <c r="B5514" t="str">
        <f t="shared" si="86"/>
        <v>P17084010</v>
      </c>
      <c r="C5514" s="77" t="s">
        <v>3887</v>
      </c>
      <c r="D5514" t="s">
        <v>4295</v>
      </c>
      <c r="G5514">
        <v>0</v>
      </c>
      <c r="M5514">
        <v>-177477.37599999999</v>
      </c>
      <c r="O5514"/>
      <c r="S5514">
        <v>45384.664999999994</v>
      </c>
      <c r="U5514"/>
      <c r="W5514" t="str">
        <f>IFERROR(VLOOKUP(CONCATENATE(A5514,"-",B5514),'Schedule C1'!AE:AE,1,FALSE),"Other")</f>
        <v>Other</v>
      </c>
    </row>
    <row r="5515" spans="1:23" x14ac:dyDescent="0.25">
      <c r="A5515" t="str">
        <f t="shared" si="86"/>
        <v>180</v>
      </c>
      <c r="B5515" t="str">
        <f t="shared" si="86"/>
        <v>P17084011</v>
      </c>
      <c r="C5515" s="77" t="s">
        <v>3887</v>
      </c>
      <c r="D5515" t="s">
        <v>4296</v>
      </c>
      <c r="G5515">
        <v>0</v>
      </c>
      <c r="I5515">
        <v>0</v>
      </c>
      <c r="M5515">
        <v>5350.2150000000001</v>
      </c>
      <c r="O5515">
        <v>1E-3</v>
      </c>
      <c r="S5515">
        <v>5350.9719999999998</v>
      </c>
      <c r="U5515">
        <v>1E-3</v>
      </c>
      <c r="W5515" t="str">
        <f>IFERROR(VLOOKUP(CONCATENATE(A5515,"-",B5515),'Schedule C1'!AE:AE,1,FALSE),"Other")</f>
        <v>Other</v>
      </c>
    </row>
    <row r="5516" spans="1:23" x14ac:dyDescent="0.25">
      <c r="A5516" t="str">
        <f t="shared" si="86"/>
        <v>180</v>
      </c>
      <c r="B5516" t="str">
        <f t="shared" si="86"/>
        <v>P17084013</v>
      </c>
      <c r="C5516" s="77" t="s">
        <v>3887</v>
      </c>
      <c r="D5516" t="s">
        <v>4297</v>
      </c>
      <c r="F5516">
        <v>14.05</v>
      </c>
      <c r="G5516">
        <v>0</v>
      </c>
      <c r="H5516">
        <v>5.98</v>
      </c>
      <c r="I5516">
        <v>0</v>
      </c>
      <c r="J5516">
        <v>0</v>
      </c>
      <c r="L5516">
        <v>0</v>
      </c>
      <c r="M5516">
        <v>0</v>
      </c>
      <c r="N5516">
        <v>0</v>
      </c>
      <c r="O5516">
        <v>7.8999999999999987E-2</v>
      </c>
      <c r="P5516">
        <v>0</v>
      </c>
      <c r="R5516">
        <v>0</v>
      </c>
      <c r="S5516">
        <v>22.616999999999997</v>
      </c>
      <c r="T5516">
        <v>1.9790000000000001</v>
      </c>
      <c r="U5516">
        <v>2.8580000000000001</v>
      </c>
      <c r="V5516">
        <v>0</v>
      </c>
      <c r="W5516" t="str">
        <f>IFERROR(VLOOKUP(CONCATENATE(A5516,"-",B5516),'Schedule C1'!AE:AE,1,FALSE),"Other")</f>
        <v>Other</v>
      </c>
    </row>
    <row r="5517" spans="1:23" x14ac:dyDescent="0.25">
      <c r="A5517" t="str">
        <f t="shared" si="86"/>
        <v>180</v>
      </c>
      <c r="B5517" t="str">
        <f t="shared" si="86"/>
        <v>P17084016</v>
      </c>
      <c r="C5517" s="77" t="s">
        <v>3887</v>
      </c>
      <c r="D5517" t="s">
        <v>4298</v>
      </c>
      <c r="E5517">
        <v>685.21999999999991</v>
      </c>
      <c r="F5517">
        <v>205.73</v>
      </c>
      <c r="G5517">
        <v>112.55</v>
      </c>
      <c r="H5517">
        <v>58.53</v>
      </c>
      <c r="K5517">
        <v>0</v>
      </c>
      <c r="L5517">
        <v>0</v>
      </c>
      <c r="M5517">
        <v>0</v>
      </c>
      <c r="N5517">
        <v>0</v>
      </c>
      <c r="O5517"/>
      <c r="Q5517">
        <v>0</v>
      </c>
      <c r="R5517">
        <v>473.33399999999995</v>
      </c>
      <c r="S5517">
        <v>0</v>
      </c>
      <c r="T5517">
        <v>0</v>
      </c>
      <c r="U5517"/>
      <c r="W5517" t="str">
        <f>IFERROR(VLOOKUP(CONCATENATE(A5517,"-",B5517),'Schedule C1'!AE:AE,1,FALSE),"Other")</f>
        <v>Other</v>
      </c>
    </row>
    <row r="5518" spans="1:23" x14ac:dyDescent="0.25">
      <c r="A5518" t="str">
        <f t="shared" si="86"/>
        <v>180</v>
      </c>
      <c r="B5518" t="str">
        <f t="shared" si="86"/>
        <v>P17084017</v>
      </c>
      <c r="C5518" s="77" t="s">
        <v>3887</v>
      </c>
      <c r="D5518" t="s">
        <v>4299</v>
      </c>
      <c r="F5518">
        <v>48.480000000000004</v>
      </c>
      <c r="G5518">
        <v>26.74</v>
      </c>
      <c r="H5518">
        <v>14.13</v>
      </c>
      <c r="I5518">
        <v>153.55000000000001</v>
      </c>
      <c r="J5518">
        <v>0</v>
      </c>
      <c r="L5518">
        <v>0</v>
      </c>
      <c r="M5518">
        <v>-1300.3579999999999</v>
      </c>
      <c r="N5518">
        <v>0</v>
      </c>
      <c r="O5518">
        <v>5244.35</v>
      </c>
      <c r="P5518">
        <v>0</v>
      </c>
      <c r="R5518">
        <v>51.644000000000005</v>
      </c>
      <c r="S5518">
        <v>-1230.8179999999998</v>
      </c>
      <c r="T5518">
        <v>0</v>
      </c>
      <c r="U5518">
        <v>14.322000000000001</v>
      </c>
      <c r="V5518">
        <v>0</v>
      </c>
      <c r="W5518" t="str">
        <f>IFERROR(VLOOKUP(CONCATENATE(A5518,"-",B5518),'Schedule C1'!AE:AE,1,FALSE),"Other")</f>
        <v>Other</v>
      </c>
    </row>
    <row r="5519" spans="1:23" x14ac:dyDescent="0.25">
      <c r="A5519" t="str">
        <f t="shared" si="86"/>
        <v>180</v>
      </c>
      <c r="B5519" t="str">
        <f t="shared" si="86"/>
        <v>P17084018</v>
      </c>
      <c r="C5519" s="77" t="s">
        <v>3887</v>
      </c>
      <c r="D5519" t="s">
        <v>4300</v>
      </c>
      <c r="F5519">
        <v>4.67</v>
      </c>
      <c r="G5519">
        <v>6.18</v>
      </c>
      <c r="H5519">
        <v>21.03</v>
      </c>
      <c r="I5519">
        <v>15.89</v>
      </c>
      <c r="J5519">
        <v>0</v>
      </c>
      <c r="L5519">
        <v>0</v>
      </c>
      <c r="M5519">
        <v>0</v>
      </c>
      <c r="N5519">
        <v>0</v>
      </c>
      <c r="O5519">
        <v>-3.6640000000000001</v>
      </c>
      <c r="P5519">
        <v>0</v>
      </c>
      <c r="R5519">
        <v>27.788</v>
      </c>
      <c r="S5519">
        <v>16.014000000000003</v>
      </c>
      <c r="T5519">
        <v>0</v>
      </c>
      <c r="U5519">
        <v>-2.9570000000000003</v>
      </c>
      <c r="V5519">
        <v>0</v>
      </c>
      <c r="W5519" t="str">
        <f>IFERROR(VLOOKUP(CONCATENATE(A5519,"-",B5519),'Schedule C1'!AE:AE,1,FALSE),"Other")</f>
        <v>Other</v>
      </c>
    </row>
    <row r="5520" spans="1:23" x14ac:dyDescent="0.25">
      <c r="A5520" t="str">
        <f t="shared" si="86"/>
        <v>180</v>
      </c>
      <c r="B5520" t="str">
        <f t="shared" si="86"/>
        <v>P17084019</v>
      </c>
      <c r="C5520" s="77" t="s">
        <v>3887</v>
      </c>
      <c r="D5520" t="s">
        <v>4301</v>
      </c>
      <c r="E5520">
        <v>7550.41</v>
      </c>
      <c r="F5520">
        <v>88.640000000000015</v>
      </c>
      <c r="G5520">
        <v>64.290000000000006</v>
      </c>
      <c r="H5520">
        <v>0</v>
      </c>
      <c r="I5520">
        <v>20.010000000000002</v>
      </c>
      <c r="J5520">
        <v>18.57</v>
      </c>
      <c r="K5520">
        <v>0</v>
      </c>
      <c r="L5520">
        <v>0</v>
      </c>
      <c r="M5520">
        <v>-2442.873</v>
      </c>
      <c r="N5520">
        <v>0</v>
      </c>
      <c r="O5520">
        <v>60.472000000000001</v>
      </c>
      <c r="P5520">
        <v>0</v>
      </c>
      <c r="Q5520">
        <v>0</v>
      </c>
      <c r="R5520">
        <v>100.461</v>
      </c>
      <c r="S5520">
        <v>-2287.4929999999995</v>
      </c>
      <c r="T5520">
        <v>23.757000000000001</v>
      </c>
      <c r="U5520">
        <v>55.722000000000001</v>
      </c>
      <c r="V5520">
        <v>0</v>
      </c>
      <c r="W5520" t="str">
        <f>IFERROR(VLOOKUP(CONCATENATE(A5520,"-",B5520),'Schedule C1'!AE:AE,1,FALSE),"Other")</f>
        <v>Other</v>
      </c>
    </row>
    <row r="5521" spans="1:23" x14ac:dyDescent="0.25">
      <c r="A5521" t="str">
        <f t="shared" si="86"/>
        <v>180</v>
      </c>
      <c r="B5521" t="str">
        <f t="shared" si="86"/>
        <v>P17084020</v>
      </c>
      <c r="C5521" s="77" t="s">
        <v>3887</v>
      </c>
      <c r="D5521" t="s">
        <v>4302</v>
      </c>
      <c r="E5521">
        <v>5.32</v>
      </c>
      <c r="F5521">
        <v>22.38</v>
      </c>
      <c r="G5521">
        <v>9.85</v>
      </c>
      <c r="H5521">
        <v>16.61</v>
      </c>
      <c r="I5521">
        <v>18.84</v>
      </c>
      <c r="J5521">
        <v>0</v>
      </c>
      <c r="K5521">
        <v>0</v>
      </c>
      <c r="L5521">
        <v>0</v>
      </c>
      <c r="M5521">
        <v>-5221.6560000000009</v>
      </c>
      <c r="N5521">
        <v>0</v>
      </c>
      <c r="O5521">
        <v>1674.5990000000002</v>
      </c>
      <c r="P5521">
        <v>0</v>
      </c>
      <c r="Q5521">
        <v>0</v>
      </c>
      <c r="R5521">
        <v>6.4119999999999999</v>
      </c>
      <c r="S5521">
        <v>-5208.5519999999997</v>
      </c>
      <c r="T5521">
        <v>13.215</v>
      </c>
      <c r="U5521">
        <v>-3.0000000000000001E-3</v>
      </c>
      <c r="V5521">
        <v>0</v>
      </c>
      <c r="W5521" t="str">
        <f>IFERROR(VLOOKUP(CONCATENATE(A5521,"-",B5521),'Schedule C1'!AE:AE,1,FALSE),"Other")</f>
        <v>Other</v>
      </c>
    </row>
    <row r="5522" spans="1:23" x14ac:dyDescent="0.25">
      <c r="A5522" t="str">
        <f t="shared" si="86"/>
        <v>180</v>
      </c>
      <c r="B5522" t="str">
        <f t="shared" si="86"/>
        <v>P17084021</v>
      </c>
      <c r="C5522" s="77" t="s">
        <v>3887</v>
      </c>
      <c r="D5522" t="s">
        <v>4303</v>
      </c>
      <c r="F5522">
        <v>10.95</v>
      </c>
      <c r="G5522">
        <v>43.22</v>
      </c>
      <c r="H5522">
        <v>0</v>
      </c>
      <c r="L5522">
        <v>0</v>
      </c>
      <c r="M5522">
        <v>-94272.074999999997</v>
      </c>
      <c r="N5522">
        <v>0</v>
      </c>
      <c r="O5522"/>
      <c r="R5522">
        <v>21.43</v>
      </c>
      <c r="S5522">
        <v>-94272.074999999997</v>
      </c>
      <c r="T5522">
        <v>20.193999999999999</v>
      </c>
      <c r="U5522"/>
      <c r="W5522" t="str">
        <f>IFERROR(VLOOKUP(CONCATENATE(A5522,"-",B5522),'Schedule C1'!AE:AE,1,FALSE),"Other")</f>
        <v>Other</v>
      </c>
    </row>
    <row r="5523" spans="1:23" x14ac:dyDescent="0.25">
      <c r="A5523" t="str">
        <f t="shared" si="86"/>
        <v>180</v>
      </c>
      <c r="B5523" t="str">
        <f t="shared" si="86"/>
        <v>P17084022</v>
      </c>
      <c r="C5523" s="77" t="s">
        <v>3887</v>
      </c>
      <c r="D5523" t="s">
        <v>4304</v>
      </c>
      <c r="E5523">
        <v>39.46</v>
      </c>
      <c r="F5523">
        <v>55.33</v>
      </c>
      <c r="G5523">
        <v>12.69</v>
      </c>
      <c r="I5523">
        <v>57.74</v>
      </c>
      <c r="K5523">
        <v>0</v>
      </c>
      <c r="L5523">
        <v>0</v>
      </c>
      <c r="M5523">
        <v>3900.7060000000001</v>
      </c>
      <c r="O5523">
        <v>0</v>
      </c>
      <c r="Q5523">
        <v>0</v>
      </c>
      <c r="R5523">
        <v>15.804</v>
      </c>
      <c r="S5523">
        <v>3944.3919999999998</v>
      </c>
      <c r="U5523">
        <v>0</v>
      </c>
      <c r="W5523" t="str">
        <f>IFERROR(VLOOKUP(CONCATENATE(A5523,"-",B5523),'Schedule C1'!AE:AE,1,FALSE),"Other")</f>
        <v>Other</v>
      </c>
    </row>
    <row r="5524" spans="1:23" x14ac:dyDescent="0.25">
      <c r="A5524" t="str">
        <f t="shared" si="86"/>
        <v>180</v>
      </c>
      <c r="B5524" t="str">
        <f t="shared" si="86"/>
        <v>P17084023</v>
      </c>
      <c r="C5524" s="77" t="s">
        <v>3887</v>
      </c>
      <c r="D5524" t="s">
        <v>4305</v>
      </c>
      <c r="F5524">
        <v>0</v>
      </c>
      <c r="G5524">
        <v>0</v>
      </c>
      <c r="H5524">
        <v>-3723.54</v>
      </c>
      <c r="L5524">
        <v>0</v>
      </c>
      <c r="M5524">
        <v>-3329.9089999999997</v>
      </c>
      <c r="N5524">
        <v>0</v>
      </c>
      <c r="O5524"/>
      <c r="R5524">
        <v>8.8439999999999994</v>
      </c>
      <c r="S5524">
        <v>-3329.6750000000002</v>
      </c>
      <c r="T5524">
        <v>10.077999999999999</v>
      </c>
      <c r="U5524"/>
      <c r="W5524" t="str">
        <f>IFERROR(VLOOKUP(CONCATENATE(A5524,"-",B5524),'Schedule C1'!AE:AE,1,FALSE),"Other")</f>
        <v>Other</v>
      </c>
    </row>
    <row r="5525" spans="1:23" x14ac:dyDescent="0.25">
      <c r="A5525" t="str">
        <f t="shared" si="86"/>
        <v>180</v>
      </c>
      <c r="B5525" t="str">
        <f t="shared" si="86"/>
        <v>P17084026</v>
      </c>
      <c r="C5525" s="77" t="s">
        <v>3887</v>
      </c>
      <c r="D5525" t="s">
        <v>4306</v>
      </c>
      <c r="E5525">
        <v>834.80000000000007</v>
      </c>
      <c r="F5525">
        <v>258.39999999999998</v>
      </c>
      <c r="G5525">
        <v>-1181.75</v>
      </c>
      <c r="H5525">
        <v>0</v>
      </c>
      <c r="I5525">
        <v>0</v>
      </c>
      <c r="J5525">
        <v>0</v>
      </c>
      <c r="K5525">
        <v>0</v>
      </c>
      <c r="L5525">
        <v>0</v>
      </c>
      <c r="M5525">
        <v>-4254.6880000000001</v>
      </c>
      <c r="N5525">
        <v>0</v>
      </c>
      <c r="O5525">
        <v>-2E-3</v>
      </c>
      <c r="P5525">
        <v>0</v>
      </c>
      <c r="Q5525">
        <v>0</v>
      </c>
      <c r="R5525">
        <v>46.384</v>
      </c>
      <c r="S5525">
        <v>-3855.9900000000002</v>
      </c>
      <c r="T5525">
        <v>-17.154</v>
      </c>
      <c r="U5525">
        <v>-2E-3</v>
      </c>
      <c r="V5525">
        <v>0</v>
      </c>
      <c r="W5525" t="str">
        <f>IFERROR(VLOOKUP(CONCATENATE(A5525,"-",B5525),'Schedule C1'!AE:AE,1,FALSE),"Other")</f>
        <v>Other</v>
      </c>
    </row>
    <row r="5526" spans="1:23" x14ac:dyDescent="0.25">
      <c r="A5526" t="str">
        <f t="shared" si="86"/>
        <v>180</v>
      </c>
      <c r="B5526" t="str">
        <f t="shared" si="86"/>
        <v>P17084029</v>
      </c>
      <c r="C5526" s="77" t="s">
        <v>3887</v>
      </c>
      <c r="D5526" t="s">
        <v>4307</v>
      </c>
      <c r="E5526">
        <v>3.52</v>
      </c>
      <c r="F5526">
        <v>0</v>
      </c>
      <c r="G5526">
        <v>0</v>
      </c>
      <c r="H5526">
        <v>-123.44</v>
      </c>
      <c r="K5526">
        <v>0</v>
      </c>
      <c r="L5526">
        <v>0</v>
      </c>
      <c r="M5526">
        <v>0</v>
      </c>
      <c r="N5526">
        <v>39.418999999999997</v>
      </c>
      <c r="O5526"/>
      <c r="Q5526">
        <v>0</v>
      </c>
      <c r="R5526">
        <v>6.4370000000000003</v>
      </c>
      <c r="S5526">
        <v>13.573</v>
      </c>
      <c r="T5526">
        <v>49.528999999999996</v>
      </c>
      <c r="U5526"/>
      <c r="W5526" t="str">
        <f>IFERROR(VLOOKUP(CONCATENATE(A5526,"-",B5526),'Schedule C1'!AE:AE,1,FALSE),"Other")</f>
        <v>Other</v>
      </c>
    </row>
    <row r="5527" spans="1:23" x14ac:dyDescent="0.25">
      <c r="A5527" t="str">
        <f t="shared" si="86"/>
        <v>180</v>
      </c>
      <c r="B5527" t="str">
        <f t="shared" si="86"/>
        <v>P17084036</v>
      </c>
      <c r="C5527" s="77" t="s">
        <v>3887</v>
      </c>
      <c r="D5527" t="s">
        <v>3080</v>
      </c>
      <c r="E5527">
        <v>-1579.71</v>
      </c>
      <c r="F5527">
        <v>0</v>
      </c>
      <c r="G5527">
        <v>-566.08000000000004</v>
      </c>
      <c r="H5527">
        <v>0</v>
      </c>
      <c r="K5527">
        <v>0</v>
      </c>
      <c r="L5527">
        <v>0</v>
      </c>
      <c r="M5527">
        <v>0</v>
      </c>
      <c r="N5527">
        <v>0</v>
      </c>
      <c r="O5527"/>
      <c r="Q5527">
        <v>0</v>
      </c>
      <c r="R5527">
        <v>174.524</v>
      </c>
      <c r="S5527">
        <v>0</v>
      </c>
      <c r="T5527">
        <v>74.631</v>
      </c>
      <c r="U5527"/>
      <c r="W5527" t="str">
        <f>IFERROR(VLOOKUP(CONCATENATE(A5527,"-",B5527),'Schedule C1'!AE:AE,1,FALSE),"Other")</f>
        <v>Other</v>
      </c>
    </row>
    <row r="5528" spans="1:23" x14ac:dyDescent="0.25">
      <c r="A5528" t="str">
        <f t="shared" si="86"/>
        <v>180</v>
      </c>
      <c r="B5528" t="str">
        <f t="shared" si="86"/>
        <v>P17084037</v>
      </c>
      <c r="C5528" s="77" t="s">
        <v>3887</v>
      </c>
      <c r="D5528" t="s">
        <v>3081</v>
      </c>
      <c r="E5528">
        <v>-9585.17</v>
      </c>
      <c r="F5528">
        <v>0</v>
      </c>
      <c r="G5528">
        <v>170.94</v>
      </c>
      <c r="H5528">
        <v>-2086.9899999999998</v>
      </c>
      <c r="I5528">
        <v>0</v>
      </c>
      <c r="K5528">
        <v>0</v>
      </c>
      <c r="L5528">
        <v>0</v>
      </c>
      <c r="M5528">
        <v>0</v>
      </c>
      <c r="N5528">
        <v>0</v>
      </c>
      <c r="O5528">
        <v>0</v>
      </c>
      <c r="Q5528">
        <v>0</v>
      </c>
      <c r="R5528">
        <v>32.628</v>
      </c>
      <c r="S5528">
        <v>32.74</v>
      </c>
      <c r="T5528">
        <v>0</v>
      </c>
      <c r="U5528">
        <v>-20.896999999999998</v>
      </c>
      <c r="W5528" t="str">
        <f>IFERROR(VLOOKUP(CONCATENATE(A5528,"-",B5528),'Schedule C1'!AE:AE,1,FALSE),"Other")</f>
        <v>Other</v>
      </c>
    </row>
    <row r="5529" spans="1:23" x14ac:dyDescent="0.25">
      <c r="A5529" t="str">
        <f t="shared" si="86"/>
        <v>180</v>
      </c>
      <c r="B5529" t="str">
        <f t="shared" si="86"/>
        <v>P17084038</v>
      </c>
      <c r="C5529" s="77" t="s">
        <v>3887</v>
      </c>
      <c r="D5529" t="s">
        <v>4308</v>
      </c>
      <c r="E5529">
        <v>5.92</v>
      </c>
      <c r="F5529">
        <v>0</v>
      </c>
      <c r="G5529">
        <v>20.54</v>
      </c>
      <c r="H5529">
        <v>-1242.3499999999999</v>
      </c>
      <c r="I5529">
        <v>-15.02</v>
      </c>
      <c r="K5529">
        <v>0</v>
      </c>
      <c r="L5529">
        <v>0</v>
      </c>
      <c r="M5529">
        <v>0</v>
      </c>
      <c r="N5529">
        <v>0</v>
      </c>
      <c r="O5529">
        <v>0</v>
      </c>
      <c r="Q5529">
        <v>0</v>
      </c>
      <c r="R5529">
        <v>8.3260000000000005</v>
      </c>
      <c r="S5529">
        <v>19.991</v>
      </c>
      <c r="T5529">
        <v>3.573</v>
      </c>
      <c r="U5529">
        <v>0</v>
      </c>
      <c r="W5529" t="str">
        <f>IFERROR(VLOOKUP(CONCATENATE(A5529,"-",B5529),'Schedule C1'!AE:AE,1,FALSE),"Other")</f>
        <v>Other</v>
      </c>
    </row>
    <row r="5530" spans="1:23" x14ac:dyDescent="0.25">
      <c r="A5530" t="str">
        <f t="shared" si="86"/>
        <v>180</v>
      </c>
      <c r="B5530" t="str">
        <f t="shared" si="86"/>
        <v>P17084041</v>
      </c>
      <c r="C5530" s="77" t="s">
        <v>3887</v>
      </c>
      <c r="D5530" t="s">
        <v>4309</v>
      </c>
      <c r="H5530">
        <v>0</v>
      </c>
      <c r="I5530">
        <v>0</v>
      </c>
      <c r="J5530">
        <v>0</v>
      </c>
      <c r="N5530">
        <v>49311</v>
      </c>
      <c r="O5530">
        <v>23413.745999999999</v>
      </c>
      <c r="P5530">
        <v>111.22300000000001</v>
      </c>
      <c r="T5530">
        <v>51474.975999999995</v>
      </c>
      <c r="U5530">
        <v>6757.9679999999998</v>
      </c>
      <c r="V5530">
        <v>0</v>
      </c>
      <c r="W5530" t="str">
        <f>IFERROR(VLOOKUP(CONCATENATE(A5530,"-",B5530),'Schedule C1'!AE:AE,1,FALSE),"Other")</f>
        <v>Other</v>
      </c>
    </row>
    <row r="5531" spans="1:23" x14ac:dyDescent="0.25">
      <c r="A5531" t="str">
        <f t="shared" si="86"/>
        <v>180</v>
      </c>
      <c r="B5531" t="str">
        <f t="shared" si="86"/>
        <v>P17084042</v>
      </c>
      <c r="C5531" s="77" t="s">
        <v>3887</v>
      </c>
      <c r="D5531" t="s">
        <v>4310</v>
      </c>
      <c r="H5531">
        <v>0</v>
      </c>
      <c r="I5531">
        <v>0</v>
      </c>
      <c r="J5531">
        <v>0</v>
      </c>
      <c r="N5531">
        <v>0</v>
      </c>
      <c r="O5531">
        <v>102.26499999999999</v>
      </c>
      <c r="P5531">
        <v>0</v>
      </c>
      <c r="T5531">
        <v>0</v>
      </c>
      <c r="U5531">
        <v>111.452</v>
      </c>
      <c r="V5531">
        <v>0</v>
      </c>
      <c r="W5531" t="str">
        <f>IFERROR(VLOOKUP(CONCATENATE(A5531,"-",B5531),'Schedule C1'!AE:AE,1,FALSE),"Other")</f>
        <v>Other</v>
      </c>
    </row>
    <row r="5532" spans="1:23" x14ac:dyDescent="0.25">
      <c r="A5532" t="str">
        <f t="shared" si="86"/>
        <v>180</v>
      </c>
      <c r="B5532" t="str">
        <f t="shared" si="86"/>
        <v>P17084043</v>
      </c>
      <c r="C5532" s="77" t="s">
        <v>3887</v>
      </c>
      <c r="D5532" t="s">
        <v>4311</v>
      </c>
      <c r="H5532">
        <v>0</v>
      </c>
      <c r="I5532">
        <v>0</v>
      </c>
      <c r="J5532">
        <v>0</v>
      </c>
      <c r="N5532">
        <v>0</v>
      </c>
      <c r="O5532">
        <v>960.04899999999998</v>
      </c>
      <c r="P5532">
        <v>-1563.915</v>
      </c>
      <c r="T5532">
        <v>0</v>
      </c>
      <c r="U5532">
        <v>6.1559999999999997</v>
      </c>
      <c r="V5532">
        <v>0</v>
      </c>
      <c r="W5532" t="str">
        <f>IFERROR(VLOOKUP(CONCATENATE(A5532,"-",B5532),'Schedule C1'!AE:AE,1,FALSE),"Other")</f>
        <v>Other</v>
      </c>
    </row>
    <row r="5533" spans="1:23" x14ac:dyDescent="0.25">
      <c r="A5533" t="str">
        <f t="shared" si="86"/>
        <v>180</v>
      </c>
      <c r="B5533" t="str">
        <f t="shared" si="86"/>
        <v>P17084046</v>
      </c>
      <c r="C5533" s="77" t="s">
        <v>3887</v>
      </c>
      <c r="D5533" t="s">
        <v>4312</v>
      </c>
      <c r="I5533">
        <v>0</v>
      </c>
      <c r="J5533">
        <v>0</v>
      </c>
      <c r="O5533">
        <v>4398.8420000000006</v>
      </c>
      <c r="P5533">
        <v>1157.54</v>
      </c>
      <c r="U5533">
        <v>1212.413</v>
      </c>
      <c r="V5533">
        <v>0</v>
      </c>
      <c r="W5533" t="str">
        <f>IFERROR(VLOOKUP(CONCATENATE(A5533,"-",B5533),'Schedule C1'!AE:AE,1,FALSE),"Other")</f>
        <v>Other</v>
      </c>
    </row>
    <row r="5534" spans="1:23" x14ac:dyDescent="0.25">
      <c r="A5534" t="str">
        <f t="shared" si="86"/>
        <v>180</v>
      </c>
      <c r="B5534" t="str">
        <f t="shared" si="86"/>
        <v>P17084053</v>
      </c>
      <c r="C5534" s="77" t="s">
        <v>3887</v>
      </c>
      <c r="D5534" t="s">
        <v>4313</v>
      </c>
      <c r="I5534">
        <v>0</v>
      </c>
      <c r="J5534">
        <v>0</v>
      </c>
      <c r="O5534">
        <v>82.144000000000005</v>
      </c>
      <c r="P5534">
        <v>0</v>
      </c>
      <c r="U5534">
        <v>61.363</v>
      </c>
      <c r="V5534">
        <v>0</v>
      </c>
      <c r="W5534" t="str">
        <f>IFERROR(VLOOKUP(CONCATENATE(A5534,"-",B5534),'Schedule C1'!AE:AE,1,FALSE),"Other")</f>
        <v>Other</v>
      </c>
    </row>
    <row r="5535" spans="1:23" x14ac:dyDescent="0.25">
      <c r="A5535" t="str">
        <f t="shared" si="86"/>
        <v>180</v>
      </c>
      <c r="B5535" t="str">
        <f t="shared" si="86"/>
        <v>P17084056</v>
      </c>
      <c r="C5535" s="77" t="s">
        <v>3887</v>
      </c>
      <c r="D5535" t="s">
        <v>4314</v>
      </c>
      <c r="H5535">
        <v>0</v>
      </c>
      <c r="I5535">
        <v>0</v>
      </c>
      <c r="J5535">
        <v>0</v>
      </c>
      <c r="N5535">
        <v>0</v>
      </c>
      <c r="O5535">
        <v>42.039000000000001</v>
      </c>
      <c r="P5535">
        <v>0</v>
      </c>
      <c r="T5535">
        <v>0</v>
      </c>
      <c r="U5535">
        <v>4.9279999999999999</v>
      </c>
      <c r="V5535">
        <v>0</v>
      </c>
      <c r="W5535" t="str">
        <f>IFERROR(VLOOKUP(CONCATENATE(A5535,"-",B5535),'Schedule C1'!AE:AE,1,FALSE),"Other")</f>
        <v>Other</v>
      </c>
    </row>
    <row r="5536" spans="1:23" x14ac:dyDescent="0.25">
      <c r="A5536" t="str">
        <f t="shared" si="86"/>
        <v>180</v>
      </c>
      <c r="B5536" t="str">
        <f t="shared" si="86"/>
        <v>P17084057</v>
      </c>
      <c r="C5536" s="77" t="s">
        <v>3887</v>
      </c>
      <c r="D5536" t="s">
        <v>4315</v>
      </c>
      <c r="H5536">
        <v>0</v>
      </c>
      <c r="I5536">
        <v>0</v>
      </c>
      <c r="J5536">
        <v>0</v>
      </c>
      <c r="N5536">
        <v>0</v>
      </c>
      <c r="O5536">
        <v>8.8940000000000001</v>
      </c>
      <c r="P5536">
        <v>0</v>
      </c>
      <c r="T5536">
        <v>0</v>
      </c>
      <c r="U5536">
        <v>54.116999999999997</v>
      </c>
      <c r="V5536">
        <v>0</v>
      </c>
      <c r="W5536" t="str">
        <f>IFERROR(VLOOKUP(CONCATENATE(A5536,"-",B5536),'Schedule C1'!AE:AE,1,FALSE),"Other")</f>
        <v>Other</v>
      </c>
    </row>
    <row r="5537" spans="1:23" x14ac:dyDescent="0.25">
      <c r="A5537" t="str">
        <f t="shared" si="86"/>
        <v>180</v>
      </c>
      <c r="B5537" t="str">
        <f t="shared" si="86"/>
        <v>P17110001</v>
      </c>
      <c r="C5537" s="77" t="s">
        <v>3887</v>
      </c>
      <c r="D5537" t="s">
        <v>3086</v>
      </c>
      <c r="E5537">
        <v>32228.039999999997</v>
      </c>
      <c r="F5537">
        <v>11673.76</v>
      </c>
      <c r="G5537">
        <v>-55576.329999999994</v>
      </c>
      <c r="H5537">
        <v>309085.27</v>
      </c>
      <c r="I5537">
        <v>37346.549999999996</v>
      </c>
      <c r="K5537">
        <v>0</v>
      </c>
      <c r="L5537">
        <v>0</v>
      </c>
      <c r="M5537">
        <v>346791.15899999999</v>
      </c>
      <c r="N5537">
        <v>11422.589</v>
      </c>
      <c r="O5537">
        <v>6436.5460000000003</v>
      </c>
      <c r="Q5537">
        <v>0</v>
      </c>
      <c r="R5537">
        <v>26496.598000000002</v>
      </c>
      <c r="S5537">
        <v>0</v>
      </c>
      <c r="T5537">
        <v>14933.76</v>
      </c>
      <c r="U5537">
        <v>6527.1670000000004</v>
      </c>
      <c r="W5537" t="str">
        <f>IFERROR(VLOOKUP(CONCATENATE(A5537,"-",B5537),'Schedule C1'!AE:AE,1,FALSE),"Other")</f>
        <v>Other</v>
      </c>
    </row>
    <row r="5538" spans="1:23" x14ac:dyDescent="0.25">
      <c r="A5538" t="str">
        <f t="shared" si="86"/>
        <v>180</v>
      </c>
      <c r="B5538" t="str">
        <f t="shared" si="86"/>
        <v>P17110002</v>
      </c>
      <c r="C5538" s="77" t="s">
        <v>3887</v>
      </c>
      <c r="D5538" t="s">
        <v>3087</v>
      </c>
      <c r="E5538">
        <v>568.14</v>
      </c>
      <c r="F5538">
        <v>145.66</v>
      </c>
      <c r="G5538">
        <v>816.75</v>
      </c>
      <c r="H5538">
        <v>50773.73</v>
      </c>
      <c r="I5538">
        <v>-5220</v>
      </c>
      <c r="J5538">
        <v>934.25</v>
      </c>
      <c r="K5538">
        <v>0</v>
      </c>
      <c r="L5538">
        <v>202799.484</v>
      </c>
      <c r="M5538">
        <v>-8027.5460000000003</v>
      </c>
      <c r="N5538">
        <v>24469.576000000001</v>
      </c>
      <c r="O5538">
        <v>22.818999999999999</v>
      </c>
      <c r="P5538">
        <v>0</v>
      </c>
      <c r="Q5538">
        <v>0</v>
      </c>
      <c r="R5538">
        <v>42.945</v>
      </c>
      <c r="S5538">
        <v>2045.3019999999999</v>
      </c>
      <c r="T5538">
        <v>23329.363000000001</v>
      </c>
      <c r="U5538">
        <v>-7.6999999999999999E-2</v>
      </c>
      <c r="V5538">
        <v>0</v>
      </c>
      <c r="W5538" t="str">
        <f>IFERROR(VLOOKUP(CONCATENATE(A5538,"-",B5538),'Schedule C1'!AE:AE,1,FALSE),"Other")</f>
        <v>Other</v>
      </c>
    </row>
    <row r="5539" spans="1:23" x14ac:dyDescent="0.25">
      <c r="A5539" t="str">
        <f t="shared" si="86"/>
        <v>180</v>
      </c>
      <c r="B5539" t="str">
        <f t="shared" si="86"/>
        <v>P17110003</v>
      </c>
      <c r="C5539" s="77" t="s">
        <v>3887</v>
      </c>
      <c r="D5539" t="s">
        <v>3088</v>
      </c>
      <c r="E5539">
        <v>1656.52</v>
      </c>
      <c r="F5539">
        <v>454.02</v>
      </c>
      <c r="G5539">
        <v>14990.869999999999</v>
      </c>
      <c r="H5539">
        <v>38985.69</v>
      </c>
      <c r="I5539">
        <v>0</v>
      </c>
      <c r="K5539">
        <v>0</v>
      </c>
      <c r="L5539">
        <v>0</v>
      </c>
      <c r="M5539">
        <v>0</v>
      </c>
      <c r="N5539">
        <v>51167.12</v>
      </c>
      <c r="O5539">
        <v>158.92699999999999</v>
      </c>
      <c r="Q5539">
        <v>0</v>
      </c>
      <c r="R5539">
        <v>15.256</v>
      </c>
      <c r="S5539">
        <v>0</v>
      </c>
      <c r="T5539">
        <v>54555.199999999997</v>
      </c>
      <c r="U5539">
        <v>-2E-3</v>
      </c>
      <c r="W5539" t="str">
        <f>IFERROR(VLOOKUP(CONCATENATE(A5539,"-",B5539),'Schedule C1'!AE:AE,1,FALSE),"Other")</f>
        <v>Other</v>
      </c>
    </row>
    <row r="5540" spans="1:23" x14ac:dyDescent="0.25">
      <c r="A5540" t="str">
        <f t="shared" si="86"/>
        <v>180</v>
      </c>
      <c r="B5540" t="str">
        <f t="shared" si="86"/>
        <v>P17110005</v>
      </c>
      <c r="C5540" s="77" t="s">
        <v>3887</v>
      </c>
      <c r="D5540" t="s">
        <v>3090</v>
      </c>
      <c r="E5540">
        <v>184.59999999999997</v>
      </c>
      <c r="F5540">
        <v>22.13</v>
      </c>
      <c r="G5540">
        <v>2752.11</v>
      </c>
      <c r="H5540">
        <v>111509.75999999999</v>
      </c>
      <c r="I5540">
        <v>0</v>
      </c>
      <c r="K5540">
        <v>0</v>
      </c>
      <c r="L5540">
        <v>0</v>
      </c>
      <c r="M5540">
        <v>33295.836000000003</v>
      </c>
      <c r="N5540">
        <v>0</v>
      </c>
      <c r="O5540">
        <v>10354.02</v>
      </c>
      <c r="Q5540">
        <v>0</v>
      </c>
      <c r="R5540">
        <v>23.657</v>
      </c>
      <c r="S5540">
        <v>33664.219000000005</v>
      </c>
      <c r="T5540">
        <v>1553.481</v>
      </c>
      <c r="U5540">
        <v>10354.025</v>
      </c>
      <c r="W5540" t="str">
        <f>IFERROR(VLOOKUP(CONCATENATE(A5540,"-",B5540),'Schedule C1'!AE:AE,1,FALSE),"Other")</f>
        <v>Other</v>
      </c>
    </row>
    <row r="5541" spans="1:23" x14ac:dyDescent="0.25">
      <c r="A5541" t="str">
        <f t="shared" si="86"/>
        <v>180</v>
      </c>
      <c r="B5541" t="str">
        <f t="shared" si="86"/>
        <v>P17110006</v>
      </c>
      <c r="C5541" s="77" t="s">
        <v>3887</v>
      </c>
      <c r="D5541" t="s">
        <v>4316</v>
      </c>
      <c r="E5541">
        <v>932.38</v>
      </c>
      <c r="F5541">
        <v>32.200000000000003</v>
      </c>
      <c r="G5541">
        <v>13.74</v>
      </c>
      <c r="H5541">
        <v>70.95</v>
      </c>
      <c r="I5541">
        <v>1.71</v>
      </c>
      <c r="K5541">
        <v>0</v>
      </c>
      <c r="L5541">
        <v>0</v>
      </c>
      <c r="M5541">
        <v>5449.5490000000009</v>
      </c>
      <c r="N5541">
        <v>98.878999999999991</v>
      </c>
      <c r="O5541">
        <v>0</v>
      </c>
      <c r="Q5541">
        <v>0</v>
      </c>
      <c r="R5541">
        <v>0</v>
      </c>
      <c r="S5541">
        <v>5955.7620000000006</v>
      </c>
      <c r="T5541">
        <v>175.755</v>
      </c>
      <c r="U5541">
        <v>0</v>
      </c>
      <c r="W5541" t="str">
        <f>IFERROR(VLOOKUP(CONCATENATE(A5541,"-",B5541),'Schedule C1'!AE:AE,1,FALSE),"Other")</f>
        <v>Other</v>
      </c>
    </row>
    <row r="5542" spans="1:23" x14ac:dyDescent="0.25">
      <c r="A5542" t="str">
        <f t="shared" si="86"/>
        <v>180</v>
      </c>
      <c r="B5542" t="str">
        <f t="shared" si="86"/>
        <v>P17110007</v>
      </c>
      <c r="C5542" s="77" t="s">
        <v>3887</v>
      </c>
      <c r="D5542" t="s">
        <v>4317</v>
      </c>
      <c r="E5542">
        <v>410.8</v>
      </c>
      <c r="F5542">
        <v>127.58</v>
      </c>
      <c r="G5542">
        <v>0</v>
      </c>
      <c r="H5542">
        <v>25.610000000000014</v>
      </c>
      <c r="I5542">
        <v>677.47</v>
      </c>
      <c r="K5542">
        <v>0</v>
      </c>
      <c r="L5542">
        <v>0</v>
      </c>
      <c r="M5542">
        <v>325.536</v>
      </c>
      <c r="N5542">
        <v>2492.152</v>
      </c>
      <c r="O5542">
        <v>0</v>
      </c>
      <c r="Q5542">
        <v>0</v>
      </c>
      <c r="R5542">
        <v>14.725000000000001</v>
      </c>
      <c r="S5542">
        <v>339.81200000000001</v>
      </c>
      <c r="T5542">
        <v>2766.6619999999998</v>
      </c>
      <c r="U5542">
        <v>0</v>
      </c>
      <c r="W5542" t="str">
        <f>IFERROR(VLOOKUP(CONCATENATE(A5542,"-",B5542),'Schedule C1'!AE:AE,1,FALSE),"Other")</f>
        <v>Other</v>
      </c>
    </row>
    <row r="5543" spans="1:23" x14ac:dyDescent="0.25">
      <c r="A5543" t="str">
        <f t="shared" si="86"/>
        <v>180</v>
      </c>
      <c r="B5543" t="str">
        <f t="shared" si="86"/>
        <v>P17225001</v>
      </c>
      <c r="C5543" s="77" t="s">
        <v>3887</v>
      </c>
      <c r="D5543" t="s">
        <v>4318</v>
      </c>
      <c r="E5543">
        <v>642.88000000000102</v>
      </c>
      <c r="F5543">
        <v>-4769.0500000000029</v>
      </c>
      <c r="G5543">
        <v>703.13</v>
      </c>
      <c r="H5543">
        <v>0</v>
      </c>
      <c r="I5543">
        <v>31.69</v>
      </c>
      <c r="J5543">
        <v>-2777.4500000000003</v>
      </c>
      <c r="K5543">
        <v>31106.203999999998</v>
      </c>
      <c r="L5543">
        <v>149767.49599999998</v>
      </c>
      <c r="M5543">
        <v>318722.45499999996</v>
      </c>
      <c r="N5543">
        <v>0</v>
      </c>
      <c r="O5543">
        <v>0</v>
      </c>
      <c r="P5543">
        <v>0</v>
      </c>
      <c r="Q5543">
        <v>0</v>
      </c>
      <c r="R5543">
        <v>149774.302</v>
      </c>
      <c r="S5543">
        <v>309345.05899999995</v>
      </c>
      <c r="T5543">
        <v>0.54400000000000004</v>
      </c>
      <c r="U5543">
        <v>298.06299999999999</v>
      </c>
      <c r="V5543">
        <v>0</v>
      </c>
      <c r="W5543" t="str">
        <f>IFERROR(VLOOKUP(CONCATENATE(A5543,"-",B5543),'Schedule C1'!AE:AE,1,FALSE),"Other")</f>
        <v>Other</v>
      </c>
    </row>
    <row r="5544" spans="1:23" x14ac:dyDescent="0.25">
      <c r="A5544" t="str">
        <f t="shared" si="86"/>
        <v>180</v>
      </c>
      <c r="B5544" t="str">
        <f t="shared" si="86"/>
        <v>P17225002</v>
      </c>
      <c r="C5544" s="77" t="s">
        <v>3887</v>
      </c>
      <c r="D5544" t="s">
        <v>4319</v>
      </c>
      <c r="F5544">
        <v>0</v>
      </c>
      <c r="L5544">
        <v>0</v>
      </c>
      <c r="O5544"/>
      <c r="R5544">
        <v>285.70699999999999</v>
      </c>
      <c r="U5544"/>
      <c r="W5544" t="str">
        <f>IFERROR(VLOOKUP(CONCATENATE(A5544,"-",B5544),'Schedule C1'!AE:AE,1,FALSE),"Other")</f>
        <v>Other</v>
      </c>
    </row>
    <row r="5545" spans="1:23" x14ac:dyDescent="0.25">
      <c r="A5545" t="str">
        <f t="shared" si="86"/>
        <v>180</v>
      </c>
      <c r="B5545" t="str">
        <f t="shared" si="86"/>
        <v>P17225003</v>
      </c>
      <c r="C5545" s="77" t="s">
        <v>3887</v>
      </c>
      <c r="D5545" t="s">
        <v>3094</v>
      </c>
      <c r="E5545">
        <v>38347.01</v>
      </c>
      <c r="F5545">
        <v>-4806.9099999999989</v>
      </c>
      <c r="G5545">
        <v>2125.4699999999998</v>
      </c>
      <c r="H5545">
        <v>665</v>
      </c>
      <c r="I5545">
        <v>143.5</v>
      </c>
      <c r="J5545">
        <v>822.5</v>
      </c>
      <c r="K5545">
        <v>0</v>
      </c>
      <c r="L5545">
        <v>152102.65</v>
      </c>
      <c r="M5545">
        <v>-317136.95999999996</v>
      </c>
      <c r="N5545">
        <v>0</v>
      </c>
      <c r="O5545">
        <v>0</v>
      </c>
      <c r="P5545">
        <v>0</v>
      </c>
      <c r="Q5545">
        <v>0</v>
      </c>
      <c r="R5545">
        <v>152214.56</v>
      </c>
      <c r="S5545">
        <v>118722.144</v>
      </c>
      <c r="T5545">
        <v>-1.1839999999999999</v>
      </c>
      <c r="U5545">
        <v>0</v>
      </c>
      <c r="V5545">
        <v>0</v>
      </c>
      <c r="W5545" t="str">
        <f>IFERROR(VLOOKUP(CONCATENATE(A5545,"-",B5545),'Schedule C1'!AE:AE,1,FALSE),"Other")</f>
        <v>Other</v>
      </c>
    </row>
    <row r="5546" spans="1:23" x14ac:dyDescent="0.25">
      <c r="A5546" t="str">
        <f t="shared" si="86"/>
        <v>180</v>
      </c>
      <c r="B5546" t="str">
        <f t="shared" si="86"/>
        <v>P17225004</v>
      </c>
      <c r="C5546" s="77" t="s">
        <v>3887</v>
      </c>
      <c r="D5546" t="s">
        <v>4320</v>
      </c>
      <c r="E5546">
        <v>169151.62</v>
      </c>
      <c r="F5546">
        <v>57078.85</v>
      </c>
      <c r="G5546">
        <v>0</v>
      </c>
      <c r="H5546">
        <v>0</v>
      </c>
      <c r="K5546">
        <v>0</v>
      </c>
      <c r="L5546">
        <v>0</v>
      </c>
      <c r="M5546">
        <v>0</v>
      </c>
      <c r="N5546">
        <v>0</v>
      </c>
      <c r="O5546"/>
      <c r="Q5546">
        <v>0</v>
      </c>
      <c r="R5546">
        <v>0</v>
      </c>
      <c r="S5546">
        <v>6286.2690000000002</v>
      </c>
      <c r="T5546">
        <v>7195.3089999999993</v>
      </c>
      <c r="U5546"/>
      <c r="W5546" t="str">
        <f>IFERROR(VLOOKUP(CONCATENATE(A5546,"-",B5546),'Schedule C1'!AE:AE,1,FALSE),"Other")</f>
        <v>Other</v>
      </c>
    </row>
    <row r="5547" spans="1:23" x14ac:dyDescent="0.25">
      <c r="A5547" t="str">
        <f t="shared" si="86"/>
        <v>180</v>
      </c>
      <c r="B5547" t="str">
        <f t="shared" si="86"/>
        <v>P17225005</v>
      </c>
      <c r="C5547" s="77" t="s">
        <v>3887</v>
      </c>
      <c r="D5547" t="s">
        <v>4321</v>
      </c>
      <c r="G5547">
        <v>0</v>
      </c>
      <c r="M5547">
        <v>0</v>
      </c>
      <c r="O5547"/>
      <c r="S5547">
        <v>121.956</v>
      </c>
      <c r="U5547"/>
      <c r="W5547" t="str">
        <f>IFERROR(VLOOKUP(CONCATENATE(A5547,"-",B5547),'Schedule C1'!AE:AE,1,FALSE),"Other")</f>
        <v>Other</v>
      </c>
    </row>
    <row r="5548" spans="1:23" x14ac:dyDescent="0.25">
      <c r="A5548" t="str">
        <f t="shared" si="86"/>
        <v>180</v>
      </c>
      <c r="B5548" t="str">
        <f t="shared" si="86"/>
        <v>P17225008</v>
      </c>
      <c r="C5548" s="77" t="s">
        <v>3887</v>
      </c>
      <c r="D5548" t="s">
        <v>4322</v>
      </c>
      <c r="E5548">
        <v>-2046.56</v>
      </c>
      <c r="F5548">
        <v>-25543.67</v>
      </c>
      <c r="H5548">
        <v>0</v>
      </c>
      <c r="K5548">
        <v>0</v>
      </c>
      <c r="L5548">
        <v>-9955.1920000000064</v>
      </c>
      <c r="N5548">
        <v>0</v>
      </c>
      <c r="O5548"/>
      <c r="Q5548">
        <v>0</v>
      </c>
      <c r="R5548">
        <v>56009.513000000006</v>
      </c>
      <c r="T5548">
        <v>1.1200000000000001</v>
      </c>
      <c r="U5548"/>
      <c r="W5548" t="str">
        <f>IFERROR(VLOOKUP(CONCATENATE(A5548,"-",B5548),'Schedule C1'!AE:AE,1,FALSE),"Other")</f>
        <v>Other</v>
      </c>
    </row>
    <row r="5549" spans="1:23" x14ac:dyDescent="0.25">
      <c r="A5549" t="str">
        <f t="shared" si="86"/>
        <v>180</v>
      </c>
      <c r="B5549" t="str">
        <f t="shared" si="86"/>
        <v>P17225012</v>
      </c>
      <c r="C5549" s="77" t="s">
        <v>3887</v>
      </c>
      <c r="D5549" t="s">
        <v>4323</v>
      </c>
      <c r="F5549">
        <v>0</v>
      </c>
      <c r="G5549">
        <v>0</v>
      </c>
      <c r="L5549">
        <v>0</v>
      </c>
      <c r="M5549">
        <v>0</v>
      </c>
      <c r="O5549"/>
      <c r="R5549">
        <v>4067.6579999999999</v>
      </c>
      <c r="S5549">
        <v>1004.279</v>
      </c>
      <c r="U5549"/>
      <c r="W5549" t="str">
        <f>IFERROR(VLOOKUP(CONCATENATE(A5549,"-",B5549),'Schedule C1'!AE:AE,1,FALSE),"Other")</f>
        <v>Other</v>
      </c>
    </row>
    <row r="5550" spans="1:23" x14ac:dyDescent="0.25">
      <c r="A5550" t="str">
        <f t="shared" si="86"/>
        <v>180</v>
      </c>
      <c r="B5550" t="str">
        <f t="shared" si="86"/>
        <v>P17225013</v>
      </c>
      <c r="C5550" s="77" t="s">
        <v>3887</v>
      </c>
      <c r="D5550" t="s">
        <v>4324</v>
      </c>
      <c r="E5550">
        <v>99.240000000000009</v>
      </c>
      <c r="F5550">
        <v>-105.76999999999998</v>
      </c>
      <c r="G5550">
        <v>160.80000000000001</v>
      </c>
      <c r="H5550">
        <v>0</v>
      </c>
      <c r="I5550">
        <v>84.6</v>
      </c>
      <c r="J5550">
        <v>-112.77</v>
      </c>
      <c r="K5550">
        <v>0</v>
      </c>
      <c r="L5550">
        <v>123689.989</v>
      </c>
      <c r="M5550">
        <v>365027.63900000002</v>
      </c>
      <c r="N5550">
        <v>0</v>
      </c>
      <c r="O5550">
        <v>0</v>
      </c>
      <c r="P5550">
        <v>0</v>
      </c>
      <c r="Q5550">
        <v>0</v>
      </c>
      <c r="R5550">
        <v>391880.73499999999</v>
      </c>
      <c r="S5550">
        <v>368097.47900000005</v>
      </c>
      <c r="T5550">
        <v>46.774999999999999</v>
      </c>
      <c r="U5550">
        <v>0</v>
      </c>
      <c r="V5550">
        <v>0</v>
      </c>
      <c r="W5550" t="str">
        <f>IFERROR(VLOOKUP(CONCATENATE(A5550,"-",B5550),'Schedule C1'!AE:AE,1,FALSE),"Other")</f>
        <v>Other</v>
      </c>
    </row>
    <row r="5551" spans="1:23" x14ac:dyDescent="0.25">
      <c r="A5551" t="str">
        <f t="shared" si="86"/>
        <v>180</v>
      </c>
      <c r="B5551" t="str">
        <f t="shared" si="86"/>
        <v>P17225014</v>
      </c>
      <c r="C5551" s="77" t="s">
        <v>3887</v>
      </c>
      <c r="D5551" t="s">
        <v>4325</v>
      </c>
      <c r="E5551">
        <v>480</v>
      </c>
      <c r="F5551">
        <v>0</v>
      </c>
      <c r="G5551">
        <v>0</v>
      </c>
      <c r="H5551">
        <v>0</v>
      </c>
      <c r="I5551">
        <v>0</v>
      </c>
      <c r="K5551">
        <v>0</v>
      </c>
      <c r="L5551">
        <v>20733.75</v>
      </c>
      <c r="M5551">
        <v>0</v>
      </c>
      <c r="N5551">
        <v>0</v>
      </c>
      <c r="O5551">
        <v>0</v>
      </c>
      <c r="Q5551">
        <v>0</v>
      </c>
      <c r="R5551">
        <v>23857.753000000001</v>
      </c>
      <c r="S5551">
        <v>1597.3500000000001</v>
      </c>
      <c r="T5551">
        <v>44.462999999999994</v>
      </c>
      <c r="U5551">
        <v>47.34</v>
      </c>
      <c r="W5551" t="str">
        <f>IFERROR(VLOOKUP(CONCATENATE(A5551,"-",B5551),'Schedule C1'!AE:AE,1,FALSE),"Other")</f>
        <v>Other</v>
      </c>
    </row>
    <row r="5552" spans="1:23" x14ac:dyDescent="0.25">
      <c r="A5552" t="str">
        <f t="shared" si="86"/>
        <v>180</v>
      </c>
      <c r="B5552" t="str">
        <f t="shared" si="86"/>
        <v>P17225015</v>
      </c>
      <c r="C5552" s="77" t="s">
        <v>3887</v>
      </c>
      <c r="D5552" t="s">
        <v>4326</v>
      </c>
      <c r="E5552">
        <v>61.69</v>
      </c>
      <c r="F5552">
        <v>-464.68</v>
      </c>
      <c r="G5552">
        <v>268.31</v>
      </c>
      <c r="H5552">
        <v>0</v>
      </c>
      <c r="I5552">
        <v>64</v>
      </c>
      <c r="K5552">
        <v>0</v>
      </c>
      <c r="L5552">
        <v>-12906.775000000001</v>
      </c>
      <c r="M5552">
        <v>363880.99799999996</v>
      </c>
      <c r="N5552">
        <v>0</v>
      </c>
      <c r="O5552">
        <v>0</v>
      </c>
      <c r="Q5552">
        <v>0</v>
      </c>
      <c r="R5552">
        <v>23107.171000000002</v>
      </c>
      <c r="S5552">
        <v>375825.13700000005</v>
      </c>
      <c r="T5552">
        <v>180.95899999999997</v>
      </c>
      <c r="U5552">
        <v>117.42400000000001</v>
      </c>
      <c r="W5552" t="str">
        <f>IFERROR(VLOOKUP(CONCATENATE(A5552,"-",B5552),'Schedule C1'!AE:AE,1,FALSE),"Other")</f>
        <v>Other</v>
      </c>
    </row>
    <row r="5553" spans="1:23" x14ac:dyDescent="0.25">
      <c r="A5553" t="str">
        <f t="shared" si="86"/>
        <v>180</v>
      </c>
      <c r="B5553" t="str">
        <f t="shared" si="86"/>
        <v>P17225016</v>
      </c>
      <c r="C5553" s="77" t="s">
        <v>3887</v>
      </c>
      <c r="D5553" t="s">
        <v>4327</v>
      </c>
      <c r="E5553">
        <v>844.08</v>
      </c>
      <c r="F5553">
        <v>0</v>
      </c>
      <c r="G5553">
        <v>0</v>
      </c>
      <c r="H5553">
        <v>0</v>
      </c>
      <c r="I5553">
        <v>0</v>
      </c>
      <c r="K5553">
        <v>0</v>
      </c>
      <c r="L5553">
        <v>0</v>
      </c>
      <c r="M5553">
        <v>2920.9359999999997</v>
      </c>
      <c r="N5553">
        <v>0</v>
      </c>
      <c r="O5553">
        <v>0</v>
      </c>
      <c r="Q5553">
        <v>0</v>
      </c>
      <c r="R5553">
        <v>5857.1080000000002</v>
      </c>
      <c r="S5553">
        <v>5381.777</v>
      </c>
      <c r="T5553">
        <v>45.042999999999992</v>
      </c>
      <c r="U5553">
        <v>28.67</v>
      </c>
      <c r="W5553" t="str">
        <f>IFERROR(VLOOKUP(CONCATENATE(A5553,"-",B5553),'Schedule C1'!AE:AE,1,FALSE),"Other")</f>
        <v>Other</v>
      </c>
    </row>
    <row r="5554" spans="1:23" x14ac:dyDescent="0.25">
      <c r="A5554" t="str">
        <f t="shared" si="86"/>
        <v>180</v>
      </c>
      <c r="B5554" t="str">
        <f t="shared" si="86"/>
        <v>P17225017</v>
      </c>
      <c r="C5554" s="77" t="s">
        <v>3887</v>
      </c>
      <c r="D5554" t="s">
        <v>4328</v>
      </c>
      <c r="E5554">
        <v>84.9</v>
      </c>
      <c r="F5554">
        <v>228.79</v>
      </c>
      <c r="G5554">
        <v>0</v>
      </c>
      <c r="H5554">
        <v>497.98</v>
      </c>
      <c r="I5554">
        <v>0</v>
      </c>
      <c r="J5554">
        <v>1.2</v>
      </c>
      <c r="K5554">
        <v>0</v>
      </c>
      <c r="L5554">
        <v>-87707.395999999993</v>
      </c>
      <c r="M5554">
        <v>39937.705999999998</v>
      </c>
      <c r="N5554">
        <v>0</v>
      </c>
      <c r="O5554">
        <v>0</v>
      </c>
      <c r="P5554">
        <v>0</v>
      </c>
      <c r="Q5554">
        <v>0</v>
      </c>
      <c r="R5554">
        <v>3181.9459999999999</v>
      </c>
      <c r="S5554">
        <v>30178.245999999999</v>
      </c>
      <c r="T5554">
        <v>354.96599999999995</v>
      </c>
      <c r="U5554">
        <v>58.136000000000003</v>
      </c>
      <c r="V5554">
        <v>0</v>
      </c>
      <c r="W5554" t="str">
        <f>IFERROR(VLOOKUP(CONCATENATE(A5554,"-",B5554),'Schedule C1'!AE:AE,1,FALSE),"Other")</f>
        <v>Other</v>
      </c>
    </row>
    <row r="5555" spans="1:23" x14ac:dyDescent="0.25">
      <c r="A5555" t="str">
        <f t="shared" si="86"/>
        <v>180</v>
      </c>
      <c r="B5555" t="str">
        <f t="shared" si="86"/>
        <v>P17225018</v>
      </c>
      <c r="C5555" s="77" t="s">
        <v>3887</v>
      </c>
      <c r="D5555" t="s">
        <v>4329</v>
      </c>
      <c r="E5555">
        <v>182.4</v>
      </c>
      <c r="F5555">
        <v>0</v>
      </c>
      <c r="G5555">
        <v>0</v>
      </c>
      <c r="H5555">
        <v>0</v>
      </c>
      <c r="I5555">
        <v>0</v>
      </c>
      <c r="K5555">
        <v>0</v>
      </c>
      <c r="L5555">
        <v>49215.266999999993</v>
      </c>
      <c r="M5555">
        <v>-376184.39300000004</v>
      </c>
      <c r="N5555">
        <v>0</v>
      </c>
      <c r="O5555">
        <v>0</v>
      </c>
      <c r="Q5555">
        <v>0</v>
      </c>
      <c r="R5555">
        <v>311698.04200000002</v>
      </c>
      <c r="S5555">
        <v>161947.32699999996</v>
      </c>
      <c r="T5555">
        <v>74.828000000000017</v>
      </c>
      <c r="U5555">
        <v>12.355</v>
      </c>
      <c r="W5555" t="str">
        <f>IFERROR(VLOOKUP(CONCATENATE(A5555,"-",B5555),'Schedule C1'!AE:AE,1,FALSE),"Other")</f>
        <v>Other</v>
      </c>
    </row>
    <row r="5556" spans="1:23" x14ac:dyDescent="0.25">
      <c r="A5556" t="str">
        <f t="shared" si="86"/>
        <v>180</v>
      </c>
      <c r="B5556" t="str">
        <f t="shared" si="86"/>
        <v>P17225019</v>
      </c>
      <c r="C5556" s="77" t="s">
        <v>3887</v>
      </c>
      <c r="D5556" t="s">
        <v>4330</v>
      </c>
      <c r="H5556">
        <v>0</v>
      </c>
      <c r="N5556">
        <v>0</v>
      </c>
      <c r="O5556"/>
      <c r="T5556">
        <v>0</v>
      </c>
      <c r="U5556"/>
      <c r="W5556" t="str">
        <f>IFERROR(VLOOKUP(CONCATENATE(A5556,"-",B5556),'Schedule C1'!AE:AE,1,FALSE),"Other")</f>
        <v>Other</v>
      </c>
    </row>
    <row r="5557" spans="1:23" x14ac:dyDescent="0.25">
      <c r="A5557" t="str">
        <f t="shared" si="86"/>
        <v>180</v>
      </c>
      <c r="B5557" t="str">
        <f t="shared" si="86"/>
        <v>P17225020</v>
      </c>
      <c r="C5557" s="77" t="s">
        <v>3887</v>
      </c>
      <c r="D5557" t="s">
        <v>4331</v>
      </c>
      <c r="H5557">
        <v>0</v>
      </c>
      <c r="N5557">
        <v>0</v>
      </c>
      <c r="O5557"/>
      <c r="T5557">
        <v>5.0000000000000001E-3</v>
      </c>
      <c r="U5557"/>
      <c r="W5557" t="str">
        <f>IFERROR(VLOOKUP(CONCATENATE(A5557,"-",B5557),'Schedule C1'!AE:AE,1,FALSE),"Other")</f>
        <v>Other</v>
      </c>
    </row>
    <row r="5558" spans="1:23" x14ac:dyDescent="0.25">
      <c r="A5558" t="str">
        <f t="shared" si="86"/>
        <v>180</v>
      </c>
      <c r="B5558" t="str">
        <f t="shared" si="86"/>
        <v>P17225021</v>
      </c>
      <c r="C5558" s="77" t="s">
        <v>3887</v>
      </c>
      <c r="D5558" t="s">
        <v>4332</v>
      </c>
      <c r="G5558">
        <v>0</v>
      </c>
      <c r="M5558">
        <v>709.29599999999994</v>
      </c>
      <c r="O5558"/>
      <c r="S5558">
        <v>1167.2540000000001</v>
      </c>
      <c r="U5558"/>
      <c r="W5558" t="str">
        <f>IFERROR(VLOOKUP(CONCATENATE(A5558,"-",B5558),'Schedule C1'!AE:AE,1,FALSE),"Other")</f>
        <v>Other</v>
      </c>
    </row>
    <row r="5559" spans="1:23" x14ac:dyDescent="0.25">
      <c r="A5559" t="str">
        <f t="shared" si="86"/>
        <v>180</v>
      </c>
      <c r="B5559" t="str">
        <f t="shared" si="86"/>
        <v>P17225022</v>
      </c>
      <c r="C5559" s="77" t="s">
        <v>3887</v>
      </c>
      <c r="D5559" t="s">
        <v>4333</v>
      </c>
      <c r="F5559">
        <v>0</v>
      </c>
      <c r="G5559">
        <v>0</v>
      </c>
      <c r="H5559">
        <v>0</v>
      </c>
      <c r="L5559">
        <v>0</v>
      </c>
      <c r="M5559">
        <v>0</v>
      </c>
      <c r="N5559">
        <v>0</v>
      </c>
      <c r="O5559"/>
      <c r="R5559">
        <v>2773.83</v>
      </c>
      <c r="S5559">
        <v>888.76099999999997</v>
      </c>
      <c r="T5559">
        <v>1E-3</v>
      </c>
      <c r="U5559"/>
      <c r="W5559" t="str">
        <f>IFERROR(VLOOKUP(CONCATENATE(A5559,"-",B5559),'Schedule C1'!AE:AE,1,FALSE),"Other")</f>
        <v>Other</v>
      </c>
    </row>
    <row r="5560" spans="1:23" x14ac:dyDescent="0.25">
      <c r="A5560" t="str">
        <f t="shared" si="86"/>
        <v>180</v>
      </c>
      <c r="B5560" t="str">
        <f t="shared" si="86"/>
        <v>P17225023</v>
      </c>
      <c r="C5560" s="77" t="s">
        <v>3887</v>
      </c>
      <c r="D5560" t="s">
        <v>4334</v>
      </c>
      <c r="G5560">
        <v>0</v>
      </c>
      <c r="H5560">
        <v>0</v>
      </c>
      <c r="M5560">
        <v>-2660.3939999999998</v>
      </c>
      <c r="N5560">
        <v>0</v>
      </c>
      <c r="O5560"/>
      <c r="S5560">
        <v>185.82900000000001</v>
      </c>
      <c r="T5560">
        <v>5.0000000000000001E-3</v>
      </c>
      <c r="U5560"/>
      <c r="W5560" t="str">
        <f>IFERROR(VLOOKUP(CONCATENATE(A5560,"-",B5560),'Schedule C1'!AE:AE,1,FALSE),"Other")</f>
        <v>Other</v>
      </c>
    </row>
    <row r="5561" spans="1:23" x14ac:dyDescent="0.25">
      <c r="A5561" t="str">
        <f t="shared" si="86"/>
        <v>180</v>
      </c>
      <c r="B5561" t="str">
        <f t="shared" si="86"/>
        <v>P17225024</v>
      </c>
      <c r="C5561" s="77" t="s">
        <v>3887</v>
      </c>
      <c r="D5561" t="s">
        <v>4335</v>
      </c>
      <c r="F5561">
        <v>0</v>
      </c>
      <c r="G5561">
        <v>0</v>
      </c>
      <c r="H5561">
        <v>0</v>
      </c>
      <c r="L5561">
        <v>-88444.401999999987</v>
      </c>
      <c r="M5561">
        <v>100371.462</v>
      </c>
      <c r="N5561">
        <v>0</v>
      </c>
      <c r="O5561"/>
      <c r="R5561">
        <v>61368.385999999999</v>
      </c>
      <c r="S5561">
        <v>101859.936</v>
      </c>
      <c r="T5561">
        <v>-1.73</v>
      </c>
      <c r="U5561"/>
      <c r="W5561" t="str">
        <f>IFERROR(VLOOKUP(CONCATENATE(A5561,"-",B5561),'Schedule C1'!AE:AE,1,FALSE),"Other")</f>
        <v>Other</v>
      </c>
    </row>
    <row r="5562" spans="1:23" x14ac:dyDescent="0.25">
      <c r="A5562" t="str">
        <f t="shared" si="86"/>
        <v>180</v>
      </c>
      <c r="B5562" t="str">
        <f t="shared" si="86"/>
        <v>P17225025</v>
      </c>
      <c r="C5562" s="77" t="s">
        <v>3887</v>
      </c>
      <c r="D5562" t="s">
        <v>4336</v>
      </c>
      <c r="F5562">
        <v>0</v>
      </c>
      <c r="G5562">
        <v>117.68</v>
      </c>
      <c r="H5562">
        <v>3.09</v>
      </c>
      <c r="I5562">
        <v>5.82</v>
      </c>
      <c r="L5562">
        <v>71152.832999999999</v>
      </c>
      <c r="M5562">
        <v>42142.624000000003</v>
      </c>
      <c r="N5562">
        <v>0</v>
      </c>
      <c r="O5562">
        <v>0</v>
      </c>
      <c r="R5562">
        <v>19176.399000000001</v>
      </c>
      <c r="S5562">
        <v>81758.266999999993</v>
      </c>
      <c r="T5562">
        <v>-0.68499999999999994</v>
      </c>
      <c r="U5562">
        <v>0</v>
      </c>
      <c r="W5562" t="str">
        <f>IFERROR(VLOOKUP(CONCATENATE(A5562,"-",B5562),'Schedule C1'!AE:AE,1,FALSE),"Other")</f>
        <v>Other</v>
      </c>
    </row>
    <row r="5563" spans="1:23" x14ac:dyDescent="0.25">
      <c r="A5563" t="str">
        <f t="shared" si="86"/>
        <v>180</v>
      </c>
      <c r="B5563" t="str">
        <f t="shared" si="86"/>
        <v>P17225027</v>
      </c>
      <c r="C5563" s="77" t="s">
        <v>3887</v>
      </c>
      <c r="D5563" t="s">
        <v>4337</v>
      </c>
      <c r="F5563">
        <v>0</v>
      </c>
      <c r="G5563">
        <v>0</v>
      </c>
      <c r="H5563">
        <v>0</v>
      </c>
      <c r="L5563">
        <v>54237.606</v>
      </c>
      <c r="M5563">
        <v>0</v>
      </c>
      <c r="N5563">
        <v>0</v>
      </c>
      <c r="O5563"/>
      <c r="R5563">
        <v>18363.769</v>
      </c>
      <c r="S5563">
        <v>644.68600000000004</v>
      </c>
      <c r="T5563">
        <v>0.39300000000000002</v>
      </c>
      <c r="U5563"/>
      <c r="W5563" t="str">
        <f>IFERROR(VLOOKUP(CONCATENATE(A5563,"-",B5563),'Schedule C1'!AE:AE,1,FALSE),"Other")</f>
        <v>Other</v>
      </c>
    </row>
    <row r="5564" spans="1:23" x14ac:dyDescent="0.25">
      <c r="A5564" t="str">
        <f t="shared" si="86"/>
        <v>180</v>
      </c>
      <c r="B5564" t="str">
        <f t="shared" si="86"/>
        <v>P17225028</v>
      </c>
      <c r="C5564" s="77" t="s">
        <v>3887</v>
      </c>
      <c r="D5564" t="s">
        <v>4338</v>
      </c>
      <c r="H5564">
        <v>0</v>
      </c>
      <c r="J5564">
        <v>0</v>
      </c>
      <c r="N5564">
        <v>0</v>
      </c>
      <c r="O5564"/>
      <c r="P5564">
        <v>0</v>
      </c>
      <c r="T5564">
        <v>0</v>
      </c>
      <c r="U5564"/>
      <c r="V5564">
        <v>0</v>
      </c>
      <c r="W5564" t="str">
        <f>IFERROR(VLOOKUP(CONCATENATE(A5564,"-",B5564),'Schedule C1'!AE:AE,1,FALSE),"Other")</f>
        <v>Other</v>
      </c>
    </row>
    <row r="5565" spans="1:23" x14ac:dyDescent="0.25">
      <c r="A5565" t="str">
        <f t="shared" si="86"/>
        <v>180</v>
      </c>
      <c r="B5565" t="str">
        <f t="shared" si="86"/>
        <v>P17225030</v>
      </c>
      <c r="C5565" s="77" t="s">
        <v>3887</v>
      </c>
      <c r="D5565" t="s">
        <v>4339</v>
      </c>
      <c r="G5565">
        <v>0</v>
      </c>
      <c r="H5565">
        <v>0</v>
      </c>
      <c r="M5565">
        <v>32780.843000000001</v>
      </c>
      <c r="N5565">
        <v>0</v>
      </c>
      <c r="O5565"/>
      <c r="S5565">
        <v>2989.1570000000002</v>
      </c>
      <c r="T5565">
        <v>-0.90100000000000002</v>
      </c>
      <c r="U5565"/>
      <c r="W5565" t="str">
        <f>IFERROR(VLOOKUP(CONCATENATE(A5565,"-",B5565),'Schedule C1'!AE:AE,1,FALSE),"Other")</f>
        <v>Other</v>
      </c>
    </row>
    <row r="5566" spans="1:23" x14ac:dyDescent="0.25">
      <c r="A5566" t="str">
        <f t="shared" si="86"/>
        <v>180</v>
      </c>
      <c r="B5566" t="str">
        <f t="shared" si="86"/>
        <v>P17CC1004</v>
      </c>
      <c r="C5566" s="77" t="s">
        <v>3887</v>
      </c>
      <c r="D5566" t="s">
        <v>3102</v>
      </c>
      <c r="E5566">
        <v>0</v>
      </c>
      <c r="F5566">
        <v>0</v>
      </c>
      <c r="G5566">
        <v>0</v>
      </c>
      <c r="H5566">
        <v>0</v>
      </c>
      <c r="J5566">
        <v>0</v>
      </c>
      <c r="K5566">
        <v>226012.71</v>
      </c>
      <c r="L5566">
        <v>0</v>
      </c>
      <c r="M5566">
        <v>23510.44</v>
      </c>
      <c r="N5566">
        <v>0</v>
      </c>
      <c r="O5566"/>
      <c r="P5566">
        <v>16416439.280999999</v>
      </c>
      <c r="Q5566">
        <v>511164.19</v>
      </c>
      <c r="R5566">
        <v>0</v>
      </c>
      <c r="S5566">
        <v>23510.444</v>
      </c>
      <c r="T5566">
        <v>0</v>
      </c>
      <c r="U5566"/>
      <c r="V5566">
        <v>-169798.88</v>
      </c>
      <c r="W5566" t="str">
        <f>IFERROR(VLOOKUP(CONCATENATE(A5566,"-",B5566),'Schedule C1'!AE:AE,1,FALSE),"Other")</f>
        <v>Other</v>
      </c>
    </row>
    <row r="5567" spans="1:23" x14ac:dyDescent="0.25">
      <c r="A5567" t="str">
        <f t="shared" si="86"/>
        <v>180</v>
      </c>
      <c r="B5567" t="str">
        <f t="shared" si="86"/>
        <v>P17CC1005</v>
      </c>
      <c r="C5567" s="77" t="s">
        <v>3887</v>
      </c>
      <c r="D5567" t="s">
        <v>4340</v>
      </c>
      <c r="E5567">
        <v>0</v>
      </c>
      <c r="G5567">
        <v>0</v>
      </c>
      <c r="H5567">
        <v>0</v>
      </c>
      <c r="K5567">
        <v>580037.49100000004</v>
      </c>
      <c r="M5567">
        <v>-0.33199999999999996</v>
      </c>
      <c r="N5567">
        <v>0</v>
      </c>
      <c r="O5567"/>
      <c r="Q5567">
        <v>582205.69400000002</v>
      </c>
      <c r="S5567">
        <v>-0.39600000000000002</v>
      </c>
      <c r="T5567">
        <v>4.0000000000000001E-3</v>
      </c>
      <c r="U5567"/>
      <c r="W5567" t="str">
        <f>IFERROR(VLOOKUP(CONCATENATE(A5567,"-",B5567),'Schedule C1'!AE:AE,1,FALSE),"Other")</f>
        <v>Other</v>
      </c>
    </row>
    <row r="5568" spans="1:23" x14ac:dyDescent="0.25">
      <c r="A5568" t="str">
        <f t="shared" si="86"/>
        <v>180</v>
      </c>
      <c r="B5568" t="str">
        <f t="shared" si="86"/>
        <v>P17CC1007</v>
      </c>
      <c r="C5568" s="77" t="s">
        <v>3887</v>
      </c>
      <c r="D5568" t="s">
        <v>3103</v>
      </c>
      <c r="I5568">
        <v>0</v>
      </c>
      <c r="J5568">
        <v>0</v>
      </c>
      <c r="O5568">
        <v>0</v>
      </c>
      <c r="P5568">
        <v>0</v>
      </c>
      <c r="U5568">
        <v>0</v>
      </c>
      <c r="V5568">
        <v>0</v>
      </c>
      <c r="W5568" t="str">
        <f>IFERROR(VLOOKUP(CONCATENATE(A5568,"-",B5568),'Schedule C1'!AE:AE,1,FALSE),"Other")</f>
        <v>Other</v>
      </c>
    </row>
    <row r="5569" spans="1:23" x14ac:dyDescent="0.25">
      <c r="A5569" t="str">
        <f t="shared" si="86"/>
        <v>180</v>
      </c>
      <c r="B5569" t="str">
        <f t="shared" si="86"/>
        <v>P17CC1013</v>
      </c>
      <c r="C5569" s="77" t="s">
        <v>3887</v>
      </c>
      <c r="D5569" t="s">
        <v>3104</v>
      </c>
      <c r="I5569">
        <v>0</v>
      </c>
      <c r="J5569">
        <v>0</v>
      </c>
      <c r="O5569">
        <v>0</v>
      </c>
      <c r="P5569">
        <v>0</v>
      </c>
      <c r="U5569">
        <v>0</v>
      </c>
      <c r="V5569">
        <v>0</v>
      </c>
      <c r="W5569" t="str">
        <f>IFERROR(VLOOKUP(CONCATENATE(A5569,"-",B5569),'Schedule C1'!AE:AE,1,FALSE),"Other")</f>
        <v>Other</v>
      </c>
    </row>
    <row r="5570" spans="1:23" x14ac:dyDescent="0.25">
      <c r="A5570" t="str">
        <f t="shared" si="86"/>
        <v>180</v>
      </c>
      <c r="B5570" t="str">
        <f t="shared" si="86"/>
        <v>P17CC1016</v>
      </c>
      <c r="C5570" s="77" t="s">
        <v>3887</v>
      </c>
      <c r="D5570" t="s">
        <v>3105</v>
      </c>
      <c r="H5570">
        <v>0</v>
      </c>
      <c r="N5570">
        <v>0</v>
      </c>
      <c r="O5570"/>
      <c r="T5570">
        <v>0</v>
      </c>
      <c r="U5570"/>
      <c r="W5570" t="str">
        <f>IFERROR(VLOOKUP(CONCATENATE(A5570,"-",B5570),'Schedule C1'!AE:AE,1,FALSE),"Other")</f>
        <v>Other</v>
      </c>
    </row>
    <row r="5571" spans="1:23" x14ac:dyDescent="0.25">
      <c r="A5571" t="str">
        <f t="shared" si="86"/>
        <v>180</v>
      </c>
      <c r="B5571" t="str">
        <f t="shared" si="86"/>
        <v>P17CC1022</v>
      </c>
      <c r="C5571" s="77" t="s">
        <v>3887</v>
      </c>
      <c r="D5571" t="s">
        <v>3106</v>
      </c>
      <c r="F5571">
        <v>0</v>
      </c>
      <c r="J5571">
        <v>0</v>
      </c>
      <c r="L5571">
        <v>0</v>
      </c>
      <c r="O5571"/>
      <c r="P5571">
        <v>0</v>
      </c>
      <c r="R5571">
        <v>0</v>
      </c>
      <c r="U5571"/>
      <c r="V5571">
        <v>0</v>
      </c>
      <c r="W5571" t="str">
        <f>IFERROR(VLOOKUP(CONCATENATE(A5571,"-",B5571),'Schedule C1'!AE:AE,1,FALSE),"Other")</f>
        <v>Other</v>
      </c>
    </row>
    <row r="5572" spans="1:23" x14ac:dyDescent="0.25">
      <c r="A5572" t="str">
        <f t="shared" si="86"/>
        <v>180</v>
      </c>
      <c r="B5572" t="str">
        <f t="shared" si="86"/>
        <v>P17CC1028</v>
      </c>
      <c r="C5572" s="77" t="s">
        <v>3887</v>
      </c>
      <c r="D5572" t="s">
        <v>3107</v>
      </c>
      <c r="F5572">
        <v>0</v>
      </c>
      <c r="G5572">
        <v>0</v>
      </c>
      <c r="H5572">
        <v>0</v>
      </c>
      <c r="J5572">
        <v>0</v>
      </c>
      <c r="L5572">
        <v>0</v>
      </c>
      <c r="M5572">
        <v>0</v>
      </c>
      <c r="N5572">
        <v>0</v>
      </c>
      <c r="O5572"/>
      <c r="P5572">
        <v>0</v>
      </c>
      <c r="R5572">
        <v>0</v>
      </c>
      <c r="S5572">
        <v>-59.691000000000003</v>
      </c>
      <c r="T5572">
        <v>0</v>
      </c>
      <c r="U5572"/>
      <c r="V5572">
        <v>0</v>
      </c>
      <c r="W5572" t="str">
        <f>IFERROR(VLOOKUP(CONCATENATE(A5572,"-",B5572),'Schedule C1'!AE:AE,1,FALSE),"Other")</f>
        <v>Other</v>
      </c>
    </row>
    <row r="5573" spans="1:23" x14ac:dyDescent="0.25">
      <c r="A5573" t="str">
        <f t="shared" ref="A5573:B5636" si="87">LEFT(C5573,FIND(" ",C5573,1)-1)</f>
        <v>180</v>
      </c>
      <c r="B5573" t="str">
        <f t="shared" si="87"/>
        <v>P17CC1031</v>
      </c>
      <c r="C5573" s="77" t="s">
        <v>3887</v>
      </c>
      <c r="D5573" t="s">
        <v>3108</v>
      </c>
      <c r="I5573">
        <v>0</v>
      </c>
      <c r="O5573">
        <v>0</v>
      </c>
      <c r="U5573">
        <v>0</v>
      </c>
      <c r="W5573" t="str">
        <f>IFERROR(VLOOKUP(CONCATENATE(A5573,"-",B5573),'Schedule C1'!AE:AE,1,FALSE),"Other")</f>
        <v>Other</v>
      </c>
    </row>
    <row r="5574" spans="1:23" x14ac:dyDescent="0.25">
      <c r="A5574" t="str">
        <f t="shared" si="87"/>
        <v>180</v>
      </c>
      <c r="B5574" t="str">
        <f t="shared" si="87"/>
        <v>P17CC1040</v>
      </c>
      <c r="C5574" s="77" t="s">
        <v>3887</v>
      </c>
      <c r="D5574" t="s">
        <v>3109</v>
      </c>
      <c r="H5574">
        <v>0</v>
      </c>
      <c r="N5574">
        <v>0</v>
      </c>
      <c r="O5574"/>
      <c r="T5574">
        <v>0</v>
      </c>
      <c r="U5574"/>
      <c r="W5574" t="str">
        <f>IFERROR(VLOOKUP(CONCATENATE(A5574,"-",B5574),'Schedule C1'!AE:AE,1,FALSE),"Other")</f>
        <v>Other</v>
      </c>
    </row>
    <row r="5575" spans="1:23" x14ac:dyDescent="0.25">
      <c r="A5575" t="str">
        <f t="shared" si="87"/>
        <v>180</v>
      </c>
      <c r="B5575" t="str">
        <f t="shared" si="87"/>
        <v>P17CC1064</v>
      </c>
      <c r="C5575" s="77" t="s">
        <v>3887</v>
      </c>
      <c r="D5575" t="s">
        <v>4342</v>
      </c>
      <c r="H5575">
        <v>0</v>
      </c>
      <c r="N5575">
        <v>0</v>
      </c>
      <c r="O5575"/>
      <c r="T5575">
        <v>0</v>
      </c>
      <c r="U5575"/>
      <c r="W5575" t="str">
        <f>IFERROR(VLOOKUP(CONCATENATE(A5575,"-",B5575),'Schedule C1'!AE:AE,1,FALSE),"Other")</f>
        <v>Other</v>
      </c>
    </row>
    <row r="5576" spans="1:23" x14ac:dyDescent="0.25">
      <c r="A5576" t="str">
        <f t="shared" si="87"/>
        <v>180</v>
      </c>
      <c r="B5576" t="str">
        <f t="shared" si="87"/>
        <v>P17CC1079</v>
      </c>
      <c r="C5576" s="77" t="s">
        <v>3887</v>
      </c>
      <c r="D5576" t="s">
        <v>4343</v>
      </c>
      <c r="J5576">
        <v>0</v>
      </c>
      <c r="O5576"/>
      <c r="P5576">
        <v>0</v>
      </c>
      <c r="U5576"/>
      <c r="V5576">
        <v>0</v>
      </c>
      <c r="W5576" t="str">
        <f>IFERROR(VLOOKUP(CONCATENATE(A5576,"-",B5576),'Schedule C1'!AE:AE,1,FALSE),"Other")</f>
        <v>Other</v>
      </c>
    </row>
    <row r="5577" spans="1:23" x14ac:dyDescent="0.25">
      <c r="A5577" t="str">
        <f t="shared" si="87"/>
        <v>180</v>
      </c>
      <c r="B5577" t="str">
        <f t="shared" si="87"/>
        <v>P17CC1088</v>
      </c>
      <c r="C5577" s="77" t="s">
        <v>3887</v>
      </c>
      <c r="D5577" t="s">
        <v>3112</v>
      </c>
      <c r="J5577">
        <v>0</v>
      </c>
      <c r="O5577"/>
      <c r="P5577">
        <v>0</v>
      </c>
      <c r="U5577"/>
      <c r="V5577">
        <v>0</v>
      </c>
      <c r="W5577" t="str">
        <f>IFERROR(VLOOKUP(CONCATENATE(A5577,"-",B5577),'Schedule C1'!AE:AE,1,FALSE),"Other")</f>
        <v>Other</v>
      </c>
    </row>
    <row r="5578" spans="1:23" x14ac:dyDescent="0.25">
      <c r="A5578" t="str">
        <f t="shared" si="87"/>
        <v>180</v>
      </c>
      <c r="B5578" t="str">
        <f t="shared" si="87"/>
        <v>P17CC1094</v>
      </c>
      <c r="C5578" s="77" t="s">
        <v>3887</v>
      </c>
      <c r="D5578" t="s">
        <v>4345</v>
      </c>
      <c r="F5578">
        <v>0</v>
      </c>
      <c r="L5578">
        <v>0</v>
      </c>
      <c r="O5578"/>
      <c r="R5578">
        <v>0</v>
      </c>
      <c r="U5578"/>
      <c r="W5578" t="str">
        <f>IFERROR(VLOOKUP(CONCATENATE(A5578,"-",B5578),'Schedule C1'!AE:AE,1,FALSE),"Other")</f>
        <v>Other</v>
      </c>
    </row>
    <row r="5579" spans="1:23" x14ac:dyDescent="0.25">
      <c r="A5579" t="str">
        <f t="shared" si="87"/>
        <v>180</v>
      </c>
      <c r="B5579" t="str">
        <f t="shared" si="87"/>
        <v>P18001001</v>
      </c>
      <c r="C5579" s="77" t="s">
        <v>3887</v>
      </c>
      <c r="D5579" t="s">
        <v>4346</v>
      </c>
      <c r="E5579">
        <v>911.77</v>
      </c>
      <c r="K5579">
        <v>0</v>
      </c>
      <c r="O5579"/>
      <c r="Q5579">
        <v>0</v>
      </c>
      <c r="U5579"/>
      <c r="W5579" t="str">
        <f>IFERROR(VLOOKUP(CONCATENATE(A5579,"-",B5579),'Schedule C1'!AE:AE,1,FALSE),"Other")</f>
        <v>Other</v>
      </c>
    </row>
    <row r="5580" spans="1:23" x14ac:dyDescent="0.25">
      <c r="A5580" t="str">
        <f t="shared" si="87"/>
        <v>180</v>
      </c>
      <c r="B5580" t="str">
        <f t="shared" si="87"/>
        <v>P18025001</v>
      </c>
      <c r="C5580" s="77" t="s">
        <v>3887</v>
      </c>
      <c r="D5580" t="s">
        <v>3113</v>
      </c>
      <c r="I5580">
        <v>63661.99</v>
      </c>
      <c r="J5580">
        <v>0</v>
      </c>
      <c r="O5580">
        <v>0</v>
      </c>
      <c r="P5580">
        <v>-27984.311999999998</v>
      </c>
      <c r="U5580">
        <v>0</v>
      </c>
      <c r="V5580">
        <v>0</v>
      </c>
      <c r="W5580" t="str">
        <f>IFERROR(VLOOKUP(CONCATENATE(A5580,"-",B5580),'Schedule C1'!AE:AE,1,FALSE),"Other")</f>
        <v>Other</v>
      </c>
    </row>
    <row r="5581" spans="1:23" x14ac:dyDescent="0.25">
      <c r="A5581" t="str">
        <f t="shared" si="87"/>
        <v>180</v>
      </c>
      <c r="B5581" t="str">
        <f t="shared" si="87"/>
        <v>P18025005</v>
      </c>
      <c r="C5581" s="77" t="s">
        <v>3887</v>
      </c>
      <c r="D5581" t="s">
        <v>3117</v>
      </c>
      <c r="E5581">
        <v>53533.399999999994</v>
      </c>
      <c r="F5581">
        <v>8816.17</v>
      </c>
      <c r="G5581">
        <v>-25146.190000000002</v>
      </c>
      <c r="H5581">
        <v>-74057.440000000002</v>
      </c>
      <c r="I5581">
        <v>228289.46000000002</v>
      </c>
      <c r="J5581">
        <v>315337.10000000003</v>
      </c>
      <c r="K5581">
        <v>0</v>
      </c>
      <c r="L5581">
        <v>-5895720.6560000004</v>
      </c>
      <c r="M5581">
        <v>152222.353</v>
      </c>
      <c r="N5581">
        <v>-137140.13500000001</v>
      </c>
      <c r="O5581">
        <v>1154230.5009999999</v>
      </c>
      <c r="P5581">
        <v>-358.27699999999999</v>
      </c>
      <c r="Q5581">
        <v>0</v>
      </c>
      <c r="R5581">
        <v>98894.979000000007</v>
      </c>
      <c r="S5581">
        <v>152840.27599999998</v>
      </c>
      <c r="T5581">
        <v>101443.60500000001</v>
      </c>
      <c r="U5581">
        <v>374291.96300000005</v>
      </c>
      <c r="V5581">
        <v>0</v>
      </c>
      <c r="W5581" t="str">
        <f>IFERROR(VLOOKUP(CONCATENATE(A5581,"-",B5581),'Schedule C1'!AE:AE,1,FALSE),"Other")</f>
        <v>Other</v>
      </c>
    </row>
    <row r="5582" spans="1:23" x14ac:dyDescent="0.25">
      <c r="A5582" t="str">
        <f t="shared" si="87"/>
        <v>180</v>
      </c>
      <c r="B5582" t="str">
        <f t="shared" si="87"/>
        <v>P18025006</v>
      </c>
      <c r="C5582" s="77" t="s">
        <v>3887</v>
      </c>
      <c r="D5582" t="s">
        <v>4348</v>
      </c>
      <c r="E5582">
        <v>9083.34</v>
      </c>
      <c r="G5582">
        <v>-8757.8000000000029</v>
      </c>
      <c r="H5582">
        <v>-1969.71</v>
      </c>
      <c r="I5582">
        <v>25579.42</v>
      </c>
      <c r="J5582">
        <v>0</v>
      </c>
      <c r="K5582">
        <v>0</v>
      </c>
      <c r="M5582">
        <v>116015</v>
      </c>
      <c r="N5582">
        <v>54704.546000000002</v>
      </c>
      <c r="O5582">
        <v>8427.0959999999995</v>
      </c>
      <c r="P5582">
        <v>24571.944</v>
      </c>
      <c r="Q5582">
        <v>0</v>
      </c>
      <c r="S5582">
        <v>116015</v>
      </c>
      <c r="T5582">
        <v>69851.731999999989</v>
      </c>
      <c r="U5582">
        <v>-4.0000000000000001E-3</v>
      </c>
      <c r="V5582">
        <v>0</v>
      </c>
      <c r="W5582" t="str">
        <f>IFERROR(VLOOKUP(CONCATENATE(A5582,"-",B5582),'Schedule C1'!AE:AE,1,FALSE),"Other")</f>
        <v>Other</v>
      </c>
    </row>
    <row r="5583" spans="1:23" x14ac:dyDescent="0.25">
      <c r="A5583" t="str">
        <f t="shared" si="87"/>
        <v>180</v>
      </c>
      <c r="B5583" t="str">
        <f t="shared" si="87"/>
        <v>P18025007</v>
      </c>
      <c r="C5583" s="77" t="s">
        <v>3887</v>
      </c>
      <c r="D5583" t="s">
        <v>4349</v>
      </c>
      <c r="E5583">
        <v>-1132.57</v>
      </c>
      <c r="F5583">
        <v>70.12</v>
      </c>
      <c r="G5583">
        <v>0</v>
      </c>
      <c r="H5583">
        <v>0</v>
      </c>
      <c r="I5583">
        <v>6021.0500000000011</v>
      </c>
      <c r="J5583">
        <v>98581.09</v>
      </c>
      <c r="K5583">
        <v>0</v>
      </c>
      <c r="L5583">
        <v>0</v>
      </c>
      <c r="M5583">
        <v>-3947.2420000000006</v>
      </c>
      <c r="N5583">
        <v>8724.8349999999991</v>
      </c>
      <c r="O5583">
        <v>4073.16</v>
      </c>
      <c r="P5583">
        <v>412.87200000000001</v>
      </c>
      <c r="Q5583">
        <v>0</v>
      </c>
      <c r="R5583">
        <v>0</v>
      </c>
      <c r="S5583">
        <v>-3948.9660000000003</v>
      </c>
      <c r="T5583">
        <v>9646.3029999999981</v>
      </c>
      <c r="U5583">
        <v>4464.4009999999998</v>
      </c>
      <c r="V5583">
        <v>0</v>
      </c>
      <c r="W5583" t="str">
        <f>IFERROR(VLOOKUP(CONCATENATE(A5583,"-",B5583),'Schedule C1'!AE:AE,1,FALSE),"Other")</f>
        <v>Other</v>
      </c>
    </row>
    <row r="5584" spans="1:23" x14ac:dyDescent="0.25">
      <c r="A5584" t="str">
        <f t="shared" si="87"/>
        <v>180</v>
      </c>
      <c r="B5584" t="str">
        <f t="shared" si="87"/>
        <v>P18025008</v>
      </c>
      <c r="C5584" s="77" t="s">
        <v>3887</v>
      </c>
      <c r="D5584" t="s">
        <v>4350</v>
      </c>
      <c r="F5584">
        <v>32.08</v>
      </c>
      <c r="G5584">
        <v>19.57</v>
      </c>
      <c r="H5584">
        <v>34.090000000000003</v>
      </c>
      <c r="I5584">
        <v>115.12</v>
      </c>
      <c r="J5584">
        <v>94.660000000000011</v>
      </c>
      <c r="L5584">
        <v>0</v>
      </c>
      <c r="M5584">
        <v>0</v>
      </c>
      <c r="N5584">
        <v>0</v>
      </c>
      <c r="O5584">
        <v>0</v>
      </c>
      <c r="P5584">
        <v>-85.58</v>
      </c>
      <c r="R5584">
        <v>0</v>
      </c>
      <c r="S5584">
        <v>0</v>
      </c>
      <c r="T5584">
        <v>0</v>
      </c>
      <c r="U5584">
        <v>13.583</v>
      </c>
      <c r="V5584">
        <v>0</v>
      </c>
      <c r="W5584" t="str">
        <f>IFERROR(VLOOKUP(CONCATENATE(A5584,"-",B5584),'Schedule C1'!AE:AE,1,FALSE),"Other")</f>
        <v>Other</v>
      </c>
    </row>
    <row r="5585" spans="1:23" x14ac:dyDescent="0.25">
      <c r="A5585" t="str">
        <f t="shared" si="87"/>
        <v>180</v>
      </c>
      <c r="B5585" t="str">
        <f t="shared" si="87"/>
        <v>P18025009</v>
      </c>
      <c r="C5585" s="77" t="s">
        <v>3887</v>
      </c>
      <c r="D5585" t="s">
        <v>3118</v>
      </c>
      <c r="F5585">
        <v>0.15</v>
      </c>
      <c r="G5585">
        <v>0.25</v>
      </c>
      <c r="H5585">
        <v>31.77</v>
      </c>
      <c r="I5585">
        <v>171.81</v>
      </c>
      <c r="J5585">
        <v>-5255.19</v>
      </c>
      <c r="L5585">
        <v>0</v>
      </c>
      <c r="M5585">
        <v>-3838.5660000000003</v>
      </c>
      <c r="N5585">
        <v>2420</v>
      </c>
      <c r="O5585">
        <v>6603.3720000000003</v>
      </c>
      <c r="P5585">
        <v>2923.16</v>
      </c>
      <c r="R5585">
        <v>0</v>
      </c>
      <c r="S5585">
        <v>-3848.4300000000003</v>
      </c>
      <c r="T5585">
        <v>2509.0410000000002</v>
      </c>
      <c r="U5585">
        <v>0</v>
      </c>
      <c r="V5585">
        <v>0</v>
      </c>
      <c r="W5585" t="str">
        <f>IFERROR(VLOOKUP(CONCATENATE(A5585,"-",B5585),'Schedule C1'!AE:AE,1,FALSE),"Other")</f>
        <v>Other</v>
      </c>
    </row>
    <row r="5586" spans="1:23" x14ac:dyDescent="0.25">
      <c r="A5586" t="str">
        <f t="shared" si="87"/>
        <v>180</v>
      </c>
      <c r="B5586" t="str">
        <f t="shared" si="87"/>
        <v>P18025010</v>
      </c>
      <c r="C5586" s="77" t="s">
        <v>3887</v>
      </c>
      <c r="D5586" t="s">
        <v>3119</v>
      </c>
      <c r="F5586">
        <v>0.15</v>
      </c>
      <c r="G5586">
        <v>111.07000000000001</v>
      </c>
      <c r="H5586">
        <v>67.460000000000008</v>
      </c>
      <c r="I5586">
        <v>7.4499999999999993</v>
      </c>
      <c r="J5586">
        <v>-37098.94</v>
      </c>
      <c r="L5586">
        <v>0</v>
      </c>
      <c r="M5586">
        <v>0</v>
      </c>
      <c r="N5586">
        <v>347</v>
      </c>
      <c r="O5586">
        <v>79.623999999999995</v>
      </c>
      <c r="P5586">
        <v>-327.90100000000001</v>
      </c>
      <c r="R5586">
        <v>0</v>
      </c>
      <c r="S5586">
        <v>0</v>
      </c>
      <c r="T5586">
        <v>350.26099999999997</v>
      </c>
      <c r="U5586">
        <v>62.900999999999996</v>
      </c>
      <c r="V5586">
        <v>0</v>
      </c>
      <c r="W5586" t="str">
        <f>IFERROR(VLOOKUP(CONCATENATE(A5586,"-",B5586),'Schedule C1'!AE:AE,1,FALSE),"Other")</f>
        <v>Other</v>
      </c>
    </row>
    <row r="5587" spans="1:23" x14ac:dyDescent="0.25">
      <c r="A5587" t="str">
        <f t="shared" si="87"/>
        <v>180</v>
      </c>
      <c r="B5587" t="str">
        <f t="shared" si="87"/>
        <v>P18025012</v>
      </c>
      <c r="C5587" s="77" t="s">
        <v>3887</v>
      </c>
      <c r="D5587" t="s">
        <v>4351</v>
      </c>
      <c r="E5587">
        <v>1.74</v>
      </c>
      <c r="F5587">
        <v>179.85</v>
      </c>
      <c r="G5587">
        <v>2.2400000000000002</v>
      </c>
      <c r="H5587">
        <v>2357.34</v>
      </c>
      <c r="I5587">
        <v>5487.6699999999992</v>
      </c>
      <c r="J5587">
        <v>85.48</v>
      </c>
      <c r="K5587">
        <v>0</v>
      </c>
      <c r="L5587">
        <v>0</v>
      </c>
      <c r="M5587">
        <v>44</v>
      </c>
      <c r="N5587">
        <v>1912.67</v>
      </c>
      <c r="O5587">
        <v>4011.4090000000001</v>
      </c>
      <c r="P5587">
        <v>0</v>
      </c>
      <c r="Q5587">
        <v>0</v>
      </c>
      <c r="R5587">
        <v>0</v>
      </c>
      <c r="S5587">
        <v>51.506999999999998</v>
      </c>
      <c r="T5587">
        <v>2118.819</v>
      </c>
      <c r="U5587">
        <v>4094.864</v>
      </c>
      <c r="V5587">
        <v>0</v>
      </c>
      <c r="W5587" t="str">
        <f>IFERROR(VLOOKUP(CONCATENATE(A5587,"-",B5587),'Schedule C1'!AE:AE,1,FALSE),"Other")</f>
        <v>Other</v>
      </c>
    </row>
    <row r="5588" spans="1:23" x14ac:dyDescent="0.25">
      <c r="A5588" t="str">
        <f t="shared" si="87"/>
        <v>180</v>
      </c>
      <c r="B5588" t="str">
        <f t="shared" si="87"/>
        <v>P18025013</v>
      </c>
      <c r="C5588" s="77" t="s">
        <v>3887</v>
      </c>
      <c r="D5588" t="s">
        <v>4352</v>
      </c>
      <c r="E5588">
        <v>600.29999999999995</v>
      </c>
      <c r="F5588">
        <v>37.630000000000003</v>
      </c>
      <c r="G5588">
        <v>659.46</v>
      </c>
      <c r="H5588">
        <v>5992.2300000000005</v>
      </c>
      <c r="I5588">
        <v>-23689.27</v>
      </c>
      <c r="J5588">
        <v>16250</v>
      </c>
      <c r="K5588">
        <v>0</v>
      </c>
      <c r="L5588">
        <v>0</v>
      </c>
      <c r="M5588">
        <v>-81285.797000000006</v>
      </c>
      <c r="N5588">
        <v>0</v>
      </c>
      <c r="O5588">
        <v>97387.612999999998</v>
      </c>
      <c r="P5588">
        <v>-20054.089000000004</v>
      </c>
      <c r="Q5588">
        <v>0</v>
      </c>
      <c r="R5588">
        <v>0</v>
      </c>
      <c r="S5588">
        <v>-81201.385000000009</v>
      </c>
      <c r="T5588">
        <v>473.19600000000003</v>
      </c>
      <c r="U5588">
        <v>67956.731000000014</v>
      </c>
      <c r="V5588">
        <v>0</v>
      </c>
      <c r="W5588" t="str">
        <f>IFERROR(VLOOKUP(CONCATENATE(A5588,"-",B5588),'Schedule C1'!AE:AE,1,FALSE),"Other")</f>
        <v>Other</v>
      </c>
    </row>
    <row r="5589" spans="1:23" x14ac:dyDescent="0.25">
      <c r="A5589" t="str">
        <f t="shared" si="87"/>
        <v>180</v>
      </c>
      <c r="B5589" t="str">
        <f t="shared" si="87"/>
        <v>P18025014</v>
      </c>
      <c r="C5589" s="77" t="s">
        <v>3887</v>
      </c>
      <c r="D5589" t="s">
        <v>3121</v>
      </c>
      <c r="G5589">
        <v>0</v>
      </c>
      <c r="H5589">
        <v>203.56</v>
      </c>
      <c r="I5589">
        <v>332356.55</v>
      </c>
      <c r="J5589">
        <v>-288831.22000000003</v>
      </c>
      <c r="M5589">
        <v>251.73499999999999</v>
      </c>
      <c r="N5589">
        <v>2631.3609999999999</v>
      </c>
      <c r="O5589">
        <v>26527.146999999997</v>
      </c>
      <c r="P5589">
        <v>6994.6379999999999</v>
      </c>
      <c r="S5589">
        <v>224.41200000000001</v>
      </c>
      <c r="T5589">
        <v>2893.9599999999996</v>
      </c>
      <c r="U5589">
        <v>21762.684000000001</v>
      </c>
      <c r="V5589">
        <v>0</v>
      </c>
      <c r="W5589" t="str">
        <f>IFERROR(VLOOKUP(CONCATENATE(A5589,"-",B5589),'Schedule C1'!AE:AE,1,FALSE),"Other")</f>
        <v>Other</v>
      </c>
    </row>
    <row r="5590" spans="1:23" x14ac:dyDescent="0.25">
      <c r="A5590" t="str">
        <f t="shared" si="87"/>
        <v>180</v>
      </c>
      <c r="B5590" t="str">
        <f t="shared" si="87"/>
        <v>P18025016</v>
      </c>
      <c r="C5590" s="77" t="s">
        <v>3887</v>
      </c>
      <c r="D5590" t="s">
        <v>4353</v>
      </c>
      <c r="H5590">
        <v>141</v>
      </c>
      <c r="N5590">
        <v>0</v>
      </c>
      <c r="O5590"/>
      <c r="T5590">
        <v>0</v>
      </c>
      <c r="U5590"/>
      <c r="W5590" t="str">
        <f>IFERROR(VLOOKUP(CONCATENATE(A5590,"-",B5590),'Schedule C1'!AE:AE,1,FALSE),"Other")</f>
        <v>Other</v>
      </c>
    </row>
    <row r="5591" spans="1:23" x14ac:dyDescent="0.25">
      <c r="A5591" t="str">
        <f t="shared" si="87"/>
        <v>180</v>
      </c>
      <c r="B5591" t="str">
        <f t="shared" si="87"/>
        <v>P18025018</v>
      </c>
      <c r="C5591" s="77" t="s">
        <v>3887</v>
      </c>
      <c r="D5591" t="s">
        <v>3123</v>
      </c>
      <c r="J5591">
        <v>0</v>
      </c>
      <c r="O5591"/>
      <c r="P5591">
        <v>-76.111999999999995</v>
      </c>
      <c r="U5591"/>
      <c r="V5591">
        <v>0</v>
      </c>
      <c r="W5591" t="str">
        <f>IFERROR(VLOOKUP(CONCATENATE(A5591,"-",B5591),'Schedule C1'!AE:AE,1,FALSE),"Other")</f>
        <v>Other</v>
      </c>
    </row>
    <row r="5592" spans="1:23" x14ac:dyDescent="0.25">
      <c r="A5592" t="str">
        <f t="shared" si="87"/>
        <v>180</v>
      </c>
      <c r="B5592" t="str">
        <f t="shared" si="87"/>
        <v>P18039001</v>
      </c>
      <c r="C5592" s="77" t="s">
        <v>3887</v>
      </c>
      <c r="D5592" t="s">
        <v>4354</v>
      </c>
      <c r="H5592">
        <v>54.78</v>
      </c>
      <c r="N5592">
        <v>0</v>
      </c>
      <c r="O5592"/>
      <c r="T5592">
        <v>0</v>
      </c>
      <c r="U5592"/>
      <c r="W5592" t="str">
        <f>IFERROR(VLOOKUP(CONCATENATE(A5592,"-",B5592),'Schedule C1'!AE:AE,1,FALSE),"Other")</f>
        <v>Other</v>
      </c>
    </row>
    <row r="5593" spans="1:23" x14ac:dyDescent="0.25">
      <c r="A5593" t="str">
        <f t="shared" si="87"/>
        <v>180</v>
      </c>
      <c r="B5593" t="str">
        <f t="shared" si="87"/>
        <v>P18066001</v>
      </c>
      <c r="C5593" s="77" t="s">
        <v>3887</v>
      </c>
      <c r="D5593" t="s">
        <v>4355</v>
      </c>
      <c r="E5593">
        <v>21.5</v>
      </c>
      <c r="F5593">
        <v>8.35</v>
      </c>
      <c r="G5593">
        <v>-1518.39</v>
      </c>
      <c r="K5593">
        <v>0</v>
      </c>
      <c r="L5593">
        <v>0</v>
      </c>
      <c r="M5593">
        <v>-0.14899999999999999</v>
      </c>
      <c r="O5593"/>
      <c r="Q5593">
        <v>0</v>
      </c>
      <c r="R5593">
        <v>0</v>
      </c>
      <c r="S5593">
        <v>10.170000000000002</v>
      </c>
      <c r="U5593"/>
      <c r="W5593" t="str">
        <f>IFERROR(VLOOKUP(CONCATENATE(A5593,"-",B5593),'Schedule C1'!AE:AE,1,FALSE),"Other")</f>
        <v>Other</v>
      </c>
    </row>
    <row r="5594" spans="1:23" x14ac:dyDescent="0.25">
      <c r="A5594" t="str">
        <f t="shared" si="87"/>
        <v>180</v>
      </c>
      <c r="B5594" t="str">
        <f t="shared" si="87"/>
        <v>P18066002</v>
      </c>
      <c r="C5594" s="77" t="s">
        <v>3887</v>
      </c>
      <c r="D5594" t="s">
        <v>4356</v>
      </c>
      <c r="E5594">
        <v>2.23</v>
      </c>
      <c r="F5594">
        <v>2.15</v>
      </c>
      <c r="G5594">
        <v>0</v>
      </c>
      <c r="K5594">
        <v>0</v>
      </c>
      <c r="L5594">
        <v>0</v>
      </c>
      <c r="M5594">
        <v>4.1000000000000002E-2</v>
      </c>
      <c r="O5594"/>
      <c r="Q5594">
        <v>0</v>
      </c>
      <c r="R5594">
        <v>0</v>
      </c>
      <c r="S5594">
        <v>1.399</v>
      </c>
      <c r="U5594"/>
      <c r="W5594" t="str">
        <f>IFERROR(VLOOKUP(CONCATENATE(A5594,"-",B5594),'Schedule C1'!AE:AE,1,FALSE),"Other")</f>
        <v>Other</v>
      </c>
    </row>
    <row r="5595" spans="1:23" x14ac:dyDescent="0.25">
      <c r="A5595" t="str">
        <f t="shared" si="87"/>
        <v>180</v>
      </c>
      <c r="B5595" t="str">
        <f t="shared" si="87"/>
        <v>P18066003</v>
      </c>
      <c r="C5595" s="77" t="s">
        <v>3887</v>
      </c>
      <c r="D5595" t="s">
        <v>4357</v>
      </c>
      <c r="E5595">
        <v>6.75</v>
      </c>
      <c r="G5595">
        <v>22.2</v>
      </c>
      <c r="K5595">
        <v>0</v>
      </c>
      <c r="M5595">
        <v>0</v>
      </c>
      <c r="O5595"/>
      <c r="Q5595">
        <v>0</v>
      </c>
      <c r="S5595">
        <v>2455.7080000000001</v>
      </c>
      <c r="U5595"/>
      <c r="W5595" t="str">
        <f>IFERROR(VLOOKUP(CONCATENATE(A5595,"-",B5595),'Schedule C1'!AE:AE,1,FALSE),"Other")</f>
        <v>Other</v>
      </c>
    </row>
    <row r="5596" spans="1:23" x14ac:dyDescent="0.25">
      <c r="A5596" t="str">
        <f t="shared" si="87"/>
        <v>180</v>
      </c>
      <c r="B5596" t="str">
        <f t="shared" si="87"/>
        <v>P18066005</v>
      </c>
      <c r="C5596" s="77" t="s">
        <v>3887</v>
      </c>
      <c r="D5596" t="s">
        <v>4358</v>
      </c>
      <c r="E5596">
        <v>5.24</v>
      </c>
      <c r="F5596">
        <v>7.92</v>
      </c>
      <c r="G5596">
        <v>0</v>
      </c>
      <c r="K5596">
        <v>0</v>
      </c>
      <c r="L5596">
        <v>0</v>
      </c>
      <c r="M5596">
        <v>113463.85399999999</v>
      </c>
      <c r="O5596"/>
      <c r="Q5596">
        <v>0</v>
      </c>
      <c r="R5596">
        <v>0</v>
      </c>
      <c r="S5596">
        <v>131270.81599999999</v>
      </c>
      <c r="U5596"/>
      <c r="W5596" t="str">
        <f>IFERROR(VLOOKUP(CONCATENATE(A5596,"-",B5596),'Schedule C1'!AE:AE,1,FALSE),"Other")</f>
        <v>Other</v>
      </c>
    </row>
    <row r="5597" spans="1:23" x14ac:dyDescent="0.25">
      <c r="A5597" t="str">
        <f t="shared" si="87"/>
        <v>180</v>
      </c>
      <c r="B5597" t="str">
        <f t="shared" si="87"/>
        <v>P18090001</v>
      </c>
      <c r="C5597" s="77" t="s">
        <v>3887</v>
      </c>
      <c r="D5597" t="s">
        <v>4359</v>
      </c>
      <c r="E5597">
        <v>7529.62</v>
      </c>
      <c r="F5597">
        <v>-1393.8400000000001</v>
      </c>
      <c r="K5597">
        <v>0</v>
      </c>
      <c r="L5597">
        <v>0</v>
      </c>
      <c r="O5597"/>
      <c r="Q5597">
        <v>0</v>
      </c>
      <c r="R5597">
        <v>0</v>
      </c>
      <c r="U5597"/>
      <c r="W5597" t="str">
        <f>IFERROR(VLOOKUP(CONCATENATE(A5597,"-",B5597),'Schedule C1'!AE:AE,1,FALSE),"Other")</f>
        <v>Other</v>
      </c>
    </row>
    <row r="5598" spans="1:23" x14ac:dyDescent="0.25">
      <c r="A5598" t="str">
        <f t="shared" si="87"/>
        <v>180</v>
      </c>
      <c r="B5598" t="str">
        <f t="shared" si="87"/>
        <v>P18195005</v>
      </c>
      <c r="C5598" s="77" t="s">
        <v>3887</v>
      </c>
      <c r="D5598" t="s">
        <v>4363</v>
      </c>
      <c r="I5598">
        <v>-9.36</v>
      </c>
      <c r="O5598">
        <v>0</v>
      </c>
      <c r="U5598">
        <v>0</v>
      </c>
      <c r="W5598" t="str">
        <f>IFERROR(VLOOKUP(CONCATENATE(A5598,"-",B5598),'Schedule C1'!AE:AE,1,FALSE),"Other")</f>
        <v>Other</v>
      </c>
    </row>
    <row r="5599" spans="1:23" x14ac:dyDescent="0.25">
      <c r="A5599" t="str">
        <f t="shared" si="87"/>
        <v>180</v>
      </c>
      <c r="B5599" t="str">
        <f t="shared" si="87"/>
        <v>P18221002</v>
      </c>
      <c r="C5599" s="77" t="s">
        <v>3887</v>
      </c>
      <c r="D5599" t="s">
        <v>4364</v>
      </c>
      <c r="F5599">
        <v>318.64</v>
      </c>
      <c r="G5599">
        <v>0</v>
      </c>
      <c r="H5599">
        <v>897.04</v>
      </c>
      <c r="I5599">
        <v>52244.66</v>
      </c>
      <c r="J5599">
        <v>3305.9200000000005</v>
      </c>
      <c r="L5599">
        <v>0</v>
      </c>
      <c r="M5599">
        <v>0</v>
      </c>
      <c r="N5599">
        <v>0</v>
      </c>
      <c r="O5599">
        <v>5927.32</v>
      </c>
      <c r="P5599">
        <v>0</v>
      </c>
      <c r="R5599">
        <v>0</v>
      </c>
      <c r="S5599">
        <v>8.1059999999999999</v>
      </c>
      <c r="T5599">
        <v>43.064999999999998</v>
      </c>
      <c r="U5599">
        <v>6605.0020000000004</v>
      </c>
      <c r="V5599">
        <v>0</v>
      </c>
      <c r="W5599" t="str">
        <f>IFERROR(VLOOKUP(CONCATENATE(A5599,"-",B5599),'Schedule C1'!AE:AE,1,FALSE),"Other")</f>
        <v>Other</v>
      </c>
    </row>
    <row r="5600" spans="1:23" x14ac:dyDescent="0.25">
      <c r="A5600" t="str">
        <f t="shared" si="87"/>
        <v>180</v>
      </c>
      <c r="B5600" t="str">
        <f t="shared" si="87"/>
        <v>P18221003</v>
      </c>
      <c r="C5600" s="77" t="s">
        <v>3887</v>
      </c>
      <c r="D5600" t="s">
        <v>4365</v>
      </c>
      <c r="F5600">
        <v>3.82</v>
      </c>
      <c r="G5600">
        <v>376.16999999999996</v>
      </c>
      <c r="H5600">
        <v>0</v>
      </c>
      <c r="I5600">
        <v>9972.26</v>
      </c>
      <c r="J5600">
        <v>205.73000000000002</v>
      </c>
      <c r="L5600">
        <v>0</v>
      </c>
      <c r="M5600">
        <v>0</v>
      </c>
      <c r="N5600">
        <v>0</v>
      </c>
      <c r="O5600">
        <v>68244.635999999999</v>
      </c>
      <c r="P5600">
        <v>19026</v>
      </c>
      <c r="R5600">
        <v>0</v>
      </c>
      <c r="S5600">
        <v>6.6809999999999992</v>
      </c>
      <c r="T5600">
        <v>1027.933</v>
      </c>
      <c r="U5600">
        <v>33186.434999999998</v>
      </c>
      <c r="V5600">
        <v>0</v>
      </c>
      <c r="W5600" t="str">
        <f>IFERROR(VLOOKUP(CONCATENATE(A5600,"-",B5600),'Schedule C1'!AE:AE,1,FALSE),"Other")</f>
        <v>Other</v>
      </c>
    </row>
    <row r="5601" spans="1:23" x14ac:dyDescent="0.25">
      <c r="A5601" t="str">
        <f t="shared" si="87"/>
        <v>180</v>
      </c>
      <c r="B5601" t="str">
        <f t="shared" si="87"/>
        <v>P18221004</v>
      </c>
      <c r="C5601" s="77" t="s">
        <v>3887</v>
      </c>
      <c r="D5601" t="s">
        <v>3126</v>
      </c>
      <c r="G5601">
        <v>24.57</v>
      </c>
      <c r="H5601">
        <v>26.28</v>
      </c>
      <c r="I5601">
        <v>693.41000000000008</v>
      </c>
      <c r="J5601">
        <v>-6327.18</v>
      </c>
      <c r="M5601">
        <v>0</v>
      </c>
      <c r="N5601">
        <v>7196.5709999999999</v>
      </c>
      <c r="O5601">
        <v>0</v>
      </c>
      <c r="P5601">
        <v>0</v>
      </c>
      <c r="S5601">
        <v>8.6590000000000007</v>
      </c>
      <c r="T5601">
        <v>8020.9240000000009</v>
      </c>
      <c r="U5601">
        <v>984.05200000000002</v>
      </c>
      <c r="V5601">
        <v>0</v>
      </c>
      <c r="W5601" t="str">
        <f>IFERROR(VLOOKUP(CONCATENATE(A5601,"-",B5601),'Schedule C1'!AE:AE,1,FALSE),"Other")</f>
        <v>Other</v>
      </c>
    </row>
    <row r="5602" spans="1:23" x14ac:dyDescent="0.25">
      <c r="A5602" t="str">
        <f t="shared" si="87"/>
        <v>180</v>
      </c>
      <c r="B5602" t="str">
        <f t="shared" si="87"/>
        <v>P18221005</v>
      </c>
      <c r="C5602" s="77" t="s">
        <v>3887</v>
      </c>
      <c r="D5602" t="s">
        <v>3127</v>
      </c>
      <c r="F5602">
        <v>20001.78</v>
      </c>
      <c r="G5602">
        <v>199.57</v>
      </c>
      <c r="H5602">
        <v>37.729999999999997</v>
      </c>
      <c r="I5602">
        <v>-3443.1000000000004</v>
      </c>
      <c r="J5602">
        <v>0</v>
      </c>
      <c r="L5602">
        <v>0</v>
      </c>
      <c r="M5602">
        <v>0</v>
      </c>
      <c r="N5602">
        <v>0</v>
      </c>
      <c r="O5602">
        <v>90120.814999999988</v>
      </c>
      <c r="P5602">
        <v>-894.35199999999998</v>
      </c>
      <c r="R5602">
        <v>0</v>
      </c>
      <c r="S5602">
        <v>99.878</v>
      </c>
      <c r="T5602">
        <v>357.45100000000002</v>
      </c>
      <c r="U5602">
        <v>91635.747000000003</v>
      </c>
      <c r="V5602">
        <v>0</v>
      </c>
      <c r="W5602" t="str">
        <f>IFERROR(VLOOKUP(CONCATENATE(A5602,"-",B5602),'Schedule C1'!AE:AE,1,FALSE),"Other")</f>
        <v>Other</v>
      </c>
    </row>
    <row r="5603" spans="1:23" x14ac:dyDescent="0.25">
      <c r="A5603" t="str">
        <f t="shared" si="87"/>
        <v>180</v>
      </c>
      <c r="B5603" t="str">
        <f t="shared" si="87"/>
        <v>P18221006</v>
      </c>
      <c r="C5603" s="77" t="s">
        <v>3887</v>
      </c>
      <c r="D5603" t="s">
        <v>4366</v>
      </c>
      <c r="H5603">
        <v>0</v>
      </c>
      <c r="I5603">
        <v>0</v>
      </c>
      <c r="N5603">
        <v>16269</v>
      </c>
      <c r="O5603">
        <v>0</v>
      </c>
      <c r="T5603">
        <v>16270.388999999999</v>
      </c>
      <c r="U5603">
        <v>265.39</v>
      </c>
      <c r="W5603" t="str">
        <f>IFERROR(VLOOKUP(CONCATENATE(A5603,"-",B5603),'Schedule C1'!AE:AE,1,FALSE),"Other")</f>
        <v>Other</v>
      </c>
    </row>
    <row r="5604" spans="1:23" x14ac:dyDescent="0.25">
      <c r="A5604" t="str">
        <f t="shared" si="87"/>
        <v>180</v>
      </c>
      <c r="B5604" t="str">
        <f t="shared" si="87"/>
        <v>P18221007</v>
      </c>
      <c r="C5604" s="77" t="s">
        <v>3887</v>
      </c>
      <c r="D5604" t="s">
        <v>4367</v>
      </c>
      <c r="G5604">
        <v>2.21</v>
      </c>
      <c r="H5604">
        <v>154.65</v>
      </c>
      <c r="I5604">
        <v>0</v>
      </c>
      <c r="J5604">
        <v>-269.79000000000002</v>
      </c>
      <c r="M5604">
        <v>0</v>
      </c>
      <c r="N5604">
        <v>11226</v>
      </c>
      <c r="O5604">
        <v>0</v>
      </c>
      <c r="P5604">
        <v>0</v>
      </c>
      <c r="S5604">
        <v>0</v>
      </c>
      <c r="T5604">
        <v>11645.010999999999</v>
      </c>
      <c r="U5604">
        <v>182.12299999999999</v>
      </c>
      <c r="V5604">
        <v>0</v>
      </c>
      <c r="W5604" t="str">
        <f>IFERROR(VLOOKUP(CONCATENATE(A5604,"-",B5604),'Schedule C1'!AE:AE,1,FALSE),"Other")</f>
        <v>Other</v>
      </c>
    </row>
    <row r="5605" spans="1:23" x14ac:dyDescent="0.25">
      <c r="A5605" t="str">
        <f t="shared" si="87"/>
        <v>180</v>
      </c>
      <c r="B5605" t="str">
        <f t="shared" si="87"/>
        <v>P18221008</v>
      </c>
      <c r="C5605" s="77" t="s">
        <v>3887</v>
      </c>
      <c r="D5605" t="s">
        <v>4368</v>
      </c>
      <c r="G5605">
        <v>1107.4100000000001</v>
      </c>
      <c r="H5605">
        <v>3793.85</v>
      </c>
      <c r="I5605">
        <v>5098.28</v>
      </c>
      <c r="J5605">
        <v>-297.10000000000002</v>
      </c>
      <c r="M5605">
        <v>-2382.567</v>
      </c>
      <c r="N5605">
        <v>0</v>
      </c>
      <c r="O5605">
        <v>0</v>
      </c>
      <c r="P5605">
        <v>-294.375</v>
      </c>
      <c r="S5605">
        <v>-2382.2739999999999</v>
      </c>
      <c r="T5605">
        <v>377.41700000000003</v>
      </c>
      <c r="U5605">
        <v>93.572000000000003</v>
      </c>
      <c r="V5605">
        <v>0</v>
      </c>
      <c r="W5605" t="str">
        <f>IFERROR(VLOOKUP(CONCATENATE(A5605,"-",B5605),'Schedule C1'!AE:AE,1,FALSE),"Other")</f>
        <v>Other</v>
      </c>
    </row>
    <row r="5606" spans="1:23" x14ac:dyDescent="0.25">
      <c r="A5606" t="str">
        <f t="shared" si="87"/>
        <v>180</v>
      </c>
      <c r="B5606" t="str">
        <f t="shared" si="87"/>
        <v>P18221009</v>
      </c>
      <c r="C5606" s="77" t="s">
        <v>3887</v>
      </c>
      <c r="D5606" t="s">
        <v>4369</v>
      </c>
      <c r="G5606">
        <v>0</v>
      </c>
      <c r="H5606">
        <v>0</v>
      </c>
      <c r="M5606">
        <v>-3859</v>
      </c>
      <c r="N5606">
        <v>0</v>
      </c>
      <c r="O5606"/>
      <c r="S5606">
        <v>-3857.6709999999998</v>
      </c>
      <c r="T5606">
        <v>359.60500000000002</v>
      </c>
      <c r="U5606"/>
      <c r="W5606" t="str">
        <f>IFERROR(VLOOKUP(CONCATENATE(A5606,"-",B5606),'Schedule C1'!AE:AE,1,FALSE),"Other")</f>
        <v>Other</v>
      </c>
    </row>
    <row r="5607" spans="1:23" x14ac:dyDescent="0.25">
      <c r="A5607" t="str">
        <f t="shared" si="87"/>
        <v>180</v>
      </c>
      <c r="B5607" t="str">
        <f t="shared" si="87"/>
        <v>P18221010</v>
      </c>
      <c r="C5607" s="77" t="s">
        <v>3887</v>
      </c>
      <c r="D5607" t="s">
        <v>4370</v>
      </c>
      <c r="G5607">
        <v>819.96</v>
      </c>
      <c r="H5607">
        <v>20.71</v>
      </c>
      <c r="I5607">
        <v>259.91000000000003</v>
      </c>
      <c r="J5607">
        <v>20.440000000000001</v>
      </c>
      <c r="M5607">
        <v>0</v>
      </c>
      <c r="N5607">
        <v>0</v>
      </c>
      <c r="O5607">
        <v>0</v>
      </c>
      <c r="P5607">
        <v>-95.822999999999993</v>
      </c>
      <c r="S5607">
        <v>3.0150000000000001</v>
      </c>
      <c r="T5607">
        <v>34.796999999999997</v>
      </c>
      <c r="U5607">
        <v>10.587999999999999</v>
      </c>
      <c r="V5607">
        <v>0</v>
      </c>
      <c r="W5607" t="str">
        <f>IFERROR(VLOOKUP(CONCATENATE(A5607,"-",B5607),'Schedule C1'!AE:AE,1,FALSE),"Other")</f>
        <v>Other</v>
      </c>
    </row>
    <row r="5608" spans="1:23" x14ac:dyDescent="0.25">
      <c r="A5608" t="str">
        <f t="shared" si="87"/>
        <v>180</v>
      </c>
      <c r="B5608" t="str">
        <f t="shared" si="87"/>
        <v>P18221011</v>
      </c>
      <c r="C5608" s="77" t="s">
        <v>3887</v>
      </c>
      <c r="D5608" t="s">
        <v>3128</v>
      </c>
      <c r="J5608">
        <v>0</v>
      </c>
      <c r="O5608"/>
      <c r="P5608">
        <v>-8022.5840000000007</v>
      </c>
      <c r="U5608"/>
      <c r="V5608">
        <v>0</v>
      </c>
      <c r="W5608" t="str">
        <f>IFERROR(VLOOKUP(CONCATENATE(A5608,"-",B5608),'Schedule C1'!AE:AE,1,FALSE),"Other")</f>
        <v>Other</v>
      </c>
    </row>
    <row r="5609" spans="1:23" x14ac:dyDescent="0.25">
      <c r="A5609" t="str">
        <f t="shared" si="87"/>
        <v>180</v>
      </c>
      <c r="B5609" t="str">
        <f t="shared" si="87"/>
        <v>P18221013</v>
      </c>
      <c r="C5609" s="77" t="s">
        <v>3887</v>
      </c>
      <c r="D5609" t="s">
        <v>4371</v>
      </c>
      <c r="F5609">
        <v>303.8</v>
      </c>
      <c r="G5609">
        <v>839.82999999999993</v>
      </c>
      <c r="H5609">
        <v>30639.980000000003</v>
      </c>
      <c r="I5609">
        <v>92961.709999999992</v>
      </c>
      <c r="J5609">
        <v>54530.03</v>
      </c>
      <c r="L5609">
        <v>0</v>
      </c>
      <c r="M5609">
        <v>0</v>
      </c>
      <c r="N5609">
        <v>43313.188000000002</v>
      </c>
      <c r="O5609">
        <v>12500.173000000001</v>
      </c>
      <c r="P5609">
        <v>-12905.393</v>
      </c>
      <c r="R5609">
        <v>0</v>
      </c>
      <c r="S5609">
        <v>33.460999999999999</v>
      </c>
      <c r="T5609">
        <v>39730.249000000003</v>
      </c>
      <c r="U5609">
        <v>923.61699999999996</v>
      </c>
      <c r="V5609">
        <v>0</v>
      </c>
      <c r="W5609" t="str">
        <f>IFERROR(VLOOKUP(CONCATENATE(A5609,"-",B5609),'Schedule C1'!AE:AE,1,FALSE),"Other")</f>
        <v>Other</v>
      </c>
    </row>
    <row r="5610" spans="1:23" x14ac:dyDescent="0.25">
      <c r="A5610" t="str">
        <f t="shared" si="87"/>
        <v>180</v>
      </c>
      <c r="B5610" t="str">
        <f t="shared" si="87"/>
        <v>P18221014</v>
      </c>
      <c r="C5610" s="77" t="s">
        <v>3887</v>
      </c>
      <c r="D5610" t="s">
        <v>4372</v>
      </c>
      <c r="G5610">
        <v>1.2</v>
      </c>
      <c r="H5610">
        <v>0</v>
      </c>
      <c r="I5610">
        <v>84.77000000000001</v>
      </c>
      <c r="J5610">
        <v>428.28</v>
      </c>
      <c r="M5610">
        <v>0</v>
      </c>
      <c r="N5610">
        <v>256.77</v>
      </c>
      <c r="O5610">
        <v>0</v>
      </c>
      <c r="P5610">
        <v>1304.7439999999999</v>
      </c>
      <c r="S5610">
        <v>0</v>
      </c>
      <c r="T5610">
        <v>425.41400000000004</v>
      </c>
      <c r="U5610">
        <v>0</v>
      </c>
      <c r="V5610">
        <v>0</v>
      </c>
      <c r="W5610" t="str">
        <f>IFERROR(VLOOKUP(CONCATENATE(A5610,"-",B5610),'Schedule C1'!AE:AE,1,FALSE),"Other")</f>
        <v>Other</v>
      </c>
    </row>
    <row r="5611" spans="1:23" x14ac:dyDescent="0.25">
      <c r="A5611" t="str">
        <f t="shared" si="87"/>
        <v>180</v>
      </c>
      <c r="B5611" t="str">
        <f t="shared" si="87"/>
        <v>P18221017</v>
      </c>
      <c r="C5611" s="77" t="s">
        <v>3887</v>
      </c>
      <c r="D5611" t="s">
        <v>4373</v>
      </c>
      <c r="F5611">
        <v>1512.33</v>
      </c>
      <c r="G5611">
        <v>0.83</v>
      </c>
      <c r="H5611">
        <v>0</v>
      </c>
      <c r="I5611">
        <v>0</v>
      </c>
      <c r="J5611">
        <v>0</v>
      </c>
      <c r="L5611">
        <v>0</v>
      </c>
      <c r="M5611">
        <v>0</v>
      </c>
      <c r="N5611">
        <v>0</v>
      </c>
      <c r="O5611">
        <v>0</v>
      </c>
      <c r="P5611">
        <v>-3606.0769999999998</v>
      </c>
      <c r="R5611">
        <v>0</v>
      </c>
      <c r="S5611">
        <v>0</v>
      </c>
      <c r="T5611">
        <v>2278.0909999999999</v>
      </c>
      <c r="U5611">
        <v>1066.162</v>
      </c>
      <c r="V5611">
        <v>0</v>
      </c>
      <c r="W5611" t="str">
        <f>IFERROR(VLOOKUP(CONCATENATE(A5611,"-",B5611),'Schedule C1'!AE:AE,1,FALSE),"Other")</f>
        <v>Other</v>
      </c>
    </row>
    <row r="5612" spans="1:23" x14ac:dyDescent="0.25">
      <c r="A5612" t="str">
        <f t="shared" si="87"/>
        <v>180</v>
      </c>
      <c r="B5612" t="str">
        <f t="shared" si="87"/>
        <v>P18221019</v>
      </c>
      <c r="C5612" s="77" t="s">
        <v>3887</v>
      </c>
      <c r="D5612" t="s">
        <v>4374</v>
      </c>
      <c r="H5612">
        <v>134452.08000000002</v>
      </c>
      <c r="I5612">
        <v>-90777.169999999984</v>
      </c>
      <c r="J5612">
        <v>-346552.45</v>
      </c>
      <c r="N5612">
        <v>0</v>
      </c>
      <c r="O5612">
        <v>219375.83499999999</v>
      </c>
      <c r="P5612">
        <v>-103368.44</v>
      </c>
      <c r="T5612">
        <v>0</v>
      </c>
      <c r="U5612">
        <v>46583.737000000001</v>
      </c>
      <c r="V5612">
        <v>0</v>
      </c>
      <c r="W5612" t="str">
        <f>IFERROR(VLOOKUP(CONCATENATE(A5612,"-",B5612),'Schedule C1'!AE:AE,1,FALSE),"Other")</f>
        <v>Other</v>
      </c>
    </row>
    <row r="5613" spans="1:23" x14ac:dyDescent="0.25">
      <c r="A5613" t="str">
        <f t="shared" si="87"/>
        <v>180</v>
      </c>
      <c r="B5613" t="str">
        <f t="shared" si="87"/>
        <v>P18221020</v>
      </c>
      <c r="C5613" s="77" t="s">
        <v>3887</v>
      </c>
      <c r="D5613" t="s">
        <v>4375</v>
      </c>
      <c r="H5613">
        <v>393.17000000000007</v>
      </c>
      <c r="I5613">
        <v>159089.03</v>
      </c>
      <c r="J5613">
        <v>151000</v>
      </c>
      <c r="N5613">
        <v>0</v>
      </c>
      <c r="O5613">
        <v>0</v>
      </c>
      <c r="P5613">
        <v>4223.6279999999997</v>
      </c>
      <c r="T5613">
        <v>0</v>
      </c>
      <c r="U5613">
        <v>117.747</v>
      </c>
      <c r="V5613">
        <v>0</v>
      </c>
      <c r="W5613" t="str">
        <f>IFERROR(VLOOKUP(CONCATENATE(A5613,"-",B5613),'Schedule C1'!AE:AE,1,FALSE),"Other")</f>
        <v>Other</v>
      </c>
    </row>
    <row r="5614" spans="1:23" x14ac:dyDescent="0.25">
      <c r="A5614" t="str">
        <f t="shared" si="87"/>
        <v>180</v>
      </c>
      <c r="B5614" t="str">
        <f t="shared" si="87"/>
        <v>P18221021</v>
      </c>
      <c r="C5614" s="77" t="s">
        <v>3887</v>
      </c>
      <c r="D5614" t="s">
        <v>4376</v>
      </c>
      <c r="H5614">
        <v>39144.79</v>
      </c>
      <c r="I5614">
        <v>-5606.48</v>
      </c>
      <c r="J5614">
        <v>45541.479999999996</v>
      </c>
      <c r="N5614">
        <v>268824.7</v>
      </c>
      <c r="O5614">
        <v>267341.68800000002</v>
      </c>
      <c r="P5614">
        <v>49499.135000000002</v>
      </c>
      <c r="T5614">
        <v>0</v>
      </c>
      <c r="U5614">
        <v>-2E-3</v>
      </c>
      <c r="V5614">
        <v>0</v>
      </c>
      <c r="W5614" t="str">
        <f>IFERROR(VLOOKUP(CONCATENATE(A5614,"-",B5614),'Schedule C1'!AE:AE,1,FALSE),"Other")</f>
        <v>Other</v>
      </c>
    </row>
    <row r="5615" spans="1:23" x14ac:dyDescent="0.25">
      <c r="A5615" t="str">
        <f t="shared" si="87"/>
        <v>180</v>
      </c>
      <c r="B5615" t="str">
        <f t="shared" si="87"/>
        <v>P19036003</v>
      </c>
      <c r="C5615" s="77" t="s">
        <v>3887</v>
      </c>
      <c r="D5615" t="s">
        <v>4379</v>
      </c>
      <c r="G5615">
        <v>151</v>
      </c>
      <c r="H5615">
        <v>1099.72</v>
      </c>
      <c r="I5615">
        <v>68333.009999999995</v>
      </c>
      <c r="J5615">
        <v>6523.14</v>
      </c>
      <c r="M5615">
        <v>0</v>
      </c>
      <c r="N5615">
        <v>65179.178</v>
      </c>
      <c r="O5615">
        <v>0</v>
      </c>
      <c r="P5615">
        <v>1798.213</v>
      </c>
      <c r="S5615">
        <v>0</v>
      </c>
      <c r="T5615">
        <v>76282.157000000021</v>
      </c>
      <c r="U5615">
        <v>522.16099999999994</v>
      </c>
      <c r="V5615">
        <v>0</v>
      </c>
      <c r="W5615" t="str">
        <f>IFERROR(VLOOKUP(CONCATENATE(A5615,"-",B5615),'Schedule C1'!AE:AE,1,FALSE),"Other")</f>
        <v>Other</v>
      </c>
    </row>
    <row r="5616" spans="1:23" x14ac:dyDescent="0.25">
      <c r="A5616" t="str">
        <f t="shared" si="87"/>
        <v>180</v>
      </c>
      <c r="B5616" t="str">
        <f t="shared" si="87"/>
        <v>P19036004</v>
      </c>
      <c r="C5616" s="77" t="s">
        <v>3887</v>
      </c>
      <c r="D5616" t="s">
        <v>4380</v>
      </c>
      <c r="H5616">
        <v>14865</v>
      </c>
      <c r="I5616">
        <v>16040</v>
      </c>
      <c r="J5616">
        <v>4052.0899999999997</v>
      </c>
      <c r="N5616">
        <v>0</v>
      </c>
      <c r="O5616">
        <v>2585.4</v>
      </c>
      <c r="P5616">
        <v>0</v>
      </c>
      <c r="T5616">
        <v>0</v>
      </c>
      <c r="U5616">
        <v>3049.828</v>
      </c>
      <c r="V5616">
        <v>0</v>
      </c>
      <c r="W5616" t="str">
        <f>IFERROR(VLOOKUP(CONCATENATE(A5616,"-",B5616),'Schedule C1'!AE:AE,1,FALSE),"Other")</f>
        <v>Other</v>
      </c>
    </row>
    <row r="5617" spans="1:23" x14ac:dyDescent="0.25">
      <c r="A5617" t="str">
        <f t="shared" si="87"/>
        <v>180</v>
      </c>
      <c r="B5617" t="str">
        <f t="shared" si="87"/>
        <v>P19036005</v>
      </c>
      <c r="C5617" s="77" t="s">
        <v>3887</v>
      </c>
      <c r="D5617" t="s">
        <v>3131</v>
      </c>
      <c r="J5617">
        <v>0</v>
      </c>
      <c r="O5617"/>
      <c r="P5617">
        <v>-1930.6559999999999</v>
      </c>
      <c r="U5617"/>
      <c r="V5617">
        <v>0</v>
      </c>
      <c r="W5617" t="str">
        <f>IFERROR(VLOOKUP(CONCATENATE(A5617,"-",B5617),'Schedule C1'!AE:AE,1,FALSE),"Other")</f>
        <v>Other</v>
      </c>
    </row>
    <row r="5618" spans="1:23" x14ac:dyDescent="0.25">
      <c r="A5618" t="str">
        <f t="shared" si="87"/>
        <v>180</v>
      </c>
      <c r="B5618" t="str">
        <f t="shared" si="87"/>
        <v>P19036006</v>
      </c>
      <c r="C5618" s="77" t="s">
        <v>3887</v>
      </c>
      <c r="D5618" t="s">
        <v>4381</v>
      </c>
      <c r="G5618">
        <v>399.6</v>
      </c>
      <c r="H5618">
        <v>89.1</v>
      </c>
      <c r="I5618">
        <v>3342.6099999999997</v>
      </c>
      <c r="J5618">
        <v>1770.63</v>
      </c>
      <c r="M5618">
        <v>0</v>
      </c>
      <c r="N5618">
        <v>0</v>
      </c>
      <c r="O5618">
        <v>12952.844999999999</v>
      </c>
      <c r="P5618">
        <v>55094.906999999999</v>
      </c>
      <c r="S5618">
        <v>0</v>
      </c>
      <c r="T5618">
        <v>303.72199999999998</v>
      </c>
      <c r="U5618">
        <v>2014.8920000000001</v>
      </c>
      <c r="V5618">
        <v>0</v>
      </c>
      <c r="W5618" t="str">
        <f>IFERROR(VLOOKUP(CONCATENATE(A5618,"-",B5618),'Schedule C1'!AE:AE,1,FALSE),"Other")</f>
        <v>Other</v>
      </c>
    </row>
    <row r="5619" spans="1:23" x14ac:dyDescent="0.25">
      <c r="A5619" t="str">
        <f t="shared" si="87"/>
        <v>180</v>
      </c>
      <c r="B5619" t="str">
        <f t="shared" si="87"/>
        <v>P19036007</v>
      </c>
      <c r="C5619" s="77" t="s">
        <v>3887</v>
      </c>
      <c r="D5619" t="s">
        <v>4382</v>
      </c>
      <c r="H5619">
        <v>57.59</v>
      </c>
      <c r="I5619">
        <v>0.04</v>
      </c>
      <c r="J5619">
        <v>152.22</v>
      </c>
      <c r="N5619">
        <v>0</v>
      </c>
      <c r="O5619">
        <v>428.58300000000003</v>
      </c>
      <c r="P5619">
        <v>-98.404000000000011</v>
      </c>
      <c r="T5619">
        <v>0</v>
      </c>
      <c r="U5619">
        <v>5.0000000000000001E-3</v>
      </c>
      <c r="V5619">
        <v>0</v>
      </c>
      <c r="W5619" t="str">
        <f>IFERROR(VLOOKUP(CONCATENATE(A5619,"-",B5619),'Schedule C1'!AE:AE,1,FALSE),"Other")</f>
        <v>Other</v>
      </c>
    </row>
    <row r="5620" spans="1:23" x14ac:dyDescent="0.25">
      <c r="A5620" t="str">
        <f t="shared" si="87"/>
        <v>180</v>
      </c>
      <c r="B5620" t="str">
        <f t="shared" si="87"/>
        <v>P19036008</v>
      </c>
      <c r="C5620" s="77" t="s">
        <v>3887</v>
      </c>
      <c r="D5620" t="s">
        <v>4383</v>
      </c>
      <c r="I5620">
        <v>0</v>
      </c>
      <c r="J5620">
        <v>0</v>
      </c>
      <c r="O5620">
        <v>-292.27</v>
      </c>
      <c r="P5620">
        <v>0</v>
      </c>
      <c r="U5620">
        <v>-292.30099999999999</v>
      </c>
      <c r="V5620">
        <v>0</v>
      </c>
      <c r="W5620" t="str">
        <f>IFERROR(VLOOKUP(CONCATENATE(A5620,"-",B5620),'Schedule C1'!AE:AE,1,FALSE),"Other")</f>
        <v>Other</v>
      </c>
    </row>
    <row r="5621" spans="1:23" x14ac:dyDescent="0.25">
      <c r="A5621" t="str">
        <f t="shared" si="87"/>
        <v>180</v>
      </c>
      <c r="B5621" t="str">
        <f t="shared" si="87"/>
        <v>P19036009</v>
      </c>
      <c r="C5621" s="77" t="s">
        <v>3887</v>
      </c>
      <c r="D5621" t="s">
        <v>4384</v>
      </c>
      <c r="I5621">
        <v>0</v>
      </c>
      <c r="J5621">
        <v>-396.31</v>
      </c>
      <c r="O5621">
        <v>1361.146</v>
      </c>
      <c r="P5621">
        <v>0</v>
      </c>
      <c r="U5621">
        <v>1379.5889999999999</v>
      </c>
      <c r="V5621">
        <v>0</v>
      </c>
      <c r="W5621" t="str">
        <f>IFERROR(VLOOKUP(CONCATENATE(A5621,"-",B5621),'Schedule C1'!AE:AE,1,FALSE),"Other")</f>
        <v>Other</v>
      </c>
    </row>
    <row r="5622" spans="1:23" x14ac:dyDescent="0.25">
      <c r="A5622" t="str">
        <f t="shared" si="87"/>
        <v>180</v>
      </c>
      <c r="B5622" t="str">
        <f t="shared" si="87"/>
        <v>P19036010</v>
      </c>
      <c r="C5622" s="77" t="s">
        <v>3887</v>
      </c>
      <c r="D5622" t="s">
        <v>4385</v>
      </c>
      <c r="H5622">
        <v>0</v>
      </c>
      <c r="N5622">
        <v>0</v>
      </c>
      <c r="O5622"/>
      <c r="T5622">
        <v>0</v>
      </c>
      <c r="U5622"/>
      <c r="W5622" t="str">
        <f>IFERROR(VLOOKUP(CONCATENATE(A5622,"-",B5622),'Schedule C1'!AE:AE,1,FALSE),"Other")</f>
        <v>Other</v>
      </c>
    </row>
    <row r="5623" spans="1:23" x14ac:dyDescent="0.25">
      <c r="A5623" t="str">
        <f t="shared" si="87"/>
        <v>180</v>
      </c>
      <c r="B5623" t="str">
        <f t="shared" si="87"/>
        <v>P19037004</v>
      </c>
      <c r="C5623" s="77" t="s">
        <v>3887</v>
      </c>
      <c r="D5623" t="s">
        <v>4386</v>
      </c>
      <c r="H5623">
        <v>3370.98</v>
      </c>
      <c r="I5623">
        <v>8151.5499999999993</v>
      </c>
      <c r="J5623">
        <v>-1156.6199999999999</v>
      </c>
      <c r="N5623">
        <v>0</v>
      </c>
      <c r="O5623">
        <v>0</v>
      </c>
      <c r="P5623">
        <v>0</v>
      </c>
      <c r="T5623">
        <v>0</v>
      </c>
      <c r="U5623">
        <v>0.54600000000000004</v>
      </c>
      <c r="V5623">
        <v>0</v>
      </c>
      <c r="W5623" t="str">
        <f>IFERROR(VLOOKUP(CONCATENATE(A5623,"-",B5623),'Schedule C1'!AE:AE,1,FALSE),"Other")</f>
        <v>Other</v>
      </c>
    </row>
    <row r="5624" spans="1:23" x14ac:dyDescent="0.25">
      <c r="A5624" t="str">
        <f t="shared" si="87"/>
        <v>180</v>
      </c>
      <c r="B5624" t="str">
        <f t="shared" si="87"/>
        <v>P19037005</v>
      </c>
      <c r="C5624" s="77" t="s">
        <v>3887</v>
      </c>
      <c r="D5624" t="s">
        <v>4387</v>
      </c>
      <c r="H5624">
        <v>11.2</v>
      </c>
      <c r="I5624">
        <v>2052.38</v>
      </c>
      <c r="J5624">
        <v>691.45</v>
      </c>
      <c r="N5624">
        <v>0</v>
      </c>
      <c r="O5624">
        <v>0</v>
      </c>
      <c r="P5624">
        <v>0</v>
      </c>
      <c r="T5624">
        <v>0</v>
      </c>
      <c r="U5624">
        <v>0.12</v>
      </c>
      <c r="V5624">
        <v>0</v>
      </c>
      <c r="W5624" t="str">
        <f>IFERROR(VLOOKUP(CONCATENATE(A5624,"-",B5624),'Schedule C1'!AE:AE,1,FALSE),"Other")</f>
        <v>Other</v>
      </c>
    </row>
    <row r="5625" spans="1:23" x14ac:dyDescent="0.25">
      <c r="A5625" t="str">
        <f t="shared" si="87"/>
        <v>180</v>
      </c>
      <c r="B5625" t="str">
        <f t="shared" si="87"/>
        <v>P19037006</v>
      </c>
      <c r="C5625" s="77" t="s">
        <v>3887</v>
      </c>
      <c r="D5625" t="s">
        <v>4388</v>
      </c>
      <c r="H5625">
        <v>0</v>
      </c>
      <c r="I5625">
        <v>678.90000000000009</v>
      </c>
      <c r="J5625">
        <v>0</v>
      </c>
      <c r="N5625">
        <v>44871.677000000003</v>
      </c>
      <c r="O5625">
        <v>1280.1120000000001</v>
      </c>
      <c r="P5625">
        <v>0</v>
      </c>
      <c r="T5625">
        <v>47201.924999999996</v>
      </c>
      <c r="U5625">
        <v>657.61199999999997</v>
      </c>
      <c r="V5625">
        <v>0</v>
      </c>
      <c r="W5625" t="str">
        <f>IFERROR(VLOOKUP(CONCATENATE(A5625,"-",B5625),'Schedule C1'!AE:AE,1,FALSE),"Other")</f>
        <v>Other</v>
      </c>
    </row>
    <row r="5626" spans="1:23" x14ac:dyDescent="0.25">
      <c r="A5626" t="str">
        <f t="shared" si="87"/>
        <v>180</v>
      </c>
      <c r="B5626" t="str">
        <f t="shared" si="87"/>
        <v>P19037011</v>
      </c>
      <c r="C5626" s="77" t="s">
        <v>3887</v>
      </c>
      <c r="D5626" t="s">
        <v>4389</v>
      </c>
      <c r="J5626">
        <v>0</v>
      </c>
      <c r="O5626"/>
      <c r="P5626">
        <v>-136.40900000000005</v>
      </c>
      <c r="U5626"/>
      <c r="V5626">
        <v>0</v>
      </c>
      <c r="W5626" t="str">
        <f>IFERROR(VLOOKUP(CONCATENATE(A5626,"-",B5626),'Schedule C1'!AE:AE,1,FALSE),"Other")</f>
        <v>Other</v>
      </c>
    </row>
    <row r="5627" spans="1:23" x14ac:dyDescent="0.25">
      <c r="A5627" t="str">
        <f t="shared" si="87"/>
        <v>180</v>
      </c>
      <c r="B5627" t="str">
        <f t="shared" si="87"/>
        <v>P19037012</v>
      </c>
      <c r="C5627" s="77" t="s">
        <v>3887</v>
      </c>
      <c r="D5627" t="s">
        <v>4390</v>
      </c>
      <c r="H5627">
        <v>-485</v>
      </c>
      <c r="I5627">
        <v>148</v>
      </c>
      <c r="J5627">
        <v>0</v>
      </c>
      <c r="N5627">
        <v>0</v>
      </c>
      <c r="O5627">
        <v>0</v>
      </c>
      <c r="P5627">
        <v>-91.484999999999985</v>
      </c>
      <c r="T5627">
        <v>0</v>
      </c>
      <c r="U5627">
        <v>0</v>
      </c>
      <c r="V5627">
        <v>0</v>
      </c>
      <c r="W5627" t="str">
        <f>IFERROR(VLOOKUP(CONCATENATE(A5627,"-",B5627),'Schedule C1'!AE:AE,1,FALSE),"Other")</f>
        <v>Other</v>
      </c>
    </row>
    <row r="5628" spans="1:23" x14ac:dyDescent="0.25">
      <c r="A5628" t="str">
        <f t="shared" si="87"/>
        <v>180</v>
      </c>
      <c r="B5628" t="str">
        <f t="shared" si="87"/>
        <v>P19037013</v>
      </c>
      <c r="C5628" s="77" t="s">
        <v>3887</v>
      </c>
      <c r="D5628" t="s">
        <v>4391</v>
      </c>
      <c r="H5628">
        <v>3.19</v>
      </c>
      <c r="I5628">
        <v>1714.15</v>
      </c>
      <c r="J5628">
        <v>-2900.2400000000002</v>
      </c>
      <c r="N5628">
        <v>0</v>
      </c>
      <c r="O5628">
        <v>0</v>
      </c>
      <c r="P5628">
        <v>0</v>
      </c>
      <c r="T5628">
        <v>0</v>
      </c>
      <c r="U5628">
        <v>0</v>
      </c>
      <c r="V5628">
        <v>0</v>
      </c>
      <c r="W5628" t="str">
        <f>IFERROR(VLOOKUP(CONCATENATE(A5628,"-",B5628),'Schedule C1'!AE:AE,1,FALSE),"Other")</f>
        <v>Other</v>
      </c>
    </row>
    <row r="5629" spans="1:23" x14ac:dyDescent="0.25">
      <c r="A5629" t="str">
        <f t="shared" si="87"/>
        <v>180</v>
      </c>
      <c r="B5629" t="str">
        <f t="shared" si="87"/>
        <v>P19037014</v>
      </c>
      <c r="C5629" s="77" t="s">
        <v>3887</v>
      </c>
      <c r="D5629" t="s">
        <v>4392</v>
      </c>
      <c r="H5629">
        <v>13.83</v>
      </c>
      <c r="I5629">
        <v>46.71</v>
      </c>
      <c r="J5629">
        <v>255.29000000000002</v>
      </c>
      <c r="N5629">
        <v>0</v>
      </c>
      <c r="O5629">
        <v>0</v>
      </c>
      <c r="P5629">
        <v>0</v>
      </c>
      <c r="T5629">
        <v>0</v>
      </c>
      <c r="U5629">
        <v>0.13300000000000001</v>
      </c>
      <c r="V5629">
        <v>0</v>
      </c>
      <c r="W5629" t="str">
        <f>IFERROR(VLOOKUP(CONCATENATE(A5629,"-",B5629),'Schedule C1'!AE:AE,1,FALSE),"Other")</f>
        <v>Other</v>
      </c>
    </row>
    <row r="5630" spans="1:23" x14ac:dyDescent="0.25">
      <c r="A5630" t="str">
        <f t="shared" si="87"/>
        <v>180</v>
      </c>
      <c r="B5630" t="str">
        <f t="shared" si="87"/>
        <v>P19037027</v>
      </c>
      <c r="C5630" s="77" t="s">
        <v>3887</v>
      </c>
      <c r="D5630" t="s">
        <v>4393</v>
      </c>
      <c r="J5630">
        <v>0</v>
      </c>
      <c r="O5630"/>
      <c r="P5630">
        <v>4757.8060000000005</v>
      </c>
      <c r="U5630"/>
      <c r="V5630">
        <v>0</v>
      </c>
      <c r="W5630" t="str">
        <f>IFERROR(VLOOKUP(CONCATENATE(A5630,"-",B5630),'Schedule C1'!AE:AE,1,FALSE),"Other")</f>
        <v>Other</v>
      </c>
    </row>
    <row r="5631" spans="1:23" x14ac:dyDescent="0.25">
      <c r="A5631" t="str">
        <f t="shared" si="87"/>
        <v>180</v>
      </c>
      <c r="B5631" t="str">
        <f t="shared" si="87"/>
        <v>P19091001</v>
      </c>
      <c r="C5631" s="77" t="s">
        <v>3887</v>
      </c>
      <c r="D5631" t="s">
        <v>4394</v>
      </c>
      <c r="G5631">
        <v>0</v>
      </c>
      <c r="H5631">
        <v>0</v>
      </c>
      <c r="M5631">
        <v>38221.218000000001</v>
      </c>
      <c r="N5631">
        <v>0</v>
      </c>
      <c r="O5631"/>
      <c r="S5631">
        <v>38221.218000000001</v>
      </c>
      <c r="T5631">
        <v>0.31700000000000006</v>
      </c>
      <c r="U5631"/>
      <c r="W5631" t="str">
        <f>IFERROR(VLOOKUP(CONCATENATE(A5631,"-",B5631),'Schedule C1'!AE:AE,1,FALSE),"Other")</f>
        <v>Other</v>
      </c>
    </row>
    <row r="5632" spans="1:23" x14ac:dyDescent="0.25">
      <c r="A5632" t="str">
        <f t="shared" si="87"/>
        <v>180</v>
      </c>
      <c r="B5632" t="str">
        <f t="shared" si="87"/>
        <v>P19091003</v>
      </c>
      <c r="C5632" s="77" t="s">
        <v>3887</v>
      </c>
      <c r="D5632" t="s">
        <v>4395</v>
      </c>
      <c r="G5632">
        <v>41292.86</v>
      </c>
      <c r="I5632">
        <v>257.81</v>
      </c>
      <c r="M5632">
        <v>0</v>
      </c>
      <c r="O5632">
        <v>0</v>
      </c>
      <c r="S5632">
        <v>0</v>
      </c>
      <c r="U5632">
        <v>0</v>
      </c>
      <c r="W5632" t="str">
        <f>IFERROR(VLOOKUP(CONCATENATE(A5632,"-",B5632),'Schedule C1'!AE:AE,1,FALSE),"Other")</f>
        <v>Other</v>
      </c>
    </row>
    <row r="5633" spans="1:23" x14ac:dyDescent="0.25">
      <c r="A5633" t="str">
        <f t="shared" si="87"/>
        <v>180</v>
      </c>
      <c r="B5633" t="str">
        <f t="shared" si="87"/>
        <v>P19091004</v>
      </c>
      <c r="C5633" s="77" t="s">
        <v>3887</v>
      </c>
      <c r="D5633" t="s">
        <v>4396</v>
      </c>
      <c r="G5633">
        <v>0</v>
      </c>
      <c r="I5633">
        <v>12.969999999999999</v>
      </c>
      <c r="J5633">
        <v>-20.46</v>
      </c>
      <c r="M5633">
        <v>0</v>
      </c>
      <c r="O5633">
        <v>0</v>
      </c>
      <c r="P5633">
        <v>0</v>
      </c>
      <c r="S5633">
        <v>0</v>
      </c>
      <c r="U5633">
        <v>12.614000000000001</v>
      </c>
      <c r="V5633">
        <v>0</v>
      </c>
      <c r="W5633" t="str">
        <f>IFERROR(VLOOKUP(CONCATENATE(A5633,"-",B5633),'Schedule C1'!AE:AE,1,FALSE),"Other")</f>
        <v>Other</v>
      </c>
    </row>
    <row r="5634" spans="1:23" x14ac:dyDescent="0.25">
      <c r="A5634" t="str">
        <f t="shared" si="87"/>
        <v>180</v>
      </c>
      <c r="B5634" t="str">
        <f t="shared" si="87"/>
        <v>P19091011</v>
      </c>
      <c r="C5634" s="77" t="s">
        <v>3887</v>
      </c>
      <c r="D5634" t="s">
        <v>4397</v>
      </c>
      <c r="G5634">
        <v>145366.03</v>
      </c>
      <c r="H5634">
        <v>2554.64</v>
      </c>
      <c r="I5634">
        <v>0</v>
      </c>
      <c r="J5634">
        <v>18213.21</v>
      </c>
      <c r="M5634">
        <v>0</v>
      </c>
      <c r="N5634">
        <v>716248.95200000005</v>
      </c>
      <c r="O5634">
        <v>135205.04800000001</v>
      </c>
      <c r="P5634">
        <v>110394.05500000001</v>
      </c>
      <c r="S5634">
        <v>0</v>
      </c>
      <c r="T5634">
        <v>366946.527</v>
      </c>
      <c r="U5634">
        <v>673.54399999999987</v>
      </c>
      <c r="V5634">
        <v>96389.83</v>
      </c>
      <c r="W5634" t="str">
        <f>IFERROR(VLOOKUP(CONCATENATE(A5634,"-",B5634),'Schedule C1'!AE:AE,1,FALSE),"Other")</f>
        <v>Other</v>
      </c>
    </row>
    <row r="5635" spans="1:23" x14ac:dyDescent="0.25">
      <c r="A5635" t="str">
        <f t="shared" si="87"/>
        <v>180</v>
      </c>
      <c r="B5635" t="str">
        <f t="shared" si="87"/>
        <v>P19091012</v>
      </c>
      <c r="C5635" s="77" t="s">
        <v>3887</v>
      </c>
      <c r="D5635" t="s">
        <v>4398</v>
      </c>
      <c r="G5635">
        <v>1748</v>
      </c>
      <c r="H5635">
        <v>10000</v>
      </c>
      <c r="M5635">
        <v>0</v>
      </c>
      <c r="N5635">
        <v>0</v>
      </c>
      <c r="O5635"/>
      <c r="S5635">
        <v>0</v>
      </c>
      <c r="T5635">
        <v>610.74099999999999</v>
      </c>
      <c r="U5635"/>
      <c r="W5635" t="str">
        <f>IFERROR(VLOOKUP(CONCATENATE(A5635,"-",B5635),'Schedule C1'!AE:AE,1,FALSE),"Other")</f>
        <v>Other</v>
      </c>
    </row>
    <row r="5636" spans="1:23" x14ac:dyDescent="0.25">
      <c r="A5636" t="str">
        <f t="shared" si="87"/>
        <v>180</v>
      </c>
      <c r="B5636" t="str">
        <f t="shared" si="87"/>
        <v>P19092002</v>
      </c>
      <c r="C5636" s="77" t="s">
        <v>3887</v>
      </c>
      <c r="D5636" t="s">
        <v>3142</v>
      </c>
      <c r="J5636">
        <v>0</v>
      </c>
      <c r="O5636"/>
      <c r="P5636">
        <v>10172.677000000007</v>
      </c>
      <c r="U5636"/>
      <c r="V5636">
        <v>0</v>
      </c>
      <c r="W5636" t="str">
        <f>IFERROR(VLOOKUP(CONCATENATE(A5636,"-",B5636),'Schedule C1'!AE:AE,1,FALSE),"Other")</f>
        <v>Other</v>
      </c>
    </row>
    <row r="5637" spans="1:23" x14ac:dyDescent="0.25">
      <c r="A5637" t="str">
        <f t="shared" ref="A5637:B5700" si="88">LEFT(C5637,FIND(" ",C5637,1)-1)</f>
        <v>180</v>
      </c>
      <c r="B5637" t="str">
        <f t="shared" si="88"/>
        <v>P19092005</v>
      </c>
      <c r="C5637" s="77" t="s">
        <v>3887</v>
      </c>
      <c r="D5637" t="s">
        <v>4399</v>
      </c>
      <c r="G5637">
        <v>0</v>
      </c>
      <c r="H5637">
        <v>0</v>
      </c>
      <c r="M5637">
        <v>275.19299999999998</v>
      </c>
      <c r="N5637">
        <v>93374.684999999998</v>
      </c>
      <c r="O5637"/>
      <c r="S5637">
        <v>275.19299999999998</v>
      </c>
      <c r="T5637">
        <v>103000.379</v>
      </c>
      <c r="U5637"/>
      <c r="W5637" t="str">
        <f>IFERROR(VLOOKUP(CONCATENATE(A5637,"-",B5637),'Schedule C1'!AE:AE,1,FALSE),"Other")</f>
        <v>Other</v>
      </c>
    </row>
    <row r="5638" spans="1:23" x14ac:dyDescent="0.25">
      <c r="A5638" t="str">
        <f t="shared" si="88"/>
        <v>180</v>
      </c>
      <c r="B5638" t="str">
        <f t="shared" si="88"/>
        <v>P19092006</v>
      </c>
      <c r="C5638" s="77" t="s">
        <v>3887</v>
      </c>
      <c r="D5638" t="s">
        <v>4400</v>
      </c>
      <c r="G5638">
        <v>0</v>
      </c>
      <c r="H5638">
        <v>0</v>
      </c>
      <c r="M5638">
        <v>7256.0309999999999</v>
      </c>
      <c r="N5638">
        <v>15214.945</v>
      </c>
      <c r="O5638"/>
      <c r="S5638">
        <v>7256.0309999999999</v>
      </c>
      <c r="T5638">
        <v>17583.509999999998</v>
      </c>
      <c r="U5638"/>
      <c r="W5638" t="str">
        <f>IFERROR(VLOOKUP(CONCATENATE(A5638,"-",B5638),'Schedule C1'!AE:AE,1,FALSE),"Other")</f>
        <v>Other</v>
      </c>
    </row>
    <row r="5639" spans="1:23" x14ac:dyDescent="0.25">
      <c r="A5639" t="str">
        <f t="shared" si="88"/>
        <v>180</v>
      </c>
      <c r="B5639" t="str">
        <f t="shared" si="88"/>
        <v>P19092007</v>
      </c>
      <c r="C5639" s="77" t="s">
        <v>3887</v>
      </c>
      <c r="D5639" t="s">
        <v>4401</v>
      </c>
      <c r="G5639">
        <v>3312.54</v>
      </c>
      <c r="H5639">
        <v>-5690.03</v>
      </c>
      <c r="I5639">
        <v>-22681.34</v>
      </c>
      <c r="J5639">
        <v>1459.92</v>
      </c>
      <c r="M5639">
        <v>0</v>
      </c>
      <c r="N5639">
        <v>8401.1239999999998</v>
      </c>
      <c r="O5639">
        <v>0</v>
      </c>
      <c r="P5639">
        <v>0</v>
      </c>
      <c r="S5639">
        <v>4.5330000000000004</v>
      </c>
      <c r="T5639">
        <v>8706.8279999999995</v>
      </c>
      <c r="U5639">
        <v>0</v>
      </c>
      <c r="V5639">
        <v>0</v>
      </c>
      <c r="W5639" t="str">
        <f>IFERROR(VLOOKUP(CONCATENATE(A5639,"-",B5639),'Schedule C1'!AE:AE,1,FALSE),"Other")</f>
        <v>Other</v>
      </c>
    </row>
    <row r="5640" spans="1:23" x14ac:dyDescent="0.25">
      <c r="A5640" t="str">
        <f t="shared" si="88"/>
        <v>180</v>
      </c>
      <c r="B5640" t="str">
        <f t="shared" si="88"/>
        <v>P19092008</v>
      </c>
      <c r="C5640" s="77" t="s">
        <v>3887</v>
      </c>
      <c r="D5640" t="s">
        <v>4402</v>
      </c>
      <c r="G5640">
        <v>2368.98</v>
      </c>
      <c r="H5640">
        <v>33059.300000000003</v>
      </c>
      <c r="I5640">
        <v>-17022.8</v>
      </c>
      <c r="J5640">
        <v>295.34000000000003</v>
      </c>
      <c r="M5640">
        <v>0</v>
      </c>
      <c r="N5640">
        <v>0</v>
      </c>
      <c r="O5640">
        <v>1040.443</v>
      </c>
      <c r="P5640">
        <v>-459.09300000000002</v>
      </c>
      <c r="S5640">
        <v>0</v>
      </c>
      <c r="T5640">
        <v>4.91</v>
      </c>
      <c r="U5640">
        <v>3.0000000000000001E-3</v>
      </c>
      <c r="V5640">
        <v>0</v>
      </c>
      <c r="W5640" t="str">
        <f>IFERROR(VLOOKUP(CONCATENATE(A5640,"-",B5640),'Schedule C1'!AE:AE,1,FALSE),"Other")</f>
        <v>Other</v>
      </c>
    </row>
    <row r="5641" spans="1:23" x14ac:dyDescent="0.25">
      <c r="A5641" t="str">
        <f t="shared" si="88"/>
        <v>180</v>
      </c>
      <c r="B5641" t="str">
        <f t="shared" si="88"/>
        <v>P19092009</v>
      </c>
      <c r="C5641" s="77" t="s">
        <v>3887</v>
      </c>
      <c r="D5641" t="s">
        <v>4403</v>
      </c>
      <c r="G5641">
        <v>0</v>
      </c>
      <c r="H5641">
        <v>0</v>
      </c>
      <c r="M5641">
        <v>-145281.83800000002</v>
      </c>
      <c r="N5641">
        <v>0</v>
      </c>
      <c r="O5641"/>
      <c r="S5641">
        <v>-145281.83800000002</v>
      </c>
      <c r="T5641">
        <v>2034.874</v>
      </c>
      <c r="U5641"/>
      <c r="W5641" t="str">
        <f>IFERROR(VLOOKUP(CONCATENATE(A5641,"-",B5641),'Schedule C1'!AE:AE,1,FALSE),"Other")</f>
        <v>Other</v>
      </c>
    </row>
    <row r="5642" spans="1:23" x14ac:dyDescent="0.25">
      <c r="A5642" t="str">
        <f t="shared" si="88"/>
        <v>180</v>
      </c>
      <c r="B5642" t="str">
        <f t="shared" si="88"/>
        <v>P19092010</v>
      </c>
      <c r="C5642" s="77" t="s">
        <v>3887</v>
      </c>
      <c r="D5642" t="s">
        <v>4404</v>
      </c>
      <c r="G5642">
        <v>0</v>
      </c>
      <c r="H5642">
        <v>0</v>
      </c>
      <c r="M5642">
        <v>55516.434000000001</v>
      </c>
      <c r="N5642">
        <v>0</v>
      </c>
      <c r="O5642"/>
      <c r="S5642">
        <v>55516.434000000001</v>
      </c>
      <c r="T5642">
        <v>759.43100000000004</v>
      </c>
      <c r="U5642"/>
      <c r="W5642" t="str">
        <f>IFERROR(VLOOKUP(CONCATENATE(A5642,"-",B5642),'Schedule C1'!AE:AE,1,FALSE),"Other")</f>
        <v>Other</v>
      </c>
    </row>
    <row r="5643" spans="1:23" x14ac:dyDescent="0.25">
      <c r="A5643" t="str">
        <f t="shared" si="88"/>
        <v>180</v>
      </c>
      <c r="B5643" t="str">
        <f t="shared" si="88"/>
        <v>P19092011</v>
      </c>
      <c r="C5643" s="77" t="s">
        <v>3887</v>
      </c>
      <c r="D5643" t="s">
        <v>4405</v>
      </c>
      <c r="F5643">
        <v>1.72</v>
      </c>
      <c r="G5643">
        <v>96.22</v>
      </c>
      <c r="H5643">
        <v>2793.7</v>
      </c>
      <c r="I5643">
        <v>-28237.65</v>
      </c>
      <c r="J5643">
        <v>8476.77</v>
      </c>
      <c r="L5643">
        <v>0</v>
      </c>
      <c r="M5643">
        <v>0</v>
      </c>
      <c r="N5643">
        <v>0</v>
      </c>
      <c r="O5643">
        <v>5232.3140000000003</v>
      </c>
      <c r="P5643">
        <v>-29089.367999999999</v>
      </c>
      <c r="R5643">
        <v>0</v>
      </c>
      <c r="S5643">
        <v>4.0579999999999998</v>
      </c>
      <c r="T5643">
        <v>61.991999999999997</v>
      </c>
      <c r="U5643">
        <v>4.0000000000000001E-3</v>
      </c>
      <c r="V5643">
        <v>0</v>
      </c>
      <c r="W5643" t="str">
        <f>IFERROR(VLOOKUP(CONCATENATE(A5643,"-",B5643),'Schedule C1'!AE:AE,1,FALSE),"Other")</f>
        <v>Other</v>
      </c>
    </row>
    <row r="5644" spans="1:23" x14ac:dyDescent="0.25">
      <c r="A5644" t="str">
        <f t="shared" si="88"/>
        <v>180</v>
      </c>
      <c r="B5644" t="str">
        <f t="shared" si="88"/>
        <v>P19092012</v>
      </c>
      <c r="C5644" s="77" t="s">
        <v>3887</v>
      </c>
      <c r="D5644" t="s">
        <v>4406</v>
      </c>
      <c r="F5644">
        <v>1.0900000000000001</v>
      </c>
      <c r="G5644">
        <v>55.150000000000006</v>
      </c>
      <c r="H5644">
        <v>10818.390000000001</v>
      </c>
      <c r="I5644">
        <v>512.05000000000007</v>
      </c>
      <c r="J5644">
        <v>20.78</v>
      </c>
      <c r="L5644">
        <v>0</v>
      </c>
      <c r="M5644">
        <v>0</v>
      </c>
      <c r="N5644">
        <v>0</v>
      </c>
      <c r="O5644">
        <v>2281.817</v>
      </c>
      <c r="P5644">
        <v>3605.0219999999999</v>
      </c>
      <c r="R5644">
        <v>0</v>
      </c>
      <c r="S5644">
        <v>2.411</v>
      </c>
      <c r="T5644">
        <v>13.456</v>
      </c>
      <c r="U5644">
        <v>1074.3779999999999</v>
      </c>
      <c r="V5644">
        <v>0</v>
      </c>
      <c r="W5644" t="str">
        <f>IFERROR(VLOOKUP(CONCATENATE(A5644,"-",B5644),'Schedule C1'!AE:AE,1,FALSE),"Other")</f>
        <v>Other</v>
      </c>
    </row>
    <row r="5645" spans="1:23" x14ac:dyDescent="0.25">
      <c r="A5645" t="str">
        <f t="shared" si="88"/>
        <v>180</v>
      </c>
      <c r="B5645" t="str">
        <f t="shared" si="88"/>
        <v>P19092013</v>
      </c>
      <c r="C5645" s="77" t="s">
        <v>3887</v>
      </c>
      <c r="D5645" t="s">
        <v>4407</v>
      </c>
      <c r="F5645">
        <v>345.33</v>
      </c>
      <c r="G5645">
        <v>758.89</v>
      </c>
      <c r="H5645">
        <v>31241.080000000005</v>
      </c>
      <c r="I5645">
        <v>66042.25</v>
      </c>
      <c r="J5645">
        <v>829.44999999999982</v>
      </c>
      <c r="L5645">
        <v>0</v>
      </c>
      <c r="M5645">
        <v>0</v>
      </c>
      <c r="N5645">
        <v>0</v>
      </c>
      <c r="O5645">
        <v>256627</v>
      </c>
      <c r="P5645">
        <v>2028.873</v>
      </c>
      <c r="R5645">
        <v>0</v>
      </c>
      <c r="S5645">
        <v>7.1219999999999999</v>
      </c>
      <c r="T5645">
        <v>347.18600000000004</v>
      </c>
      <c r="U5645">
        <v>141235.13000000006</v>
      </c>
      <c r="V5645">
        <v>0</v>
      </c>
      <c r="W5645" t="str">
        <f>IFERROR(VLOOKUP(CONCATENATE(A5645,"-",B5645),'Schedule C1'!AE:AE,1,FALSE),"Other")</f>
        <v>Other</v>
      </c>
    </row>
    <row r="5646" spans="1:23" x14ac:dyDescent="0.25">
      <c r="A5646" t="str">
        <f t="shared" si="88"/>
        <v>180</v>
      </c>
      <c r="B5646" t="str">
        <f t="shared" si="88"/>
        <v>P19092014</v>
      </c>
      <c r="C5646" s="77" t="s">
        <v>3887</v>
      </c>
      <c r="D5646" t="s">
        <v>3143</v>
      </c>
      <c r="J5646">
        <v>0</v>
      </c>
      <c r="O5646"/>
      <c r="P5646">
        <v>-7045.7520000000004</v>
      </c>
      <c r="U5646"/>
      <c r="V5646">
        <v>0</v>
      </c>
      <c r="W5646" t="str">
        <f>IFERROR(VLOOKUP(CONCATENATE(A5646,"-",B5646),'Schedule C1'!AE:AE,1,FALSE),"Other")</f>
        <v>Other</v>
      </c>
    </row>
    <row r="5647" spans="1:23" x14ac:dyDescent="0.25">
      <c r="A5647" t="str">
        <f t="shared" si="88"/>
        <v>180</v>
      </c>
      <c r="B5647" t="str">
        <f t="shared" si="88"/>
        <v>P19092016</v>
      </c>
      <c r="C5647" s="77" t="s">
        <v>3887</v>
      </c>
      <c r="D5647" t="s">
        <v>3144</v>
      </c>
      <c r="J5647">
        <v>0</v>
      </c>
      <c r="O5647"/>
      <c r="P5647">
        <v>-15003.571</v>
      </c>
      <c r="U5647"/>
      <c r="V5647">
        <v>0</v>
      </c>
      <c r="W5647" t="str">
        <f>IFERROR(VLOOKUP(CONCATENATE(A5647,"-",B5647),'Schedule C1'!AE:AE,1,FALSE),"Other")</f>
        <v>Other</v>
      </c>
    </row>
    <row r="5648" spans="1:23" x14ac:dyDescent="0.25">
      <c r="A5648" t="str">
        <f t="shared" si="88"/>
        <v>180</v>
      </c>
      <c r="B5648" t="str">
        <f t="shared" si="88"/>
        <v>P19092017</v>
      </c>
      <c r="C5648" s="77" t="s">
        <v>3887</v>
      </c>
      <c r="D5648" t="s">
        <v>4408</v>
      </c>
      <c r="H5648">
        <v>72.89</v>
      </c>
      <c r="I5648">
        <v>251.71</v>
      </c>
      <c r="J5648">
        <v>0</v>
      </c>
      <c r="N5648">
        <v>0</v>
      </c>
      <c r="O5648">
        <v>1342.2740000000001</v>
      </c>
      <c r="P5648">
        <v>1297.008</v>
      </c>
      <c r="T5648">
        <v>34.203999999999994</v>
      </c>
      <c r="U5648">
        <v>55.03</v>
      </c>
      <c r="V5648">
        <v>0</v>
      </c>
      <c r="W5648" t="str">
        <f>IFERROR(VLOOKUP(CONCATENATE(A5648,"-",B5648),'Schedule C1'!AE:AE,1,FALSE),"Other")</f>
        <v>Other</v>
      </c>
    </row>
    <row r="5649" spans="1:23" x14ac:dyDescent="0.25">
      <c r="A5649" t="str">
        <f t="shared" si="88"/>
        <v>180</v>
      </c>
      <c r="B5649" t="str">
        <f t="shared" si="88"/>
        <v>P19092018</v>
      </c>
      <c r="C5649" s="77" t="s">
        <v>3887</v>
      </c>
      <c r="D5649" t="s">
        <v>4409</v>
      </c>
      <c r="H5649">
        <v>2731.95</v>
      </c>
      <c r="I5649">
        <v>-2265.8900000000003</v>
      </c>
      <c r="J5649">
        <v>0</v>
      </c>
      <c r="N5649">
        <v>0</v>
      </c>
      <c r="O5649">
        <v>92.147999999999996</v>
      </c>
      <c r="P5649">
        <v>0</v>
      </c>
      <c r="T5649">
        <v>36.177</v>
      </c>
      <c r="U5649">
        <v>16.079999999999998</v>
      </c>
      <c r="V5649">
        <v>0</v>
      </c>
      <c r="W5649" t="str">
        <f>IFERROR(VLOOKUP(CONCATENATE(A5649,"-",B5649),'Schedule C1'!AE:AE,1,FALSE),"Other")</f>
        <v>Other</v>
      </c>
    </row>
    <row r="5650" spans="1:23" x14ac:dyDescent="0.25">
      <c r="A5650" t="str">
        <f t="shared" si="88"/>
        <v>180</v>
      </c>
      <c r="B5650" t="str">
        <f t="shared" si="88"/>
        <v>P19092019</v>
      </c>
      <c r="C5650" s="77" t="s">
        <v>3887</v>
      </c>
      <c r="D5650" t="s">
        <v>4410</v>
      </c>
      <c r="H5650">
        <v>0</v>
      </c>
      <c r="I5650">
        <v>-10752.59</v>
      </c>
      <c r="J5650">
        <v>493.53000000000003</v>
      </c>
      <c r="N5650">
        <v>0</v>
      </c>
      <c r="O5650">
        <v>2970.1469999999999</v>
      </c>
      <c r="P5650">
        <v>104.49799999999998</v>
      </c>
      <c r="T5650">
        <v>58.87</v>
      </c>
      <c r="U5650">
        <v>1783.269</v>
      </c>
      <c r="V5650">
        <v>0</v>
      </c>
      <c r="W5650" t="str">
        <f>IFERROR(VLOOKUP(CONCATENATE(A5650,"-",B5650),'Schedule C1'!AE:AE,1,FALSE),"Other")</f>
        <v>Other</v>
      </c>
    </row>
    <row r="5651" spans="1:23" x14ac:dyDescent="0.25">
      <c r="A5651" t="str">
        <f t="shared" si="88"/>
        <v>180</v>
      </c>
      <c r="B5651" t="str">
        <f t="shared" si="88"/>
        <v>P19092020</v>
      </c>
      <c r="C5651" s="77" t="s">
        <v>3887</v>
      </c>
      <c r="D5651" t="s">
        <v>4411</v>
      </c>
      <c r="F5651">
        <v>1542.3</v>
      </c>
      <c r="G5651">
        <v>82.34</v>
      </c>
      <c r="L5651">
        <v>0</v>
      </c>
      <c r="M5651">
        <v>0</v>
      </c>
      <c r="O5651"/>
      <c r="R5651">
        <v>0</v>
      </c>
      <c r="S5651">
        <v>0</v>
      </c>
      <c r="U5651"/>
      <c r="W5651" t="str">
        <f>IFERROR(VLOOKUP(CONCATENATE(A5651,"-",B5651),'Schedule C1'!AE:AE,1,FALSE),"Other")</f>
        <v>Other</v>
      </c>
    </row>
    <row r="5652" spans="1:23" x14ac:dyDescent="0.25">
      <c r="A5652" t="str">
        <f t="shared" si="88"/>
        <v>180</v>
      </c>
      <c r="B5652" t="str">
        <f t="shared" si="88"/>
        <v>P19092021</v>
      </c>
      <c r="C5652" s="77" t="s">
        <v>3887</v>
      </c>
      <c r="D5652" t="s">
        <v>4412</v>
      </c>
      <c r="G5652">
        <v>-1435</v>
      </c>
      <c r="M5652">
        <v>0</v>
      </c>
      <c r="O5652"/>
      <c r="S5652">
        <v>0</v>
      </c>
      <c r="U5652"/>
      <c r="W5652" t="str">
        <f>IFERROR(VLOOKUP(CONCATENATE(A5652,"-",B5652),'Schedule C1'!AE:AE,1,FALSE),"Other")</f>
        <v>Other</v>
      </c>
    </row>
    <row r="5653" spans="1:23" x14ac:dyDescent="0.25">
      <c r="A5653" t="str">
        <f t="shared" si="88"/>
        <v>180</v>
      </c>
      <c r="B5653" t="str">
        <f t="shared" si="88"/>
        <v>P19092022</v>
      </c>
      <c r="C5653" s="77" t="s">
        <v>3887</v>
      </c>
      <c r="D5653" t="s">
        <v>3145</v>
      </c>
      <c r="J5653">
        <v>0</v>
      </c>
      <c r="O5653"/>
      <c r="P5653">
        <v>19570.169999999998</v>
      </c>
      <c r="U5653"/>
      <c r="V5653">
        <v>0</v>
      </c>
      <c r="W5653" t="str">
        <f>IFERROR(VLOOKUP(CONCATENATE(A5653,"-",B5653),'Schedule C1'!AE:AE,1,FALSE),"Other")</f>
        <v>Other</v>
      </c>
    </row>
    <row r="5654" spans="1:23" x14ac:dyDescent="0.25">
      <c r="A5654" t="str">
        <f t="shared" si="88"/>
        <v>180</v>
      </c>
      <c r="B5654" t="str">
        <f t="shared" si="88"/>
        <v>P19092023</v>
      </c>
      <c r="C5654" s="77" t="s">
        <v>3887</v>
      </c>
      <c r="D5654" t="s">
        <v>3146</v>
      </c>
      <c r="J5654">
        <v>0</v>
      </c>
      <c r="O5654"/>
      <c r="P5654">
        <v>-189989.82400000002</v>
      </c>
      <c r="U5654"/>
      <c r="V5654">
        <v>0</v>
      </c>
      <c r="W5654" t="str">
        <f>IFERROR(VLOOKUP(CONCATENATE(A5654,"-",B5654),'Schedule C1'!AE:AE,1,FALSE),"Other")</f>
        <v>Other</v>
      </c>
    </row>
    <row r="5655" spans="1:23" x14ac:dyDescent="0.25">
      <c r="A5655" t="str">
        <f t="shared" si="88"/>
        <v>180</v>
      </c>
      <c r="B5655" t="str">
        <f t="shared" si="88"/>
        <v>P19104010</v>
      </c>
      <c r="C5655" s="77" t="s">
        <v>3887</v>
      </c>
      <c r="D5655" t="s">
        <v>3148</v>
      </c>
      <c r="F5655">
        <v>-1770.91</v>
      </c>
      <c r="G5655">
        <v>6165.2</v>
      </c>
      <c r="H5655">
        <v>6844.7300000000005</v>
      </c>
      <c r="I5655">
        <v>217179.02</v>
      </c>
      <c r="J5655">
        <v>-45143.59</v>
      </c>
      <c r="L5655">
        <v>0</v>
      </c>
      <c r="M5655">
        <v>0</v>
      </c>
      <c r="N5655">
        <v>335730.973</v>
      </c>
      <c r="O5655">
        <v>163382.20799999998</v>
      </c>
      <c r="P5655">
        <v>771.5</v>
      </c>
      <c r="R5655">
        <v>0</v>
      </c>
      <c r="S5655">
        <v>27.852000000000004</v>
      </c>
      <c r="T5655">
        <v>332097.86700000003</v>
      </c>
      <c r="U5655">
        <v>-2E-3</v>
      </c>
      <c r="V5655">
        <v>0</v>
      </c>
      <c r="W5655" t="str">
        <f>IFERROR(VLOOKUP(CONCATENATE(A5655,"-",B5655),'Schedule C1'!AE:AE,1,FALSE),"Other")</f>
        <v>Other</v>
      </c>
    </row>
    <row r="5656" spans="1:23" x14ac:dyDescent="0.25">
      <c r="A5656" t="str">
        <f t="shared" si="88"/>
        <v>180</v>
      </c>
      <c r="B5656" t="str">
        <f t="shared" si="88"/>
        <v>P19104012</v>
      </c>
      <c r="C5656" s="77" t="s">
        <v>3887</v>
      </c>
      <c r="D5656" t="s">
        <v>4414</v>
      </c>
      <c r="F5656">
        <v>0.99</v>
      </c>
      <c r="G5656">
        <v>-3935</v>
      </c>
      <c r="H5656">
        <v>7834.6</v>
      </c>
      <c r="I5656">
        <v>-21340</v>
      </c>
      <c r="J5656">
        <v>25241</v>
      </c>
      <c r="L5656">
        <v>0</v>
      </c>
      <c r="M5656">
        <v>0</v>
      </c>
      <c r="N5656">
        <v>0</v>
      </c>
      <c r="O5656">
        <v>-11.098000000000001</v>
      </c>
      <c r="P5656">
        <v>0</v>
      </c>
      <c r="R5656">
        <v>0</v>
      </c>
      <c r="S5656">
        <v>0.33300000000000002</v>
      </c>
      <c r="T5656">
        <v>22.995999999999999</v>
      </c>
      <c r="U5656">
        <v>91.265999999999991</v>
      </c>
      <c r="V5656">
        <v>0</v>
      </c>
      <c r="W5656" t="str">
        <f>IFERROR(VLOOKUP(CONCATENATE(A5656,"-",B5656),'Schedule C1'!AE:AE,1,FALSE),"Other")</f>
        <v>Other</v>
      </c>
    </row>
    <row r="5657" spans="1:23" x14ac:dyDescent="0.25">
      <c r="A5657" t="str">
        <f t="shared" si="88"/>
        <v>180</v>
      </c>
      <c r="B5657" t="str">
        <f t="shared" si="88"/>
        <v>P19104016</v>
      </c>
      <c r="C5657" s="77" t="s">
        <v>3887</v>
      </c>
      <c r="D5657" t="s">
        <v>3149</v>
      </c>
      <c r="I5657">
        <v>607.72</v>
      </c>
      <c r="J5657">
        <v>68.459999999999994</v>
      </c>
      <c r="O5657">
        <v>0</v>
      </c>
      <c r="P5657">
        <v>2006.58</v>
      </c>
      <c r="U5657">
        <v>0</v>
      </c>
      <c r="V5657">
        <v>0</v>
      </c>
      <c r="W5657" t="str">
        <f>IFERROR(VLOOKUP(CONCATENATE(A5657,"-",B5657),'Schedule C1'!AE:AE,1,FALSE),"Other")</f>
        <v>Other</v>
      </c>
    </row>
    <row r="5658" spans="1:23" x14ac:dyDescent="0.25">
      <c r="A5658" t="str">
        <f t="shared" si="88"/>
        <v>180</v>
      </c>
      <c r="B5658" t="str">
        <f t="shared" si="88"/>
        <v>P19215001</v>
      </c>
      <c r="C5658" s="77" t="s">
        <v>3887</v>
      </c>
      <c r="D5658" t="s">
        <v>4416</v>
      </c>
      <c r="G5658">
        <v>6626.37</v>
      </c>
      <c r="H5658">
        <v>118015.77</v>
      </c>
      <c r="I5658">
        <v>1082</v>
      </c>
      <c r="M5658">
        <v>0</v>
      </c>
      <c r="N5658">
        <v>3108.4230000000002</v>
      </c>
      <c r="O5658">
        <v>0</v>
      </c>
      <c r="S5658">
        <v>0</v>
      </c>
      <c r="T5658">
        <v>3414.877</v>
      </c>
      <c r="U5658">
        <v>0</v>
      </c>
      <c r="W5658" t="str">
        <f>IFERROR(VLOOKUP(CONCATENATE(A5658,"-",B5658),'Schedule C1'!AE:AE,1,FALSE),"Other")</f>
        <v>Other</v>
      </c>
    </row>
    <row r="5659" spans="1:23" x14ac:dyDescent="0.25">
      <c r="A5659" t="str">
        <f t="shared" si="88"/>
        <v>180</v>
      </c>
      <c r="B5659" t="str">
        <f t="shared" si="88"/>
        <v>P19215003</v>
      </c>
      <c r="C5659" s="77" t="s">
        <v>3887</v>
      </c>
      <c r="D5659" t="s">
        <v>3150</v>
      </c>
      <c r="G5659">
        <v>10657.55</v>
      </c>
      <c r="H5659">
        <v>399383.57000000007</v>
      </c>
      <c r="I5659">
        <v>46735.340000000004</v>
      </c>
      <c r="M5659">
        <v>0</v>
      </c>
      <c r="N5659">
        <v>179620.50099999999</v>
      </c>
      <c r="O5659">
        <v>27.861999999999998</v>
      </c>
      <c r="S5659">
        <v>0</v>
      </c>
      <c r="T5659">
        <v>179705.924</v>
      </c>
      <c r="U5659">
        <v>25.934999999999999</v>
      </c>
      <c r="W5659" t="str">
        <f>IFERROR(VLOOKUP(CONCATENATE(A5659,"-",B5659),'Schedule C1'!AE:AE,1,FALSE),"Other")</f>
        <v>Other</v>
      </c>
    </row>
    <row r="5660" spans="1:23" x14ac:dyDescent="0.25">
      <c r="A5660" t="str">
        <f t="shared" si="88"/>
        <v>180</v>
      </c>
      <c r="B5660" t="str">
        <f t="shared" si="88"/>
        <v>P19215004</v>
      </c>
      <c r="C5660" s="77" t="s">
        <v>3887</v>
      </c>
      <c r="D5660" t="s">
        <v>4417</v>
      </c>
      <c r="G5660">
        <v>18611.04</v>
      </c>
      <c r="H5660">
        <v>-7007.5</v>
      </c>
      <c r="I5660">
        <v>0</v>
      </c>
      <c r="M5660">
        <v>0</v>
      </c>
      <c r="N5660">
        <v>4203.6450000000004</v>
      </c>
      <c r="O5660">
        <v>0.17100000000000001</v>
      </c>
      <c r="S5660">
        <v>0</v>
      </c>
      <c r="T5660">
        <v>6005.5</v>
      </c>
      <c r="U5660">
        <v>-3.0000000000000001E-3</v>
      </c>
      <c r="W5660" t="str">
        <f>IFERROR(VLOOKUP(CONCATENATE(A5660,"-",B5660),'Schedule C1'!AE:AE,1,FALSE),"Other")</f>
        <v>Other</v>
      </c>
    </row>
    <row r="5661" spans="1:23" x14ac:dyDescent="0.25">
      <c r="A5661" t="str">
        <f t="shared" si="88"/>
        <v>180</v>
      </c>
      <c r="B5661" t="str">
        <f t="shared" si="88"/>
        <v>P19215005</v>
      </c>
      <c r="C5661" s="77" t="s">
        <v>3887</v>
      </c>
      <c r="D5661" t="s">
        <v>4418</v>
      </c>
      <c r="G5661">
        <v>29458.329999999998</v>
      </c>
      <c r="H5661">
        <v>-118175.6</v>
      </c>
      <c r="I5661">
        <v>-5571.19</v>
      </c>
      <c r="M5661">
        <v>0</v>
      </c>
      <c r="N5661">
        <v>170214.31899999999</v>
      </c>
      <c r="O5661">
        <v>24235.699999999997</v>
      </c>
      <c r="S5661">
        <v>0</v>
      </c>
      <c r="T5661">
        <v>36093.745999999999</v>
      </c>
      <c r="U5661">
        <v>24235.703000000001</v>
      </c>
      <c r="W5661" t="str">
        <f>IFERROR(VLOOKUP(CONCATENATE(A5661,"-",B5661),'Schedule C1'!AE:AE,1,FALSE),"Other")</f>
        <v>Other</v>
      </c>
    </row>
    <row r="5662" spans="1:23" x14ac:dyDescent="0.25">
      <c r="A5662" t="str">
        <f t="shared" si="88"/>
        <v>180</v>
      </c>
      <c r="B5662" t="str">
        <f t="shared" si="88"/>
        <v>P19215006</v>
      </c>
      <c r="C5662" s="77" t="s">
        <v>3887</v>
      </c>
      <c r="D5662" t="s">
        <v>4419</v>
      </c>
      <c r="G5662">
        <v>10935</v>
      </c>
      <c r="H5662">
        <v>0</v>
      </c>
      <c r="I5662">
        <v>0</v>
      </c>
      <c r="M5662">
        <v>0</v>
      </c>
      <c r="N5662">
        <v>478.16500000000002</v>
      </c>
      <c r="O5662">
        <v>15.208</v>
      </c>
      <c r="S5662">
        <v>0</v>
      </c>
      <c r="T5662">
        <v>512.976</v>
      </c>
      <c r="U5662">
        <v>14.157</v>
      </c>
      <c r="W5662" t="str">
        <f>IFERROR(VLOOKUP(CONCATENATE(A5662,"-",B5662),'Schedule C1'!AE:AE,1,FALSE),"Other")</f>
        <v>Other</v>
      </c>
    </row>
    <row r="5663" spans="1:23" x14ac:dyDescent="0.25">
      <c r="A5663" t="str">
        <f t="shared" si="88"/>
        <v>180</v>
      </c>
      <c r="B5663" t="str">
        <f t="shared" si="88"/>
        <v>P19215012</v>
      </c>
      <c r="C5663" s="77" t="s">
        <v>3887</v>
      </c>
      <c r="D5663" t="s">
        <v>4420</v>
      </c>
      <c r="G5663">
        <v>24756.41</v>
      </c>
      <c r="H5663">
        <v>47457.939999999995</v>
      </c>
      <c r="I5663">
        <v>94.67</v>
      </c>
      <c r="M5663">
        <v>0</v>
      </c>
      <c r="N5663">
        <v>56915</v>
      </c>
      <c r="O5663">
        <v>0</v>
      </c>
      <c r="S5663">
        <v>0</v>
      </c>
      <c r="T5663">
        <v>57966.186999999998</v>
      </c>
      <c r="U5663">
        <v>0</v>
      </c>
      <c r="W5663" t="str">
        <f>IFERROR(VLOOKUP(CONCATENATE(A5663,"-",B5663),'Schedule C1'!AE:AE,1,FALSE),"Other")</f>
        <v>Other</v>
      </c>
    </row>
    <row r="5664" spans="1:23" x14ac:dyDescent="0.25">
      <c r="A5664" t="str">
        <f t="shared" si="88"/>
        <v>180</v>
      </c>
      <c r="B5664" t="str">
        <f t="shared" si="88"/>
        <v>P19215013</v>
      </c>
      <c r="C5664" s="77" t="s">
        <v>3887</v>
      </c>
      <c r="D5664" t="s">
        <v>4421</v>
      </c>
      <c r="H5664">
        <v>-5100</v>
      </c>
      <c r="N5664">
        <v>2552.1770000000001</v>
      </c>
      <c r="O5664"/>
      <c r="T5664">
        <v>3036.3290000000006</v>
      </c>
      <c r="U5664"/>
      <c r="W5664" t="str">
        <f>IFERROR(VLOOKUP(CONCATENATE(A5664,"-",B5664),'Schedule C1'!AE:AE,1,FALSE),"Other")</f>
        <v>Other</v>
      </c>
    </row>
    <row r="5665" spans="1:23" x14ac:dyDescent="0.25">
      <c r="A5665" t="str">
        <f t="shared" si="88"/>
        <v>180</v>
      </c>
      <c r="B5665" t="str">
        <f t="shared" si="88"/>
        <v>P19215014</v>
      </c>
      <c r="C5665" s="77" t="s">
        <v>3887</v>
      </c>
      <c r="D5665" t="s">
        <v>4422</v>
      </c>
      <c r="H5665">
        <v>0</v>
      </c>
      <c r="I5665">
        <v>4058.4100000000003</v>
      </c>
      <c r="N5665">
        <v>11217.781999999999</v>
      </c>
      <c r="O5665">
        <v>586.55899999999997</v>
      </c>
      <c r="T5665">
        <v>13229.714</v>
      </c>
      <c r="U5665">
        <v>586.55899999999997</v>
      </c>
      <c r="W5665" t="str">
        <f>IFERROR(VLOOKUP(CONCATENATE(A5665,"-",B5665),'Schedule C1'!AE:AE,1,FALSE),"Other")</f>
        <v>Other</v>
      </c>
    </row>
    <row r="5666" spans="1:23" x14ac:dyDescent="0.25">
      <c r="A5666" t="str">
        <f t="shared" si="88"/>
        <v>180</v>
      </c>
      <c r="B5666" t="str">
        <f t="shared" si="88"/>
        <v>P19294004</v>
      </c>
      <c r="C5666" s="77" t="s">
        <v>3887</v>
      </c>
      <c r="D5666" t="s">
        <v>4424</v>
      </c>
      <c r="G5666">
        <v>1790.3700000000001</v>
      </c>
      <c r="H5666">
        <v>325.52</v>
      </c>
      <c r="I5666">
        <v>6668.9900000000007</v>
      </c>
      <c r="J5666">
        <v>146.93</v>
      </c>
      <c r="M5666">
        <v>0</v>
      </c>
      <c r="N5666">
        <v>29172.154999999999</v>
      </c>
      <c r="O5666">
        <v>4734.6000000000004</v>
      </c>
      <c r="P5666">
        <v>0</v>
      </c>
      <c r="S5666">
        <v>0</v>
      </c>
      <c r="T5666">
        <v>47255.630000000005</v>
      </c>
      <c r="U5666">
        <v>1505.9179999999999</v>
      </c>
      <c r="V5666">
        <v>0</v>
      </c>
      <c r="W5666" t="str">
        <f>IFERROR(VLOOKUP(CONCATENATE(A5666,"-",B5666),'Schedule C1'!AE:AE,1,FALSE),"Other")</f>
        <v>Other</v>
      </c>
    </row>
    <row r="5667" spans="1:23" x14ac:dyDescent="0.25">
      <c r="A5667" t="str">
        <f t="shared" si="88"/>
        <v>180</v>
      </c>
      <c r="B5667" t="str">
        <f t="shared" si="88"/>
        <v>P19294008</v>
      </c>
      <c r="C5667" s="77" t="s">
        <v>3887</v>
      </c>
      <c r="D5667" t="s">
        <v>4425</v>
      </c>
      <c r="G5667">
        <v>387.99</v>
      </c>
      <c r="H5667">
        <v>26.85</v>
      </c>
      <c r="I5667">
        <v>-2849.5800000000004</v>
      </c>
      <c r="M5667">
        <v>0</v>
      </c>
      <c r="N5667">
        <v>28999.696</v>
      </c>
      <c r="O5667">
        <v>6481.433</v>
      </c>
      <c r="S5667">
        <v>0</v>
      </c>
      <c r="T5667">
        <v>29450.912999999997</v>
      </c>
      <c r="U5667">
        <v>4343.1039999999994</v>
      </c>
      <c r="W5667" t="str">
        <f>IFERROR(VLOOKUP(CONCATENATE(A5667,"-",B5667),'Schedule C1'!AE:AE,1,FALSE),"Other")</f>
        <v>Other</v>
      </c>
    </row>
    <row r="5668" spans="1:23" x14ac:dyDescent="0.25">
      <c r="A5668" t="str">
        <f t="shared" si="88"/>
        <v>180</v>
      </c>
      <c r="B5668" t="str">
        <f t="shared" si="88"/>
        <v>P19294009</v>
      </c>
      <c r="C5668" s="77" t="s">
        <v>3887</v>
      </c>
      <c r="D5668" t="s">
        <v>4426</v>
      </c>
      <c r="H5668">
        <v>21.729999999999997</v>
      </c>
      <c r="I5668">
        <v>1301.3900000000001</v>
      </c>
      <c r="N5668">
        <v>0</v>
      </c>
      <c r="O5668">
        <v>0</v>
      </c>
      <c r="T5668">
        <v>0</v>
      </c>
      <c r="U5668">
        <v>0</v>
      </c>
      <c r="W5668" t="str">
        <f>IFERROR(VLOOKUP(CONCATENATE(A5668,"-",B5668),'Schedule C1'!AE:AE,1,FALSE),"Other")</f>
        <v>Other</v>
      </c>
    </row>
    <row r="5669" spans="1:23" x14ac:dyDescent="0.25">
      <c r="A5669" t="str">
        <f t="shared" si="88"/>
        <v>180</v>
      </c>
      <c r="B5669" t="str">
        <f t="shared" si="88"/>
        <v>P19294010</v>
      </c>
      <c r="C5669" s="77" t="s">
        <v>3887</v>
      </c>
      <c r="D5669" t="s">
        <v>4427</v>
      </c>
      <c r="H5669">
        <v>935.33999999999992</v>
      </c>
      <c r="I5669">
        <v>3876.3999999999996</v>
      </c>
      <c r="N5669">
        <v>0</v>
      </c>
      <c r="O5669">
        <v>18196.953000000001</v>
      </c>
      <c r="T5669">
        <v>0</v>
      </c>
      <c r="U5669">
        <v>18181.533000000003</v>
      </c>
      <c r="W5669" t="str">
        <f>IFERROR(VLOOKUP(CONCATENATE(A5669,"-",B5669),'Schedule C1'!AE:AE,1,FALSE),"Other")</f>
        <v>Other</v>
      </c>
    </row>
    <row r="5670" spans="1:23" x14ac:dyDescent="0.25">
      <c r="A5670" t="str">
        <f t="shared" si="88"/>
        <v>180</v>
      </c>
      <c r="B5670" t="str">
        <f t="shared" si="88"/>
        <v>P19294011</v>
      </c>
      <c r="C5670" s="77" t="s">
        <v>3887</v>
      </c>
      <c r="D5670" t="s">
        <v>3153</v>
      </c>
      <c r="H5670">
        <v>326676.99</v>
      </c>
      <c r="I5670">
        <v>348614.3</v>
      </c>
      <c r="J5670">
        <v>864.28</v>
      </c>
      <c r="N5670">
        <v>10168.371999999999</v>
      </c>
      <c r="O5670">
        <v>415458.3</v>
      </c>
      <c r="P5670">
        <v>0</v>
      </c>
      <c r="T5670">
        <v>0</v>
      </c>
      <c r="U5670">
        <v>316775.68599999999</v>
      </c>
      <c r="V5670">
        <v>0</v>
      </c>
      <c r="W5670" t="str">
        <f>IFERROR(VLOOKUP(CONCATENATE(A5670,"-",B5670),'Schedule C1'!AE:AE,1,FALSE),"Other")</f>
        <v>Other</v>
      </c>
    </row>
    <row r="5671" spans="1:23" x14ac:dyDescent="0.25">
      <c r="A5671" t="str">
        <f t="shared" si="88"/>
        <v>180</v>
      </c>
      <c r="B5671" t="str">
        <f t="shared" si="88"/>
        <v>P19294012</v>
      </c>
      <c r="C5671" s="77" t="s">
        <v>3887</v>
      </c>
      <c r="D5671" t="s">
        <v>4428</v>
      </c>
      <c r="H5671">
        <v>3000</v>
      </c>
      <c r="I5671">
        <v>156650.21000000002</v>
      </c>
      <c r="J5671">
        <v>-226.75</v>
      </c>
      <c r="N5671">
        <v>0</v>
      </c>
      <c r="O5671">
        <v>63950.36</v>
      </c>
      <c r="P5671">
        <v>0</v>
      </c>
      <c r="T5671">
        <v>0</v>
      </c>
      <c r="U5671">
        <v>64264.767</v>
      </c>
      <c r="V5671">
        <v>0</v>
      </c>
      <c r="W5671" t="str">
        <f>IFERROR(VLOOKUP(CONCATENATE(A5671,"-",B5671),'Schedule C1'!AE:AE,1,FALSE),"Other")</f>
        <v>Other</v>
      </c>
    </row>
    <row r="5672" spans="1:23" x14ac:dyDescent="0.25">
      <c r="A5672" t="str">
        <f t="shared" si="88"/>
        <v>180</v>
      </c>
      <c r="B5672" t="str">
        <f t="shared" si="88"/>
        <v>P19305001</v>
      </c>
      <c r="C5672" s="77" t="s">
        <v>3887</v>
      </c>
      <c r="D5672" t="s">
        <v>4429</v>
      </c>
      <c r="G5672">
        <v>4245.8200000000006</v>
      </c>
      <c r="H5672">
        <v>2562</v>
      </c>
      <c r="I5672">
        <v>27621.539999999997</v>
      </c>
      <c r="J5672">
        <v>123815.66</v>
      </c>
      <c r="M5672">
        <v>0</v>
      </c>
      <c r="N5672">
        <v>297348.61799999996</v>
      </c>
      <c r="O5672">
        <v>5553.6450000000004</v>
      </c>
      <c r="P5672">
        <v>31035.075000000004</v>
      </c>
      <c r="S5672">
        <v>0</v>
      </c>
      <c r="T5672">
        <v>302104.44500000001</v>
      </c>
      <c r="U5672">
        <v>6095.201</v>
      </c>
      <c r="V5672">
        <v>0</v>
      </c>
      <c r="W5672" t="str">
        <f>IFERROR(VLOOKUP(CONCATENATE(A5672,"-",B5672),'Schedule C1'!AE:AE,1,FALSE),"Other")</f>
        <v>Other</v>
      </c>
    </row>
    <row r="5673" spans="1:23" x14ac:dyDescent="0.25">
      <c r="A5673" t="str">
        <f t="shared" si="88"/>
        <v>180</v>
      </c>
      <c r="B5673" t="str">
        <f t="shared" si="88"/>
        <v>P19305002</v>
      </c>
      <c r="C5673" s="77" t="s">
        <v>3887</v>
      </c>
      <c r="D5673" t="s">
        <v>4430</v>
      </c>
      <c r="G5673">
        <v>28.36</v>
      </c>
      <c r="H5673">
        <v>75.039999999999992</v>
      </c>
      <c r="I5673">
        <v>-69039.020000000019</v>
      </c>
      <c r="J5673">
        <v>1425.3899999999996</v>
      </c>
      <c r="M5673">
        <v>0</v>
      </c>
      <c r="N5673">
        <v>457.40800000000002</v>
      </c>
      <c r="O5673">
        <v>1150.259</v>
      </c>
      <c r="P5673">
        <v>0</v>
      </c>
      <c r="S5673">
        <v>0</v>
      </c>
      <c r="T5673">
        <v>1371.5700000000002</v>
      </c>
      <c r="U5673">
        <v>-1E-3</v>
      </c>
      <c r="V5673">
        <v>0</v>
      </c>
      <c r="W5673" t="str">
        <f>IFERROR(VLOOKUP(CONCATENATE(A5673,"-",B5673),'Schedule C1'!AE:AE,1,FALSE),"Other")</f>
        <v>Other</v>
      </c>
    </row>
    <row r="5674" spans="1:23" x14ac:dyDescent="0.25">
      <c r="A5674" t="str">
        <f t="shared" si="88"/>
        <v>180</v>
      </c>
      <c r="B5674" t="str">
        <f t="shared" si="88"/>
        <v>P19305009</v>
      </c>
      <c r="C5674" s="77" t="s">
        <v>3887</v>
      </c>
      <c r="D5674" t="s">
        <v>4431</v>
      </c>
      <c r="G5674">
        <v>79.83</v>
      </c>
      <c r="H5674">
        <v>161.94</v>
      </c>
      <c r="I5674">
        <v>29409.959999999995</v>
      </c>
      <c r="J5674">
        <v>0</v>
      </c>
      <c r="M5674">
        <v>0</v>
      </c>
      <c r="N5674">
        <v>2274.7979999999998</v>
      </c>
      <c r="O5674">
        <v>7694.5709999999999</v>
      </c>
      <c r="P5674">
        <v>-14363.161999999998</v>
      </c>
      <c r="S5674">
        <v>0</v>
      </c>
      <c r="T5674">
        <v>2921.8070000000002</v>
      </c>
      <c r="U5674">
        <v>8089.0360000000001</v>
      </c>
      <c r="V5674">
        <v>0</v>
      </c>
      <c r="W5674" t="str">
        <f>IFERROR(VLOOKUP(CONCATENATE(A5674,"-",B5674),'Schedule C1'!AE:AE,1,FALSE),"Other")</f>
        <v>Other</v>
      </c>
    </row>
    <row r="5675" spans="1:23" x14ac:dyDescent="0.25">
      <c r="A5675" t="str">
        <f t="shared" si="88"/>
        <v>180</v>
      </c>
      <c r="B5675" t="str">
        <f t="shared" si="88"/>
        <v>P19305010</v>
      </c>
      <c r="C5675" s="77" t="s">
        <v>3887</v>
      </c>
      <c r="D5675" t="s">
        <v>4432</v>
      </c>
      <c r="G5675">
        <v>31.25</v>
      </c>
      <c r="H5675">
        <v>637.1400000000001</v>
      </c>
      <c r="I5675">
        <v>236.59</v>
      </c>
      <c r="J5675">
        <v>14358.5</v>
      </c>
      <c r="M5675">
        <v>0</v>
      </c>
      <c r="N5675">
        <v>0</v>
      </c>
      <c r="O5675">
        <v>29409.39</v>
      </c>
      <c r="P5675">
        <v>19060.602000000003</v>
      </c>
      <c r="S5675">
        <v>0</v>
      </c>
      <c r="T5675">
        <v>468.43599999999998</v>
      </c>
      <c r="U5675">
        <v>21222.042000000001</v>
      </c>
      <c r="V5675">
        <v>0</v>
      </c>
      <c r="W5675" t="str">
        <f>IFERROR(VLOOKUP(CONCATENATE(A5675,"-",B5675),'Schedule C1'!AE:AE,1,FALSE),"Other")</f>
        <v>Other</v>
      </c>
    </row>
    <row r="5676" spans="1:23" x14ac:dyDescent="0.25">
      <c r="A5676" t="str">
        <f t="shared" si="88"/>
        <v>180</v>
      </c>
      <c r="B5676" t="str">
        <f t="shared" si="88"/>
        <v>P19305013</v>
      </c>
      <c r="C5676" s="77" t="s">
        <v>3887</v>
      </c>
      <c r="D5676" t="s">
        <v>3154</v>
      </c>
      <c r="J5676">
        <v>0</v>
      </c>
      <c r="O5676"/>
      <c r="P5676">
        <v>-104778.01</v>
      </c>
      <c r="U5676"/>
      <c r="V5676">
        <v>0</v>
      </c>
      <c r="W5676" t="str">
        <f>IFERROR(VLOOKUP(CONCATENATE(A5676,"-",B5676),'Schedule C1'!AE:AE,1,FALSE),"Other")</f>
        <v>Other</v>
      </c>
    </row>
    <row r="5677" spans="1:23" x14ac:dyDescent="0.25">
      <c r="A5677" t="str">
        <f t="shared" si="88"/>
        <v>180</v>
      </c>
      <c r="B5677" t="str">
        <f t="shared" si="88"/>
        <v>P19305016</v>
      </c>
      <c r="C5677" s="77" t="s">
        <v>3887</v>
      </c>
      <c r="D5677" t="s">
        <v>3155</v>
      </c>
      <c r="G5677">
        <v>6.66</v>
      </c>
      <c r="H5677">
        <v>11080.39</v>
      </c>
      <c r="I5677">
        <v>34494.03</v>
      </c>
      <c r="J5677">
        <v>-7455.55</v>
      </c>
      <c r="M5677">
        <v>0</v>
      </c>
      <c r="N5677">
        <v>21.8</v>
      </c>
      <c r="O5677">
        <v>19407.585999999992</v>
      </c>
      <c r="P5677">
        <v>15750.921</v>
      </c>
      <c r="S5677">
        <v>0</v>
      </c>
      <c r="T5677">
        <v>83.878</v>
      </c>
      <c r="U5677">
        <v>82.522000000000006</v>
      </c>
      <c r="V5677">
        <v>0</v>
      </c>
      <c r="W5677" t="str">
        <f>IFERROR(VLOOKUP(CONCATENATE(A5677,"-",B5677),'Schedule C1'!AE:AE,1,FALSE),"Other")</f>
        <v>Other</v>
      </c>
    </row>
    <row r="5678" spans="1:23" x14ac:dyDescent="0.25">
      <c r="A5678" t="str">
        <f t="shared" si="88"/>
        <v>180</v>
      </c>
      <c r="B5678" t="str">
        <f t="shared" si="88"/>
        <v>P19305017</v>
      </c>
      <c r="C5678" s="77" t="s">
        <v>3887</v>
      </c>
      <c r="D5678" t="s">
        <v>4433</v>
      </c>
      <c r="G5678">
        <v>-3223</v>
      </c>
      <c r="H5678">
        <v>1284.3600000000001</v>
      </c>
      <c r="I5678">
        <v>75846.13</v>
      </c>
      <c r="J5678">
        <v>0</v>
      </c>
      <c r="M5678">
        <v>0</v>
      </c>
      <c r="N5678">
        <v>0</v>
      </c>
      <c r="O5678">
        <v>0</v>
      </c>
      <c r="P5678">
        <v>1.355</v>
      </c>
      <c r="S5678">
        <v>0</v>
      </c>
      <c r="T5678">
        <v>32.016999999999996</v>
      </c>
      <c r="U5678">
        <v>392.858</v>
      </c>
      <c r="V5678">
        <v>0</v>
      </c>
      <c r="W5678" t="str">
        <f>IFERROR(VLOOKUP(CONCATENATE(A5678,"-",B5678),'Schedule C1'!AE:AE,1,FALSE),"Other")</f>
        <v>Other</v>
      </c>
    </row>
    <row r="5679" spans="1:23" x14ac:dyDescent="0.25">
      <c r="A5679" t="str">
        <f t="shared" si="88"/>
        <v>180</v>
      </c>
      <c r="B5679" t="str">
        <f t="shared" si="88"/>
        <v>P19305018</v>
      </c>
      <c r="C5679" s="77" t="s">
        <v>3887</v>
      </c>
      <c r="D5679" t="s">
        <v>4434</v>
      </c>
      <c r="G5679">
        <v>1.28</v>
      </c>
      <c r="H5679">
        <v>2.6900000000000004</v>
      </c>
      <c r="J5679">
        <v>33.590000000000003</v>
      </c>
      <c r="M5679">
        <v>0</v>
      </c>
      <c r="N5679">
        <v>0</v>
      </c>
      <c r="O5679"/>
      <c r="P5679">
        <v>8050.4230000000007</v>
      </c>
      <c r="S5679">
        <v>0</v>
      </c>
      <c r="T5679">
        <v>3.948</v>
      </c>
      <c r="U5679"/>
      <c r="V5679">
        <v>0</v>
      </c>
      <c r="W5679" t="str">
        <f>IFERROR(VLOOKUP(CONCATENATE(A5679,"-",B5679),'Schedule C1'!AE:AE,1,FALSE),"Other")</f>
        <v>Other</v>
      </c>
    </row>
    <row r="5680" spans="1:23" x14ac:dyDescent="0.25">
      <c r="A5680" t="str">
        <f t="shared" si="88"/>
        <v>180</v>
      </c>
      <c r="B5680" t="str">
        <f t="shared" si="88"/>
        <v>P19305019</v>
      </c>
      <c r="C5680" s="77" t="s">
        <v>3887</v>
      </c>
      <c r="D5680" t="s">
        <v>4435</v>
      </c>
      <c r="H5680">
        <v>1962.13</v>
      </c>
      <c r="I5680">
        <v>44.97</v>
      </c>
      <c r="J5680">
        <v>8176.54</v>
      </c>
      <c r="N5680">
        <v>0</v>
      </c>
      <c r="O5680">
        <v>389.11</v>
      </c>
      <c r="P5680">
        <v>-1.885</v>
      </c>
      <c r="T5680">
        <v>14.516</v>
      </c>
      <c r="U5680">
        <v>389.11</v>
      </c>
      <c r="V5680">
        <v>0</v>
      </c>
      <c r="W5680" t="str">
        <f>IFERROR(VLOOKUP(CONCATENATE(A5680,"-",B5680),'Schedule C1'!AE:AE,1,FALSE),"Other")</f>
        <v>Other</v>
      </c>
    </row>
    <row r="5681" spans="1:23" x14ac:dyDescent="0.25">
      <c r="A5681" t="str">
        <f t="shared" si="88"/>
        <v>180</v>
      </c>
      <c r="B5681" t="str">
        <f t="shared" si="88"/>
        <v>P19305021</v>
      </c>
      <c r="C5681" s="77" t="s">
        <v>3887</v>
      </c>
      <c r="D5681" t="s">
        <v>4436</v>
      </c>
      <c r="H5681">
        <v>0</v>
      </c>
      <c r="I5681">
        <v>16.260000000000002</v>
      </c>
      <c r="J5681">
        <v>0</v>
      </c>
      <c r="N5681">
        <v>0</v>
      </c>
      <c r="O5681">
        <v>6577.8639999999996</v>
      </c>
      <c r="P5681">
        <v>-5271.75</v>
      </c>
      <c r="T5681">
        <v>0</v>
      </c>
      <c r="U5681">
        <v>1512.4379999999999</v>
      </c>
      <c r="V5681">
        <v>0</v>
      </c>
      <c r="W5681" t="str">
        <f>IFERROR(VLOOKUP(CONCATENATE(A5681,"-",B5681),'Schedule C1'!AE:AE,1,FALSE),"Other")</f>
        <v>Other</v>
      </c>
    </row>
    <row r="5682" spans="1:23" x14ac:dyDescent="0.25">
      <c r="A5682" t="str">
        <f t="shared" si="88"/>
        <v>180</v>
      </c>
      <c r="B5682" t="str">
        <f t="shared" si="88"/>
        <v>P19305022</v>
      </c>
      <c r="C5682" s="77" t="s">
        <v>3887</v>
      </c>
      <c r="D5682" t="s">
        <v>3157</v>
      </c>
      <c r="J5682">
        <v>0</v>
      </c>
      <c r="O5682"/>
      <c r="P5682">
        <v>20776.130999999998</v>
      </c>
      <c r="U5682"/>
      <c r="V5682">
        <v>0</v>
      </c>
      <c r="W5682" t="str">
        <f>IFERROR(VLOOKUP(CONCATENATE(A5682,"-",B5682),'Schedule C1'!AE:AE,1,FALSE),"Other")</f>
        <v>Other</v>
      </c>
    </row>
    <row r="5683" spans="1:23" x14ac:dyDescent="0.25">
      <c r="A5683" t="str">
        <f t="shared" si="88"/>
        <v>180</v>
      </c>
      <c r="B5683" t="str">
        <f t="shared" si="88"/>
        <v>P20035002</v>
      </c>
      <c r="C5683" s="77" t="s">
        <v>3887</v>
      </c>
      <c r="D5683" t="s">
        <v>4438</v>
      </c>
      <c r="H5683">
        <v>0</v>
      </c>
      <c r="N5683">
        <v>21992.510999999999</v>
      </c>
      <c r="O5683"/>
      <c r="T5683">
        <v>23048.567000000003</v>
      </c>
      <c r="U5683"/>
      <c r="W5683" t="str">
        <f>IFERROR(VLOOKUP(CONCATENATE(A5683,"-",B5683),'Schedule C1'!AE:AE,1,FALSE),"Other")</f>
        <v>Other</v>
      </c>
    </row>
    <row r="5684" spans="1:23" x14ac:dyDescent="0.25">
      <c r="A5684" t="str">
        <f t="shared" si="88"/>
        <v>180</v>
      </c>
      <c r="B5684" t="str">
        <f t="shared" si="88"/>
        <v>P20035003</v>
      </c>
      <c r="C5684" s="77" t="s">
        <v>3887</v>
      </c>
      <c r="D5684" t="s">
        <v>4439</v>
      </c>
      <c r="H5684">
        <v>0</v>
      </c>
      <c r="N5684">
        <v>0</v>
      </c>
      <c r="O5684"/>
      <c r="T5684">
        <v>-12.571999999999999</v>
      </c>
      <c r="U5684"/>
      <c r="W5684" t="str">
        <f>IFERROR(VLOOKUP(CONCATENATE(A5684,"-",B5684),'Schedule C1'!AE:AE,1,FALSE),"Other")</f>
        <v>Other</v>
      </c>
    </row>
    <row r="5685" spans="1:23" x14ac:dyDescent="0.25">
      <c r="A5685" t="str">
        <f t="shared" si="88"/>
        <v>180</v>
      </c>
      <c r="B5685" t="str">
        <f t="shared" si="88"/>
        <v>P20035004</v>
      </c>
      <c r="C5685" s="77" t="s">
        <v>3887</v>
      </c>
      <c r="D5685" t="s">
        <v>4440</v>
      </c>
      <c r="G5685">
        <v>3730</v>
      </c>
      <c r="H5685">
        <v>-1707</v>
      </c>
      <c r="I5685">
        <v>1275</v>
      </c>
      <c r="J5685">
        <v>0</v>
      </c>
      <c r="M5685">
        <v>0</v>
      </c>
      <c r="N5685">
        <v>279360.09100000001</v>
      </c>
      <c r="O5685">
        <v>-1746.395</v>
      </c>
      <c r="P5685">
        <v>590.98400000000004</v>
      </c>
      <c r="S5685">
        <v>0</v>
      </c>
      <c r="T5685">
        <v>11449.761</v>
      </c>
      <c r="U5685">
        <v>2E-3</v>
      </c>
      <c r="V5685">
        <v>0</v>
      </c>
      <c r="W5685" t="str">
        <f>IFERROR(VLOOKUP(CONCATENATE(A5685,"-",B5685),'Schedule C1'!AE:AE,1,FALSE),"Other")</f>
        <v>Other</v>
      </c>
    </row>
    <row r="5686" spans="1:23" x14ac:dyDescent="0.25">
      <c r="A5686" t="str">
        <f t="shared" si="88"/>
        <v>180</v>
      </c>
      <c r="B5686" t="str">
        <f t="shared" si="88"/>
        <v>P20035005</v>
      </c>
      <c r="C5686" s="77" t="s">
        <v>3887</v>
      </c>
      <c r="D5686" t="s">
        <v>3158</v>
      </c>
      <c r="J5686">
        <v>0</v>
      </c>
      <c r="O5686"/>
      <c r="P5686">
        <v>66.971000000000004</v>
      </c>
      <c r="U5686"/>
      <c r="V5686">
        <v>0</v>
      </c>
      <c r="W5686" t="str">
        <f>IFERROR(VLOOKUP(CONCATENATE(A5686,"-",B5686),'Schedule C1'!AE:AE,1,FALSE),"Other")</f>
        <v>Other</v>
      </c>
    </row>
    <row r="5687" spans="1:23" x14ac:dyDescent="0.25">
      <c r="A5687" t="str">
        <f t="shared" si="88"/>
        <v>180</v>
      </c>
      <c r="B5687" t="str">
        <f t="shared" si="88"/>
        <v>P20035007</v>
      </c>
      <c r="C5687" s="77" t="s">
        <v>3887</v>
      </c>
      <c r="D5687" t="s">
        <v>4441</v>
      </c>
      <c r="H5687">
        <v>0</v>
      </c>
      <c r="I5687">
        <v>0</v>
      </c>
      <c r="J5687">
        <v>0</v>
      </c>
      <c r="N5687">
        <v>0</v>
      </c>
      <c r="O5687">
        <v>1864.3759999999997</v>
      </c>
      <c r="P5687">
        <v>0</v>
      </c>
      <c r="T5687">
        <v>1233.8040000000001</v>
      </c>
      <c r="U5687">
        <v>127.49600000000001</v>
      </c>
      <c r="V5687">
        <v>0</v>
      </c>
      <c r="W5687" t="str">
        <f>IFERROR(VLOOKUP(CONCATENATE(A5687,"-",B5687),'Schedule C1'!AE:AE,1,FALSE),"Other")</f>
        <v>Other</v>
      </c>
    </row>
    <row r="5688" spans="1:23" x14ac:dyDescent="0.25">
      <c r="A5688" t="str">
        <f t="shared" si="88"/>
        <v>180</v>
      </c>
      <c r="B5688" t="str">
        <f t="shared" si="88"/>
        <v>P20035008</v>
      </c>
      <c r="C5688" s="77" t="s">
        <v>3887</v>
      </c>
      <c r="D5688" t="s">
        <v>3159</v>
      </c>
      <c r="J5688">
        <v>0</v>
      </c>
      <c r="O5688"/>
      <c r="P5688">
        <v>2572.6610000000001</v>
      </c>
      <c r="U5688"/>
      <c r="V5688">
        <v>0</v>
      </c>
      <c r="W5688" t="str">
        <f>IFERROR(VLOOKUP(CONCATENATE(A5688,"-",B5688),'Schedule C1'!AE:AE,1,FALSE),"Other")</f>
        <v>Other</v>
      </c>
    </row>
    <row r="5689" spans="1:23" x14ac:dyDescent="0.25">
      <c r="A5689" t="str">
        <f t="shared" si="88"/>
        <v>180</v>
      </c>
      <c r="B5689" t="str">
        <f t="shared" si="88"/>
        <v>P21027001</v>
      </c>
      <c r="C5689" s="77" t="s">
        <v>3887</v>
      </c>
      <c r="D5689" t="s">
        <v>4442</v>
      </c>
      <c r="I5689">
        <v>1073.1399999999999</v>
      </c>
      <c r="J5689">
        <v>-10524.33</v>
      </c>
      <c r="O5689">
        <v>0</v>
      </c>
      <c r="P5689">
        <v>0</v>
      </c>
      <c r="U5689">
        <v>0</v>
      </c>
      <c r="V5689">
        <v>0</v>
      </c>
      <c r="W5689" t="str">
        <f>IFERROR(VLOOKUP(CONCATENATE(A5689,"-",B5689),'Schedule C1'!AE:AE,1,FALSE),"Other")</f>
        <v>Other</v>
      </c>
    </row>
    <row r="5690" spans="1:23" x14ac:dyDescent="0.25">
      <c r="A5690" t="str">
        <f t="shared" si="88"/>
        <v>180</v>
      </c>
      <c r="B5690" t="str">
        <f t="shared" si="88"/>
        <v>P21027002</v>
      </c>
      <c r="C5690" s="77" t="s">
        <v>3887</v>
      </c>
      <c r="D5690" t="s">
        <v>4443</v>
      </c>
      <c r="I5690">
        <v>567.02</v>
      </c>
      <c r="J5690">
        <v>408.87</v>
      </c>
      <c r="O5690">
        <v>0</v>
      </c>
      <c r="P5690">
        <v>0</v>
      </c>
      <c r="U5690">
        <v>0</v>
      </c>
      <c r="V5690">
        <v>0</v>
      </c>
      <c r="W5690" t="str">
        <f>IFERROR(VLOOKUP(CONCATENATE(A5690,"-",B5690),'Schedule C1'!AE:AE,1,FALSE),"Other")</f>
        <v>Other</v>
      </c>
    </row>
    <row r="5691" spans="1:23" x14ac:dyDescent="0.25">
      <c r="A5691" t="str">
        <f t="shared" si="88"/>
        <v>180</v>
      </c>
      <c r="B5691" t="str">
        <f t="shared" si="88"/>
        <v>P21027003</v>
      </c>
      <c r="C5691" s="77" t="s">
        <v>3887</v>
      </c>
      <c r="D5691" t="s">
        <v>4444</v>
      </c>
      <c r="J5691">
        <v>8442.4300000000021</v>
      </c>
      <c r="O5691"/>
      <c r="P5691">
        <v>0</v>
      </c>
      <c r="U5691"/>
      <c r="V5691">
        <v>0</v>
      </c>
      <c r="W5691" t="str">
        <f>IFERROR(VLOOKUP(CONCATENATE(A5691,"-",B5691),'Schedule C1'!AE:AE,1,FALSE),"Other")</f>
        <v>Other</v>
      </c>
    </row>
    <row r="5692" spans="1:23" x14ac:dyDescent="0.25">
      <c r="A5692" t="str">
        <f t="shared" si="88"/>
        <v>180</v>
      </c>
      <c r="B5692" t="str">
        <f t="shared" si="88"/>
        <v>P21043001</v>
      </c>
      <c r="C5692" s="77" t="s">
        <v>3887</v>
      </c>
      <c r="D5692" t="s">
        <v>4445</v>
      </c>
      <c r="H5692">
        <v>1307.8600000000001</v>
      </c>
      <c r="I5692">
        <v>739.24</v>
      </c>
      <c r="J5692">
        <v>2668.5800000000004</v>
      </c>
      <c r="N5692">
        <v>0</v>
      </c>
      <c r="O5692">
        <v>0</v>
      </c>
      <c r="P5692">
        <v>0</v>
      </c>
      <c r="T5692">
        <v>0</v>
      </c>
      <c r="U5692">
        <v>65.543000000000006</v>
      </c>
      <c r="V5692">
        <v>0</v>
      </c>
      <c r="W5692" t="str">
        <f>IFERROR(VLOOKUP(CONCATENATE(A5692,"-",B5692),'Schedule C1'!AE:AE,1,FALSE),"Other")</f>
        <v>Other</v>
      </c>
    </row>
    <row r="5693" spans="1:23" x14ac:dyDescent="0.25">
      <c r="A5693" t="str">
        <f t="shared" si="88"/>
        <v>180</v>
      </c>
      <c r="B5693" t="str">
        <f t="shared" si="88"/>
        <v>P21043002</v>
      </c>
      <c r="C5693" s="77" t="s">
        <v>3887</v>
      </c>
      <c r="D5693" t="s">
        <v>4446</v>
      </c>
      <c r="J5693">
        <v>4659.25</v>
      </c>
      <c r="O5693"/>
      <c r="P5693">
        <v>1697.9</v>
      </c>
      <c r="U5693"/>
      <c r="V5693">
        <v>0</v>
      </c>
      <c r="W5693" t="str">
        <f>IFERROR(VLOOKUP(CONCATENATE(A5693,"-",B5693),'Schedule C1'!AE:AE,1,FALSE),"Other")</f>
        <v>Other</v>
      </c>
    </row>
    <row r="5694" spans="1:23" x14ac:dyDescent="0.25">
      <c r="A5694" t="str">
        <f t="shared" si="88"/>
        <v>180</v>
      </c>
      <c r="B5694" t="str">
        <f t="shared" si="88"/>
        <v>P21043004</v>
      </c>
      <c r="C5694" s="77" t="s">
        <v>3887</v>
      </c>
      <c r="D5694" t="s">
        <v>4447</v>
      </c>
      <c r="H5694">
        <v>18.61</v>
      </c>
      <c r="I5694">
        <v>16.880000000000003</v>
      </c>
      <c r="J5694">
        <v>7565.1900000000005</v>
      </c>
      <c r="N5694">
        <v>0</v>
      </c>
      <c r="O5694">
        <v>0</v>
      </c>
      <c r="P5694">
        <v>0</v>
      </c>
      <c r="T5694">
        <v>0</v>
      </c>
      <c r="U5694">
        <v>0.87</v>
      </c>
      <c r="V5694">
        <v>0</v>
      </c>
      <c r="W5694" t="str">
        <f>IFERROR(VLOOKUP(CONCATENATE(A5694,"-",B5694),'Schedule C1'!AE:AE,1,FALSE),"Other")</f>
        <v>Other</v>
      </c>
    </row>
    <row r="5695" spans="1:23" x14ac:dyDescent="0.25">
      <c r="A5695" t="str">
        <f t="shared" si="88"/>
        <v>180</v>
      </c>
      <c r="B5695" t="str">
        <f t="shared" si="88"/>
        <v>P21043005</v>
      </c>
      <c r="C5695" s="77" t="s">
        <v>3887</v>
      </c>
      <c r="D5695" t="s">
        <v>3160</v>
      </c>
      <c r="J5695">
        <v>0</v>
      </c>
      <c r="O5695"/>
      <c r="P5695">
        <v>518.75599999999997</v>
      </c>
      <c r="U5695"/>
      <c r="V5695">
        <v>0</v>
      </c>
      <c r="W5695" t="str">
        <f>IFERROR(VLOOKUP(CONCATENATE(A5695,"-",B5695),'Schedule C1'!AE:AE,1,FALSE),"Other")</f>
        <v>Other</v>
      </c>
    </row>
    <row r="5696" spans="1:23" x14ac:dyDescent="0.25">
      <c r="A5696" t="str">
        <f t="shared" si="88"/>
        <v>180</v>
      </c>
      <c r="B5696" t="str">
        <f t="shared" si="88"/>
        <v>P21043008</v>
      </c>
      <c r="C5696" s="77" t="s">
        <v>3887</v>
      </c>
      <c r="D5696" t="s">
        <v>4448</v>
      </c>
      <c r="H5696">
        <v>456.74</v>
      </c>
      <c r="I5696">
        <v>-2057.0300000000002</v>
      </c>
      <c r="J5696">
        <v>96903.819999999992</v>
      </c>
      <c r="N5696">
        <v>0</v>
      </c>
      <c r="O5696">
        <v>0</v>
      </c>
      <c r="P5696">
        <v>0</v>
      </c>
      <c r="T5696">
        <v>0</v>
      </c>
      <c r="U5696">
        <v>16.666</v>
      </c>
      <c r="V5696">
        <v>0</v>
      </c>
      <c r="W5696" t="str">
        <f>IFERROR(VLOOKUP(CONCATENATE(A5696,"-",B5696),'Schedule C1'!AE:AE,1,FALSE),"Other")</f>
        <v>Other</v>
      </c>
    </row>
    <row r="5697" spans="1:23" x14ac:dyDescent="0.25">
      <c r="A5697" t="str">
        <f t="shared" si="88"/>
        <v>180</v>
      </c>
      <c r="B5697" t="str">
        <f t="shared" si="88"/>
        <v>P21043009</v>
      </c>
      <c r="C5697" s="77" t="s">
        <v>3887</v>
      </c>
      <c r="D5697" t="s">
        <v>4449</v>
      </c>
      <c r="J5697">
        <v>984.90000000000009</v>
      </c>
      <c r="O5697"/>
      <c r="P5697">
        <v>865.3420000000001</v>
      </c>
      <c r="U5697"/>
      <c r="V5697">
        <v>0</v>
      </c>
      <c r="W5697" t="str">
        <f>IFERROR(VLOOKUP(CONCATENATE(A5697,"-",B5697),'Schedule C1'!AE:AE,1,FALSE),"Other")</f>
        <v>Other</v>
      </c>
    </row>
    <row r="5698" spans="1:23" x14ac:dyDescent="0.25">
      <c r="A5698" t="str">
        <f t="shared" si="88"/>
        <v>180</v>
      </c>
      <c r="B5698" t="str">
        <f t="shared" si="88"/>
        <v>P21043014</v>
      </c>
      <c r="C5698" s="77" t="s">
        <v>3887</v>
      </c>
      <c r="D5698" t="s">
        <v>4450</v>
      </c>
      <c r="J5698">
        <v>0</v>
      </c>
      <c r="O5698"/>
      <c r="P5698">
        <v>0</v>
      </c>
      <c r="U5698"/>
      <c r="V5698">
        <v>0</v>
      </c>
      <c r="W5698" t="str">
        <f>IFERROR(VLOOKUP(CONCATENATE(A5698,"-",B5698),'Schedule C1'!AE:AE,1,FALSE),"Other")</f>
        <v>Other</v>
      </c>
    </row>
    <row r="5699" spans="1:23" x14ac:dyDescent="0.25">
      <c r="A5699" t="str">
        <f t="shared" si="88"/>
        <v>180</v>
      </c>
      <c r="B5699" t="str">
        <f t="shared" si="88"/>
        <v>P21043015</v>
      </c>
      <c r="C5699" s="77" t="s">
        <v>3887</v>
      </c>
      <c r="D5699" t="s">
        <v>4451</v>
      </c>
      <c r="I5699">
        <v>0.13</v>
      </c>
      <c r="J5699">
        <v>7.0000000000000007E-2</v>
      </c>
      <c r="O5699">
        <v>0</v>
      </c>
      <c r="P5699">
        <v>0</v>
      </c>
      <c r="U5699">
        <v>0</v>
      </c>
      <c r="V5699">
        <v>0</v>
      </c>
      <c r="W5699" t="str">
        <f>IFERROR(VLOOKUP(CONCATENATE(A5699,"-",B5699),'Schedule C1'!AE:AE,1,FALSE),"Other")</f>
        <v>Other</v>
      </c>
    </row>
    <row r="5700" spans="1:23" x14ac:dyDescent="0.25">
      <c r="A5700" t="str">
        <f t="shared" si="88"/>
        <v>180</v>
      </c>
      <c r="B5700" t="str">
        <f t="shared" si="88"/>
        <v>P21205002</v>
      </c>
      <c r="C5700" s="77" t="s">
        <v>3887</v>
      </c>
      <c r="D5700" t="s">
        <v>4452</v>
      </c>
      <c r="J5700">
        <v>0</v>
      </c>
      <c r="O5700"/>
      <c r="P5700">
        <v>0</v>
      </c>
      <c r="U5700"/>
      <c r="V5700">
        <v>0</v>
      </c>
      <c r="W5700" t="str">
        <f>IFERROR(VLOOKUP(CONCATENATE(A5700,"-",B5700),'Schedule C1'!AE:AE,1,FALSE),"Other")</f>
        <v>Other</v>
      </c>
    </row>
    <row r="5701" spans="1:23" x14ac:dyDescent="0.25">
      <c r="A5701" t="str">
        <f t="shared" ref="A5701:B5761" si="89">LEFT(C5701,FIND(" ",C5701,1)-1)</f>
        <v>180</v>
      </c>
      <c r="B5701" t="str">
        <f t="shared" si="89"/>
        <v>P21205003</v>
      </c>
      <c r="C5701" s="77" t="s">
        <v>3887</v>
      </c>
      <c r="D5701" t="s">
        <v>4453</v>
      </c>
      <c r="J5701">
        <v>2.73</v>
      </c>
      <c r="O5701"/>
      <c r="P5701">
        <v>-3051.4949999999999</v>
      </c>
      <c r="U5701"/>
      <c r="V5701">
        <v>0</v>
      </c>
      <c r="W5701" t="str">
        <f>IFERROR(VLOOKUP(CONCATENATE(A5701,"-",B5701),'Schedule C1'!AE:AE,1,FALSE),"Other")</f>
        <v>Other</v>
      </c>
    </row>
    <row r="5702" spans="1:23" x14ac:dyDescent="0.25">
      <c r="A5702" t="str">
        <f t="shared" si="89"/>
        <v>180</v>
      </c>
      <c r="B5702" t="str">
        <f t="shared" si="89"/>
        <v>P21605001</v>
      </c>
      <c r="C5702" s="77" t="s">
        <v>3887</v>
      </c>
      <c r="D5702" t="s">
        <v>4454</v>
      </c>
      <c r="I5702">
        <v>9789.2900000000009</v>
      </c>
      <c r="J5702">
        <v>-115</v>
      </c>
      <c r="O5702">
        <v>0</v>
      </c>
      <c r="P5702">
        <v>0</v>
      </c>
      <c r="U5702">
        <v>0</v>
      </c>
      <c r="V5702">
        <v>0</v>
      </c>
      <c r="W5702" t="str">
        <f>IFERROR(VLOOKUP(CONCATENATE(A5702,"-",B5702),'Schedule C1'!AE:AE,1,FALSE),"Other")</f>
        <v>Other</v>
      </c>
    </row>
    <row r="5703" spans="1:23" x14ac:dyDescent="0.25">
      <c r="A5703" t="str">
        <f t="shared" si="89"/>
        <v>180</v>
      </c>
      <c r="B5703" t="str">
        <f t="shared" si="89"/>
        <v>P21605002</v>
      </c>
      <c r="C5703" s="77" t="s">
        <v>3887</v>
      </c>
      <c r="D5703" t="s">
        <v>4455</v>
      </c>
      <c r="H5703">
        <v>1040.99</v>
      </c>
      <c r="N5703">
        <v>0</v>
      </c>
      <c r="O5703"/>
      <c r="T5703">
        <v>0</v>
      </c>
      <c r="U5703"/>
      <c r="W5703" t="str">
        <f>IFERROR(VLOOKUP(CONCATENATE(A5703,"-",B5703),'Schedule C1'!AE:AE,1,FALSE),"Other")</f>
        <v>Other</v>
      </c>
    </row>
    <row r="5704" spans="1:23" x14ac:dyDescent="0.25">
      <c r="A5704" t="str">
        <f t="shared" si="89"/>
        <v>180</v>
      </c>
      <c r="B5704" t="str">
        <f t="shared" si="89"/>
        <v>P21605004</v>
      </c>
      <c r="C5704" s="77" t="s">
        <v>3887</v>
      </c>
      <c r="D5704" t="s">
        <v>4456</v>
      </c>
      <c r="I5704">
        <v>555.84999999999991</v>
      </c>
      <c r="J5704">
        <v>55.22</v>
      </c>
      <c r="O5704">
        <v>0</v>
      </c>
      <c r="P5704">
        <v>0</v>
      </c>
      <c r="U5704">
        <v>0</v>
      </c>
      <c r="V5704">
        <v>0</v>
      </c>
      <c r="W5704" t="str">
        <f>IFERROR(VLOOKUP(CONCATENATE(A5704,"-",B5704),'Schedule C1'!AE:AE,1,FALSE),"Other")</f>
        <v>Other</v>
      </c>
    </row>
    <row r="5705" spans="1:23" x14ac:dyDescent="0.25">
      <c r="A5705" t="str">
        <f t="shared" si="89"/>
        <v>180</v>
      </c>
      <c r="B5705" t="str">
        <f t="shared" si="89"/>
        <v>P21720001</v>
      </c>
      <c r="C5705" s="77" t="s">
        <v>3887</v>
      </c>
      <c r="D5705" t="s">
        <v>4457</v>
      </c>
      <c r="I5705">
        <v>177.39</v>
      </c>
      <c r="J5705">
        <v>6809.85</v>
      </c>
      <c r="O5705">
        <v>0</v>
      </c>
      <c r="P5705">
        <v>12500</v>
      </c>
      <c r="U5705">
        <v>0</v>
      </c>
      <c r="V5705">
        <v>0</v>
      </c>
      <c r="W5705" t="str">
        <f>IFERROR(VLOOKUP(CONCATENATE(A5705,"-",B5705),'Schedule C1'!AE:AE,1,FALSE),"Other")</f>
        <v>Other</v>
      </c>
    </row>
    <row r="5706" spans="1:23" x14ac:dyDescent="0.25">
      <c r="A5706" t="str">
        <f t="shared" si="89"/>
        <v>180</v>
      </c>
      <c r="B5706" t="str">
        <f t="shared" si="89"/>
        <v>P21720006</v>
      </c>
      <c r="C5706" s="77" t="s">
        <v>3887</v>
      </c>
      <c r="D5706" t="s">
        <v>4458</v>
      </c>
      <c r="J5706">
        <v>0</v>
      </c>
      <c r="O5706"/>
      <c r="P5706">
        <v>0</v>
      </c>
      <c r="U5706"/>
      <c r="V5706">
        <v>0</v>
      </c>
      <c r="W5706" t="str">
        <f>IFERROR(VLOOKUP(CONCATENATE(A5706,"-",B5706),'Schedule C1'!AE:AE,1,FALSE),"Other")</f>
        <v>Other</v>
      </c>
    </row>
    <row r="5707" spans="1:23" x14ac:dyDescent="0.25">
      <c r="A5707" t="str">
        <f t="shared" si="89"/>
        <v>180</v>
      </c>
      <c r="B5707" t="str">
        <f t="shared" si="89"/>
        <v>P21720008</v>
      </c>
      <c r="C5707" s="77" t="s">
        <v>3887</v>
      </c>
      <c r="D5707" t="s">
        <v>4459</v>
      </c>
      <c r="J5707">
        <v>1.95</v>
      </c>
      <c r="O5707"/>
      <c r="P5707">
        <v>0</v>
      </c>
      <c r="U5707"/>
      <c r="V5707">
        <v>0</v>
      </c>
      <c r="W5707" t="str">
        <f>IFERROR(VLOOKUP(CONCATENATE(A5707,"-",B5707),'Schedule C1'!AE:AE,1,FALSE),"Other")</f>
        <v>Other</v>
      </c>
    </row>
    <row r="5708" spans="1:23" x14ac:dyDescent="0.25">
      <c r="A5708" t="str">
        <f t="shared" si="89"/>
        <v>180</v>
      </c>
      <c r="B5708" t="str">
        <f t="shared" si="89"/>
        <v>P21753001</v>
      </c>
      <c r="C5708" s="77" t="s">
        <v>3887</v>
      </c>
      <c r="D5708" t="s">
        <v>4460</v>
      </c>
      <c r="I5708">
        <v>56.31</v>
      </c>
      <c r="J5708">
        <v>831.62</v>
      </c>
      <c r="O5708">
        <v>0</v>
      </c>
      <c r="P5708">
        <v>1234.221</v>
      </c>
      <c r="U5708">
        <v>0</v>
      </c>
      <c r="V5708">
        <v>0</v>
      </c>
      <c r="W5708" t="str">
        <f>IFERROR(VLOOKUP(CONCATENATE(A5708,"-",B5708),'Schedule C1'!AE:AE,1,FALSE),"Other")</f>
        <v>Other</v>
      </c>
    </row>
    <row r="5709" spans="1:23" x14ac:dyDescent="0.25">
      <c r="A5709" t="str">
        <f t="shared" si="89"/>
        <v>180</v>
      </c>
      <c r="B5709" t="str">
        <f t="shared" si="89"/>
        <v>P21753002</v>
      </c>
      <c r="C5709" s="77" t="s">
        <v>3887</v>
      </c>
      <c r="D5709" t="s">
        <v>4461</v>
      </c>
      <c r="I5709">
        <v>54.18</v>
      </c>
      <c r="J5709">
        <v>6615.3200000000006</v>
      </c>
      <c r="O5709">
        <v>0</v>
      </c>
      <c r="P5709">
        <v>-7022.3950000000004</v>
      </c>
      <c r="U5709">
        <v>0</v>
      </c>
      <c r="V5709">
        <v>0</v>
      </c>
      <c r="W5709" t="str">
        <f>IFERROR(VLOOKUP(CONCATENATE(A5709,"-",B5709),'Schedule C1'!AE:AE,1,FALSE),"Other")</f>
        <v>Other</v>
      </c>
    </row>
    <row r="5710" spans="1:23" x14ac:dyDescent="0.25">
      <c r="A5710" t="str">
        <f t="shared" si="89"/>
        <v>180</v>
      </c>
      <c r="B5710" t="str">
        <f t="shared" si="89"/>
        <v>P21753004</v>
      </c>
      <c r="C5710" s="77" t="s">
        <v>3887</v>
      </c>
      <c r="D5710" t="s">
        <v>4462</v>
      </c>
      <c r="I5710">
        <v>438.75</v>
      </c>
      <c r="J5710">
        <v>-2171.64</v>
      </c>
      <c r="O5710">
        <v>0</v>
      </c>
      <c r="P5710">
        <v>-97.045000000000002</v>
      </c>
      <c r="U5710">
        <v>0</v>
      </c>
      <c r="V5710">
        <v>0</v>
      </c>
      <c r="W5710" t="str">
        <f>IFERROR(VLOOKUP(CONCATENATE(A5710,"-",B5710),'Schedule C1'!AE:AE,1,FALSE),"Other")</f>
        <v>Other</v>
      </c>
    </row>
    <row r="5711" spans="1:23" x14ac:dyDescent="0.25">
      <c r="A5711" t="str">
        <f t="shared" si="89"/>
        <v>180</v>
      </c>
      <c r="B5711" t="str">
        <f t="shared" si="89"/>
        <v>P22005002</v>
      </c>
      <c r="C5711" s="77" t="s">
        <v>3887</v>
      </c>
      <c r="D5711" t="s">
        <v>4463</v>
      </c>
      <c r="I5711">
        <v>5.46</v>
      </c>
      <c r="J5711">
        <v>940.29</v>
      </c>
      <c r="O5711">
        <v>0</v>
      </c>
      <c r="P5711">
        <v>1668.7540000000001</v>
      </c>
      <c r="U5711">
        <v>0</v>
      </c>
      <c r="V5711">
        <v>0</v>
      </c>
      <c r="W5711" t="str">
        <f>IFERROR(VLOOKUP(CONCATENATE(A5711,"-",B5711),'Schedule C1'!AE:AE,1,FALSE),"Other")</f>
        <v>Other</v>
      </c>
    </row>
    <row r="5712" spans="1:23" x14ac:dyDescent="0.25">
      <c r="A5712" t="str">
        <f t="shared" si="89"/>
        <v>180</v>
      </c>
      <c r="B5712" t="str">
        <f t="shared" si="89"/>
        <v>P22012049</v>
      </c>
      <c r="C5712" s="77" t="s">
        <v>3887</v>
      </c>
      <c r="D5712" t="s">
        <v>4465</v>
      </c>
      <c r="I5712">
        <v>19.540000000000003</v>
      </c>
      <c r="O5712">
        <v>0</v>
      </c>
      <c r="U5712">
        <v>0</v>
      </c>
      <c r="W5712" t="str">
        <f>IFERROR(VLOOKUP(CONCATENATE(A5712,"-",B5712),'Schedule C1'!AE:AE,1,FALSE),"Other")</f>
        <v>Other</v>
      </c>
    </row>
    <row r="5713" spans="1:23" x14ac:dyDescent="0.25">
      <c r="A5713" t="str">
        <f t="shared" si="89"/>
        <v>180</v>
      </c>
      <c r="B5713" t="str">
        <f t="shared" si="89"/>
        <v>P22012052</v>
      </c>
      <c r="C5713" s="77" t="s">
        <v>3887</v>
      </c>
      <c r="D5713" t="s">
        <v>4467</v>
      </c>
      <c r="I5713">
        <v>0</v>
      </c>
      <c r="J5713">
        <v>22.08</v>
      </c>
      <c r="O5713">
        <v>0</v>
      </c>
      <c r="P5713">
        <v>0</v>
      </c>
      <c r="U5713">
        <v>0</v>
      </c>
      <c r="V5713">
        <v>0</v>
      </c>
      <c r="W5713" t="str">
        <f>IFERROR(VLOOKUP(CONCATENATE(A5713,"-",B5713),'Schedule C1'!AE:AE,1,FALSE),"Other")</f>
        <v>Other</v>
      </c>
    </row>
    <row r="5714" spans="1:23" x14ac:dyDescent="0.25">
      <c r="A5714" t="str">
        <f t="shared" si="89"/>
        <v>180</v>
      </c>
      <c r="B5714" t="str">
        <f t="shared" si="89"/>
        <v>P22113001</v>
      </c>
      <c r="C5714" s="77" t="s">
        <v>3887</v>
      </c>
      <c r="D5714" t="s">
        <v>4468</v>
      </c>
      <c r="I5714">
        <v>5296.17</v>
      </c>
      <c r="J5714">
        <v>-2090.5500000000002</v>
      </c>
      <c r="O5714">
        <v>0</v>
      </c>
      <c r="P5714">
        <v>269750</v>
      </c>
      <c r="U5714">
        <v>0</v>
      </c>
      <c r="V5714">
        <v>0</v>
      </c>
      <c r="W5714" t="str">
        <f>IFERROR(VLOOKUP(CONCATENATE(A5714,"-",B5714),'Schedule C1'!AE:AE,1,FALSE),"Other")</f>
        <v>Other</v>
      </c>
    </row>
    <row r="5715" spans="1:23" x14ac:dyDescent="0.25">
      <c r="A5715" t="str">
        <f t="shared" si="89"/>
        <v>180</v>
      </c>
      <c r="B5715" t="str">
        <f t="shared" si="89"/>
        <v>P22113004</v>
      </c>
      <c r="C5715" s="77" t="s">
        <v>3887</v>
      </c>
      <c r="D5715" t="s">
        <v>4469</v>
      </c>
      <c r="J5715">
        <v>66.149999999999636</v>
      </c>
      <c r="O5715"/>
      <c r="P5715">
        <v>-32202.83</v>
      </c>
      <c r="U5715"/>
      <c r="V5715">
        <v>0</v>
      </c>
      <c r="W5715" t="str">
        <f>IFERROR(VLOOKUP(CONCATENATE(A5715,"-",B5715),'Schedule C1'!AE:AE,1,FALSE),"Other")</f>
        <v>Other</v>
      </c>
    </row>
    <row r="5716" spans="1:23" x14ac:dyDescent="0.25">
      <c r="A5716" t="str">
        <f t="shared" si="89"/>
        <v>180</v>
      </c>
      <c r="B5716" t="str">
        <f t="shared" si="89"/>
        <v>P22113005</v>
      </c>
      <c r="C5716" s="77" t="s">
        <v>3887</v>
      </c>
      <c r="D5716" t="s">
        <v>4470</v>
      </c>
      <c r="J5716">
        <v>49.34</v>
      </c>
      <c r="O5716"/>
      <c r="P5716">
        <v>0</v>
      </c>
      <c r="U5716"/>
      <c r="V5716">
        <v>0</v>
      </c>
      <c r="W5716" t="str">
        <f>IFERROR(VLOOKUP(CONCATENATE(A5716,"-",B5716),'Schedule C1'!AE:AE,1,FALSE),"Other")</f>
        <v>Other</v>
      </c>
    </row>
    <row r="5717" spans="1:23" x14ac:dyDescent="0.25">
      <c r="A5717" t="str">
        <f t="shared" si="89"/>
        <v>180</v>
      </c>
      <c r="B5717" t="str">
        <f t="shared" si="89"/>
        <v>P22745001</v>
      </c>
      <c r="C5717" s="77" t="s">
        <v>3887</v>
      </c>
      <c r="D5717" t="s">
        <v>4471</v>
      </c>
      <c r="J5717">
        <v>1944.48</v>
      </c>
      <c r="O5717"/>
      <c r="P5717">
        <v>0</v>
      </c>
      <c r="U5717"/>
      <c r="V5717">
        <v>0</v>
      </c>
      <c r="W5717" t="str">
        <f>IFERROR(VLOOKUP(CONCATENATE(A5717,"-",B5717),'Schedule C1'!AE:AE,1,FALSE),"Other")</f>
        <v>Other</v>
      </c>
    </row>
    <row r="5718" spans="1:23" x14ac:dyDescent="0.25">
      <c r="A5718" t="str">
        <f t="shared" si="89"/>
        <v>180</v>
      </c>
      <c r="B5718" t="str">
        <f t="shared" si="89"/>
        <v>PRCMNT180</v>
      </c>
      <c r="C5718" s="77" t="s">
        <v>3887</v>
      </c>
      <c r="D5718" t="s">
        <v>4475</v>
      </c>
      <c r="G5718">
        <v>0</v>
      </c>
      <c r="M5718">
        <v>-37878.78</v>
      </c>
      <c r="O5718"/>
      <c r="S5718">
        <v>-38008.451999999997</v>
      </c>
      <c r="U5718"/>
      <c r="W5718" t="str">
        <f>IFERROR(VLOOKUP(CONCATENATE(A5718,"-",B5718),'Schedule C1'!AE:AE,1,FALSE),"Other")</f>
        <v>Other</v>
      </c>
    </row>
    <row r="5719" spans="1:23" x14ac:dyDescent="0.25">
      <c r="A5719" t="str">
        <f t="shared" si="89"/>
        <v>180</v>
      </c>
      <c r="B5719" t="str">
        <f t="shared" si="89"/>
        <v>SI180KYLR</v>
      </c>
      <c r="C5719" s="77" t="s">
        <v>3887</v>
      </c>
      <c r="D5719" t="s">
        <v>4476</v>
      </c>
      <c r="E5719">
        <v>-3554.11</v>
      </c>
      <c r="K5719">
        <v>0</v>
      </c>
      <c r="O5719"/>
      <c r="Q5719">
        <v>0</v>
      </c>
      <c r="U5719"/>
      <c r="W5719" t="str">
        <f>IFERROR(VLOOKUP(CONCATENATE(A5719,"-",B5719),'Schedule C1'!AE:AE,1,FALSE),"Other")</f>
        <v>Other</v>
      </c>
    </row>
    <row r="5720" spans="1:23" x14ac:dyDescent="0.25">
      <c r="A5720" t="str">
        <f t="shared" si="89"/>
        <v>180</v>
      </c>
      <c r="B5720" t="str">
        <f t="shared" si="89"/>
        <v>SI180KYRE</v>
      </c>
      <c r="C5720" s="77" t="s">
        <v>3887</v>
      </c>
      <c r="D5720" t="s">
        <v>4477</v>
      </c>
      <c r="E5720">
        <v>-9913.61</v>
      </c>
      <c r="F5720">
        <v>60.039999999999992</v>
      </c>
      <c r="G5720">
        <v>275.20999999999998</v>
      </c>
      <c r="H5720">
        <v>-461.76</v>
      </c>
      <c r="K5720">
        <v>-254.88400000000001</v>
      </c>
      <c r="L5720">
        <v>0</v>
      </c>
      <c r="M5720">
        <v>0</v>
      </c>
      <c r="N5720">
        <v>0</v>
      </c>
      <c r="O5720"/>
      <c r="Q5720">
        <v>-254.89099999999999</v>
      </c>
      <c r="R5720">
        <v>0</v>
      </c>
      <c r="S5720">
        <v>0</v>
      </c>
      <c r="T5720">
        <v>0</v>
      </c>
      <c r="U5720"/>
      <c r="W5720" t="str">
        <f>IFERROR(VLOOKUP(CONCATENATE(A5720,"-",B5720),'Schedule C1'!AE:AE,1,FALSE),"Other")</f>
        <v>Other</v>
      </c>
    </row>
    <row r="5721" spans="1:23" x14ac:dyDescent="0.25">
      <c r="A5721" t="str">
        <f t="shared" si="89"/>
        <v>180</v>
      </c>
      <c r="B5721" t="str">
        <f t="shared" si="89"/>
        <v>SI180KYUN</v>
      </c>
      <c r="C5721" s="77" t="s">
        <v>3887</v>
      </c>
      <c r="D5721" t="s">
        <v>4478</v>
      </c>
      <c r="E5721">
        <v>799.82999999999993</v>
      </c>
      <c r="F5721">
        <v>-453.69000000000005</v>
      </c>
      <c r="G5721">
        <v>208.76</v>
      </c>
      <c r="H5721">
        <v>86.62</v>
      </c>
      <c r="K5721">
        <v>0</v>
      </c>
      <c r="L5721">
        <v>0</v>
      </c>
      <c r="M5721">
        <v>0</v>
      </c>
      <c r="N5721">
        <v>0</v>
      </c>
      <c r="O5721"/>
      <c r="Q5721">
        <v>0</v>
      </c>
      <c r="R5721">
        <v>0</v>
      </c>
      <c r="S5721">
        <v>0</v>
      </c>
      <c r="T5721">
        <v>0</v>
      </c>
      <c r="U5721"/>
      <c r="W5721" t="str">
        <f>IFERROR(VLOOKUP(CONCATENATE(A5721,"-",B5721),'Schedule C1'!AE:AE,1,FALSE),"Other")</f>
        <v>Other</v>
      </c>
    </row>
    <row r="5722" spans="1:23" x14ac:dyDescent="0.25">
      <c r="A5722" t="str">
        <f t="shared" si="89"/>
        <v>180</v>
      </c>
      <c r="B5722" t="str">
        <f t="shared" si="89"/>
        <v>SSGSNANDA</v>
      </c>
      <c r="C5722" s="77" t="s">
        <v>3887</v>
      </c>
      <c r="D5722" t="s">
        <v>3176</v>
      </c>
      <c r="E5722">
        <v>0</v>
      </c>
      <c r="F5722">
        <v>0</v>
      </c>
      <c r="K5722">
        <v>-0.99300000000000033</v>
      </c>
      <c r="L5722">
        <v>9.1910000000000007</v>
      </c>
      <c r="O5722"/>
      <c r="Q5722">
        <v>-0.70699999999999985</v>
      </c>
      <c r="R5722">
        <v>9.3929999999999989</v>
      </c>
      <c r="U5722"/>
      <c r="W5722" t="str">
        <f>IFERROR(VLOOKUP(CONCATENATE(A5722,"-",B5722),'Schedule C1'!AE:AE,1,FALSE),"Other")</f>
        <v>Other</v>
      </c>
    </row>
    <row r="5723" spans="1:23" x14ac:dyDescent="0.25">
      <c r="A5723" t="str">
        <f t="shared" si="89"/>
        <v>180</v>
      </c>
      <c r="B5723" t="str">
        <f t="shared" si="89"/>
        <v>SSHRNANDA</v>
      </c>
      <c r="C5723" s="77" t="s">
        <v>3887</v>
      </c>
      <c r="D5723" t="s">
        <v>3177</v>
      </c>
      <c r="J5723">
        <v>0</v>
      </c>
      <c r="O5723"/>
      <c r="P5723">
        <v>0</v>
      </c>
      <c r="U5723"/>
      <c r="V5723">
        <v>0</v>
      </c>
      <c r="W5723" t="str">
        <f>IFERROR(VLOOKUP(CONCATENATE(A5723,"-",B5723),'Schedule C1'!AE:AE,1,FALSE),"Other")</f>
        <v>Other</v>
      </c>
    </row>
    <row r="5724" spans="1:23" x14ac:dyDescent="0.25">
      <c r="A5724" t="str">
        <f t="shared" si="89"/>
        <v>180</v>
      </c>
      <c r="B5724" t="str">
        <f t="shared" si="89"/>
        <v>SSITNANDA</v>
      </c>
      <c r="C5724" s="77" t="s">
        <v>3887</v>
      </c>
      <c r="D5724" t="s">
        <v>3178</v>
      </c>
      <c r="E5724">
        <v>0</v>
      </c>
      <c r="F5724">
        <v>0</v>
      </c>
      <c r="G5724">
        <v>0</v>
      </c>
      <c r="H5724">
        <v>0</v>
      </c>
      <c r="I5724">
        <v>0</v>
      </c>
      <c r="J5724">
        <v>0</v>
      </c>
      <c r="K5724">
        <v>-3.8540000000000001</v>
      </c>
      <c r="L5724">
        <v>-25.253999999999678</v>
      </c>
      <c r="M5724">
        <v>114.5920000000001</v>
      </c>
      <c r="N5724">
        <v>12328.589</v>
      </c>
      <c r="O5724">
        <v>-8.2400000000000091</v>
      </c>
      <c r="P5724">
        <v>6759.9059999999999</v>
      </c>
      <c r="Q5724">
        <v>-3.8360000000000003</v>
      </c>
      <c r="R5724">
        <v>-25.289999999999964</v>
      </c>
      <c r="S5724">
        <v>-3.4009999999998399</v>
      </c>
      <c r="T5724">
        <v>3080.4300000000003</v>
      </c>
      <c r="U5724">
        <v>-1.4E-2</v>
      </c>
      <c r="V5724">
        <v>0</v>
      </c>
      <c r="W5724" t="str">
        <f>IFERROR(VLOOKUP(CONCATENATE(A5724,"-",B5724),'Schedule C1'!AE:AE,1,FALSE),"Other")</f>
        <v>Other</v>
      </c>
    </row>
    <row r="5725" spans="1:23" x14ac:dyDescent="0.25">
      <c r="A5725" t="str">
        <f t="shared" si="89"/>
        <v>180</v>
      </c>
      <c r="B5725" t="str">
        <f t="shared" si="89"/>
        <v>SSNANDA</v>
      </c>
      <c r="C5725" s="77" t="s">
        <v>3887</v>
      </c>
      <c r="D5725" t="s">
        <v>3179</v>
      </c>
      <c r="F5725">
        <v>0</v>
      </c>
      <c r="I5725">
        <v>0</v>
      </c>
      <c r="J5725">
        <v>0</v>
      </c>
      <c r="L5725">
        <v>-787.05399999999997</v>
      </c>
      <c r="O5725">
        <v>2233.4259999999999</v>
      </c>
      <c r="P5725">
        <v>-374.92399999999986</v>
      </c>
      <c r="R5725">
        <v>-802.37400000000014</v>
      </c>
      <c r="U5725">
        <v>2453.4490000000001</v>
      </c>
      <c r="V5725">
        <v>0</v>
      </c>
      <c r="W5725" t="str">
        <f>IFERROR(VLOOKUP(CONCATENATE(A5725,"-",B5725),'Schedule C1'!AE:AE,1,FALSE),"Other")</f>
        <v>Other</v>
      </c>
    </row>
    <row r="5726" spans="1:23" x14ac:dyDescent="0.25">
      <c r="A5726" t="str">
        <f t="shared" si="89"/>
        <v>180</v>
      </c>
      <c r="B5726" t="str">
        <f t="shared" si="89"/>
        <v>TA0900223</v>
      </c>
      <c r="C5726" s="77" t="s">
        <v>3887</v>
      </c>
      <c r="D5726" t="s">
        <v>4479</v>
      </c>
      <c r="E5726">
        <v>0</v>
      </c>
      <c r="F5726">
        <v>0</v>
      </c>
      <c r="K5726">
        <v>48.543000000000006</v>
      </c>
      <c r="L5726">
        <v>0</v>
      </c>
      <c r="O5726"/>
      <c r="Q5726">
        <v>80.126999999999995</v>
      </c>
      <c r="R5726">
        <v>-8.0410000000000004</v>
      </c>
      <c r="U5726"/>
      <c r="W5726" t="str">
        <f>IFERROR(VLOOKUP(CONCATENATE(A5726,"-",B5726),'Schedule C1'!AE:AE,1,FALSE),"Other")</f>
        <v>Other</v>
      </c>
    </row>
    <row r="5727" spans="1:23" x14ac:dyDescent="0.25">
      <c r="A5727" t="str">
        <f t="shared" si="89"/>
        <v>180</v>
      </c>
      <c r="B5727" t="str">
        <f t="shared" si="89"/>
        <v>TA1010136</v>
      </c>
      <c r="C5727" s="77" t="s">
        <v>3887</v>
      </c>
      <c r="D5727" t="s">
        <v>4480</v>
      </c>
      <c r="E5727">
        <v>0</v>
      </c>
      <c r="K5727">
        <v>85.710000000000008</v>
      </c>
      <c r="O5727"/>
      <c r="Q5727">
        <v>85.710999999999999</v>
      </c>
      <c r="U5727"/>
      <c r="W5727" t="str">
        <f>IFERROR(VLOOKUP(CONCATENATE(A5727,"-",B5727),'Schedule C1'!AE:AE,1,FALSE),"Other")</f>
        <v>Other</v>
      </c>
    </row>
    <row r="5728" spans="1:23" x14ac:dyDescent="0.25">
      <c r="A5728" t="str">
        <f t="shared" si="89"/>
        <v>180</v>
      </c>
      <c r="B5728" t="str">
        <f t="shared" si="89"/>
        <v>TA1210204</v>
      </c>
      <c r="C5728" s="77" t="s">
        <v>3887</v>
      </c>
      <c r="D5728" t="s">
        <v>4481</v>
      </c>
      <c r="E5728">
        <v>0</v>
      </c>
      <c r="K5728">
        <v>-156.01</v>
      </c>
      <c r="O5728"/>
      <c r="Q5728">
        <v>-156.01</v>
      </c>
      <c r="U5728"/>
      <c r="W5728" t="str">
        <f>IFERROR(VLOOKUP(CONCATENATE(A5728,"-",B5728),'Schedule C1'!AE:AE,1,FALSE),"Other")</f>
        <v>Other</v>
      </c>
    </row>
    <row r="5729" spans="1:23" x14ac:dyDescent="0.25">
      <c r="A5729" t="str">
        <f t="shared" si="89"/>
        <v>180</v>
      </c>
      <c r="B5729" t="str">
        <f t="shared" si="89"/>
        <v>TA1320211</v>
      </c>
      <c r="C5729" s="77" t="s">
        <v>3887</v>
      </c>
      <c r="D5729" t="s">
        <v>4483</v>
      </c>
      <c r="E5729">
        <v>0</v>
      </c>
      <c r="K5729">
        <v>156392.08000000002</v>
      </c>
      <c r="O5729"/>
      <c r="Q5729">
        <v>157540.106</v>
      </c>
      <c r="U5729"/>
      <c r="W5729" t="str">
        <f>IFERROR(VLOOKUP(CONCATENATE(A5729,"-",B5729),'Schedule C1'!AE:AE,1,FALSE),"Other")</f>
        <v>Other</v>
      </c>
    </row>
    <row r="5730" spans="1:23" x14ac:dyDescent="0.25">
      <c r="A5730" t="str">
        <f t="shared" si="89"/>
        <v>180</v>
      </c>
      <c r="B5730" t="str">
        <f t="shared" si="89"/>
        <v>TA1320802</v>
      </c>
      <c r="C5730" s="77" t="s">
        <v>3887</v>
      </c>
      <c r="D5730" t="s">
        <v>4484</v>
      </c>
      <c r="E5730">
        <v>0</v>
      </c>
      <c r="F5730">
        <v>0</v>
      </c>
      <c r="K5730">
        <v>122.517</v>
      </c>
      <c r="L5730">
        <v>-915.17899999999997</v>
      </c>
      <c r="O5730"/>
      <c r="Q5730">
        <v>302.09699999999998</v>
      </c>
      <c r="R5730">
        <v>0</v>
      </c>
      <c r="U5730"/>
      <c r="W5730" t="str">
        <f>IFERROR(VLOOKUP(CONCATENATE(A5730,"-",B5730),'Schedule C1'!AE:AE,1,FALSE),"Other")</f>
        <v>Other</v>
      </c>
    </row>
    <row r="5731" spans="1:23" x14ac:dyDescent="0.25">
      <c r="A5731" t="str">
        <f t="shared" si="89"/>
        <v>180</v>
      </c>
      <c r="B5731" t="str">
        <f t="shared" si="89"/>
        <v>TA1321211</v>
      </c>
      <c r="C5731" s="77" t="s">
        <v>3887</v>
      </c>
      <c r="D5731" t="s">
        <v>4485</v>
      </c>
      <c r="E5731">
        <v>0</v>
      </c>
      <c r="K5731">
        <v>0</v>
      </c>
      <c r="O5731"/>
      <c r="Q5731">
        <v>58.37</v>
      </c>
      <c r="U5731"/>
      <c r="W5731" t="str">
        <f>IFERROR(VLOOKUP(CONCATENATE(A5731,"-",B5731),'Schedule C1'!AE:AE,1,FALSE),"Other")</f>
        <v>Other</v>
      </c>
    </row>
    <row r="5732" spans="1:23" x14ac:dyDescent="0.25">
      <c r="A5732" t="str">
        <f t="shared" si="89"/>
        <v>180</v>
      </c>
      <c r="B5732" t="str">
        <f t="shared" si="89"/>
        <v>TA1406811</v>
      </c>
      <c r="C5732" s="77" t="s">
        <v>3887</v>
      </c>
      <c r="D5732" t="s">
        <v>4486</v>
      </c>
      <c r="E5732">
        <v>0</v>
      </c>
      <c r="K5732">
        <v>-420.83099999999996</v>
      </c>
      <c r="O5732"/>
      <c r="Q5732">
        <v>-427.92899999999997</v>
      </c>
      <c r="U5732"/>
      <c r="W5732" t="str">
        <f>IFERROR(VLOOKUP(CONCATENATE(A5732,"-",B5732),'Schedule C1'!AE:AE,1,FALSE),"Other")</f>
        <v>Other</v>
      </c>
    </row>
    <row r="5733" spans="1:23" x14ac:dyDescent="0.25">
      <c r="A5733" t="str">
        <f t="shared" si="89"/>
        <v>180</v>
      </c>
      <c r="B5733" t="str">
        <f t="shared" si="89"/>
        <v>TA1501118</v>
      </c>
      <c r="C5733" s="77" t="s">
        <v>3887</v>
      </c>
      <c r="D5733" t="s">
        <v>4487</v>
      </c>
      <c r="E5733">
        <v>0</v>
      </c>
      <c r="K5733">
        <v>86874.311000000002</v>
      </c>
      <c r="O5733"/>
      <c r="Q5733">
        <v>67845.391999999963</v>
      </c>
      <c r="U5733"/>
      <c r="W5733" t="str">
        <f>IFERROR(VLOOKUP(CONCATENATE(A5733,"-",B5733),'Schedule C1'!AE:AE,1,FALSE),"Other")</f>
        <v>Other</v>
      </c>
    </row>
    <row r="5734" spans="1:23" x14ac:dyDescent="0.25">
      <c r="A5734" t="str">
        <f t="shared" si="89"/>
        <v>180</v>
      </c>
      <c r="B5734" t="str">
        <f t="shared" si="89"/>
        <v>TA1570211</v>
      </c>
      <c r="C5734" s="77" t="s">
        <v>3887</v>
      </c>
      <c r="D5734" t="s">
        <v>4488</v>
      </c>
      <c r="E5734">
        <v>0</v>
      </c>
      <c r="K5734">
        <v>-558.04299999999978</v>
      </c>
      <c r="O5734"/>
      <c r="Q5734">
        <v>-555.53999999999985</v>
      </c>
      <c r="U5734"/>
      <c r="W5734" t="str">
        <f>IFERROR(VLOOKUP(CONCATENATE(A5734,"-",B5734),'Schedule C1'!AE:AE,1,FALSE),"Other")</f>
        <v>Other</v>
      </c>
    </row>
    <row r="5735" spans="1:23" x14ac:dyDescent="0.25">
      <c r="A5735" t="str">
        <f t="shared" si="89"/>
        <v>180</v>
      </c>
      <c r="B5735" t="str">
        <f t="shared" si="89"/>
        <v>TA1570212</v>
      </c>
      <c r="C5735" s="77" t="s">
        <v>3887</v>
      </c>
      <c r="D5735" t="s">
        <v>4489</v>
      </c>
      <c r="E5735">
        <v>0</v>
      </c>
      <c r="K5735">
        <v>237500</v>
      </c>
      <c r="O5735"/>
      <c r="Q5735">
        <v>237500</v>
      </c>
      <c r="U5735"/>
      <c r="W5735" t="str">
        <f>IFERROR(VLOOKUP(CONCATENATE(A5735,"-",B5735),'Schedule C1'!AE:AE,1,FALSE),"Other")</f>
        <v>Other</v>
      </c>
    </row>
    <row r="5736" spans="1:23" x14ac:dyDescent="0.25">
      <c r="A5736" t="str">
        <f t="shared" si="89"/>
        <v>180</v>
      </c>
      <c r="B5736" t="str">
        <f t="shared" si="89"/>
        <v>TA1571012</v>
      </c>
      <c r="C5736" s="77" t="s">
        <v>3887</v>
      </c>
      <c r="D5736" t="s">
        <v>4490</v>
      </c>
      <c r="E5736">
        <v>0</v>
      </c>
      <c r="F5736">
        <v>0</v>
      </c>
      <c r="K5736">
        <v>-42383.828000000001</v>
      </c>
      <c r="L5736">
        <v>0</v>
      </c>
      <c r="O5736"/>
      <c r="Q5736">
        <v>-29645.326000000001</v>
      </c>
      <c r="R5736">
        <v>159.45599999999999</v>
      </c>
      <c r="U5736"/>
      <c r="W5736" t="str">
        <f>IFERROR(VLOOKUP(CONCATENATE(A5736,"-",B5736),'Schedule C1'!AE:AE,1,FALSE),"Other")</f>
        <v>Other</v>
      </c>
    </row>
    <row r="5737" spans="1:23" x14ac:dyDescent="0.25">
      <c r="A5737" t="str">
        <f t="shared" si="89"/>
        <v>180</v>
      </c>
      <c r="B5737" t="str">
        <f t="shared" si="89"/>
        <v>TA1680211</v>
      </c>
      <c r="C5737" s="77" t="s">
        <v>3887</v>
      </c>
      <c r="D5737" t="s">
        <v>4491</v>
      </c>
      <c r="E5737">
        <v>0</v>
      </c>
      <c r="K5737">
        <v>322114.66800000001</v>
      </c>
      <c r="O5737"/>
      <c r="Q5737">
        <v>305060.67499999999</v>
      </c>
      <c r="U5737"/>
      <c r="W5737" t="str">
        <f>IFERROR(VLOOKUP(CONCATENATE(A5737,"-",B5737),'Schedule C1'!AE:AE,1,FALSE),"Other")</f>
        <v>Other</v>
      </c>
    </row>
    <row r="5738" spans="1:23" x14ac:dyDescent="0.25">
      <c r="A5738" t="str">
        <f t="shared" si="89"/>
        <v>180</v>
      </c>
      <c r="B5738" t="str">
        <f t="shared" si="89"/>
        <v>TA1692803</v>
      </c>
      <c r="C5738" s="77" t="s">
        <v>3887</v>
      </c>
      <c r="D5738" t="s">
        <v>4492</v>
      </c>
      <c r="E5738">
        <v>0</v>
      </c>
      <c r="F5738">
        <v>0</v>
      </c>
      <c r="G5738">
        <v>0</v>
      </c>
      <c r="H5738">
        <v>0</v>
      </c>
      <c r="I5738">
        <v>0</v>
      </c>
      <c r="K5738">
        <v>5014.3459999999995</v>
      </c>
      <c r="L5738">
        <v>4152.2349999999997</v>
      </c>
      <c r="M5738">
        <v>223993.704</v>
      </c>
      <c r="N5738">
        <v>200168.78899999999</v>
      </c>
      <c r="O5738">
        <v>315837.625</v>
      </c>
      <c r="Q5738">
        <v>-16827.304</v>
      </c>
      <c r="R5738">
        <v>4935.1940000000004</v>
      </c>
      <c r="S5738">
        <v>224714.236</v>
      </c>
      <c r="T5738">
        <v>224223.38700000002</v>
      </c>
      <c r="U5738">
        <v>-5.0000000000000001E-3</v>
      </c>
      <c r="W5738" t="str">
        <f>IFERROR(VLOOKUP(CONCATENATE(A5738,"-",B5738),'Schedule C1'!AE:AE,1,FALSE),"Other")</f>
        <v>Other</v>
      </c>
    </row>
    <row r="5739" spans="1:23" x14ac:dyDescent="0.25">
      <c r="A5739" t="str">
        <f t="shared" si="89"/>
        <v>180</v>
      </c>
      <c r="B5739" t="str">
        <f t="shared" si="89"/>
        <v>TA1692804</v>
      </c>
      <c r="C5739" s="77" t="s">
        <v>3887</v>
      </c>
      <c r="D5739" t="s">
        <v>3181</v>
      </c>
      <c r="J5739">
        <v>0</v>
      </c>
      <c r="O5739"/>
      <c r="P5739">
        <v>169385.48</v>
      </c>
      <c r="U5739"/>
      <c r="V5739">
        <v>0</v>
      </c>
      <c r="W5739" t="str">
        <f>IFERROR(VLOOKUP(CONCATENATE(A5739,"-",B5739),'Schedule C1'!AE:AE,1,FALSE),"Other")</f>
        <v>Other</v>
      </c>
    </row>
    <row r="5740" spans="1:23" x14ac:dyDescent="0.25">
      <c r="A5740" t="str">
        <f t="shared" si="89"/>
        <v>180</v>
      </c>
      <c r="B5740" t="str">
        <f t="shared" si="89"/>
        <v>TA1807311</v>
      </c>
      <c r="C5740" s="77" t="s">
        <v>3887</v>
      </c>
      <c r="D5740" t="s">
        <v>4493</v>
      </c>
      <c r="F5740">
        <v>-5203.1099999999997</v>
      </c>
      <c r="G5740">
        <v>1611.79</v>
      </c>
      <c r="L5740">
        <v>0</v>
      </c>
      <c r="M5740">
        <v>0</v>
      </c>
      <c r="O5740"/>
      <c r="R5740">
        <v>0</v>
      </c>
      <c r="S5740">
        <v>0</v>
      </c>
      <c r="U5740"/>
      <c r="W5740" t="str">
        <f>IFERROR(VLOOKUP(CONCATENATE(A5740,"-",B5740),'Schedule C1'!AE:AE,1,FALSE),"Other")</f>
        <v>Other</v>
      </c>
    </row>
    <row r="5741" spans="1:23" x14ac:dyDescent="0.25">
      <c r="A5741" t="str">
        <f t="shared" si="89"/>
        <v>180</v>
      </c>
      <c r="B5741" t="str">
        <f t="shared" si="89"/>
        <v>TA1807312</v>
      </c>
      <c r="C5741" s="77" t="s">
        <v>3887</v>
      </c>
      <c r="D5741" t="s">
        <v>3183</v>
      </c>
      <c r="F5741">
        <v>19461.8</v>
      </c>
      <c r="L5741">
        <v>0</v>
      </c>
      <c r="O5741"/>
      <c r="R5741">
        <v>0</v>
      </c>
      <c r="U5741"/>
      <c r="W5741" t="str">
        <f>IFERROR(VLOOKUP(CONCATENATE(A5741,"-",B5741),'Schedule C1'!AE:AE,1,FALSE),"Other")</f>
        <v>Other</v>
      </c>
    </row>
    <row r="5742" spans="1:23" x14ac:dyDescent="0.25">
      <c r="A5742" t="str">
        <f t="shared" si="89"/>
        <v>180</v>
      </c>
      <c r="B5742" t="str">
        <f t="shared" si="89"/>
        <v>TA2033212</v>
      </c>
      <c r="C5742" s="77" t="s">
        <v>3887</v>
      </c>
      <c r="D5742" t="s">
        <v>4494</v>
      </c>
      <c r="G5742">
        <v>0</v>
      </c>
      <c r="M5742">
        <v>4403.6270000000004</v>
      </c>
      <c r="O5742"/>
      <c r="S5742">
        <v>4518.2950000000001</v>
      </c>
      <c r="U5742"/>
      <c r="W5742" t="str">
        <f>IFERROR(VLOOKUP(CONCATENATE(A5742,"-",B5742),'Schedule C1'!AE:AE,1,FALSE),"Other")</f>
        <v>Other</v>
      </c>
    </row>
    <row r="5743" spans="1:23" x14ac:dyDescent="0.25">
      <c r="A5743" t="str">
        <f t="shared" si="89"/>
        <v>180</v>
      </c>
      <c r="B5743" t="str">
        <f t="shared" si="89"/>
        <v>TA2093009</v>
      </c>
      <c r="C5743" s="77" t="s">
        <v>3887</v>
      </c>
      <c r="D5743" t="s">
        <v>4495</v>
      </c>
      <c r="J5743">
        <v>0</v>
      </c>
      <c r="O5743"/>
      <c r="P5743">
        <v>-631541.01</v>
      </c>
      <c r="U5743"/>
      <c r="V5743">
        <v>0</v>
      </c>
      <c r="W5743" t="str">
        <f>IFERROR(VLOOKUP(CONCATENATE(A5743,"-",B5743),'Schedule C1'!AE:AE,1,FALSE),"Other")</f>
        <v>Other</v>
      </c>
    </row>
    <row r="5744" spans="1:23" x14ac:dyDescent="0.25">
      <c r="A5744" t="str">
        <f t="shared" si="89"/>
        <v>180</v>
      </c>
      <c r="B5744" t="str">
        <f t="shared" si="89"/>
        <v>TA2175004</v>
      </c>
      <c r="C5744" s="77" t="s">
        <v>3887</v>
      </c>
      <c r="D5744" t="s">
        <v>4496</v>
      </c>
      <c r="I5744">
        <v>0</v>
      </c>
      <c r="O5744">
        <v>0</v>
      </c>
      <c r="U5744">
        <v>0</v>
      </c>
      <c r="W5744" t="str">
        <f>IFERROR(VLOOKUP(CONCATENATE(A5744,"-",B5744),'Schedule C1'!AE:AE,1,FALSE),"Other")</f>
        <v>Other</v>
      </c>
    </row>
    <row r="5745" spans="1:23" x14ac:dyDescent="0.25">
      <c r="A5745" t="str">
        <f t="shared" si="89"/>
        <v>180</v>
      </c>
      <c r="B5745" t="str">
        <f t="shared" si="89"/>
        <v>TA2175005</v>
      </c>
      <c r="C5745" s="77" t="s">
        <v>3887</v>
      </c>
      <c r="D5745" t="s">
        <v>3186</v>
      </c>
      <c r="J5745">
        <v>0</v>
      </c>
      <c r="O5745"/>
      <c r="P5745">
        <v>387606.06799999997</v>
      </c>
      <c r="U5745"/>
      <c r="V5745">
        <v>0</v>
      </c>
      <c r="W5745" t="str">
        <f>IFERROR(VLOOKUP(CONCATENATE(A5745,"-",B5745),'Schedule C1'!AE:AE,1,FALSE),"Other")</f>
        <v>Other</v>
      </c>
    </row>
    <row r="5746" spans="1:23" x14ac:dyDescent="0.25">
      <c r="A5746" t="str">
        <f t="shared" si="89"/>
        <v>180</v>
      </c>
      <c r="B5746" t="str">
        <f t="shared" si="89"/>
        <v>TCTRANPRJ</v>
      </c>
      <c r="C5746" s="77" t="s">
        <v>3887</v>
      </c>
      <c r="D5746" t="s">
        <v>4497</v>
      </c>
      <c r="E5746">
        <v>0</v>
      </c>
      <c r="F5746">
        <v>0</v>
      </c>
      <c r="G5746">
        <v>0</v>
      </c>
      <c r="H5746">
        <v>0</v>
      </c>
      <c r="I5746">
        <v>0</v>
      </c>
      <c r="J5746">
        <v>0</v>
      </c>
      <c r="K5746">
        <v>17206.825000000001</v>
      </c>
      <c r="L5746">
        <v>13284.171</v>
      </c>
      <c r="M5746">
        <v>25458.394</v>
      </c>
      <c r="N5746">
        <v>12343.746999999999</v>
      </c>
      <c r="O5746">
        <v>11743.07</v>
      </c>
      <c r="P5746">
        <v>0</v>
      </c>
      <c r="Q5746">
        <v>15773.324000000001</v>
      </c>
      <c r="R5746">
        <v>13284.171</v>
      </c>
      <c r="S5746">
        <v>25458.394</v>
      </c>
      <c r="T5746">
        <v>12343.746999999999</v>
      </c>
      <c r="U5746">
        <v>11743.07</v>
      </c>
      <c r="V5746">
        <v>0</v>
      </c>
      <c r="W5746" t="str">
        <f>IFERROR(VLOOKUP(CONCATENATE(A5746,"-",B5746),'Schedule C1'!AE:AE,1,FALSE),"Other")</f>
        <v>Other</v>
      </c>
    </row>
    <row r="5747" spans="1:23" x14ac:dyDescent="0.25">
      <c r="A5747" t="str">
        <f t="shared" si="89"/>
        <v>180</v>
      </c>
      <c r="B5747" t="str">
        <f t="shared" si="89"/>
        <v>TDOANDA</v>
      </c>
      <c r="C5747" s="77" t="s">
        <v>3887</v>
      </c>
      <c r="D5747" t="s">
        <v>3188</v>
      </c>
      <c r="H5747">
        <v>0</v>
      </c>
      <c r="I5747">
        <v>0</v>
      </c>
      <c r="J5747">
        <v>0</v>
      </c>
      <c r="N5747">
        <v>-406.72899999999998</v>
      </c>
      <c r="O5747">
        <v>-397.35699999999997</v>
      </c>
      <c r="P5747">
        <v>-422.96600000000001</v>
      </c>
      <c r="T5747">
        <v>0</v>
      </c>
      <c r="U5747">
        <v>-186.35499999999999</v>
      </c>
      <c r="V5747">
        <v>0</v>
      </c>
      <c r="W5747" t="str">
        <f>IFERROR(VLOOKUP(CONCATENATE(A5747,"-",B5747),'Schedule C1'!AE:AE,1,FALSE),"Other")</f>
        <v>Other</v>
      </c>
    </row>
    <row r="5748" spans="1:23" x14ac:dyDescent="0.25">
      <c r="A5748" t="str">
        <f t="shared" si="89"/>
        <v>180</v>
      </c>
      <c r="B5748" t="str">
        <f t="shared" si="89"/>
        <v>TLSWEMERG</v>
      </c>
      <c r="C5748" s="77" t="s">
        <v>3887</v>
      </c>
      <c r="D5748" t="s">
        <v>3189</v>
      </c>
      <c r="E5748">
        <v>0</v>
      </c>
      <c r="F5748">
        <v>0</v>
      </c>
      <c r="G5748">
        <v>0</v>
      </c>
      <c r="H5748">
        <v>0</v>
      </c>
      <c r="I5748">
        <v>0</v>
      </c>
      <c r="J5748">
        <v>0</v>
      </c>
      <c r="K5748">
        <v>-31155.89</v>
      </c>
      <c r="L5748">
        <v>366205.67500000005</v>
      </c>
      <c r="M5748">
        <v>-99462.821000000011</v>
      </c>
      <c r="N5748">
        <v>319890.34100000007</v>
      </c>
      <c r="O5748">
        <v>-26702.936999999998</v>
      </c>
      <c r="P5748">
        <v>-598263.66300000006</v>
      </c>
      <c r="Q5748">
        <v>-28724.365000000005</v>
      </c>
      <c r="R5748">
        <v>365339.18200000003</v>
      </c>
      <c r="S5748">
        <v>-137147.11499999996</v>
      </c>
      <c r="T5748">
        <v>260863.929</v>
      </c>
      <c r="U5748">
        <v>-37014.053999999996</v>
      </c>
      <c r="V5748">
        <v>0</v>
      </c>
      <c r="W5748" t="str">
        <f>IFERROR(VLOOKUP(CONCATENATE(A5748,"-",B5748),'Schedule C1'!AE:AE,1,FALSE),"Other")</f>
        <v>Other</v>
      </c>
    </row>
    <row r="5749" spans="1:23" x14ac:dyDescent="0.25">
      <c r="A5749" t="str">
        <f t="shared" si="89"/>
        <v>180</v>
      </c>
      <c r="B5749" t="str">
        <f t="shared" si="89"/>
        <v>TOPSWO180</v>
      </c>
      <c r="C5749" s="77" t="s">
        <v>3887</v>
      </c>
      <c r="D5749" t="s">
        <v>4498</v>
      </c>
      <c r="H5749">
        <v>0</v>
      </c>
      <c r="I5749">
        <v>0</v>
      </c>
      <c r="J5749">
        <v>0</v>
      </c>
      <c r="N5749">
        <v>2023.0509999999999</v>
      </c>
      <c r="O5749">
        <v>17602.759999999998</v>
      </c>
      <c r="P5749">
        <v>-2429.8510000000001</v>
      </c>
      <c r="T5749">
        <v>2229.0779999999995</v>
      </c>
      <c r="U5749">
        <v>0</v>
      </c>
      <c r="V5749">
        <v>0</v>
      </c>
      <c r="W5749" t="str">
        <f>IFERROR(VLOOKUP(CONCATENATE(A5749,"-",B5749),'Schedule C1'!AE:AE,1,FALSE),"Other")</f>
        <v>Other</v>
      </c>
    </row>
    <row r="5750" spans="1:23" x14ac:dyDescent="0.25">
      <c r="A5750" t="str">
        <f t="shared" si="89"/>
        <v>180</v>
      </c>
      <c r="B5750" t="str">
        <f t="shared" si="89"/>
        <v>TP0921005</v>
      </c>
      <c r="C5750" s="77" t="s">
        <v>3887</v>
      </c>
      <c r="D5750" t="s">
        <v>4500</v>
      </c>
      <c r="F5750">
        <v>15406.859999999999</v>
      </c>
      <c r="L5750">
        <v>0</v>
      </c>
      <c r="O5750"/>
      <c r="R5750">
        <v>0</v>
      </c>
      <c r="U5750"/>
      <c r="W5750" t="str">
        <f>IFERROR(VLOOKUP(CONCATENATE(A5750,"-",B5750),'Schedule C1'!AE:AE,1,FALSE),"Other")</f>
        <v>Other</v>
      </c>
    </row>
    <row r="5751" spans="1:23" x14ac:dyDescent="0.25">
      <c r="A5751" t="str">
        <f t="shared" si="89"/>
        <v>180</v>
      </c>
      <c r="B5751" t="str">
        <f t="shared" si="89"/>
        <v>TP1708310</v>
      </c>
      <c r="C5751" s="77" t="s">
        <v>3887</v>
      </c>
      <c r="D5751" t="s">
        <v>3191</v>
      </c>
      <c r="J5751">
        <v>0</v>
      </c>
      <c r="O5751"/>
      <c r="P5751">
        <v>420301.02599999995</v>
      </c>
      <c r="U5751"/>
      <c r="V5751">
        <v>0</v>
      </c>
      <c r="W5751" t="str">
        <f>IFERROR(VLOOKUP(CONCATENATE(A5751,"-",B5751),'Schedule C1'!AE:AE,1,FALSE),"Other")</f>
        <v>Other</v>
      </c>
    </row>
    <row r="5752" spans="1:23" x14ac:dyDescent="0.25">
      <c r="A5752" t="str">
        <f t="shared" si="89"/>
        <v>180</v>
      </c>
      <c r="B5752" t="str">
        <f t="shared" si="89"/>
        <v>TP1909210</v>
      </c>
      <c r="C5752" s="77" t="s">
        <v>3887</v>
      </c>
      <c r="D5752" t="s">
        <v>3195</v>
      </c>
      <c r="J5752">
        <v>0</v>
      </c>
      <c r="O5752"/>
      <c r="P5752">
        <v>20000</v>
      </c>
      <c r="U5752"/>
      <c r="V5752">
        <v>0</v>
      </c>
      <c r="W5752" t="str">
        <f>IFERROR(VLOOKUP(CONCATENATE(A5752,"-",B5752),'Schedule C1'!AE:AE,1,FALSE),"Other")</f>
        <v>Other</v>
      </c>
    </row>
    <row r="5753" spans="1:23" x14ac:dyDescent="0.25">
      <c r="A5753" t="str">
        <f t="shared" si="89"/>
        <v>180</v>
      </c>
      <c r="B5753" t="str">
        <f t="shared" si="89"/>
        <v>TP1930505</v>
      </c>
      <c r="C5753" s="77" t="s">
        <v>3887</v>
      </c>
      <c r="D5753" t="s">
        <v>4501</v>
      </c>
      <c r="J5753">
        <v>0</v>
      </c>
      <c r="O5753"/>
      <c r="P5753">
        <v>1225.866</v>
      </c>
      <c r="U5753"/>
      <c r="V5753">
        <v>0</v>
      </c>
      <c r="W5753" t="str">
        <f>IFERROR(VLOOKUP(CONCATENATE(A5753,"-",B5753),'Schedule C1'!AE:AE,1,FALSE),"Other")</f>
        <v>Other</v>
      </c>
    </row>
    <row r="5754" spans="1:23" x14ac:dyDescent="0.25">
      <c r="A5754" t="str">
        <f t="shared" si="89"/>
        <v>180</v>
      </c>
      <c r="B5754" t="str">
        <f t="shared" si="89"/>
        <v>TRNTARGET</v>
      </c>
      <c r="C5754" s="77" t="s">
        <v>3887</v>
      </c>
      <c r="D5754" t="s">
        <v>4502</v>
      </c>
      <c r="I5754">
        <v>0</v>
      </c>
      <c r="J5754">
        <v>0</v>
      </c>
      <c r="O5754">
        <v>1152.0690000000002</v>
      </c>
      <c r="P5754">
        <v>79.932000000000698</v>
      </c>
      <c r="U5754">
        <v>15.582000000000107</v>
      </c>
      <c r="V5754">
        <v>0</v>
      </c>
      <c r="W5754" t="str">
        <f>IFERROR(VLOOKUP(CONCATENATE(A5754,"-",B5754),'Schedule C1'!AE:AE,1,FALSE),"Other")</f>
        <v>Other</v>
      </c>
    </row>
    <row r="5755" spans="1:23" x14ac:dyDescent="0.25">
      <c r="A5755" t="str">
        <f t="shared" si="89"/>
        <v>180</v>
      </c>
      <c r="B5755" t="str">
        <f t="shared" si="89"/>
        <v>TTKY180NN</v>
      </c>
      <c r="C5755" s="77" t="s">
        <v>3887</v>
      </c>
      <c r="D5755" t="s">
        <v>3202</v>
      </c>
      <c r="H5755">
        <v>300281.36999999994</v>
      </c>
      <c r="I5755">
        <v>484600.80999999994</v>
      </c>
      <c r="J5755">
        <v>106893.64</v>
      </c>
      <c r="N5755">
        <v>2260.076</v>
      </c>
      <c r="O5755">
        <v>26768.44</v>
      </c>
      <c r="P5755">
        <v>0</v>
      </c>
      <c r="T5755">
        <v>4479.3019999999997</v>
      </c>
      <c r="U5755">
        <v>1354.5549999999998</v>
      </c>
      <c r="V5755">
        <v>0</v>
      </c>
      <c r="W5755" t="str">
        <f>IFERROR(VLOOKUP(CONCATENATE(A5755,"-",B5755),'Schedule C1'!AE:AE,1,FALSE),"Other")</f>
        <v>Other</v>
      </c>
    </row>
    <row r="5756" spans="1:23" x14ac:dyDescent="0.25">
      <c r="A5756" t="str">
        <f t="shared" si="89"/>
        <v>180</v>
      </c>
      <c r="B5756" t="str">
        <f t="shared" si="89"/>
        <v>TTKY180NR</v>
      </c>
      <c r="C5756" s="77" t="s">
        <v>3887</v>
      </c>
      <c r="D5756" t="s">
        <v>3203</v>
      </c>
      <c r="H5756">
        <v>0</v>
      </c>
      <c r="I5756">
        <v>-3555.48</v>
      </c>
      <c r="J5756">
        <v>0</v>
      </c>
      <c r="N5756">
        <v>53754.563000000002</v>
      </c>
      <c r="O5756">
        <v>31084.966000000004</v>
      </c>
      <c r="P5756">
        <v>-2209.0680000000002</v>
      </c>
      <c r="T5756">
        <v>56142.222000000002</v>
      </c>
      <c r="U5756">
        <v>4.0000000000000001E-3</v>
      </c>
      <c r="V5756">
        <v>0</v>
      </c>
      <c r="W5756" t="str">
        <f>IFERROR(VLOOKUP(CONCATENATE(A5756,"-",B5756),'Schedule C1'!AE:AE,1,FALSE),"Other")</f>
        <v>Other</v>
      </c>
    </row>
    <row r="5757" spans="1:23" x14ac:dyDescent="0.25">
      <c r="A5757" t="str">
        <f t="shared" si="89"/>
        <v>180</v>
      </c>
      <c r="B5757" t="str">
        <f t="shared" si="89"/>
        <v>UIPLR2018</v>
      </c>
      <c r="C5757" s="77" t="s">
        <v>3887</v>
      </c>
      <c r="D5757" t="s">
        <v>3204</v>
      </c>
      <c r="E5757">
        <v>0</v>
      </c>
      <c r="K5757">
        <v>5119.5939999999991</v>
      </c>
      <c r="O5757"/>
      <c r="Q5757">
        <v>0</v>
      </c>
      <c r="U5757"/>
      <c r="W5757" t="str">
        <f>IFERROR(VLOOKUP(CONCATENATE(A5757,"-",B5757),'Schedule C1'!AE:AE,1,FALSE),"Other")</f>
        <v>Other</v>
      </c>
    </row>
    <row r="5758" spans="1:23" x14ac:dyDescent="0.25">
      <c r="A5758" t="str">
        <f t="shared" si="89"/>
        <v>180</v>
      </c>
      <c r="B5758" t="str">
        <f t="shared" si="89"/>
        <v>WSNANDA</v>
      </c>
      <c r="C5758" s="77" t="s">
        <v>3887</v>
      </c>
      <c r="D5758" t="s">
        <v>3206</v>
      </c>
      <c r="E5758">
        <v>0</v>
      </c>
      <c r="F5758">
        <v>0</v>
      </c>
      <c r="J5758">
        <v>0</v>
      </c>
      <c r="K5758">
        <v>-10.052</v>
      </c>
      <c r="L5758">
        <v>3.339</v>
      </c>
      <c r="O5758"/>
      <c r="P5758">
        <v>-4.9240000000000004</v>
      </c>
      <c r="Q5758">
        <v>-10.139000000000001</v>
      </c>
      <c r="R5758">
        <v>3.3380000000000001</v>
      </c>
      <c r="U5758"/>
      <c r="V5758">
        <v>0</v>
      </c>
      <c r="W5758" t="str">
        <f>IFERROR(VLOOKUP(CONCATENATE(A5758,"-",B5758),'Schedule C1'!AE:AE,1,FALSE),"Other")</f>
        <v>Other</v>
      </c>
    </row>
    <row r="5759" spans="1:23" x14ac:dyDescent="0.25">
      <c r="A5759" t="str">
        <f t="shared" si="89"/>
        <v>180</v>
      </c>
      <c r="B5759" t="str">
        <f t="shared" si="89"/>
        <v>X00000306</v>
      </c>
      <c r="C5759" s="77" t="s">
        <v>3887</v>
      </c>
      <c r="D5759" t="s">
        <v>3208</v>
      </c>
      <c r="E5759">
        <v>106438.09</v>
      </c>
      <c r="F5759">
        <v>-22166.91</v>
      </c>
      <c r="G5759">
        <v>-624281.21</v>
      </c>
      <c r="H5759">
        <v>-27178474.670000002</v>
      </c>
      <c r="I5759">
        <v>39416.68</v>
      </c>
      <c r="J5759">
        <v>2653.42</v>
      </c>
      <c r="K5759">
        <v>0</v>
      </c>
      <c r="L5759">
        <v>0</v>
      </c>
      <c r="M5759">
        <v>0</v>
      </c>
      <c r="N5759">
        <v>0</v>
      </c>
      <c r="O5759">
        <v>0</v>
      </c>
      <c r="P5759">
        <v>0</v>
      </c>
      <c r="Q5759">
        <v>0</v>
      </c>
      <c r="R5759">
        <v>0</v>
      </c>
      <c r="S5759">
        <v>0</v>
      </c>
      <c r="T5759">
        <v>0</v>
      </c>
      <c r="U5759">
        <v>0</v>
      </c>
      <c r="V5759">
        <v>0</v>
      </c>
      <c r="W5759" t="str">
        <f>IFERROR(VLOOKUP(CONCATENATE(A5759,"-",B5759),'Schedule C1'!AE:AE,1,FALSE),"Other")</f>
        <v>Other</v>
      </c>
    </row>
    <row r="5760" spans="1:23" x14ac:dyDescent="0.25">
      <c r="A5760" t="str">
        <f t="shared" si="89"/>
        <v>180</v>
      </c>
      <c r="B5760" t="str">
        <f t="shared" si="89"/>
        <v>X00116805</v>
      </c>
      <c r="C5760" s="77" t="s">
        <v>3887</v>
      </c>
      <c r="D5760" t="s">
        <v>3210</v>
      </c>
      <c r="J5760">
        <v>0</v>
      </c>
      <c r="O5760"/>
      <c r="P5760">
        <v>-35.843999999999994</v>
      </c>
      <c r="U5760"/>
      <c r="V5760">
        <v>0</v>
      </c>
      <c r="W5760" t="str">
        <f>IFERROR(VLOOKUP(CONCATENATE(A5760,"-",B5760),'Schedule C1'!AE:AE,1,FALSE),"Other")</f>
        <v>Other</v>
      </c>
    </row>
    <row r="5761" spans="1:23" x14ac:dyDescent="0.25">
      <c r="A5761" t="str">
        <f t="shared" si="89"/>
        <v>180</v>
      </c>
      <c r="B5761" t="str">
        <f t="shared" si="89"/>
        <v>P11028009</v>
      </c>
      <c r="C5761" s="78" t="s">
        <v>3887</v>
      </c>
      <c r="D5761" t="s">
        <v>4505</v>
      </c>
      <c r="E5761">
        <v>0</v>
      </c>
      <c r="K5761">
        <v>0</v>
      </c>
      <c r="O5761"/>
      <c r="Q5761">
        <v>0</v>
      </c>
      <c r="U5761"/>
      <c r="W5761" t="str">
        <f>IFERROR(VLOOKUP(CONCATENATE(A5761,"-",B5761),'Schedule C1'!AE:AE,1,FALSE),"Other")</f>
        <v>Other</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117C3-D315-45FA-8B81-757AD6D7C96E}">
  <sheetPr codeName="Sheet4"/>
  <dimension ref="A1:F379"/>
  <sheetViews>
    <sheetView workbookViewId="0">
      <pane xSplit="1" ySplit="1" topLeftCell="B2" activePane="bottomRight" state="frozenSplit"/>
      <selection pane="topRight" activeCell="B1" sqref="B1"/>
      <selection pane="bottomLeft" activeCell="A2" sqref="A2"/>
      <selection pane="bottomRight" activeCell="C11" sqref="C11"/>
    </sheetView>
  </sheetViews>
  <sheetFormatPr defaultRowHeight="15" x14ac:dyDescent="0.25"/>
  <cols>
    <col min="1" max="1" width="15.140625" customWidth="1"/>
    <col min="2" max="2" width="49.7109375" customWidth="1"/>
    <col min="3" max="3" width="12.42578125" style="3" customWidth="1"/>
    <col min="4" max="4" width="12.28515625" style="3" customWidth="1"/>
    <col min="5" max="5" width="36.5703125" customWidth="1"/>
    <col min="6" max="6" width="16" customWidth="1"/>
  </cols>
  <sheetData>
    <row r="1" spans="1:6" x14ac:dyDescent="0.25">
      <c r="A1" t="s">
        <v>2059</v>
      </c>
      <c r="B1" s="70" t="s">
        <v>4506</v>
      </c>
      <c r="C1" s="88">
        <v>2022</v>
      </c>
      <c r="D1" s="75" t="s">
        <v>4507</v>
      </c>
    </row>
    <row r="2" spans="1:6" x14ac:dyDescent="0.25">
      <c r="A2" t="str">
        <f>LEFT(B2,FIND(" ",B2,1)-1)</f>
        <v>000001585</v>
      </c>
      <c r="B2" s="55" t="s">
        <v>2064</v>
      </c>
      <c r="C2" s="3">
        <v>-7.1054273576010019E-15</v>
      </c>
      <c r="D2" s="3">
        <v>-7.1054273576010019E-15</v>
      </c>
      <c r="E2" t="str">
        <f>IFERROR(VLOOKUP(CONCATENATE("117-",A2),'Schedule C1'!AE:AE,1,FALSE),"Other")</f>
        <v>Other</v>
      </c>
    </row>
    <row r="3" spans="1:6" x14ac:dyDescent="0.25">
      <c r="A3" t="str">
        <f t="shared" ref="A3:A66" si="0">LEFT(B3,FIND(" ",B3,1)-1)</f>
        <v>000001586</v>
      </c>
      <c r="B3" s="55" t="s">
        <v>2065</v>
      </c>
      <c r="C3" s="3">
        <v>-1.5000000969196847E-2</v>
      </c>
      <c r="D3" s="3">
        <v>-1.5000000969196847E-2</v>
      </c>
      <c r="E3" t="str">
        <f>IFERROR(VLOOKUP(CONCATENATE("117-",A3),'Schedule C1'!AE:AE,1,FALSE),"Other")</f>
        <v>Other</v>
      </c>
    </row>
    <row r="4" spans="1:6" x14ac:dyDescent="0.25">
      <c r="A4" t="str">
        <f t="shared" si="0"/>
        <v>000005237</v>
      </c>
      <c r="B4" s="55" t="s">
        <v>3227</v>
      </c>
      <c r="C4" s="3">
        <v>446540.91999999993</v>
      </c>
      <c r="D4" s="3">
        <v>446540.91999999993</v>
      </c>
      <c r="E4" t="str">
        <f>IFERROR(VLOOKUP(CONCATENATE("117-",A4),'Schedule C1'!AE:AE,1,FALSE),"Other")</f>
        <v>117-000005237</v>
      </c>
    </row>
    <row r="5" spans="1:6" x14ac:dyDescent="0.25">
      <c r="A5" t="str">
        <f t="shared" si="0"/>
        <v>000005706</v>
      </c>
      <c r="B5" s="55" t="s">
        <v>2078</v>
      </c>
      <c r="C5" s="3">
        <v>4.4408920985006262E-15</v>
      </c>
      <c r="D5" s="3">
        <v>4.4408920985006262E-15</v>
      </c>
      <c r="E5" t="str">
        <f>IFERROR(VLOOKUP(CONCATENATE("117-",A5),'Schedule C1'!AE:AE,1,FALSE),"Other")</f>
        <v>Other</v>
      </c>
    </row>
    <row r="6" spans="1:6" x14ac:dyDescent="0.25">
      <c r="A6" t="str">
        <f t="shared" si="0"/>
        <v>000005707</v>
      </c>
      <c r="B6" s="55" t="s">
        <v>2079</v>
      </c>
      <c r="C6" s="3">
        <v>5.6843418860808015E-14</v>
      </c>
      <c r="D6" s="3">
        <v>5.6843418860808015E-14</v>
      </c>
      <c r="E6" t="str">
        <f>IFERROR(VLOOKUP(CONCATENATE("117-",A6),'Schedule C1'!AE:AE,1,FALSE),"Other")</f>
        <v>Other</v>
      </c>
    </row>
    <row r="7" spans="1:6" x14ac:dyDescent="0.25">
      <c r="A7" t="str">
        <f t="shared" si="0"/>
        <v>000005708</v>
      </c>
      <c r="B7" s="55" t="s">
        <v>2080</v>
      </c>
      <c r="C7" s="3">
        <v>0</v>
      </c>
      <c r="D7" s="3">
        <v>0</v>
      </c>
      <c r="E7" t="str">
        <f>IFERROR(VLOOKUP(CONCATENATE("117-",A7),'Schedule C1'!AE:AE,1,FALSE),"Other")</f>
        <v>Other</v>
      </c>
    </row>
    <row r="8" spans="1:6" x14ac:dyDescent="0.25">
      <c r="A8" t="str">
        <f t="shared" si="0"/>
        <v>000007652</v>
      </c>
      <c r="B8" s="55" t="s">
        <v>2096</v>
      </c>
      <c r="C8" s="3">
        <v>30106.660000000011</v>
      </c>
      <c r="D8" s="3">
        <v>30106.660000000011</v>
      </c>
      <c r="E8" t="str">
        <f>IFERROR(VLOOKUP(CONCATENATE("117-",A8),'Schedule C1'!AE:AE,1,FALSE),"Other")</f>
        <v>Other</v>
      </c>
    </row>
    <row r="9" spans="1:6" x14ac:dyDescent="0.25">
      <c r="A9" t="str">
        <f t="shared" si="0"/>
        <v>000014351</v>
      </c>
      <c r="B9" s="55" t="s">
        <v>2115</v>
      </c>
      <c r="C9" s="3">
        <v>0</v>
      </c>
      <c r="D9" s="3">
        <v>0</v>
      </c>
      <c r="E9" t="str">
        <f>IFERROR(VLOOKUP(CONCATENATE("117-",A9),'Schedule C1'!AE:AE,1,FALSE),"Other")</f>
        <v>Other</v>
      </c>
    </row>
    <row r="10" spans="1:6" x14ac:dyDescent="0.25">
      <c r="A10" t="str">
        <f t="shared" si="0"/>
        <v>000018412</v>
      </c>
      <c r="B10" s="55" t="s">
        <v>3228</v>
      </c>
      <c r="C10" s="3">
        <v>208262.63800000001</v>
      </c>
      <c r="D10" s="3">
        <v>208262.63800000001</v>
      </c>
      <c r="E10" t="str">
        <f>IFERROR(VLOOKUP(CONCATENATE("117-",A10),'Schedule C1'!AE:AE,1,FALSE),"Other")</f>
        <v>Other</v>
      </c>
    </row>
    <row r="11" spans="1:6" x14ac:dyDescent="0.25">
      <c r="A11" t="str">
        <f t="shared" si="0"/>
        <v>000020310</v>
      </c>
      <c r="B11" s="55" t="s">
        <v>2122</v>
      </c>
      <c r="C11" s="39">
        <v>0</v>
      </c>
      <c r="D11" s="3">
        <v>14591395.039770499</v>
      </c>
      <c r="E11" t="str">
        <f>IFERROR(VLOOKUP(CONCATENATE("117-",A11),'Schedule C1'!AE:AE,1,FALSE),"Other")</f>
        <v>117-000020310</v>
      </c>
      <c r="F11" t="s">
        <v>4508</v>
      </c>
    </row>
    <row r="12" spans="1:6" x14ac:dyDescent="0.25">
      <c r="A12" t="str">
        <f t="shared" si="0"/>
        <v>000021737</v>
      </c>
      <c r="B12" s="55" t="s">
        <v>3230</v>
      </c>
      <c r="C12" s="3">
        <v>0</v>
      </c>
      <c r="D12" s="3">
        <v>0</v>
      </c>
      <c r="E12" t="str">
        <f>IFERROR(VLOOKUP(CONCATENATE("117-",A12),'Schedule C1'!AE:AE,1,FALSE),"Other")</f>
        <v>117-000021737</v>
      </c>
    </row>
    <row r="13" spans="1:6" x14ac:dyDescent="0.25">
      <c r="A13" t="str">
        <f t="shared" si="0"/>
        <v>000022309</v>
      </c>
      <c r="B13" s="55" t="s">
        <v>3232</v>
      </c>
      <c r="C13" s="3">
        <v>3351569.4702614998</v>
      </c>
      <c r="D13" s="3">
        <v>3351569.4702614998</v>
      </c>
      <c r="E13" t="str">
        <f>IFERROR(VLOOKUP(CONCATENATE("117-",A13),'Schedule C1'!AE:AE,1,FALSE),"Other")</f>
        <v>Other</v>
      </c>
    </row>
    <row r="14" spans="1:6" x14ac:dyDescent="0.25">
      <c r="A14" t="str">
        <f t="shared" si="0"/>
        <v>000022392</v>
      </c>
      <c r="B14" s="55" t="s">
        <v>3233</v>
      </c>
      <c r="C14" s="3">
        <v>3.1371999999999997E-2</v>
      </c>
      <c r="D14" s="3">
        <v>3.1371999999999997E-2</v>
      </c>
      <c r="E14" t="str">
        <f>IFERROR(VLOOKUP(CONCATENATE("117-",A14),'Schedule C1'!AE:AE,1,FALSE),"Other")</f>
        <v>117-000022392</v>
      </c>
    </row>
    <row r="15" spans="1:6" x14ac:dyDescent="0.25">
      <c r="A15" t="str">
        <f t="shared" si="0"/>
        <v>000023963</v>
      </c>
      <c r="B15" s="55" t="s">
        <v>4509</v>
      </c>
      <c r="C15" s="3">
        <v>0</v>
      </c>
      <c r="D15" s="3">
        <v>0</v>
      </c>
      <c r="E15" t="str">
        <f>IFERROR(VLOOKUP(CONCATENATE("117-",A15),'Schedule C1'!AE:AE,1,FALSE),"Other")</f>
        <v>Other</v>
      </c>
    </row>
    <row r="16" spans="1:6" x14ac:dyDescent="0.25">
      <c r="A16" t="str">
        <f t="shared" si="0"/>
        <v>000024613</v>
      </c>
      <c r="B16" s="55" t="s">
        <v>4510</v>
      </c>
      <c r="C16" s="3">
        <v>0</v>
      </c>
      <c r="D16" s="3">
        <v>0</v>
      </c>
      <c r="E16" t="str">
        <f>IFERROR(VLOOKUP(CONCATENATE("117-",A16),'Schedule C1'!AE:AE,1,FALSE),"Other")</f>
        <v>Other</v>
      </c>
    </row>
    <row r="17" spans="1:5" x14ac:dyDescent="0.25">
      <c r="A17" t="str">
        <f t="shared" si="0"/>
        <v>000025026</v>
      </c>
      <c r="B17" s="55" t="s">
        <v>3236</v>
      </c>
      <c r="C17" s="3">
        <v>0</v>
      </c>
      <c r="D17" s="3">
        <v>0</v>
      </c>
      <c r="E17" t="str">
        <f>IFERROR(VLOOKUP(CONCATENATE("117-",A17),'Schedule C1'!AE:AE,1,FALSE),"Other")</f>
        <v>117-000025026</v>
      </c>
    </row>
    <row r="18" spans="1:5" x14ac:dyDescent="0.25">
      <c r="A18" t="str">
        <f t="shared" si="0"/>
        <v>000025074</v>
      </c>
      <c r="B18" s="55" t="s">
        <v>3237</v>
      </c>
      <c r="C18" s="3">
        <v>0</v>
      </c>
      <c r="D18" s="3">
        <v>0</v>
      </c>
      <c r="E18" t="str">
        <f>IFERROR(VLOOKUP(CONCATENATE("117-",A18),'Schedule C1'!AE:AE,1,FALSE),"Other")</f>
        <v>Other</v>
      </c>
    </row>
    <row r="19" spans="1:5" x14ac:dyDescent="0.25">
      <c r="A19" t="str">
        <f t="shared" si="0"/>
        <v>000025231</v>
      </c>
      <c r="B19" s="55" t="s">
        <v>3238</v>
      </c>
      <c r="C19" s="3">
        <v>0</v>
      </c>
      <c r="D19" s="3">
        <v>0</v>
      </c>
      <c r="E19" t="str">
        <f>IFERROR(VLOOKUP(CONCATENATE("117-",A19),'Schedule C1'!AE:AE,1,FALSE),"Other")</f>
        <v>117-000025231</v>
      </c>
    </row>
    <row r="20" spans="1:5" x14ac:dyDescent="0.25">
      <c r="A20" t="str">
        <f t="shared" si="0"/>
        <v>000025624</v>
      </c>
      <c r="B20" s="55" t="s">
        <v>3240</v>
      </c>
      <c r="C20" s="3">
        <v>529766.23519649997</v>
      </c>
      <c r="D20" s="3">
        <v>529766.23519649997</v>
      </c>
      <c r="E20" t="str">
        <f>IFERROR(VLOOKUP(CONCATENATE("117-",A20),'Schedule C1'!AE:AE,1,FALSE),"Other")</f>
        <v>Other</v>
      </c>
    </row>
    <row r="21" spans="1:5" x14ac:dyDescent="0.25">
      <c r="A21" t="str">
        <f t="shared" si="0"/>
        <v>000026033</v>
      </c>
      <c r="B21" s="55" t="s">
        <v>3243</v>
      </c>
      <c r="C21" s="3">
        <v>4.5</v>
      </c>
      <c r="D21" s="3">
        <v>4.5</v>
      </c>
      <c r="E21" t="str">
        <f>IFERROR(VLOOKUP(CONCATENATE("117-",A21),'Schedule C1'!AE:AE,1,FALSE),"Other")</f>
        <v>Other</v>
      </c>
    </row>
    <row r="22" spans="1:5" x14ac:dyDescent="0.25">
      <c r="A22" t="str">
        <f t="shared" si="0"/>
        <v>000026166</v>
      </c>
      <c r="B22" s="55" t="s">
        <v>4511</v>
      </c>
      <c r="C22" s="3">
        <v>0</v>
      </c>
      <c r="D22" s="3">
        <v>0</v>
      </c>
      <c r="E22" t="str">
        <f>IFERROR(VLOOKUP(CONCATENATE("117-",A22),'Schedule C1'!AE:AE,1,FALSE),"Other")</f>
        <v>Other</v>
      </c>
    </row>
    <row r="23" spans="1:5" x14ac:dyDescent="0.25">
      <c r="A23" t="str">
        <f t="shared" si="0"/>
        <v>117KYLSBO</v>
      </c>
      <c r="B23" s="55" t="s">
        <v>2155</v>
      </c>
      <c r="C23" s="3">
        <v>0</v>
      </c>
      <c r="D23" s="3">
        <v>0</v>
      </c>
      <c r="E23" t="str">
        <f>IFERROR(VLOOKUP(CONCATENATE("117-",A23),'Schedule C1'!AE:AE,1,FALSE),"Other")</f>
        <v>117-117KYLSBO</v>
      </c>
    </row>
    <row r="24" spans="1:5" x14ac:dyDescent="0.25">
      <c r="A24" t="str">
        <f t="shared" si="0"/>
        <v>413ADMINC</v>
      </c>
      <c r="B24" s="55" t="s">
        <v>4512</v>
      </c>
      <c r="C24" s="3">
        <v>0</v>
      </c>
      <c r="D24" s="3">
        <v>0</v>
      </c>
      <c r="E24" t="str">
        <f>IFERROR(VLOOKUP(CONCATENATE("117-",A24),'Schedule C1'!AE:AE,1,FALSE),"Other")</f>
        <v>Other</v>
      </c>
    </row>
    <row r="25" spans="1:5" x14ac:dyDescent="0.25">
      <c r="A25" t="str">
        <f t="shared" si="0"/>
        <v>ACCTTAX</v>
      </c>
      <c r="B25" s="55" t="s">
        <v>2444</v>
      </c>
      <c r="C25" s="3">
        <v>0</v>
      </c>
      <c r="D25" s="3">
        <v>0</v>
      </c>
      <c r="E25" t="str">
        <f>IFERROR(VLOOKUP(CONCATENATE("117-",A25),'Schedule C1'!AE:AE,1,FALSE),"Other")</f>
        <v>Other</v>
      </c>
    </row>
    <row r="26" spans="1:5" x14ac:dyDescent="0.25">
      <c r="A26" t="str">
        <f t="shared" si="0"/>
        <v>AESAVINGS</v>
      </c>
      <c r="B26" s="55" t="s">
        <v>2445</v>
      </c>
      <c r="C26" s="3">
        <v>0</v>
      </c>
      <c r="D26" s="3">
        <v>0</v>
      </c>
      <c r="E26" t="str">
        <f>IFERROR(VLOOKUP(CONCATENATE("117-",A26),'Schedule C1'!AE:AE,1,FALSE),"Other")</f>
        <v>Other</v>
      </c>
    </row>
    <row r="27" spans="1:5" x14ac:dyDescent="0.25">
      <c r="A27" t="str">
        <f t="shared" si="0"/>
        <v>AMCIU3228</v>
      </c>
      <c r="B27" s="55" t="s">
        <v>3253</v>
      </c>
      <c r="C27" s="3">
        <v>0</v>
      </c>
      <c r="D27" s="3">
        <v>0</v>
      </c>
      <c r="E27" t="str">
        <f>IFERROR(VLOOKUP(CONCATENATE("117-",A27),'Schedule C1'!AE:AE,1,FALSE),"Other")</f>
        <v>Other</v>
      </c>
    </row>
    <row r="28" spans="1:5" x14ac:dyDescent="0.25">
      <c r="A28" t="str">
        <f t="shared" si="0"/>
        <v>BDLABSPRD</v>
      </c>
      <c r="B28" s="55" t="s">
        <v>2461</v>
      </c>
      <c r="C28" s="3">
        <v>1.7053025658242404E-13</v>
      </c>
      <c r="D28" s="3">
        <v>1.7053025658242404E-13</v>
      </c>
      <c r="E28" t="str">
        <f>IFERROR(VLOOKUP(CONCATENATE("117-",A28),'Schedule C1'!AE:AE,1,FALSE),"Other")</f>
        <v>Other</v>
      </c>
    </row>
    <row r="29" spans="1:5" x14ac:dyDescent="0.25">
      <c r="A29" t="str">
        <f t="shared" si="0"/>
        <v>BLDCS</v>
      </c>
      <c r="B29" s="55" t="s">
        <v>2462</v>
      </c>
      <c r="C29" s="3">
        <v>50001.956999999995</v>
      </c>
      <c r="D29" s="3">
        <v>50001.956999999995</v>
      </c>
      <c r="E29" t="str">
        <f>IFERROR(VLOOKUP(CONCATENATE("117-",A29),'Schedule C1'!AE:AE,1,FALSE),"Other")</f>
        <v>Other</v>
      </c>
    </row>
    <row r="30" spans="1:5" x14ac:dyDescent="0.25">
      <c r="A30" t="str">
        <f t="shared" si="0"/>
        <v>BS0000040</v>
      </c>
      <c r="B30" s="55" t="s">
        <v>3256</v>
      </c>
      <c r="C30" s="3">
        <v>286217.84499999997</v>
      </c>
      <c r="D30" s="3">
        <v>286217.84499999997</v>
      </c>
      <c r="E30" t="str">
        <f>IFERROR(VLOOKUP(CONCATENATE("117-",A30),'Schedule C1'!AE:AE,1,FALSE),"Other")</f>
        <v>117-BS0000040</v>
      </c>
    </row>
    <row r="31" spans="1:5" x14ac:dyDescent="0.25">
      <c r="A31" t="str">
        <f t="shared" si="0"/>
        <v>BSP800MHZ</v>
      </c>
      <c r="B31" s="55" t="s">
        <v>3257</v>
      </c>
      <c r="C31" s="3">
        <v>0</v>
      </c>
      <c r="D31" s="3">
        <v>0</v>
      </c>
      <c r="E31" t="str">
        <f>IFERROR(VLOOKUP(CONCATENATE("117-",A31),'Schedule C1'!AE:AE,1,FALSE),"Other")</f>
        <v>117-BSP800MHZ</v>
      </c>
    </row>
    <row r="32" spans="1:5" x14ac:dyDescent="0.25">
      <c r="A32" t="str">
        <f t="shared" si="0"/>
        <v>BSPPB0002</v>
      </c>
      <c r="B32" s="55" t="s">
        <v>3259</v>
      </c>
      <c r="C32" s="3">
        <v>143793.024</v>
      </c>
      <c r="D32" s="3">
        <v>143793.024</v>
      </c>
      <c r="E32" t="str">
        <f>IFERROR(VLOOKUP(CONCATENATE("117-",A32),'Schedule C1'!AE:AE,1,FALSE),"Other")</f>
        <v>117-BSPPB0002</v>
      </c>
    </row>
    <row r="33" spans="1:5" x14ac:dyDescent="0.25">
      <c r="A33" t="str">
        <f t="shared" si="0"/>
        <v>BSPPB0003</v>
      </c>
      <c r="B33" s="55" t="s">
        <v>3260</v>
      </c>
      <c r="C33" s="3">
        <v>156092.58299999998</v>
      </c>
      <c r="D33" s="3">
        <v>156092.58299999998</v>
      </c>
      <c r="E33" t="str">
        <f>IFERROR(VLOOKUP(CONCATENATE("117-",A33),'Schedule C1'!AE:AE,1,FALSE),"Other")</f>
        <v>117-BSPPB0003</v>
      </c>
    </row>
    <row r="34" spans="1:5" x14ac:dyDescent="0.25">
      <c r="A34" t="str">
        <f t="shared" si="0"/>
        <v>BSPPB0007</v>
      </c>
      <c r="B34" s="55" t="s">
        <v>3261</v>
      </c>
      <c r="C34" s="3">
        <v>0</v>
      </c>
      <c r="D34" s="3">
        <v>0</v>
      </c>
      <c r="E34" t="str">
        <f>IFERROR(VLOOKUP(CONCATENATE("117-",A34),'Schedule C1'!AE:AE,1,FALSE),"Other")</f>
        <v>117-BSPPB0007</v>
      </c>
    </row>
    <row r="35" spans="1:5" x14ac:dyDescent="0.25">
      <c r="A35" t="str">
        <f t="shared" si="0"/>
        <v>BSPPB0009</v>
      </c>
      <c r="B35" s="55" t="s">
        <v>3263</v>
      </c>
      <c r="C35" s="3">
        <v>0</v>
      </c>
      <c r="D35" s="3">
        <v>0</v>
      </c>
      <c r="E35" t="str">
        <f>IFERROR(VLOOKUP(CONCATENATE("117-",A35),'Schedule C1'!AE:AE,1,FALSE),"Other")</f>
        <v>117-BSPPB0009</v>
      </c>
    </row>
    <row r="36" spans="1:5" x14ac:dyDescent="0.25">
      <c r="A36" t="str">
        <f t="shared" si="0"/>
        <v>BSPPB0011</v>
      </c>
      <c r="B36" s="55" t="s">
        <v>3264</v>
      </c>
      <c r="C36" s="3">
        <v>0</v>
      </c>
      <c r="D36" s="3">
        <v>0</v>
      </c>
      <c r="E36" t="str">
        <f>IFERROR(VLOOKUP(CONCATENATE("117-",A36),'Schedule C1'!AE:AE,1,FALSE),"Other")</f>
        <v>117-BSPPB0011</v>
      </c>
    </row>
    <row r="37" spans="1:5" x14ac:dyDescent="0.25">
      <c r="A37" t="str">
        <f t="shared" si="0"/>
        <v>BSPPB0013</v>
      </c>
      <c r="B37" s="55" t="s">
        <v>3265</v>
      </c>
      <c r="C37" s="3">
        <v>174741.50000000006</v>
      </c>
      <c r="D37" s="3">
        <v>174741.50000000006</v>
      </c>
      <c r="E37" t="str">
        <f>IFERROR(VLOOKUP(CONCATENATE("117-",A37),'Schedule C1'!AE:AE,1,FALSE),"Other")</f>
        <v>117-BSPPB0013</v>
      </c>
    </row>
    <row r="38" spans="1:5" x14ac:dyDescent="0.25">
      <c r="A38" t="str">
        <f t="shared" si="0"/>
        <v>BSPPBENVR</v>
      </c>
      <c r="B38" s="55" t="s">
        <v>3268</v>
      </c>
      <c r="C38" s="3">
        <v>37776.972000000002</v>
      </c>
      <c r="D38" s="3">
        <v>37776.972000000002</v>
      </c>
      <c r="E38" t="str">
        <f>IFERROR(VLOOKUP(CONCATENATE("117-",A38),'Schedule C1'!AE:AE,1,FALSE),"Other")</f>
        <v>Other</v>
      </c>
    </row>
    <row r="39" spans="1:5" x14ac:dyDescent="0.25">
      <c r="A39" t="str">
        <f t="shared" si="0"/>
        <v>BSPPBOUT1</v>
      </c>
      <c r="B39" s="55" t="s">
        <v>3269</v>
      </c>
      <c r="C39" s="3">
        <v>388070.15799999994</v>
      </c>
      <c r="D39" s="3">
        <v>388070.15799999994</v>
      </c>
      <c r="E39" t="str">
        <f>IFERROR(VLOOKUP(CONCATENATE("117-",A39),'Schedule C1'!AE:AE,1,FALSE),"Other")</f>
        <v>117-BSPPBOUT1</v>
      </c>
    </row>
    <row r="40" spans="1:5" x14ac:dyDescent="0.25">
      <c r="A40" t="str">
        <f t="shared" si="0"/>
        <v>BSPPBS339</v>
      </c>
      <c r="B40" s="55" t="s">
        <v>3277</v>
      </c>
      <c r="C40" s="3">
        <v>541493.22</v>
      </c>
      <c r="D40" s="3">
        <v>541493.22</v>
      </c>
      <c r="E40" t="str">
        <f>IFERROR(VLOOKUP(CONCATENATE("117-",A40),'Schedule C1'!AE:AE,1,FALSE),"Other")</f>
        <v>117-BSPPBS339</v>
      </c>
    </row>
    <row r="41" spans="1:5" x14ac:dyDescent="0.25">
      <c r="A41" t="str">
        <f t="shared" si="0"/>
        <v>BSPPBS340</v>
      </c>
      <c r="B41" s="55" t="s">
        <v>3278</v>
      </c>
      <c r="C41" s="3">
        <v>541493.22000000009</v>
      </c>
      <c r="D41" s="3">
        <v>541493.22000000009</v>
      </c>
      <c r="E41" t="str">
        <f>IFERROR(VLOOKUP(CONCATENATE("117-",A41),'Schedule C1'!AE:AE,1,FALSE),"Other")</f>
        <v>117-BSPPBS340</v>
      </c>
    </row>
    <row r="42" spans="1:5" x14ac:dyDescent="0.25">
      <c r="A42" t="str">
        <f t="shared" si="0"/>
        <v>BSPPBS358</v>
      </c>
      <c r="B42" s="55" t="s">
        <v>3288</v>
      </c>
      <c r="C42" s="3">
        <v>77534.819000000003</v>
      </c>
      <c r="D42" s="3">
        <v>77534.819000000003</v>
      </c>
      <c r="E42" t="str">
        <f>IFERROR(VLOOKUP(CONCATENATE("117-",A42),'Schedule C1'!AE:AE,1,FALSE),"Other")</f>
        <v>117-BSPPBS358</v>
      </c>
    </row>
    <row r="43" spans="1:5" x14ac:dyDescent="0.25">
      <c r="A43" t="str">
        <f t="shared" si="0"/>
        <v>BSPPBS359</v>
      </c>
      <c r="B43" s="55" t="s">
        <v>3289</v>
      </c>
      <c r="C43" s="3">
        <v>46250.349000000002</v>
      </c>
      <c r="D43" s="3">
        <v>46250.349000000002</v>
      </c>
      <c r="E43" t="str">
        <f>IFERROR(VLOOKUP(CONCATENATE("117-",A43),'Schedule C1'!AE:AE,1,FALSE),"Other")</f>
        <v>Other</v>
      </c>
    </row>
    <row r="44" spans="1:5" x14ac:dyDescent="0.25">
      <c r="A44" t="str">
        <f t="shared" si="0"/>
        <v>BSPPBS367</v>
      </c>
      <c r="B44" s="55" t="s">
        <v>3291</v>
      </c>
      <c r="C44" s="3">
        <v>0</v>
      </c>
      <c r="D44" s="3">
        <v>0</v>
      </c>
      <c r="E44" t="str">
        <f>IFERROR(VLOOKUP(CONCATENATE("117-",A44),'Schedule C1'!AE:AE,1,FALSE),"Other")</f>
        <v>117-BSPPBS367</v>
      </c>
    </row>
    <row r="45" spans="1:5" x14ac:dyDescent="0.25">
      <c r="A45" t="str">
        <f t="shared" si="0"/>
        <v>BSPPBS368</v>
      </c>
      <c r="B45" s="55" t="s">
        <v>3292</v>
      </c>
      <c r="C45" s="3">
        <v>929084.29099999962</v>
      </c>
      <c r="D45" s="3">
        <v>929084.29099999962</v>
      </c>
      <c r="E45" t="str">
        <f>IFERROR(VLOOKUP(CONCATENATE("117-",A45),'Schedule C1'!AE:AE,1,FALSE),"Other")</f>
        <v>117-BSPPBS368</v>
      </c>
    </row>
    <row r="46" spans="1:5" x14ac:dyDescent="0.25">
      <c r="A46" t="str">
        <f t="shared" si="0"/>
        <v>BSPPBS369</v>
      </c>
      <c r="B46" s="55" t="s">
        <v>3293</v>
      </c>
      <c r="C46" s="3">
        <v>0</v>
      </c>
      <c r="D46" s="3">
        <v>0</v>
      </c>
      <c r="E46" t="str">
        <f>IFERROR(VLOOKUP(CONCATENATE("117-",A46),'Schedule C1'!AE:AE,1,FALSE),"Other")</f>
        <v>117-BSPPBS369</v>
      </c>
    </row>
    <row r="47" spans="1:5" x14ac:dyDescent="0.25">
      <c r="A47" t="str">
        <f t="shared" si="0"/>
        <v>BUDGETADJ</v>
      </c>
      <c r="B47" s="55" t="s">
        <v>2465</v>
      </c>
      <c r="C47" s="3">
        <v>69970.585000000006</v>
      </c>
      <c r="D47" s="3">
        <v>69970.585000000006</v>
      </c>
      <c r="E47" t="str">
        <f>IFERROR(VLOOKUP(CONCATENATE("117-",A47),'Schedule C1'!AE:AE,1,FALSE),"Other")</f>
        <v>Other</v>
      </c>
    </row>
    <row r="48" spans="1:5" x14ac:dyDescent="0.25">
      <c r="A48" t="str">
        <f t="shared" si="0"/>
        <v>BUDOFFSET</v>
      </c>
      <c r="B48" s="55" t="s">
        <v>2466</v>
      </c>
      <c r="C48" s="3">
        <v>0</v>
      </c>
      <c r="D48" s="3">
        <v>0</v>
      </c>
      <c r="E48" t="str">
        <f>IFERROR(VLOOKUP(CONCATENATE("117-",A48),'Schedule C1'!AE:AE,1,FALSE),"Other")</f>
        <v>Other</v>
      </c>
    </row>
    <row r="49" spans="1:5" x14ac:dyDescent="0.25">
      <c r="A49" t="str">
        <f t="shared" si="0"/>
        <v>BUDTRKTBD</v>
      </c>
      <c r="B49" s="55" t="s">
        <v>2467</v>
      </c>
      <c r="C49" s="3">
        <v>-7.73070496506989E-11</v>
      </c>
      <c r="D49" s="3">
        <v>-7.73070496506989E-11</v>
      </c>
      <c r="E49" t="str">
        <f>IFERROR(VLOOKUP(CONCATENATE("117-",A49),'Schedule C1'!AE:AE,1,FALSE),"Other")</f>
        <v>Other</v>
      </c>
    </row>
    <row r="50" spans="1:5" x14ac:dyDescent="0.25">
      <c r="A50" t="str">
        <f t="shared" si="0"/>
        <v>CDNANDA</v>
      </c>
      <c r="B50" s="55" t="s">
        <v>2468</v>
      </c>
      <c r="C50" s="3">
        <v>7.1054273576010019E-15</v>
      </c>
      <c r="D50" s="3">
        <v>7.1054273576010019E-15</v>
      </c>
      <c r="E50" t="str">
        <f>IFERROR(VLOOKUP(CONCATENATE("117-",A50),'Schedule C1'!AE:AE,1,FALSE),"Other")</f>
        <v>Other</v>
      </c>
    </row>
    <row r="51" spans="1:5" x14ac:dyDescent="0.25">
      <c r="A51" t="str">
        <f t="shared" si="0"/>
        <v>CFOCAPPRJ</v>
      </c>
      <c r="B51" s="55" t="s">
        <v>2470</v>
      </c>
      <c r="C51" s="3">
        <v>8073.3889999999992</v>
      </c>
      <c r="D51" s="3">
        <v>8073.3889999999992</v>
      </c>
      <c r="E51" t="str">
        <f>IFERROR(VLOOKUP(CONCATENATE("117-",A51),'Schedule C1'!AE:AE,1,FALSE),"Other")</f>
        <v>Other</v>
      </c>
    </row>
    <row r="52" spans="1:5" x14ac:dyDescent="0.25">
      <c r="A52" t="str">
        <f t="shared" si="0"/>
        <v>CHNANDA</v>
      </c>
      <c r="B52" s="55" t="s">
        <v>2471</v>
      </c>
      <c r="C52" s="3">
        <v>0</v>
      </c>
      <c r="D52" s="3">
        <v>0</v>
      </c>
      <c r="E52" t="str">
        <f>IFERROR(VLOOKUP(CONCATENATE("117-",A52),'Schedule C1'!AE:AE,1,FALSE),"Other")</f>
        <v>Other</v>
      </c>
    </row>
    <row r="53" spans="1:5" x14ac:dyDescent="0.25">
      <c r="A53" t="str">
        <f t="shared" si="0"/>
        <v>CORPRESER</v>
      </c>
      <c r="B53" s="55" t="s">
        <v>2474</v>
      </c>
      <c r="C53" s="3">
        <v>0</v>
      </c>
      <c r="D53" s="3">
        <v>0</v>
      </c>
      <c r="E53" t="str">
        <f>IFERROR(VLOOKUP(CONCATENATE("117-",A53),'Schedule C1'!AE:AE,1,FALSE),"Other")</f>
        <v>Other</v>
      </c>
    </row>
    <row r="54" spans="1:5" x14ac:dyDescent="0.25">
      <c r="A54" t="str">
        <f t="shared" si="0"/>
        <v>CRPTARGET</v>
      </c>
      <c r="B54" s="55" t="s">
        <v>2475</v>
      </c>
      <c r="C54" s="3">
        <v>1.8189894035458565E-12</v>
      </c>
      <c r="D54" s="3">
        <v>1.8189894035458565E-12</v>
      </c>
      <c r="E54" t="str">
        <f>IFERROR(VLOOKUP(CONCATENATE("117-",A54),'Schedule C1'!AE:AE,1,FALSE),"Other")</f>
        <v>Other</v>
      </c>
    </row>
    <row r="55" spans="1:5" x14ac:dyDescent="0.25">
      <c r="A55" t="str">
        <f t="shared" si="0"/>
        <v>DIGITAHUB</v>
      </c>
      <c r="B55" s="55" t="s">
        <v>2480</v>
      </c>
      <c r="C55" s="3">
        <v>279172.05800000008</v>
      </c>
      <c r="D55" s="3">
        <v>279172.05800000008</v>
      </c>
      <c r="E55" t="str">
        <f>IFERROR(VLOOKUP(CONCATENATE("117-",A55),'Schedule C1'!AE:AE,1,FALSE),"Other")</f>
        <v>Other</v>
      </c>
    </row>
    <row r="56" spans="1:5" x14ac:dyDescent="0.25">
      <c r="A56" t="str">
        <f t="shared" si="0"/>
        <v>DISTARGET</v>
      </c>
      <c r="B56" s="55" t="s">
        <v>2481</v>
      </c>
      <c r="C56" s="3">
        <v>0</v>
      </c>
      <c r="D56" s="3">
        <v>0</v>
      </c>
      <c r="E56" t="str">
        <f>IFERROR(VLOOKUP(CONCATENATE("117-",A56),'Schedule C1'!AE:AE,1,FALSE),"Other")</f>
        <v>Other</v>
      </c>
    </row>
    <row r="57" spans="1:5" x14ac:dyDescent="0.25">
      <c r="A57" t="str">
        <f t="shared" si="0"/>
        <v>ECNANDA</v>
      </c>
      <c r="B57" s="55" t="s">
        <v>2635</v>
      </c>
      <c r="C57" s="3">
        <v>6.0254023992456496E-12</v>
      </c>
      <c r="D57" s="3">
        <v>6.0254023992456496E-12</v>
      </c>
      <c r="E57" t="str">
        <f>IFERROR(VLOOKUP(CONCATENATE("117-",A57),'Schedule C1'!AE:AE,1,FALSE),"Other")</f>
        <v>Other</v>
      </c>
    </row>
    <row r="58" spans="1:5" x14ac:dyDescent="0.25">
      <c r="A58" t="str">
        <f t="shared" si="0"/>
        <v>EDN103172</v>
      </c>
      <c r="B58" s="55" t="s">
        <v>2667</v>
      </c>
      <c r="C58" s="3">
        <v>-2.8421709430404007E-14</v>
      </c>
      <c r="D58" s="3">
        <v>-2.8421709430404007E-14</v>
      </c>
      <c r="E58" t="str">
        <f>IFERROR(VLOOKUP(CONCATENATE("117-",A58),'Schedule C1'!AE:AE,1,FALSE),"Other")</f>
        <v>Other</v>
      </c>
    </row>
    <row r="59" spans="1:5" x14ac:dyDescent="0.25">
      <c r="A59" t="str">
        <f t="shared" si="0"/>
        <v>EDN103175</v>
      </c>
      <c r="B59" s="55" t="s">
        <v>2668</v>
      </c>
      <c r="C59" s="3">
        <v>1.1368683772161603E-13</v>
      </c>
      <c r="D59" s="3">
        <v>1.1368683772161603E-13</v>
      </c>
      <c r="E59" t="str">
        <f>IFERROR(VLOOKUP(CONCATENATE("117-",A59),'Schedule C1'!AE:AE,1,FALSE),"Other")</f>
        <v>Other</v>
      </c>
    </row>
    <row r="60" spans="1:5" x14ac:dyDescent="0.25">
      <c r="A60" t="str">
        <f t="shared" si="0"/>
        <v>EDN103177</v>
      </c>
      <c r="B60" s="55" t="s">
        <v>2669</v>
      </c>
      <c r="C60" s="3">
        <v>0</v>
      </c>
      <c r="D60" s="3">
        <v>0</v>
      </c>
      <c r="E60" t="str">
        <f>IFERROR(VLOOKUP(CONCATENATE("117-",A60),'Schedule C1'!AE:AE,1,FALSE),"Other")</f>
        <v>Other</v>
      </c>
    </row>
    <row r="61" spans="1:5" x14ac:dyDescent="0.25">
      <c r="A61" t="str">
        <f t="shared" si="0"/>
        <v>EDN103178</v>
      </c>
      <c r="B61" s="55" t="s">
        <v>2670</v>
      </c>
      <c r="C61" s="3">
        <v>3.5527136788005009E-15</v>
      </c>
      <c r="D61" s="3">
        <v>3.5527136788005009E-15</v>
      </c>
      <c r="E61" t="str">
        <f>IFERROR(VLOOKUP(CONCATENATE("117-",A61),'Schedule C1'!AE:AE,1,FALSE),"Other")</f>
        <v>Other</v>
      </c>
    </row>
    <row r="62" spans="1:5" x14ac:dyDescent="0.25">
      <c r="A62" t="str">
        <f t="shared" si="0"/>
        <v>EDN103180</v>
      </c>
      <c r="B62" s="55" t="s">
        <v>2671</v>
      </c>
      <c r="C62" s="3">
        <v>1.7053025658242404E-13</v>
      </c>
      <c r="D62" s="3">
        <v>1.7053025658242404E-13</v>
      </c>
      <c r="E62" t="str">
        <f>IFERROR(VLOOKUP(CONCATENATE("117-",A62),'Schedule C1'!AE:AE,1,FALSE),"Other")</f>
        <v>Other</v>
      </c>
    </row>
    <row r="63" spans="1:5" x14ac:dyDescent="0.25">
      <c r="A63" t="str">
        <f t="shared" si="0"/>
        <v>EDNANDA</v>
      </c>
      <c r="B63" s="55" t="s">
        <v>2673</v>
      </c>
      <c r="C63" s="3">
        <v>2.7284841053187847E-12</v>
      </c>
      <c r="D63" s="3">
        <v>2.7284841053187847E-12</v>
      </c>
      <c r="E63" t="str">
        <f>IFERROR(VLOOKUP(CONCATENATE("117-",A63),'Schedule C1'!AE:AE,1,FALSE),"Other")</f>
        <v>Other</v>
      </c>
    </row>
    <row r="64" spans="1:5" x14ac:dyDescent="0.25">
      <c r="A64" t="str">
        <f t="shared" si="0"/>
        <v>EON011324</v>
      </c>
      <c r="B64" s="55" t="s">
        <v>2674</v>
      </c>
      <c r="C64" s="3">
        <v>1844.6900000000003</v>
      </c>
      <c r="D64" s="3">
        <v>1844.6900000000003</v>
      </c>
      <c r="E64" t="str">
        <f>IFERROR(VLOOKUP(CONCATENATE("117-",A64),'Schedule C1'!AE:AE,1,FALSE),"Other")</f>
        <v>Other</v>
      </c>
    </row>
    <row r="65" spans="1:5" x14ac:dyDescent="0.25">
      <c r="A65" t="str">
        <f t="shared" si="0"/>
        <v>ETNANDA</v>
      </c>
      <c r="B65" s="55" t="s">
        <v>2682</v>
      </c>
      <c r="C65" s="3">
        <v>4.5474735088646412E-13</v>
      </c>
      <c r="D65" s="3">
        <v>4.5474735088646412E-13</v>
      </c>
      <c r="E65" t="str">
        <f>IFERROR(VLOOKUP(CONCATENATE("117-",A65),'Schedule C1'!AE:AE,1,FALSE),"Other")</f>
        <v>Other</v>
      </c>
    </row>
    <row r="66" spans="1:5" x14ac:dyDescent="0.25">
      <c r="A66" t="str">
        <f t="shared" si="0"/>
        <v>EVNCBW413</v>
      </c>
      <c r="B66" s="55" t="s">
        <v>3298</v>
      </c>
      <c r="C66" s="3">
        <v>0</v>
      </c>
      <c r="D66" s="3">
        <v>0</v>
      </c>
      <c r="E66" t="str">
        <f>IFERROR(VLOOKUP(CONCATENATE("117-",A66),'Schedule C1'!AE:AE,1,FALSE),"Other")</f>
        <v>Other</v>
      </c>
    </row>
    <row r="67" spans="1:5" x14ac:dyDescent="0.25">
      <c r="A67" t="str">
        <f t="shared" ref="A67:A130" si="1">LEFT(B67,FIND(" ",B67,1)-1)</f>
        <v>FANANDA</v>
      </c>
      <c r="B67" s="55" t="s">
        <v>2684</v>
      </c>
      <c r="C67" s="3">
        <v>0</v>
      </c>
      <c r="D67" s="3">
        <v>0</v>
      </c>
      <c r="E67" t="str">
        <f>IFERROR(VLOOKUP(CONCATENATE("117-",A67),'Schedule C1'!AE:AE,1,FALSE),"Other")</f>
        <v>Other</v>
      </c>
    </row>
    <row r="68" spans="1:5" x14ac:dyDescent="0.25">
      <c r="A68" t="str">
        <f t="shared" si="1"/>
        <v>FHGCAPCUT</v>
      </c>
      <c r="B68" s="55" t="s">
        <v>3301</v>
      </c>
      <c r="C68" s="3">
        <v>-76379.667999999991</v>
      </c>
      <c r="D68" s="3">
        <v>-76379.667999999991</v>
      </c>
      <c r="E68" t="str">
        <f>IFERROR(VLOOKUP(CONCATENATE("117-",A68),'Schedule C1'!AE:AE,1,FALSE),"Other")</f>
        <v>Other</v>
      </c>
    </row>
    <row r="69" spans="1:5" x14ac:dyDescent="0.25">
      <c r="A69" t="str">
        <f t="shared" si="1"/>
        <v>FHGTARGET</v>
      </c>
      <c r="B69" s="55" t="s">
        <v>3304</v>
      </c>
      <c r="C69" s="3">
        <v>-8.6736173798840355E-19</v>
      </c>
      <c r="D69" s="3">
        <v>-8.6736173798840355E-19</v>
      </c>
      <c r="E69" t="str">
        <f>IFERROR(VLOOKUP(CONCATENATE("117-",A69),'Schedule C1'!AE:AE,1,FALSE),"Other")</f>
        <v>Other</v>
      </c>
    </row>
    <row r="70" spans="1:5" x14ac:dyDescent="0.25">
      <c r="A70" t="str">
        <f t="shared" si="1"/>
        <v>GLNANDA</v>
      </c>
      <c r="B70" s="55" t="s">
        <v>2685</v>
      </c>
      <c r="C70" s="3">
        <v>-1.2000000002444722E-2</v>
      </c>
      <c r="D70" s="3">
        <v>-1.2000000002444722E-2</v>
      </c>
      <c r="E70" t="str">
        <f>IFERROR(VLOOKUP(CONCATENATE("117-",A70),'Schedule C1'!AE:AE,1,FALSE),"Other")</f>
        <v>Other</v>
      </c>
    </row>
    <row r="71" spans="1:5" x14ac:dyDescent="0.25">
      <c r="A71" t="str">
        <f t="shared" si="1"/>
        <v>GWSCB</v>
      </c>
      <c r="B71" s="55" t="s">
        <v>2686</v>
      </c>
      <c r="C71" s="3">
        <v>0</v>
      </c>
      <c r="D71" s="3">
        <v>0</v>
      </c>
      <c r="E71" t="str">
        <f>IFERROR(VLOOKUP(CONCATENATE("117-",A71),'Schedule C1'!AE:AE,1,FALSE),"Other")</f>
        <v>Other</v>
      </c>
    </row>
    <row r="72" spans="1:5" x14ac:dyDescent="0.25">
      <c r="A72" t="str">
        <f t="shared" si="1"/>
        <v>GWSCBA215</v>
      </c>
      <c r="B72" s="55" t="s">
        <v>3306</v>
      </c>
      <c r="C72" s="3">
        <v>0</v>
      </c>
      <c r="D72" s="3">
        <v>0</v>
      </c>
      <c r="E72" t="str">
        <f>IFERROR(VLOOKUP(CONCATENATE("117-",A72),'Schedule C1'!AE:AE,1,FALSE),"Other")</f>
        <v>Other</v>
      </c>
    </row>
    <row r="73" spans="1:5" x14ac:dyDescent="0.25">
      <c r="A73" t="str">
        <f t="shared" si="1"/>
        <v>GWSCBW413</v>
      </c>
      <c r="B73" s="55" t="s">
        <v>3308</v>
      </c>
      <c r="C73" s="3">
        <v>0</v>
      </c>
      <c r="D73" s="3">
        <v>0</v>
      </c>
      <c r="E73" t="str">
        <f>IFERROR(VLOOKUP(CONCATENATE("117-",A73),'Schedule C1'!AE:AE,1,FALSE),"Other")</f>
        <v>Other</v>
      </c>
    </row>
    <row r="74" spans="1:5" x14ac:dyDescent="0.25">
      <c r="A74" t="str">
        <f t="shared" si="1"/>
        <v>GWSCS</v>
      </c>
      <c r="B74" s="55" t="s">
        <v>2687</v>
      </c>
      <c r="C74" s="3">
        <v>0</v>
      </c>
      <c r="D74" s="3">
        <v>0</v>
      </c>
      <c r="E74" t="str">
        <f>IFERROR(VLOOKUP(CONCATENATE("117-",A74),'Schedule C1'!AE:AE,1,FALSE),"Other")</f>
        <v>Other</v>
      </c>
    </row>
    <row r="75" spans="1:5" x14ac:dyDescent="0.25">
      <c r="A75" t="str">
        <f t="shared" si="1"/>
        <v>INCCAPINV</v>
      </c>
      <c r="B75" s="55" t="s">
        <v>3309</v>
      </c>
      <c r="C75" s="3">
        <v>1002192.596</v>
      </c>
      <c r="D75" s="3">
        <v>1002192.596</v>
      </c>
      <c r="E75" t="str">
        <f>IFERROR(VLOOKUP(CONCATENATE("117-",A75),'Schedule C1'!AE:AE,1,FALSE),"Other")</f>
        <v>Other</v>
      </c>
    </row>
    <row r="76" spans="1:5" x14ac:dyDescent="0.25">
      <c r="A76" t="str">
        <f t="shared" si="1"/>
        <v>IT117CCIC</v>
      </c>
      <c r="B76" s="55" t="s">
        <v>3312</v>
      </c>
      <c r="C76" s="3">
        <v>0</v>
      </c>
      <c r="D76" s="3">
        <v>0</v>
      </c>
      <c r="E76" t="str">
        <f>IFERROR(VLOOKUP(CONCATENATE("117-",A76),'Schedule C1'!AE:AE,1,FALSE),"Other")</f>
        <v>117-IT117CCIC</v>
      </c>
    </row>
    <row r="77" spans="1:5" x14ac:dyDescent="0.25">
      <c r="A77" t="str">
        <f t="shared" si="1"/>
        <v>IT413CCIC</v>
      </c>
      <c r="B77" s="55" t="s">
        <v>4513</v>
      </c>
      <c r="C77" s="3">
        <v>0</v>
      </c>
      <c r="D77" s="3">
        <v>0</v>
      </c>
      <c r="E77" t="str">
        <f>IFERROR(VLOOKUP(CONCATENATE("117-",A77),'Schedule C1'!AE:AE,1,FALSE),"Other")</f>
        <v>Other</v>
      </c>
    </row>
    <row r="78" spans="1:5" x14ac:dyDescent="0.25">
      <c r="A78" t="str">
        <f t="shared" si="1"/>
        <v>ITCAPPROJ</v>
      </c>
      <c r="B78" s="55" t="s">
        <v>2699</v>
      </c>
      <c r="C78" s="3">
        <v>584741.12499999977</v>
      </c>
      <c r="D78" s="3">
        <v>584741.12499999977</v>
      </c>
      <c r="E78" t="str">
        <f>IFERROR(VLOOKUP(CONCATENATE("117-",A78),'Schedule C1'!AE:AE,1,FALSE),"Other")</f>
        <v>Other</v>
      </c>
    </row>
    <row r="79" spans="1:5" x14ac:dyDescent="0.25">
      <c r="A79" t="str">
        <f t="shared" si="1"/>
        <v>ITCB11700</v>
      </c>
      <c r="B79" s="55" t="s">
        <v>2702</v>
      </c>
      <c r="C79" s="3">
        <v>0</v>
      </c>
      <c r="D79" s="3">
        <v>0</v>
      </c>
      <c r="E79" t="str">
        <f>IFERROR(VLOOKUP(CONCATENATE("117-",A79),'Schedule C1'!AE:AE,1,FALSE),"Other")</f>
        <v>117-ITCB11700</v>
      </c>
    </row>
    <row r="80" spans="1:5" x14ac:dyDescent="0.25">
      <c r="A80" t="str">
        <f t="shared" si="1"/>
        <v>ITCB11701</v>
      </c>
      <c r="B80" s="55" t="s">
        <v>2703</v>
      </c>
      <c r="C80" s="3">
        <v>0</v>
      </c>
      <c r="D80" s="3">
        <v>0</v>
      </c>
      <c r="E80" t="str">
        <f>IFERROR(VLOOKUP(CONCATENATE("117-",A80),'Schedule C1'!AE:AE,1,FALSE),"Other")</f>
        <v>117-ITCB11701</v>
      </c>
    </row>
    <row r="81" spans="1:5" x14ac:dyDescent="0.25">
      <c r="A81" t="str">
        <f t="shared" si="1"/>
        <v>ITCB413W0</v>
      </c>
      <c r="B81" s="55" t="s">
        <v>4514</v>
      </c>
      <c r="C81" s="3">
        <v>0</v>
      </c>
      <c r="D81" s="3">
        <v>0</v>
      </c>
      <c r="E81" t="str">
        <f>IFERROR(VLOOKUP(CONCATENATE("117-",A81),'Schedule C1'!AE:AE,1,FALSE),"Other")</f>
        <v>Other</v>
      </c>
    </row>
    <row r="82" spans="1:5" x14ac:dyDescent="0.25">
      <c r="A82" t="str">
        <f t="shared" si="1"/>
        <v>ITCBLBRTY</v>
      </c>
      <c r="B82" s="55" t="s">
        <v>3313</v>
      </c>
      <c r="C82" s="3">
        <v>0</v>
      </c>
      <c r="D82" s="3">
        <v>0</v>
      </c>
      <c r="E82" t="str">
        <f>IFERROR(VLOOKUP(CONCATENATE("117-",A82),'Schedule C1'!AE:AE,1,FALSE),"Other")</f>
        <v>117-ITCBLBRTY</v>
      </c>
    </row>
    <row r="83" spans="1:5" x14ac:dyDescent="0.25">
      <c r="A83" t="str">
        <f t="shared" si="1"/>
        <v>ITCHR0001</v>
      </c>
      <c r="B83" s="55" t="s">
        <v>2711</v>
      </c>
      <c r="C83" s="3">
        <v>15452.674000000003</v>
      </c>
      <c r="D83" s="3">
        <v>15452.674000000003</v>
      </c>
      <c r="E83" t="str">
        <f>IFERROR(VLOOKUP(CONCATENATE("117-",A83),'Schedule C1'!AE:AE,1,FALSE),"Other")</f>
        <v>Other</v>
      </c>
    </row>
    <row r="84" spans="1:5" x14ac:dyDescent="0.25">
      <c r="A84" t="str">
        <f t="shared" si="1"/>
        <v>ITCOP0001</v>
      </c>
      <c r="B84" s="55" t="s">
        <v>3314</v>
      </c>
      <c r="C84" s="3">
        <v>92206.814000000028</v>
      </c>
      <c r="D84" s="3">
        <v>92206.814000000028</v>
      </c>
      <c r="E84" t="str">
        <f>IFERROR(VLOOKUP(CONCATENATE("117-",A84),'Schedule C1'!AE:AE,1,FALSE),"Other")</f>
        <v>Other</v>
      </c>
    </row>
    <row r="85" spans="1:5" x14ac:dyDescent="0.25">
      <c r="A85" t="str">
        <f t="shared" si="1"/>
        <v>ITCOP1644</v>
      </c>
      <c r="B85" s="55" t="s">
        <v>2715</v>
      </c>
      <c r="C85" s="3">
        <v>0</v>
      </c>
      <c r="D85" s="3">
        <v>0</v>
      </c>
      <c r="E85" t="str">
        <f>IFERROR(VLOOKUP(CONCATENATE("117-",A85),'Schedule C1'!AE:AE,1,FALSE),"Other")</f>
        <v>Other</v>
      </c>
    </row>
    <row r="86" spans="1:5" x14ac:dyDescent="0.25">
      <c r="A86" t="str">
        <f t="shared" si="1"/>
        <v>ITCOP1807</v>
      </c>
      <c r="B86" s="55" t="s">
        <v>2716</v>
      </c>
      <c r="C86" s="3">
        <v>0</v>
      </c>
      <c r="D86" s="3">
        <v>0</v>
      </c>
      <c r="E86" t="str">
        <f>IFERROR(VLOOKUP(CONCATENATE("117-",A86),'Schedule C1'!AE:AE,1,FALSE),"Other")</f>
        <v>Other</v>
      </c>
    </row>
    <row r="87" spans="1:5" x14ac:dyDescent="0.25">
      <c r="A87" t="str">
        <f t="shared" si="1"/>
        <v>ITCT10304</v>
      </c>
      <c r="B87" s="55" t="s">
        <v>2717</v>
      </c>
      <c r="C87" s="3">
        <v>0</v>
      </c>
      <c r="D87" s="3">
        <v>0</v>
      </c>
      <c r="E87" t="str">
        <f>IFERROR(VLOOKUP(CONCATENATE("117-",A87),'Schedule C1'!AE:AE,1,FALSE),"Other")</f>
        <v>Other</v>
      </c>
    </row>
    <row r="88" spans="1:5" x14ac:dyDescent="0.25">
      <c r="A88" t="str">
        <f t="shared" si="1"/>
        <v>ITCUS1858</v>
      </c>
      <c r="B88" s="55" t="s">
        <v>2737</v>
      </c>
      <c r="C88" s="3">
        <v>0</v>
      </c>
      <c r="D88" s="3">
        <v>0</v>
      </c>
      <c r="E88" t="str">
        <f>IFERROR(VLOOKUP(CONCATENATE("117-",A88),'Schedule C1'!AE:AE,1,FALSE),"Other")</f>
        <v>Other</v>
      </c>
    </row>
    <row r="89" spans="1:5" x14ac:dyDescent="0.25">
      <c r="A89" t="str">
        <f t="shared" si="1"/>
        <v>ITDIG1892</v>
      </c>
      <c r="B89" s="55" t="s">
        <v>2750</v>
      </c>
      <c r="C89" s="3">
        <v>0</v>
      </c>
      <c r="D89" s="3">
        <v>0</v>
      </c>
      <c r="E89" t="str">
        <f>IFERROR(VLOOKUP(CONCATENATE("117-",A89),'Schedule C1'!AE:AE,1,FALSE),"Other")</f>
        <v>Other</v>
      </c>
    </row>
    <row r="90" spans="1:5" x14ac:dyDescent="0.25">
      <c r="A90" t="str">
        <f t="shared" si="1"/>
        <v>ITDIS1952</v>
      </c>
      <c r="B90" s="55" t="s">
        <v>2757</v>
      </c>
      <c r="C90" s="3">
        <v>0</v>
      </c>
      <c r="D90" s="3">
        <v>0</v>
      </c>
      <c r="E90" t="str">
        <f>IFERROR(VLOOKUP(CONCATENATE("117-",A90),'Schedule C1'!AE:AE,1,FALSE),"Other")</f>
        <v>Other</v>
      </c>
    </row>
    <row r="91" spans="1:5" x14ac:dyDescent="0.25">
      <c r="A91" t="str">
        <f t="shared" si="1"/>
        <v>ITDIS1987</v>
      </c>
      <c r="B91" s="55" t="s">
        <v>2759</v>
      </c>
      <c r="C91" s="3">
        <v>0</v>
      </c>
      <c r="D91" s="3">
        <v>0</v>
      </c>
      <c r="E91" t="str">
        <f>IFERROR(VLOOKUP(CONCATENATE("117-",A91),'Schedule C1'!AE:AE,1,FALSE),"Other")</f>
        <v>Other</v>
      </c>
    </row>
    <row r="92" spans="1:5" x14ac:dyDescent="0.25">
      <c r="A92" t="str">
        <f t="shared" si="1"/>
        <v>ITDIS1988</v>
      </c>
      <c r="B92" s="55" t="s">
        <v>2760</v>
      </c>
      <c r="C92" s="3">
        <v>0</v>
      </c>
      <c r="D92" s="3">
        <v>0</v>
      </c>
      <c r="E92" t="str">
        <f>IFERROR(VLOOKUP(CONCATENATE("117-",A92),'Schedule C1'!AE:AE,1,FALSE),"Other")</f>
        <v>Other</v>
      </c>
    </row>
    <row r="93" spans="1:5" x14ac:dyDescent="0.25">
      <c r="A93" t="str">
        <f t="shared" si="1"/>
        <v>ITDIS2004</v>
      </c>
      <c r="B93" s="55" t="s">
        <v>2761</v>
      </c>
      <c r="C93" s="3">
        <v>0</v>
      </c>
      <c r="D93" s="3">
        <v>0</v>
      </c>
      <c r="E93" t="str">
        <f>IFERROR(VLOOKUP(CONCATENATE("117-",A93),'Schedule C1'!AE:AE,1,FALSE),"Other")</f>
        <v>Other</v>
      </c>
    </row>
    <row r="94" spans="1:5" x14ac:dyDescent="0.25">
      <c r="A94" t="str">
        <f t="shared" si="1"/>
        <v>ITGEN0004</v>
      </c>
      <c r="B94" s="55" t="s">
        <v>2763</v>
      </c>
      <c r="C94" s="3">
        <v>133064.288</v>
      </c>
      <c r="D94" s="3">
        <v>133064.288</v>
      </c>
      <c r="E94" t="str">
        <f>IFERROR(VLOOKUP(CONCATENATE("117-",A94),'Schedule C1'!AE:AE,1,FALSE),"Other")</f>
        <v>Other</v>
      </c>
    </row>
    <row r="95" spans="1:5" x14ac:dyDescent="0.25">
      <c r="A95" t="str">
        <f t="shared" si="1"/>
        <v>ITGEN1785</v>
      </c>
      <c r="B95" s="55" t="s">
        <v>3322</v>
      </c>
      <c r="C95" s="3">
        <v>9270.7509999999984</v>
      </c>
      <c r="D95" s="3">
        <v>9270.7509999999984</v>
      </c>
      <c r="E95" t="str">
        <f>IFERROR(VLOOKUP(CONCATENATE("117-",A95),'Schedule C1'!AE:AE,1,FALSE),"Other")</f>
        <v>Other</v>
      </c>
    </row>
    <row r="96" spans="1:5" x14ac:dyDescent="0.25">
      <c r="A96" t="str">
        <f t="shared" si="1"/>
        <v>ITGEN2000</v>
      </c>
      <c r="B96" s="55" t="s">
        <v>3323</v>
      </c>
      <c r="C96" s="3">
        <v>0</v>
      </c>
      <c r="D96" s="3">
        <v>0</v>
      </c>
      <c r="E96" t="str">
        <f>IFERROR(VLOOKUP(CONCATENATE("117-",A96),'Schedule C1'!AE:AE,1,FALSE),"Other")</f>
        <v>Other</v>
      </c>
    </row>
    <row r="97" spans="1:5" x14ac:dyDescent="0.25">
      <c r="A97" t="str">
        <f t="shared" si="1"/>
        <v>ITPFP0002</v>
      </c>
      <c r="B97" s="55" t="s">
        <v>2769</v>
      </c>
      <c r="C97" s="3">
        <v>21633.749</v>
      </c>
      <c r="D97" s="3">
        <v>21633.749</v>
      </c>
      <c r="E97" t="str">
        <f>IFERROR(VLOOKUP(CONCATENATE("117-",A97),'Schedule C1'!AE:AE,1,FALSE),"Other")</f>
        <v>Other</v>
      </c>
    </row>
    <row r="98" spans="1:5" x14ac:dyDescent="0.25">
      <c r="A98" t="str">
        <f t="shared" si="1"/>
        <v>ITPFP1331</v>
      </c>
      <c r="B98" s="55" t="s">
        <v>2770</v>
      </c>
      <c r="C98" s="3">
        <v>42.613</v>
      </c>
      <c r="D98" s="3">
        <v>42.613</v>
      </c>
      <c r="E98" t="str">
        <f>IFERROR(VLOOKUP(CONCATENATE("117-",A98),'Schedule C1'!AE:AE,1,FALSE),"Other")</f>
        <v>Other</v>
      </c>
    </row>
    <row r="99" spans="1:5" x14ac:dyDescent="0.25">
      <c r="A99" t="str">
        <f t="shared" si="1"/>
        <v>ITPFP1742</v>
      </c>
      <c r="B99" s="55" t="s">
        <v>2774</v>
      </c>
      <c r="C99" s="3">
        <v>61271.346000000005</v>
      </c>
      <c r="D99" s="3">
        <v>61271.346000000005</v>
      </c>
      <c r="E99" t="str">
        <f>IFERROR(VLOOKUP(CONCATENATE("117-",A99),'Schedule C1'!AE:AE,1,FALSE),"Other")</f>
        <v>Other</v>
      </c>
    </row>
    <row r="100" spans="1:5" x14ac:dyDescent="0.25">
      <c r="A100" t="str">
        <f t="shared" si="1"/>
        <v>ITPFP1866</v>
      </c>
      <c r="B100" s="55" t="s">
        <v>2775</v>
      </c>
      <c r="C100" s="3">
        <v>10173.415000000001</v>
      </c>
      <c r="D100" s="3">
        <v>10173.415000000001</v>
      </c>
      <c r="E100" t="str">
        <f>IFERROR(VLOOKUP(CONCATENATE("117-",A100),'Schedule C1'!AE:AE,1,FALSE),"Other")</f>
        <v>Other</v>
      </c>
    </row>
    <row r="101" spans="1:5" x14ac:dyDescent="0.25">
      <c r="A101" t="str">
        <f t="shared" si="1"/>
        <v>ITPFP1924</v>
      </c>
      <c r="B101" s="55" t="s">
        <v>2776</v>
      </c>
      <c r="C101" s="3">
        <v>0</v>
      </c>
      <c r="D101" s="3">
        <v>0</v>
      </c>
      <c r="E101" t="str">
        <f>IFERROR(VLOOKUP(CONCATENATE("117-",A101),'Schedule C1'!AE:AE,1,FALSE),"Other")</f>
        <v>Other</v>
      </c>
    </row>
    <row r="102" spans="1:5" x14ac:dyDescent="0.25">
      <c r="A102" t="str">
        <f t="shared" si="1"/>
        <v>ITPFP1978</v>
      </c>
      <c r="B102" s="55" t="s">
        <v>2777</v>
      </c>
      <c r="C102" s="3">
        <v>0</v>
      </c>
      <c r="D102" s="3">
        <v>0</v>
      </c>
      <c r="E102" t="str">
        <f>IFERROR(VLOOKUP(CONCATENATE("117-",A102),'Schedule C1'!AE:AE,1,FALSE),"Other")</f>
        <v>Other</v>
      </c>
    </row>
    <row r="103" spans="1:5" x14ac:dyDescent="0.25">
      <c r="A103" t="str">
        <f t="shared" si="1"/>
        <v>ITSEC1436</v>
      </c>
      <c r="B103" s="55" t="s">
        <v>2780</v>
      </c>
      <c r="C103" s="3">
        <v>320448.6829999999</v>
      </c>
      <c r="D103" s="3">
        <v>320448.6829999999</v>
      </c>
      <c r="E103" t="str">
        <f>IFERROR(VLOOKUP(CONCATENATE("117-",A103),'Schedule C1'!AE:AE,1,FALSE),"Other")</f>
        <v>Other</v>
      </c>
    </row>
    <row r="104" spans="1:5" x14ac:dyDescent="0.25">
      <c r="A104" t="str">
        <f t="shared" si="1"/>
        <v>ITSEC1556</v>
      </c>
      <c r="B104" s="55" t="s">
        <v>2792</v>
      </c>
      <c r="C104" s="3">
        <v>0</v>
      </c>
      <c r="D104" s="3">
        <v>0</v>
      </c>
      <c r="E104" t="str">
        <f>IFERROR(VLOOKUP(CONCATENATE("117-",A104),'Schedule C1'!AE:AE,1,FALSE),"Other")</f>
        <v>Other</v>
      </c>
    </row>
    <row r="105" spans="1:5" x14ac:dyDescent="0.25">
      <c r="A105" t="str">
        <f t="shared" si="1"/>
        <v>ITSEC1567</v>
      </c>
      <c r="B105" s="55" t="s">
        <v>2793</v>
      </c>
      <c r="C105" s="3">
        <v>0</v>
      </c>
      <c r="D105" s="3">
        <v>0</v>
      </c>
      <c r="E105" t="str">
        <f>IFERROR(VLOOKUP(CONCATENATE("117-",A105),'Schedule C1'!AE:AE,1,FALSE),"Other")</f>
        <v>Other</v>
      </c>
    </row>
    <row r="106" spans="1:5" x14ac:dyDescent="0.25">
      <c r="A106" t="str">
        <f t="shared" si="1"/>
        <v>ITSEC1720</v>
      </c>
      <c r="B106" s="55" t="s">
        <v>2803</v>
      </c>
      <c r="C106" s="3">
        <v>0</v>
      </c>
      <c r="D106" s="3">
        <v>0</v>
      </c>
      <c r="E106" t="str">
        <f>IFERROR(VLOOKUP(CONCATENATE("117-",A106),'Schedule C1'!AE:AE,1,FALSE),"Other")</f>
        <v>Other</v>
      </c>
    </row>
    <row r="107" spans="1:5" x14ac:dyDescent="0.25">
      <c r="A107" t="str">
        <f t="shared" si="1"/>
        <v>ITSEC1737</v>
      </c>
      <c r="B107" s="55" t="s">
        <v>2805</v>
      </c>
      <c r="C107" s="3">
        <v>5957.7989999999982</v>
      </c>
      <c r="D107" s="3">
        <v>5957.7989999999982</v>
      </c>
      <c r="E107" t="str">
        <f>IFERROR(VLOOKUP(CONCATENATE("117-",A107),'Schedule C1'!AE:AE,1,FALSE),"Other")</f>
        <v>Other</v>
      </c>
    </row>
    <row r="108" spans="1:5" x14ac:dyDescent="0.25">
      <c r="A108" t="str">
        <f t="shared" si="1"/>
        <v>ITSEC1752</v>
      </c>
      <c r="B108" s="55" t="s">
        <v>2806</v>
      </c>
      <c r="C108" s="3">
        <v>5521.3840000000009</v>
      </c>
      <c r="D108" s="3">
        <v>5521.3840000000009</v>
      </c>
      <c r="E108" t="str">
        <f>IFERROR(VLOOKUP(CONCATENATE("117-",A108),'Schedule C1'!AE:AE,1,FALSE),"Other")</f>
        <v>Other</v>
      </c>
    </row>
    <row r="109" spans="1:5" x14ac:dyDescent="0.25">
      <c r="A109" t="str">
        <f t="shared" si="1"/>
        <v>ITSEC1763</v>
      </c>
      <c r="B109" s="55" t="s">
        <v>2809</v>
      </c>
      <c r="C109" s="3">
        <v>0</v>
      </c>
      <c r="D109" s="3">
        <v>0</v>
      </c>
      <c r="E109" t="str">
        <f>IFERROR(VLOOKUP(CONCATENATE("117-",A109),'Schedule C1'!AE:AE,1,FALSE),"Other")</f>
        <v>Other</v>
      </c>
    </row>
    <row r="110" spans="1:5" x14ac:dyDescent="0.25">
      <c r="A110" t="str">
        <f t="shared" si="1"/>
        <v>ITSEC1795</v>
      </c>
      <c r="B110" s="55" t="s">
        <v>2812</v>
      </c>
      <c r="C110" s="3">
        <v>0</v>
      </c>
      <c r="D110" s="3">
        <v>0</v>
      </c>
      <c r="E110" t="str">
        <f>IFERROR(VLOOKUP(CONCATENATE("117-",A110),'Schedule C1'!AE:AE,1,FALSE),"Other")</f>
        <v>Other</v>
      </c>
    </row>
    <row r="111" spans="1:5" x14ac:dyDescent="0.25">
      <c r="A111" t="str">
        <f t="shared" si="1"/>
        <v>ITSEC1819</v>
      </c>
      <c r="B111" s="55" t="s">
        <v>2814</v>
      </c>
      <c r="C111" s="3">
        <v>14838.839000000004</v>
      </c>
      <c r="D111" s="3">
        <v>14838.839000000004</v>
      </c>
      <c r="E111" t="str">
        <f>IFERROR(VLOOKUP(CONCATENATE("117-",A111),'Schedule C1'!AE:AE,1,FALSE),"Other")</f>
        <v>Other</v>
      </c>
    </row>
    <row r="112" spans="1:5" x14ac:dyDescent="0.25">
      <c r="A112" t="str">
        <f t="shared" si="1"/>
        <v>ITSEC1855</v>
      </c>
      <c r="B112" s="55" t="s">
        <v>2816</v>
      </c>
      <c r="C112" s="3">
        <v>19181.944000000007</v>
      </c>
      <c r="D112" s="3">
        <v>19181.944000000007</v>
      </c>
      <c r="E112" t="str">
        <f>IFERROR(VLOOKUP(CONCATENATE("117-",A112),'Schedule C1'!AE:AE,1,FALSE),"Other")</f>
        <v>Other</v>
      </c>
    </row>
    <row r="113" spans="1:5" x14ac:dyDescent="0.25">
      <c r="A113" t="str">
        <f t="shared" si="1"/>
        <v>ITSEC1867</v>
      </c>
      <c r="B113" s="55" t="s">
        <v>2817</v>
      </c>
      <c r="C113" s="3">
        <v>21199.966</v>
      </c>
      <c r="D113" s="3">
        <v>21199.966</v>
      </c>
      <c r="E113" t="str">
        <f>IFERROR(VLOOKUP(CONCATENATE("117-",A113),'Schedule C1'!AE:AE,1,FALSE),"Other")</f>
        <v>Other</v>
      </c>
    </row>
    <row r="114" spans="1:5" x14ac:dyDescent="0.25">
      <c r="A114" t="str">
        <f t="shared" si="1"/>
        <v>ITSEC1882</v>
      </c>
      <c r="B114" s="55" t="s">
        <v>2818</v>
      </c>
      <c r="C114" s="3">
        <v>6264.7110000000011</v>
      </c>
      <c r="D114" s="3">
        <v>6264.7110000000011</v>
      </c>
      <c r="E114" t="str">
        <f>IFERROR(VLOOKUP(CONCATENATE("117-",A114),'Schedule C1'!AE:AE,1,FALSE),"Other")</f>
        <v>Other</v>
      </c>
    </row>
    <row r="115" spans="1:5" x14ac:dyDescent="0.25">
      <c r="A115" t="str">
        <f t="shared" si="1"/>
        <v>ITSEC1913</v>
      </c>
      <c r="B115" s="55" t="s">
        <v>2820</v>
      </c>
      <c r="C115" s="3">
        <v>0</v>
      </c>
      <c r="D115" s="3">
        <v>0</v>
      </c>
      <c r="E115" t="str">
        <f>IFERROR(VLOOKUP(CONCATENATE("117-",A115),'Schedule C1'!AE:AE,1,FALSE),"Other")</f>
        <v>Other</v>
      </c>
    </row>
    <row r="116" spans="1:5" x14ac:dyDescent="0.25">
      <c r="A116" t="str">
        <f t="shared" si="1"/>
        <v>ITSEC1917</v>
      </c>
      <c r="B116" s="55" t="s">
        <v>2821</v>
      </c>
      <c r="C116" s="3">
        <v>0</v>
      </c>
      <c r="D116" s="3">
        <v>0</v>
      </c>
      <c r="E116" t="str">
        <f>IFERROR(VLOOKUP(CONCATENATE("117-",A116),'Schedule C1'!AE:AE,1,FALSE),"Other")</f>
        <v>Other</v>
      </c>
    </row>
    <row r="117" spans="1:5" x14ac:dyDescent="0.25">
      <c r="A117" t="str">
        <f t="shared" si="1"/>
        <v>ITSEC1934</v>
      </c>
      <c r="B117" s="55" t="s">
        <v>2822</v>
      </c>
      <c r="C117" s="3">
        <v>0</v>
      </c>
      <c r="D117" s="3">
        <v>0</v>
      </c>
      <c r="E117" t="str">
        <f>IFERROR(VLOOKUP(CONCATENATE("117-",A117),'Schedule C1'!AE:AE,1,FALSE),"Other")</f>
        <v>Other</v>
      </c>
    </row>
    <row r="118" spans="1:5" x14ac:dyDescent="0.25">
      <c r="A118" t="str">
        <f t="shared" si="1"/>
        <v>ITSEC1962</v>
      </c>
      <c r="B118" s="55" t="s">
        <v>2823</v>
      </c>
      <c r="C118" s="3">
        <v>0</v>
      </c>
      <c r="D118" s="3">
        <v>0</v>
      </c>
      <c r="E118" t="str">
        <f>IFERROR(VLOOKUP(CONCATENATE("117-",A118),'Schedule C1'!AE:AE,1,FALSE),"Other")</f>
        <v>Other</v>
      </c>
    </row>
    <row r="119" spans="1:5" x14ac:dyDescent="0.25">
      <c r="A119" t="str">
        <f t="shared" si="1"/>
        <v>ITSEC1965</v>
      </c>
      <c r="B119" s="55" t="s">
        <v>2824</v>
      </c>
      <c r="C119" s="3">
        <v>0</v>
      </c>
      <c r="D119" s="3">
        <v>0</v>
      </c>
      <c r="E119" t="str">
        <f>IFERROR(VLOOKUP(CONCATENATE("117-",A119),'Schedule C1'!AE:AE,1,FALSE),"Other")</f>
        <v>Other</v>
      </c>
    </row>
    <row r="120" spans="1:5" x14ac:dyDescent="0.25">
      <c r="A120" t="str">
        <f t="shared" si="1"/>
        <v>ITSEC1971</v>
      </c>
      <c r="B120" s="55" t="s">
        <v>2825</v>
      </c>
      <c r="C120" s="3">
        <v>0</v>
      </c>
      <c r="D120" s="3">
        <v>0</v>
      </c>
      <c r="E120" t="str">
        <f>IFERROR(VLOOKUP(CONCATENATE("117-",A120),'Schedule C1'!AE:AE,1,FALSE),"Other")</f>
        <v>Other</v>
      </c>
    </row>
    <row r="121" spans="1:5" x14ac:dyDescent="0.25">
      <c r="A121" t="str">
        <f t="shared" si="1"/>
        <v>ITSEC1972</v>
      </c>
      <c r="B121" s="55" t="s">
        <v>2826</v>
      </c>
      <c r="C121" s="3">
        <v>0</v>
      </c>
      <c r="D121" s="3">
        <v>0</v>
      </c>
      <c r="E121" t="str">
        <f>IFERROR(VLOOKUP(CONCATENATE("117-",A121),'Schedule C1'!AE:AE,1,FALSE),"Other")</f>
        <v>Other</v>
      </c>
    </row>
    <row r="122" spans="1:5" x14ac:dyDescent="0.25">
      <c r="A122" t="str">
        <f t="shared" si="1"/>
        <v>ITSEC1974</v>
      </c>
      <c r="B122" s="55" t="s">
        <v>2827</v>
      </c>
      <c r="C122" s="3">
        <v>0</v>
      </c>
      <c r="D122" s="3">
        <v>0</v>
      </c>
      <c r="E122" t="str">
        <f>IFERROR(VLOOKUP(CONCATENATE("117-",A122),'Schedule C1'!AE:AE,1,FALSE),"Other")</f>
        <v>Other</v>
      </c>
    </row>
    <row r="123" spans="1:5" x14ac:dyDescent="0.25">
      <c r="A123" t="str">
        <f t="shared" si="1"/>
        <v>ITSSV0003</v>
      </c>
      <c r="B123" s="55" t="s">
        <v>2829</v>
      </c>
      <c r="C123" s="3">
        <v>2959971.3570000003</v>
      </c>
      <c r="D123" s="3">
        <v>2959971.3570000003</v>
      </c>
      <c r="E123" t="str">
        <f>IFERROR(VLOOKUP(CONCATENATE("117-",A123),'Schedule C1'!AE:AE,1,FALSE),"Other")</f>
        <v>Other</v>
      </c>
    </row>
    <row r="124" spans="1:5" x14ac:dyDescent="0.25">
      <c r="A124" t="str">
        <f t="shared" si="1"/>
        <v>ITSSV1619</v>
      </c>
      <c r="B124" s="55" t="s">
        <v>2871</v>
      </c>
      <c r="C124" s="3">
        <v>0</v>
      </c>
      <c r="D124" s="3">
        <v>0</v>
      </c>
      <c r="E124" t="str">
        <f>IFERROR(VLOOKUP(CONCATENATE("117-",A124),'Schedule C1'!AE:AE,1,FALSE),"Other")</f>
        <v>Other</v>
      </c>
    </row>
    <row r="125" spans="1:5" x14ac:dyDescent="0.25">
      <c r="A125" t="str">
        <f t="shared" si="1"/>
        <v>ITSSV1750</v>
      </c>
      <c r="B125" s="55" t="s">
        <v>2880</v>
      </c>
      <c r="C125" s="3">
        <v>18186.784</v>
      </c>
      <c r="D125" s="3">
        <v>18186.784</v>
      </c>
      <c r="E125" t="str">
        <f>IFERROR(VLOOKUP(CONCATENATE("117-",A125),'Schedule C1'!AE:AE,1,FALSE),"Other")</f>
        <v>Other</v>
      </c>
    </row>
    <row r="126" spans="1:5" x14ac:dyDescent="0.25">
      <c r="A126" t="str">
        <f t="shared" si="1"/>
        <v>ITSSV1766</v>
      </c>
      <c r="B126" s="55" t="s">
        <v>2881</v>
      </c>
      <c r="C126" s="3">
        <v>357.17999999999995</v>
      </c>
      <c r="D126" s="3">
        <v>357.17999999999995</v>
      </c>
      <c r="E126" t="str">
        <f>IFERROR(VLOOKUP(CONCATENATE("117-",A126),'Schedule C1'!AE:AE,1,FALSE),"Other")</f>
        <v>Other</v>
      </c>
    </row>
    <row r="127" spans="1:5" x14ac:dyDescent="0.25">
      <c r="A127" t="str">
        <f t="shared" si="1"/>
        <v>ITSSV1775</v>
      </c>
      <c r="B127" s="55" t="s">
        <v>2882</v>
      </c>
      <c r="C127" s="3">
        <v>0</v>
      </c>
      <c r="D127" s="3">
        <v>0</v>
      </c>
      <c r="E127" t="str">
        <f>IFERROR(VLOOKUP(CONCATENATE("117-",A127),'Schedule C1'!AE:AE,1,FALSE),"Other")</f>
        <v>Other</v>
      </c>
    </row>
    <row r="128" spans="1:5" x14ac:dyDescent="0.25">
      <c r="A128" t="str">
        <f t="shared" si="1"/>
        <v>ITSSV1781</v>
      </c>
      <c r="B128" s="55" t="s">
        <v>2883</v>
      </c>
      <c r="C128" s="3">
        <v>0</v>
      </c>
      <c r="D128" s="3">
        <v>0</v>
      </c>
      <c r="E128" t="str">
        <f>IFERROR(VLOOKUP(CONCATENATE("117-",A128),'Schedule C1'!AE:AE,1,FALSE),"Other")</f>
        <v>Other</v>
      </c>
    </row>
    <row r="129" spans="1:5" x14ac:dyDescent="0.25">
      <c r="A129" t="str">
        <f t="shared" si="1"/>
        <v>ITSSV1803</v>
      </c>
      <c r="B129" s="55" t="s">
        <v>2886</v>
      </c>
      <c r="C129" s="3">
        <v>0</v>
      </c>
      <c r="D129" s="3">
        <v>0</v>
      </c>
      <c r="E129" t="str">
        <f>IFERROR(VLOOKUP(CONCATENATE("117-",A129),'Schedule C1'!AE:AE,1,FALSE),"Other")</f>
        <v>Other</v>
      </c>
    </row>
    <row r="130" spans="1:5" x14ac:dyDescent="0.25">
      <c r="A130" t="str">
        <f t="shared" si="1"/>
        <v>ITSSV1820</v>
      </c>
      <c r="B130" s="55" t="s">
        <v>2889</v>
      </c>
      <c r="C130" s="3">
        <v>0</v>
      </c>
      <c r="D130" s="3">
        <v>0</v>
      </c>
      <c r="E130" t="str">
        <f>IFERROR(VLOOKUP(CONCATENATE("117-",A130),'Schedule C1'!AE:AE,1,FALSE),"Other")</f>
        <v>Other</v>
      </c>
    </row>
    <row r="131" spans="1:5" x14ac:dyDescent="0.25">
      <c r="A131" t="str">
        <f t="shared" ref="A131:A194" si="2">LEFT(B131,FIND(" ",B131,1)-1)</f>
        <v>ITSSV1830</v>
      </c>
      <c r="B131" s="55" t="s">
        <v>2890</v>
      </c>
      <c r="C131" s="3">
        <v>0</v>
      </c>
      <c r="D131" s="3">
        <v>0</v>
      </c>
      <c r="E131" t="str">
        <f>IFERROR(VLOOKUP(CONCATENATE("117-",A131),'Schedule C1'!AE:AE,1,FALSE),"Other")</f>
        <v>Other</v>
      </c>
    </row>
    <row r="132" spans="1:5" x14ac:dyDescent="0.25">
      <c r="A132" t="str">
        <f t="shared" si="2"/>
        <v>ITSSV1832</v>
      </c>
      <c r="B132" s="55" t="s">
        <v>2891</v>
      </c>
      <c r="C132" s="3">
        <v>0</v>
      </c>
      <c r="D132" s="3">
        <v>0</v>
      </c>
      <c r="E132" t="str">
        <f>IFERROR(VLOOKUP(CONCATENATE("117-",A132),'Schedule C1'!AE:AE,1,FALSE),"Other")</f>
        <v>Other</v>
      </c>
    </row>
    <row r="133" spans="1:5" x14ac:dyDescent="0.25">
      <c r="A133" t="str">
        <f t="shared" si="2"/>
        <v>ITSSV1834</v>
      </c>
      <c r="B133" s="55" t="s">
        <v>2892</v>
      </c>
      <c r="C133" s="3">
        <v>149373.73300000001</v>
      </c>
      <c r="D133" s="3">
        <v>149373.73300000001</v>
      </c>
      <c r="E133" t="str">
        <f>IFERROR(VLOOKUP(CONCATENATE("117-",A133),'Schedule C1'!AE:AE,1,FALSE),"Other")</f>
        <v>Other</v>
      </c>
    </row>
    <row r="134" spans="1:5" x14ac:dyDescent="0.25">
      <c r="A134" t="str">
        <f t="shared" si="2"/>
        <v>ITSSV1847</v>
      </c>
      <c r="B134" s="55" t="s">
        <v>2895</v>
      </c>
      <c r="C134" s="3">
        <v>0</v>
      </c>
      <c r="D134" s="3">
        <v>0</v>
      </c>
      <c r="E134" t="str">
        <f>IFERROR(VLOOKUP(CONCATENATE("117-",A134),'Schedule C1'!AE:AE,1,FALSE),"Other")</f>
        <v>Other</v>
      </c>
    </row>
    <row r="135" spans="1:5" x14ac:dyDescent="0.25">
      <c r="A135" t="str">
        <f t="shared" si="2"/>
        <v>ITSSV1854</v>
      </c>
      <c r="B135" s="55" t="s">
        <v>2896</v>
      </c>
      <c r="C135" s="3">
        <v>0</v>
      </c>
      <c r="D135" s="3">
        <v>0</v>
      </c>
      <c r="E135" t="str">
        <f>IFERROR(VLOOKUP(CONCATENATE("117-",A135),'Schedule C1'!AE:AE,1,FALSE),"Other")</f>
        <v>Other</v>
      </c>
    </row>
    <row r="136" spans="1:5" x14ac:dyDescent="0.25">
      <c r="A136" t="str">
        <f t="shared" si="2"/>
        <v>ITSSV1864</v>
      </c>
      <c r="B136" s="55" t="s">
        <v>2897</v>
      </c>
      <c r="C136" s="3">
        <v>0</v>
      </c>
      <c r="D136" s="3">
        <v>0</v>
      </c>
      <c r="E136" t="str">
        <f>IFERROR(VLOOKUP(CONCATENATE("117-",A136),'Schedule C1'!AE:AE,1,FALSE),"Other")</f>
        <v>Other</v>
      </c>
    </row>
    <row r="137" spans="1:5" x14ac:dyDescent="0.25">
      <c r="A137" t="str">
        <f t="shared" si="2"/>
        <v>ITSSV1869</v>
      </c>
      <c r="B137" s="55" t="s">
        <v>2898</v>
      </c>
      <c r="C137" s="3">
        <v>0</v>
      </c>
      <c r="D137" s="3">
        <v>0</v>
      </c>
      <c r="E137" t="str">
        <f>IFERROR(VLOOKUP(CONCATENATE("117-",A137),'Schedule C1'!AE:AE,1,FALSE),"Other")</f>
        <v>Other</v>
      </c>
    </row>
    <row r="138" spans="1:5" x14ac:dyDescent="0.25">
      <c r="A138" t="str">
        <f t="shared" si="2"/>
        <v>ITSSV1879</v>
      </c>
      <c r="B138" s="55" t="s">
        <v>2899</v>
      </c>
      <c r="C138" s="3">
        <v>0</v>
      </c>
      <c r="D138" s="3">
        <v>0</v>
      </c>
      <c r="E138" t="str">
        <f>IFERROR(VLOOKUP(CONCATENATE("117-",A138),'Schedule C1'!AE:AE,1,FALSE),"Other")</f>
        <v>Other</v>
      </c>
    </row>
    <row r="139" spans="1:5" x14ac:dyDescent="0.25">
      <c r="A139" t="str">
        <f t="shared" si="2"/>
        <v>ITSSV1883</v>
      </c>
      <c r="B139" s="55" t="s">
        <v>2900</v>
      </c>
      <c r="C139" s="3">
        <v>4288.8519999999999</v>
      </c>
      <c r="D139" s="3">
        <v>4288.8519999999999</v>
      </c>
      <c r="E139" t="str">
        <f>IFERROR(VLOOKUP(CONCATENATE("117-",A139),'Schedule C1'!AE:AE,1,FALSE),"Other")</f>
        <v>Other</v>
      </c>
    </row>
    <row r="140" spans="1:5" x14ac:dyDescent="0.25">
      <c r="A140" t="str">
        <f t="shared" si="2"/>
        <v>ITSSV1884</v>
      </c>
      <c r="B140" s="55" t="s">
        <v>2901</v>
      </c>
      <c r="C140" s="3">
        <v>0</v>
      </c>
      <c r="D140" s="3">
        <v>0</v>
      </c>
      <c r="E140" t="str">
        <f>IFERROR(VLOOKUP(CONCATENATE("117-",A140),'Schedule C1'!AE:AE,1,FALSE),"Other")</f>
        <v>Other</v>
      </c>
    </row>
    <row r="141" spans="1:5" x14ac:dyDescent="0.25">
      <c r="A141" t="str">
        <f t="shared" si="2"/>
        <v>ITSSV1893</v>
      </c>
      <c r="B141" s="55" t="s">
        <v>2902</v>
      </c>
      <c r="C141" s="3">
        <v>0</v>
      </c>
      <c r="D141" s="3">
        <v>0</v>
      </c>
      <c r="E141" t="str">
        <f>IFERROR(VLOOKUP(CONCATENATE("117-",A141),'Schedule C1'!AE:AE,1,FALSE),"Other")</f>
        <v>Other</v>
      </c>
    </row>
    <row r="142" spans="1:5" x14ac:dyDescent="0.25">
      <c r="A142" t="str">
        <f t="shared" si="2"/>
        <v>ITSSV1903</v>
      </c>
      <c r="B142" s="55" t="s">
        <v>2904</v>
      </c>
      <c r="C142" s="3">
        <v>0</v>
      </c>
      <c r="D142" s="3">
        <v>0</v>
      </c>
      <c r="E142" t="str">
        <f>IFERROR(VLOOKUP(CONCATENATE("117-",A142),'Schedule C1'!AE:AE,1,FALSE),"Other")</f>
        <v>Other</v>
      </c>
    </row>
    <row r="143" spans="1:5" x14ac:dyDescent="0.25">
      <c r="A143" t="str">
        <f t="shared" si="2"/>
        <v>ITSSV1912</v>
      </c>
      <c r="B143" s="55" t="s">
        <v>2906</v>
      </c>
      <c r="C143" s="3">
        <v>0</v>
      </c>
      <c r="D143" s="3">
        <v>0</v>
      </c>
      <c r="E143" t="str">
        <f>IFERROR(VLOOKUP(CONCATENATE("117-",A143),'Schedule C1'!AE:AE,1,FALSE),"Other")</f>
        <v>Other</v>
      </c>
    </row>
    <row r="144" spans="1:5" x14ac:dyDescent="0.25">
      <c r="A144" t="str">
        <f t="shared" si="2"/>
        <v>ITSSV1915</v>
      </c>
      <c r="B144" s="55" t="s">
        <v>2907</v>
      </c>
      <c r="C144" s="3">
        <v>0</v>
      </c>
      <c r="D144" s="3">
        <v>0</v>
      </c>
      <c r="E144" t="str">
        <f>IFERROR(VLOOKUP(CONCATENATE("117-",A144),'Schedule C1'!AE:AE,1,FALSE),"Other")</f>
        <v>Other</v>
      </c>
    </row>
    <row r="145" spans="1:5" x14ac:dyDescent="0.25">
      <c r="A145" t="str">
        <f t="shared" si="2"/>
        <v>ITSSV1916</v>
      </c>
      <c r="B145" s="55" t="s">
        <v>2908</v>
      </c>
      <c r="C145" s="3">
        <v>0</v>
      </c>
      <c r="D145" s="3">
        <v>0</v>
      </c>
      <c r="E145" t="str">
        <f>IFERROR(VLOOKUP(CONCATENATE("117-",A145),'Schedule C1'!AE:AE,1,FALSE),"Other")</f>
        <v>Other</v>
      </c>
    </row>
    <row r="146" spans="1:5" x14ac:dyDescent="0.25">
      <c r="A146" t="str">
        <f t="shared" si="2"/>
        <v>ITSSV1923</v>
      </c>
      <c r="B146" s="55" t="s">
        <v>2909</v>
      </c>
      <c r="C146" s="3">
        <v>0</v>
      </c>
      <c r="D146" s="3">
        <v>0</v>
      </c>
      <c r="E146" t="str">
        <f>IFERROR(VLOOKUP(CONCATENATE("117-",A146),'Schedule C1'!AE:AE,1,FALSE),"Other")</f>
        <v>Other</v>
      </c>
    </row>
    <row r="147" spans="1:5" x14ac:dyDescent="0.25">
      <c r="A147" t="str">
        <f t="shared" si="2"/>
        <v>ITSSV1933</v>
      </c>
      <c r="B147" s="55" t="s">
        <v>2910</v>
      </c>
      <c r="C147" s="3">
        <v>0</v>
      </c>
      <c r="D147" s="3">
        <v>0</v>
      </c>
      <c r="E147" t="str">
        <f>IFERROR(VLOOKUP(CONCATENATE("117-",A147),'Schedule C1'!AE:AE,1,FALSE),"Other")</f>
        <v>Other</v>
      </c>
    </row>
    <row r="148" spans="1:5" x14ac:dyDescent="0.25">
      <c r="A148" t="str">
        <f t="shared" si="2"/>
        <v>ITSSV1961</v>
      </c>
      <c r="B148" s="55" t="s">
        <v>2911</v>
      </c>
      <c r="C148" s="3">
        <v>0</v>
      </c>
      <c r="D148" s="3">
        <v>0</v>
      </c>
      <c r="E148" t="str">
        <f>IFERROR(VLOOKUP(CONCATENATE("117-",A148),'Schedule C1'!AE:AE,1,FALSE),"Other")</f>
        <v>Other</v>
      </c>
    </row>
    <row r="149" spans="1:5" x14ac:dyDescent="0.25">
      <c r="A149" t="str">
        <f t="shared" si="2"/>
        <v>ITSSV1963</v>
      </c>
      <c r="B149" s="55" t="s">
        <v>2912</v>
      </c>
      <c r="C149" s="3">
        <v>0</v>
      </c>
      <c r="D149" s="3">
        <v>0</v>
      </c>
      <c r="E149" t="str">
        <f>IFERROR(VLOOKUP(CONCATENATE("117-",A149),'Schedule C1'!AE:AE,1,FALSE),"Other")</f>
        <v>Other</v>
      </c>
    </row>
    <row r="150" spans="1:5" x14ac:dyDescent="0.25">
      <c r="A150" t="str">
        <f t="shared" si="2"/>
        <v>ITSSV1970</v>
      </c>
      <c r="B150" s="55" t="s">
        <v>2913</v>
      </c>
      <c r="C150" s="3">
        <v>0</v>
      </c>
      <c r="D150" s="3">
        <v>0</v>
      </c>
      <c r="E150" t="str">
        <f>IFERROR(VLOOKUP(CONCATENATE("117-",A150),'Schedule C1'!AE:AE,1,FALSE),"Other")</f>
        <v>Other</v>
      </c>
    </row>
    <row r="151" spans="1:5" x14ac:dyDescent="0.25">
      <c r="A151" t="str">
        <f t="shared" si="2"/>
        <v>ITSSV1973</v>
      </c>
      <c r="B151" s="55" t="s">
        <v>2914</v>
      </c>
      <c r="C151" s="3">
        <v>0</v>
      </c>
      <c r="D151" s="3">
        <v>0</v>
      </c>
      <c r="E151" t="str">
        <f>IFERROR(VLOOKUP(CONCATENATE("117-",A151),'Schedule C1'!AE:AE,1,FALSE),"Other")</f>
        <v>Other</v>
      </c>
    </row>
    <row r="152" spans="1:5" x14ac:dyDescent="0.25">
      <c r="A152" t="str">
        <f t="shared" si="2"/>
        <v>ITSSV1980</v>
      </c>
      <c r="B152" s="55" t="s">
        <v>2916</v>
      </c>
      <c r="C152" s="3">
        <v>0</v>
      </c>
      <c r="D152" s="3">
        <v>0</v>
      </c>
      <c r="E152" t="str">
        <f>IFERROR(VLOOKUP(CONCATENATE("117-",A152),'Schedule C1'!AE:AE,1,FALSE),"Other")</f>
        <v>Other</v>
      </c>
    </row>
    <row r="153" spans="1:5" x14ac:dyDescent="0.25">
      <c r="A153" t="str">
        <f t="shared" si="2"/>
        <v>ITSSV1981</v>
      </c>
      <c r="B153" s="55" t="s">
        <v>2917</v>
      </c>
      <c r="C153" s="3">
        <v>0</v>
      </c>
      <c r="D153" s="3">
        <v>0</v>
      </c>
      <c r="E153" t="str">
        <f>IFERROR(VLOOKUP(CONCATENATE("117-",A153),'Schedule C1'!AE:AE,1,FALSE),"Other")</f>
        <v>Other</v>
      </c>
    </row>
    <row r="154" spans="1:5" x14ac:dyDescent="0.25">
      <c r="A154" t="str">
        <f t="shared" si="2"/>
        <v>ITSSV1983</v>
      </c>
      <c r="B154" s="55" t="s">
        <v>2918</v>
      </c>
      <c r="C154" s="3">
        <v>0</v>
      </c>
      <c r="D154" s="3">
        <v>0</v>
      </c>
      <c r="E154" t="str">
        <f>IFERROR(VLOOKUP(CONCATENATE("117-",A154),'Schedule C1'!AE:AE,1,FALSE),"Other")</f>
        <v>Other</v>
      </c>
    </row>
    <row r="155" spans="1:5" x14ac:dyDescent="0.25">
      <c r="A155" t="str">
        <f t="shared" si="2"/>
        <v>ITSSV1993</v>
      </c>
      <c r="B155" s="55" t="s">
        <v>2919</v>
      </c>
      <c r="C155" s="3">
        <v>0</v>
      </c>
      <c r="D155" s="3">
        <v>0</v>
      </c>
      <c r="E155" t="str">
        <f>IFERROR(VLOOKUP(CONCATENATE("117-",A155),'Schedule C1'!AE:AE,1,FALSE),"Other")</f>
        <v>Other</v>
      </c>
    </row>
    <row r="156" spans="1:5" x14ac:dyDescent="0.25">
      <c r="A156" t="str">
        <f t="shared" si="2"/>
        <v>ITTRN1909</v>
      </c>
      <c r="B156" s="55" t="s">
        <v>2931</v>
      </c>
      <c r="C156" s="3">
        <v>0</v>
      </c>
      <c r="D156" s="3">
        <v>0</v>
      </c>
      <c r="E156" t="str">
        <f>IFERROR(VLOOKUP(CONCATENATE("117-",A156),'Schedule C1'!AE:AE,1,FALSE),"Other")</f>
        <v>Other</v>
      </c>
    </row>
    <row r="157" spans="1:5" x14ac:dyDescent="0.25">
      <c r="A157" t="str">
        <f t="shared" si="2"/>
        <v>ITUOP0005</v>
      </c>
      <c r="B157" s="55" t="s">
        <v>2933</v>
      </c>
      <c r="C157" s="3">
        <v>-16818.428</v>
      </c>
      <c r="D157" s="3">
        <v>-16818.428</v>
      </c>
      <c r="E157" t="str">
        <f>IFERROR(VLOOKUP(CONCATENATE("117-",A157),'Schedule C1'!AE:AE,1,FALSE),"Other")</f>
        <v>Other</v>
      </c>
    </row>
    <row r="158" spans="1:5" x14ac:dyDescent="0.25">
      <c r="A158" t="str">
        <f t="shared" si="2"/>
        <v>ITUOP1404</v>
      </c>
      <c r="B158" s="55" t="s">
        <v>2937</v>
      </c>
      <c r="C158" s="3">
        <v>1662.2549999999999</v>
      </c>
      <c r="D158" s="3">
        <v>1662.2549999999999</v>
      </c>
      <c r="E158" t="str">
        <f>IFERROR(VLOOKUP(CONCATENATE("117-",A158),'Schedule C1'!AE:AE,1,FALSE),"Other")</f>
        <v>Other</v>
      </c>
    </row>
    <row r="159" spans="1:5" x14ac:dyDescent="0.25">
      <c r="A159" t="str">
        <f t="shared" si="2"/>
        <v>LGNANDA</v>
      </c>
      <c r="B159" s="55" t="s">
        <v>2985</v>
      </c>
      <c r="C159" s="3">
        <v>-3.4106051316484809E-13</v>
      </c>
      <c r="D159" s="3">
        <v>-3.4106051316484809E-13</v>
      </c>
      <c r="E159" t="str">
        <f>IFERROR(VLOOKUP(CONCATENATE("117-",A159),'Schedule C1'!AE:AE,1,FALSE),"Other")</f>
        <v>Other</v>
      </c>
    </row>
    <row r="160" spans="1:5" x14ac:dyDescent="0.25">
      <c r="A160" t="str">
        <f t="shared" si="2"/>
        <v>ML018EP01</v>
      </c>
      <c r="B160" s="55" t="s">
        <v>3359</v>
      </c>
      <c r="C160" s="3">
        <v>47935.576627499984</v>
      </c>
      <c r="D160" s="3">
        <v>47935.576627499984</v>
      </c>
      <c r="E160" t="str">
        <f>IFERROR(VLOOKUP(CONCATENATE("117-",A160),'Schedule C1'!AE:AE,1,FALSE),"Other")</f>
        <v>117-ML018EP01</v>
      </c>
    </row>
    <row r="161" spans="1:5" x14ac:dyDescent="0.25">
      <c r="A161" t="str">
        <f t="shared" si="2"/>
        <v>ML018NP01</v>
      </c>
      <c r="B161" s="55" t="s">
        <v>3383</v>
      </c>
      <c r="C161" s="3">
        <v>89062.477635000003</v>
      </c>
      <c r="D161" s="3">
        <v>89062.477635000003</v>
      </c>
      <c r="E161" t="str">
        <f>IFERROR(VLOOKUP(CONCATENATE("117-",A161),'Schedule C1'!AE:AE,1,FALSE),"Other")</f>
        <v>Other</v>
      </c>
    </row>
    <row r="162" spans="1:5" x14ac:dyDescent="0.25">
      <c r="A162" t="str">
        <f t="shared" si="2"/>
        <v>ML018NP03</v>
      </c>
      <c r="B162" s="55" t="s">
        <v>3384</v>
      </c>
      <c r="C162" s="3">
        <v>0</v>
      </c>
      <c r="D162" s="3">
        <v>0</v>
      </c>
      <c r="E162" t="str">
        <f>IFERROR(VLOOKUP(CONCATENATE("117-",A162),'Schedule C1'!AE:AE,1,FALSE),"Other")</f>
        <v>117-ML018NP03</v>
      </c>
    </row>
    <row r="163" spans="1:5" x14ac:dyDescent="0.25">
      <c r="A163" t="str">
        <f t="shared" si="2"/>
        <v>ML018SP01</v>
      </c>
      <c r="B163" s="55" t="s">
        <v>3393</v>
      </c>
      <c r="C163" s="3">
        <v>253348.79261599999</v>
      </c>
      <c r="D163" s="3">
        <v>253348.79261599999</v>
      </c>
      <c r="E163" t="str">
        <f>IFERROR(VLOOKUP(CONCATENATE("117-",A163),'Schedule C1'!AE:AE,1,FALSE),"Other")</f>
        <v>Other</v>
      </c>
    </row>
    <row r="164" spans="1:5" x14ac:dyDescent="0.25">
      <c r="A164" t="str">
        <f t="shared" si="2"/>
        <v>ML018SP02</v>
      </c>
      <c r="B164" s="55" t="s">
        <v>3394</v>
      </c>
      <c r="C164" s="3">
        <v>86355.967005000013</v>
      </c>
      <c r="D164" s="3">
        <v>86355.967005000013</v>
      </c>
      <c r="E164" t="str">
        <f>IFERROR(VLOOKUP(CONCATENATE("117-",A164),'Schedule C1'!AE:AE,1,FALSE),"Other")</f>
        <v>117-ML018SP02</v>
      </c>
    </row>
    <row r="165" spans="1:5" x14ac:dyDescent="0.25">
      <c r="A165" t="str">
        <f t="shared" si="2"/>
        <v>ML019NP01</v>
      </c>
      <c r="B165" s="55" t="s">
        <v>3407</v>
      </c>
      <c r="C165" s="3">
        <v>0</v>
      </c>
      <c r="D165" s="3">
        <v>0</v>
      </c>
      <c r="E165" t="str">
        <f>IFERROR(VLOOKUP(CONCATENATE("117-",A165),'Schedule C1'!AE:AE,1,FALSE),"Other")</f>
        <v>117-ML019NP01</v>
      </c>
    </row>
    <row r="166" spans="1:5" x14ac:dyDescent="0.25">
      <c r="A166" t="str">
        <f t="shared" si="2"/>
        <v>ML020SP01</v>
      </c>
      <c r="B166" s="55" t="s">
        <v>3415</v>
      </c>
      <c r="C166" s="3">
        <v>2213596.805441</v>
      </c>
      <c r="D166" s="3">
        <v>2213596.805441</v>
      </c>
      <c r="E166" t="str">
        <f>IFERROR(VLOOKUP(CONCATENATE("117-",A166),'Schedule C1'!AE:AE,1,FALSE),"Other")</f>
        <v>117-ML020SP01</v>
      </c>
    </row>
    <row r="167" spans="1:5" x14ac:dyDescent="0.25">
      <c r="A167" t="str">
        <f t="shared" si="2"/>
        <v>ML021VP01</v>
      </c>
      <c r="B167" s="55" t="s">
        <v>3417</v>
      </c>
      <c r="C167" s="3">
        <v>0</v>
      </c>
      <c r="D167" s="3">
        <v>0</v>
      </c>
      <c r="E167" t="str">
        <f>IFERROR(VLOOKUP(CONCATENATE("117-",A167),'Schedule C1'!AE:AE,1,FALSE),"Other")</f>
        <v>Other</v>
      </c>
    </row>
    <row r="168" spans="1:5" x14ac:dyDescent="0.25">
      <c r="A168" t="str">
        <f t="shared" si="2"/>
        <v>ML022VP01</v>
      </c>
      <c r="B168" s="55" t="s">
        <v>3418</v>
      </c>
      <c r="C168" s="3">
        <v>160310.805681</v>
      </c>
      <c r="D168" s="3">
        <v>160310.805681</v>
      </c>
      <c r="E168" t="str">
        <f>IFERROR(VLOOKUP(CONCATENATE("117-",A168),'Schedule C1'!AE:AE,1,FALSE),"Other")</f>
        <v>Other</v>
      </c>
    </row>
    <row r="169" spans="1:5" x14ac:dyDescent="0.25">
      <c r="A169" t="str">
        <f t="shared" si="2"/>
        <v>ML0E26C01</v>
      </c>
      <c r="B169" s="55" t="s">
        <v>3422</v>
      </c>
      <c r="C169" s="3">
        <v>265458.89273950004</v>
      </c>
      <c r="D169" s="3">
        <v>265458.89273950004</v>
      </c>
      <c r="E169" t="str">
        <f>IFERROR(VLOOKUP(CONCATENATE("117-",A169),'Schedule C1'!AE:AE,1,FALSE),"Other")</f>
        <v>Other</v>
      </c>
    </row>
    <row r="170" spans="1:5" x14ac:dyDescent="0.25">
      <c r="A170" t="str">
        <f t="shared" si="2"/>
        <v>ML118EP02</v>
      </c>
      <c r="B170" s="55" t="s">
        <v>3451</v>
      </c>
      <c r="C170" s="3">
        <v>27709.9755</v>
      </c>
      <c r="D170" s="3">
        <v>27709.9755</v>
      </c>
      <c r="E170" t="str">
        <f>IFERROR(VLOOKUP(CONCATENATE("117-",A170),'Schedule C1'!AE:AE,1,FALSE),"Other")</f>
        <v>Other</v>
      </c>
    </row>
    <row r="171" spans="1:5" x14ac:dyDescent="0.25">
      <c r="A171" t="str">
        <f t="shared" si="2"/>
        <v>ML118SP07</v>
      </c>
      <c r="B171" s="55" t="s">
        <v>3465</v>
      </c>
      <c r="C171" s="3">
        <v>17989.552</v>
      </c>
      <c r="D171" s="3">
        <v>17989.552</v>
      </c>
      <c r="E171" t="str">
        <f>IFERROR(VLOOKUP(CONCATENATE("117-",A171),'Schedule C1'!AE:AE,1,FALSE),"Other")</f>
        <v>Other</v>
      </c>
    </row>
    <row r="172" spans="1:5" x14ac:dyDescent="0.25">
      <c r="A172" t="str">
        <f t="shared" si="2"/>
        <v>ML118SP13</v>
      </c>
      <c r="B172" s="55" t="s">
        <v>3468</v>
      </c>
      <c r="C172" s="3">
        <v>48338.679000000004</v>
      </c>
      <c r="D172" s="3">
        <v>48338.679000000004</v>
      </c>
      <c r="E172" t="str">
        <f>IFERROR(VLOOKUP(CONCATENATE("117-",A172),'Schedule C1'!AE:AE,1,FALSE),"Other")</f>
        <v>Other</v>
      </c>
    </row>
    <row r="173" spans="1:5" x14ac:dyDescent="0.25">
      <c r="A173" t="str">
        <f t="shared" si="2"/>
        <v>ML119VP04</v>
      </c>
      <c r="B173" s="55" t="s">
        <v>3507</v>
      </c>
      <c r="C173" s="3">
        <v>0</v>
      </c>
      <c r="D173" s="3">
        <v>0</v>
      </c>
      <c r="E173" t="str">
        <f>IFERROR(VLOOKUP(CONCATENATE("117-",A173),'Schedule C1'!AE:AE,1,FALSE),"Other")</f>
        <v>117-ML119VP04</v>
      </c>
    </row>
    <row r="174" spans="1:5" x14ac:dyDescent="0.25">
      <c r="A174" t="str">
        <f t="shared" si="2"/>
        <v>ML121EP01</v>
      </c>
      <c r="B174" s="55" t="s">
        <v>3513</v>
      </c>
      <c r="C174" s="3">
        <v>0</v>
      </c>
      <c r="D174" s="3">
        <v>0</v>
      </c>
      <c r="E174" t="str">
        <f>IFERROR(VLOOKUP(CONCATENATE("117-",A174),'Schedule C1'!AE:AE,1,FALSE),"Other")</f>
        <v>Other</v>
      </c>
    </row>
    <row r="175" spans="1:5" x14ac:dyDescent="0.25">
      <c r="A175" t="str">
        <f t="shared" si="2"/>
        <v>ML121SC01</v>
      </c>
      <c r="B175" s="55" t="s">
        <v>3514</v>
      </c>
      <c r="C175" s="3">
        <v>1109100.1325000001</v>
      </c>
      <c r="D175" s="3">
        <v>1109100.1325000001</v>
      </c>
      <c r="E175" t="str">
        <f>IFERROR(VLOOKUP(CONCATENATE("117-",A175),'Schedule C1'!AE:AE,1,FALSE),"Other")</f>
        <v>Other</v>
      </c>
    </row>
    <row r="176" spans="1:5" x14ac:dyDescent="0.25">
      <c r="A176" t="str">
        <f t="shared" si="2"/>
        <v>ML121SCWP</v>
      </c>
      <c r="B176" s="55" t="s">
        <v>4515</v>
      </c>
      <c r="C176" s="3">
        <v>0</v>
      </c>
      <c r="D176" s="3">
        <v>0</v>
      </c>
      <c r="E176" t="str">
        <f>IFERROR(VLOOKUP(CONCATENATE("117-",A176),'Schedule C1'!AE:AE,1,FALSE),"Other")</f>
        <v>Other</v>
      </c>
    </row>
    <row r="177" spans="1:5" x14ac:dyDescent="0.25">
      <c r="A177" t="str">
        <f t="shared" si="2"/>
        <v>ML122EP01</v>
      </c>
      <c r="B177" s="55" t="s">
        <v>3515</v>
      </c>
      <c r="C177" s="3">
        <v>200393.64600000001</v>
      </c>
      <c r="D177" s="3">
        <v>200393.64600000001</v>
      </c>
      <c r="E177" t="str">
        <f>IFERROR(VLOOKUP(CONCATENATE("117-",A177),'Schedule C1'!AE:AE,1,FALSE),"Other")</f>
        <v>Other</v>
      </c>
    </row>
    <row r="178" spans="1:5" x14ac:dyDescent="0.25">
      <c r="A178" t="str">
        <f t="shared" si="2"/>
        <v>ML122EP02</v>
      </c>
      <c r="B178" s="55" t="s">
        <v>3516</v>
      </c>
      <c r="C178" s="3">
        <v>27147.996342500002</v>
      </c>
      <c r="D178" s="3">
        <v>27147.996342500002</v>
      </c>
      <c r="E178" t="str">
        <f>IFERROR(VLOOKUP(CONCATENATE("117-",A178),'Schedule C1'!AE:AE,1,FALSE),"Other")</f>
        <v>Other</v>
      </c>
    </row>
    <row r="179" spans="1:5" x14ac:dyDescent="0.25">
      <c r="A179" t="str">
        <f t="shared" si="2"/>
        <v>ML122SC02</v>
      </c>
      <c r="B179" s="55" t="s">
        <v>3517</v>
      </c>
      <c r="C179" s="3">
        <v>495788.9153165</v>
      </c>
      <c r="D179" s="3">
        <v>495788.9153165</v>
      </c>
      <c r="E179" t="str">
        <f>IFERROR(VLOOKUP(CONCATENATE("117-",A179),'Schedule C1'!AE:AE,1,FALSE),"Other")</f>
        <v>Other</v>
      </c>
    </row>
    <row r="180" spans="1:5" x14ac:dyDescent="0.25">
      <c r="A180" t="str">
        <f t="shared" si="2"/>
        <v>ML1E25C02</v>
      </c>
      <c r="B180" s="55" t="s">
        <v>3531</v>
      </c>
      <c r="C180" s="3">
        <v>201896.44901800004</v>
      </c>
      <c r="D180" s="3">
        <v>201896.44901800004</v>
      </c>
      <c r="E180" t="str">
        <f>IFERROR(VLOOKUP(CONCATENATE("117-",A180),'Schedule C1'!AE:AE,1,FALSE),"Other")</f>
        <v>117-ML1E25C02</v>
      </c>
    </row>
    <row r="181" spans="1:5" x14ac:dyDescent="0.25">
      <c r="A181" t="str">
        <f t="shared" si="2"/>
        <v>ML1GSUF1C</v>
      </c>
      <c r="B181" s="55" t="s">
        <v>3537</v>
      </c>
      <c r="C181" s="3">
        <v>0</v>
      </c>
      <c r="D181" s="3">
        <v>0</v>
      </c>
      <c r="E181" t="str">
        <f>IFERROR(VLOOKUP(CONCATENATE("117-",A181),'Schedule C1'!AE:AE,1,FALSE),"Other")</f>
        <v>117-ML1GSUF1C</v>
      </c>
    </row>
    <row r="182" spans="1:5" x14ac:dyDescent="0.25">
      <c r="A182" t="str">
        <f t="shared" si="2"/>
        <v>ML1NP2111</v>
      </c>
      <c r="B182" s="55" t="s">
        <v>3541</v>
      </c>
      <c r="C182" s="3">
        <v>0</v>
      </c>
      <c r="D182" s="3">
        <v>0</v>
      </c>
      <c r="E182" t="str">
        <f>IFERROR(VLOOKUP(CONCATENATE("117-",A182),'Schedule C1'!AE:AE,1,FALSE),"Other")</f>
        <v>Other</v>
      </c>
    </row>
    <row r="183" spans="1:5" x14ac:dyDescent="0.25">
      <c r="A183" t="str">
        <f t="shared" si="2"/>
        <v>ML1OUTPPB</v>
      </c>
      <c r="B183" s="55" t="s">
        <v>4516</v>
      </c>
      <c r="C183" s="3">
        <v>0</v>
      </c>
      <c r="D183" s="3">
        <v>0</v>
      </c>
      <c r="E183" t="str">
        <f>IFERROR(VLOOKUP(CONCATENATE("117-",A183),'Schedule C1'!AE:AE,1,FALSE),"Other")</f>
        <v>Other</v>
      </c>
    </row>
    <row r="184" spans="1:5" x14ac:dyDescent="0.25">
      <c r="A184" t="str">
        <f t="shared" si="2"/>
        <v>ML1PPBOUT</v>
      </c>
      <c r="B184" s="55" t="s">
        <v>4517</v>
      </c>
      <c r="C184" s="3">
        <v>0</v>
      </c>
      <c r="D184" s="3">
        <v>0</v>
      </c>
      <c r="E184" t="str">
        <f>IFERROR(VLOOKUP(CONCATENATE("117-",A184),'Schedule C1'!AE:AE,1,FALSE),"Other")</f>
        <v>Other</v>
      </c>
    </row>
    <row r="185" spans="1:5" x14ac:dyDescent="0.25">
      <c r="A185" t="str">
        <f t="shared" si="2"/>
        <v>ML1SP1801</v>
      </c>
      <c r="B185" s="55" t="s">
        <v>3545</v>
      </c>
      <c r="C185" s="3">
        <v>74361.937859000012</v>
      </c>
      <c r="D185" s="3">
        <v>74361.937859000012</v>
      </c>
      <c r="E185" t="str">
        <f>IFERROR(VLOOKUP(CONCATENATE("117-",A185),'Schedule C1'!AE:AE,1,FALSE),"Other")</f>
        <v>Other</v>
      </c>
    </row>
    <row r="186" spans="1:5" x14ac:dyDescent="0.25">
      <c r="A186" t="str">
        <f t="shared" si="2"/>
        <v>ML1SPBRNZ</v>
      </c>
      <c r="B186" s="55" t="s">
        <v>3546</v>
      </c>
      <c r="C186" s="3">
        <v>87262.001788500012</v>
      </c>
      <c r="D186" s="3">
        <v>87262.001788500012</v>
      </c>
      <c r="E186" t="str">
        <f>IFERROR(VLOOKUP(CONCATENATE("117-",A186),'Schedule C1'!AE:AE,1,FALSE),"Other")</f>
        <v>Other</v>
      </c>
    </row>
    <row r="187" spans="1:5" x14ac:dyDescent="0.25">
      <c r="A187" t="str">
        <f t="shared" si="2"/>
        <v>ML1VC1801</v>
      </c>
      <c r="B187" s="55" t="s">
        <v>3548</v>
      </c>
      <c r="C187" s="3">
        <v>0</v>
      </c>
      <c r="D187" s="3">
        <v>0</v>
      </c>
      <c r="E187" t="str">
        <f>IFERROR(VLOOKUP(CONCATENATE("117-",A187),'Schedule C1'!AE:AE,1,FALSE),"Other")</f>
        <v>Other</v>
      </c>
    </row>
    <row r="188" spans="1:5" x14ac:dyDescent="0.25">
      <c r="A188" t="str">
        <f t="shared" si="2"/>
        <v>ML1VC18WP</v>
      </c>
      <c r="B188" s="55" t="s">
        <v>4518</v>
      </c>
      <c r="C188" s="3">
        <v>0</v>
      </c>
      <c r="D188" s="3">
        <v>0</v>
      </c>
      <c r="E188" t="str">
        <f>IFERROR(VLOOKUP(CONCATENATE("117-",A188),'Schedule C1'!AE:AE,1,FALSE),"Other")</f>
        <v>Other</v>
      </c>
    </row>
    <row r="189" spans="1:5" x14ac:dyDescent="0.25">
      <c r="A189" t="str">
        <f t="shared" si="2"/>
        <v>ML1VP2005</v>
      </c>
      <c r="B189" s="55" t="s">
        <v>3556</v>
      </c>
      <c r="C189" s="3">
        <v>12378.993423500002</v>
      </c>
      <c r="D189" s="3">
        <v>12378.993423500002</v>
      </c>
      <c r="E189" t="str">
        <f>IFERROR(VLOOKUP(CONCATENATE("117-",A189),'Schedule C1'!AE:AE,1,FALSE),"Other")</f>
        <v>Other</v>
      </c>
    </row>
    <row r="190" spans="1:5" x14ac:dyDescent="0.25">
      <c r="A190" t="str">
        <f t="shared" si="2"/>
        <v>ML20SPWP1</v>
      </c>
      <c r="B190" s="55" t="s">
        <v>4519</v>
      </c>
      <c r="C190" s="3">
        <v>0</v>
      </c>
      <c r="D190" s="3">
        <v>0</v>
      </c>
      <c r="E190" t="str">
        <f>IFERROR(VLOOKUP(CONCATENATE("117-",A190),'Schedule C1'!AE:AE,1,FALSE),"Other")</f>
        <v>Other</v>
      </c>
    </row>
    <row r="191" spans="1:5" x14ac:dyDescent="0.25">
      <c r="A191" t="str">
        <f t="shared" si="2"/>
        <v>ML217EP04</v>
      </c>
      <c r="B191" s="55" t="s">
        <v>3562</v>
      </c>
      <c r="C191" s="3">
        <v>123263.63250000001</v>
      </c>
      <c r="D191" s="3">
        <v>123263.63250000001</v>
      </c>
      <c r="E191" t="str">
        <f>IFERROR(VLOOKUP(CONCATENATE("117-",A191),'Schedule C1'!AE:AE,1,FALSE),"Other")</f>
        <v>Other</v>
      </c>
    </row>
    <row r="192" spans="1:5" x14ac:dyDescent="0.25">
      <c r="A192" t="str">
        <f t="shared" si="2"/>
        <v>ML218SP09</v>
      </c>
      <c r="B192" s="55" t="s">
        <v>3590</v>
      </c>
      <c r="C192" s="3">
        <v>17989.552</v>
      </c>
      <c r="D192" s="3">
        <v>17989.552</v>
      </c>
      <c r="E192" t="str">
        <f>IFERROR(VLOOKUP(CONCATENATE("117-",A192),'Schedule C1'!AE:AE,1,FALSE),"Other")</f>
        <v>Other</v>
      </c>
    </row>
    <row r="193" spans="1:5" x14ac:dyDescent="0.25">
      <c r="A193" t="str">
        <f t="shared" si="2"/>
        <v>ML218SP20</v>
      </c>
      <c r="B193" s="55" t="s">
        <v>3600</v>
      </c>
      <c r="C193" s="3">
        <v>48338.678999999996</v>
      </c>
      <c r="D193" s="3">
        <v>48338.678999999996</v>
      </c>
      <c r="E193" t="str">
        <f>IFERROR(VLOOKUP(CONCATENATE("117-",A193),'Schedule C1'!AE:AE,1,FALSE),"Other")</f>
        <v>117-ML218SP20</v>
      </c>
    </row>
    <row r="194" spans="1:5" x14ac:dyDescent="0.25">
      <c r="A194" t="str">
        <f t="shared" si="2"/>
        <v>ML220SC01</v>
      </c>
      <c r="B194" s="55" t="s">
        <v>3631</v>
      </c>
      <c r="C194" s="3">
        <v>1603173.4110000001</v>
      </c>
      <c r="D194" s="3">
        <v>1603173.4110000001</v>
      </c>
      <c r="E194" t="str">
        <f>IFERROR(VLOOKUP(CONCATENATE("117-",A194),'Schedule C1'!AE:AE,1,FALSE),"Other")</f>
        <v>Other</v>
      </c>
    </row>
    <row r="195" spans="1:5" x14ac:dyDescent="0.25">
      <c r="A195" t="str">
        <f t="shared" ref="A195:A258" si="3">LEFT(B195,FIND(" ",B195,1)-1)</f>
        <v>ML220SCWP</v>
      </c>
      <c r="B195" s="55" t="s">
        <v>4520</v>
      </c>
      <c r="C195" s="3">
        <v>0</v>
      </c>
      <c r="D195" s="3">
        <v>0</v>
      </c>
      <c r="E195" t="str">
        <f>IFERROR(VLOOKUP(CONCATENATE("117-",A195),'Schedule C1'!AE:AE,1,FALSE),"Other")</f>
        <v>Other</v>
      </c>
    </row>
    <row r="196" spans="1:5" x14ac:dyDescent="0.25">
      <c r="A196" t="str">
        <f t="shared" si="3"/>
        <v>ML221EP01</v>
      </c>
      <c r="B196" s="55" t="s">
        <v>3634</v>
      </c>
      <c r="C196" s="3">
        <v>178667.4455</v>
      </c>
      <c r="D196" s="3">
        <v>178667.4455</v>
      </c>
      <c r="E196" t="str">
        <f>IFERROR(VLOOKUP(CONCATENATE("117-",A196),'Schedule C1'!AE:AE,1,FALSE),"Other")</f>
        <v>Other</v>
      </c>
    </row>
    <row r="197" spans="1:5" x14ac:dyDescent="0.25">
      <c r="A197" t="str">
        <f t="shared" si="3"/>
        <v>ML221EP02</v>
      </c>
      <c r="B197" s="55" t="s">
        <v>3635</v>
      </c>
      <c r="C197" s="3">
        <v>120698.70599999999</v>
      </c>
      <c r="D197" s="3">
        <v>120698.70599999999</v>
      </c>
      <c r="E197" t="str">
        <f>IFERROR(VLOOKUP(CONCATENATE("117-",A197),'Schedule C1'!AE:AE,1,FALSE),"Other")</f>
        <v>Other</v>
      </c>
    </row>
    <row r="198" spans="1:5" x14ac:dyDescent="0.25">
      <c r="A198" t="str">
        <f t="shared" si="3"/>
        <v>ML221EP03</v>
      </c>
      <c r="B198" s="55" t="s">
        <v>3636</v>
      </c>
      <c r="C198" s="3">
        <v>29017.448</v>
      </c>
      <c r="D198" s="3">
        <v>29017.448</v>
      </c>
      <c r="E198" t="str">
        <f>IFERROR(VLOOKUP(CONCATENATE("117-",A198),'Schedule C1'!AE:AE,1,FALSE),"Other")</f>
        <v>Other</v>
      </c>
    </row>
    <row r="199" spans="1:5" x14ac:dyDescent="0.25">
      <c r="A199" t="str">
        <f t="shared" si="3"/>
        <v>ML221SC04</v>
      </c>
      <c r="B199" s="55" t="s">
        <v>3637</v>
      </c>
      <c r="C199" s="3">
        <v>896285.2344999999</v>
      </c>
      <c r="D199" s="3">
        <v>896285.2344999999</v>
      </c>
      <c r="E199" t="str">
        <f>IFERROR(VLOOKUP(CONCATENATE("117-",A199),'Schedule C1'!AE:AE,1,FALSE),"Other")</f>
        <v>Other</v>
      </c>
    </row>
    <row r="200" spans="1:5" x14ac:dyDescent="0.25">
      <c r="A200" t="str">
        <f t="shared" si="3"/>
        <v>ML222EP01</v>
      </c>
      <c r="B200" s="55" t="s">
        <v>3643</v>
      </c>
      <c r="C200" s="3">
        <v>38520.400500000003</v>
      </c>
      <c r="D200" s="3">
        <v>38520.400500000003</v>
      </c>
      <c r="E200" t="str">
        <f>IFERROR(VLOOKUP(CONCATENATE("117-",A200),'Schedule C1'!AE:AE,1,FALSE),"Other")</f>
        <v>Other</v>
      </c>
    </row>
    <row r="201" spans="1:5" x14ac:dyDescent="0.25">
      <c r="A201" t="str">
        <f t="shared" si="3"/>
        <v>ML222EP03</v>
      </c>
      <c r="B201" s="55" t="s">
        <v>3645</v>
      </c>
      <c r="C201" s="3">
        <v>234134.5575</v>
      </c>
      <c r="D201" s="3">
        <v>234134.5575</v>
      </c>
      <c r="E201" t="str">
        <f>IFERROR(VLOOKUP(CONCATENATE("117-",A201),'Schedule C1'!AE:AE,1,FALSE),"Other")</f>
        <v>Other</v>
      </c>
    </row>
    <row r="202" spans="1:5" x14ac:dyDescent="0.25">
      <c r="A202" t="str">
        <f t="shared" si="3"/>
        <v>ML22VPN02</v>
      </c>
      <c r="B202" s="55" t="s">
        <v>3646</v>
      </c>
      <c r="C202" s="3">
        <v>109727.93549999999</v>
      </c>
      <c r="D202" s="3">
        <v>109727.93549999999</v>
      </c>
      <c r="E202" t="str">
        <f>IFERROR(VLOOKUP(CONCATENATE("117-",A202),'Schedule C1'!AE:AE,1,FALSE),"Other")</f>
        <v>Other</v>
      </c>
    </row>
    <row r="203" spans="1:5" x14ac:dyDescent="0.25">
      <c r="A203" t="str">
        <f t="shared" si="3"/>
        <v>ML2E24C01</v>
      </c>
      <c r="B203" s="55" t="s">
        <v>3649</v>
      </c>
      <c r="C203" s="3">
        <v>550118.25600000005</v>
      </c>
      <c r="D203" s="3">
        <v>550118.25600000005</v>
      </c>
      <c r="E203" t="str">
        <f>IFERROR(VLOOKUP(CONCATENATE("117-",A203),'Schedule C1'!AE:AE,1,FALSE),"Other")</f>
        <v>Other</v>
      </c>
    </row>
    <row r="204" spans="1:5" x14ac:dyDescent="0.25">
      <c r="A204" t="str">
        <f t="shared" si="3"/>
        <v>ML2E24C02</v>
      </c>
      <c r="B204" s="55" t="s">
        <v>3650</v>
      </c>
      <c r="C204" s="3">
        <v>550118.25600000005</v>
      </c>
      <c r="D204" s="3">
        <v>550118.25600000005</v>
      </c>
      <c r="E204" t="str">
        <f>IFERROR(VLOOKUP(CONCATENATE("117-",A204),'Schedule C1'!AE:AE,1,FALSE),"Other")</f>
        <v>Other</v>
      </c>
    </row>
    <row r="205" spans="1:5" x14ac:dyDescent="0.25">
      <c r="A205" t="str">
        <f t="shared" si="3"/>
        <v>ML2E24C04</v>
      </c>
      <c r="B205" s="55" t="s">
        <v>3651</v>
      </c>
      <c r="C205" s="3">
        <v>2356213.2165084998</v>
      </c>
      <c r="D205" s="3">
        <v>2356213.2165084998</v>
      </c>
      <c r="E205" t="str">
        <f>IFERROR(VLOOKUP(CONCATENATE("117-",A205),'Schedule C1'!AE:AE,1,FALSE),"Other")</f>
        <v>117-ML2E24C04</v>
      </c>
    </row>
    <row r="206" spans="1:5" x14ac:dyDescent="0.25">
      <c r="A206" t="str">
        <f t="shared" si="3"/>
        <v>ML2E25C04</v>
      </c>
      <c r="B206" s="55" t="s">
        <v>3652</v>
      </c>
      <c r="C206" s="3">
        <v>335210.48599999998</v>
      </c>
      <c r="D206" s="3">
        <v>335210.48599999998</v>
      </c>
      <c r="E206" t="str">
        <f>IFERROR(VLOOKUP(CONCATENATE("117-",A206),'Schedule C1'!AE:AE,1,FALSE),"Other")</f>
        <v>Other</v>
      </c>
    </row>
    <row r="207" spans="1:5" x14ac:dyDescent="0.25">
      <c r="A207" t="str">
        <f t="shared" si="3"/>
        <v>ML2EPPTFC</v>
      </c>
      <c r="B207" s="55" t="s">
        <v>3657</v>
      </c>
      <c r="C207" s="3">
        <v>48190.143500000006</v>
      </c>
      <c r="D207" s="3">
        <v>48190.143500000006</v>
      </c>
      <c r="E207" t="str">
        <f>IFERROR(VLOOKUP(CONCATENATE("117-",A207),'Schedule C1'!AE:AE,1,FALSE),"Other")</f>
        <v>Other</v>
      </c>
    </row>
    <row r="208" spans="1:5" x14ac:dyDescent="0.25">
      <c r="A208" t="str">
        <f t="shared" si="3"/>
        <v>ML2NP2211</v>
      </c>
      <c r="B208" s="55" t="s">
        <v>3661</v>
      </c>
      <c r="C208" s="3">
        <v>94526.991999999998</v>
      </c>
      <c r="D208" s="3">
        <v>94526.991999999998</v>
      </c>
      <c r="E208" t="str">
        <f>IFERROR(VLOOKUP(CONCATENATE("117-",A208),'Schedule C1'!AE:AE,1,FALSE),"Other")</f>
        <v>Other</v>
      </c>
    </row>
    <row r="209" spans="1:5" x14ac:dyDescent="0.25">
      <c r="A209" t="str">
        <f t="shared" si="3"/>
        <v>ML2OUTPPB</v>
      </c>
      <c r="B209" s="55" t="s">
        <v>4521</v>
      </c>
      <c r="C209" s="3">
        <v>0</v>
      </c>
      <c r="D209" s="3">
        <v>0</v>
      </c>
      <c r="E209" t="str">
        <f>IFERROR(VLOOKUP(CONCATENATE("117-",A209),'Schedule C1'!AE:AE,1,FALSE),"Other")</f>
        <v>Other</v>
      </c>
    </row>
    <row r="210" spans="1:5" x14ac:dyDescent="0.25">
      <c r="A210" t="str">
        <f t="shared" si="3"/>
        <v>ML2PPBOUT</v>
      </c>
      <c r="B210" s="55" t="s">
        <v>4522</v>
      </c>
      <c r="C210" s="3">
        <v>0</v>
      </c>
      <c r="D210" s="3">
        <v>0</v>
      </c>
      <c r="E210" t="str">
        <f>IFERROR(VLOOKUP(CONCATENATE("117-",A210),'Schedule C1'!AE:AE,1,FALSE),"Other")</f>
        <v>Other</v>
      </c>
    </row>
    <row r="211" spans="1:5" x14ac:dyDescent="0.25">
      <c r="A211" t="str">
        <f t="shared" si="3"/>
        <v>ML2SP1802</v>
      </c>
      <c r="B211" s="55" t="s">
        <v>3664</v>
      </c>
      <c r="C211" s="3">
        <v>157146.71600000001</v>
      </c>
      <c r="D211" s="3">
        <v>157146.71600000001</v>
      </c>
      <c r="E211" t="str">
        <f>IFERROR(VLOOKUP(CONCATENATE("117-",A211),'Schedule C1'!AE:AE,1,FALSE),"Other")</f>
        <v>Other</v>
      </c>
    </row>
    <row r="212" spans="1:5" x14ac:dyDescent="0.25">
      <c r="A212" t="str">
        <f t="shared" si="3"/>
        <v>ML2SPBRNZ</v>
      </c>
      <c r="B212" s="55" t="s">
        <v>3665</v>
      </c>
      <c r="C212" s="3">
        <v>173350.83799999999</v>
      </c>
      <c r="D212" s="3">
        <v>173350.83799999999</v>
      </c>
      <c r="E212" t="str">
        <f>IFERROR(VLOOKUP(CONCATENATE("117-",A212),'Schedule C1'!AE:AE,1,FALSE),"Other")</f>
        <v>Other</v>
      </c>
    </row>
    <row r="213" spans="1:5" x14ac:dyDescent="0.25">
      <c r="A213" t="str">
        <f t="shared" si="3"/>
        <v>ML2VC1801</v>
      </c>
      <c r="B213" s="55" t="s">
        <v>3667</v>
      </c>
      <c r="C213" s="3">
        <v>817535.16446849995</v>
      </c>
      <c r="D213" s="3">
        <v>817535.16446849995</v>
      </c>
      <c r="E213" t="str">
        <f>IFERROR(VLOOKUP(CONCATENATE("117-",A213),'Schedule C1'!AE:AE,1,FALSE),"Other")</f>
        <v>Other</v>
      </c>
    </row>
    <row r="214" spans="1:5" x14ac:dyDescent="0.25">
      <c r="A214" t="str">
        <f t="shared" si="3"/>
        <v>ML2VP2502</v>
      </c>
      <c r="B214" s="55" t="s">
        <v>3671</v>
      </c>
      <c r="C214" s="3">
        <v>127611.4385</v>
      </c>
      <c r="D214" s="3">
        <v>127611.4385</v>
      </c>
      <c r="E214" t="str">
        <f>IFERROR(VLOOKUP(CONCATENATE("117-",A214),'Schedule C1'!AE:AE,1,FALSE),"Other")</f>
        <v>Other</v>
      </c>
    </row>
    <row r="215" spans="1:5" x14ac:dyDescent="0.25">
      <c r="A215" t="str">
        <f t="shared" si="3"/>
        <v>MLLEP2LAI</v>
      </c>
      <c r="B215" s="55" t="s">
        <v>3674</v>
      </c>
      <c r="C215" s="3">
        <v>0</v>
      </c>
      <c r="D215" s="3">
        <v>0</v>
      </c>
      <c r="E215" t="str">
        <f>IFERROR(VLOOKUP(CONCATENATE("117-",A215),'Schedule C1'!AE:AE,1,FALSE),"Other")</f>
        <v>117-MLLEP2LAI</v>
      </c>
    </row>
    <row r="216" spans="1:5" x14ac:dyDescent="0.25">
      <c r="A216" t="str">
        <f t="shared" si="3"/>
        <v>MLLEP2LBI</v>
      </c>
      <c r="B216" s="55" t="s">
        <v>3675</v>
      </c>
      <c r="C216" s="3">
        <v>0</v>
      </c>
      <c r="D216" s="3">
        <v>0</v>
      </c>
      <c r="E216" t="str">
        <f>IFERROR(VLOOKUP(CONCATENATE("117-",A216),'Schedule C1'!AE:AE,1,FALSE),"Other")</f>
        <v>117-MLLEP2LBI</v>
      </c>
    </row>
    <row r="217" spans="1:5" x14ac:dyDescent="0.25">
      <c r="A217" t="str">
        <f t="shared" si="3"/>
        <v>MLLPC0ELG</v>
      </c>
      <c r="B217" s="55" t="s">
        <v>3676</v>
      </c>
      <c r="C217" s="3">
        <v>0</v>
      </c>
      <c r="D217" s="3">
        <v>0</v>
      </c>
      <c r="E217" t="str">
        <f>IFERROR(VLOOKUP(CONCATENATE("117-",A217),'Schedule C1'!AE:AE,1,FALSE),"Other")</f>
        <v>117-MLLPC0ELG</v>
      </c>
    </row>
    <row r="218" spans="1:5" x14ac:dyDescent="0.25">
      <c r="A218" t="str">
        <f t="shared" si="3"/>
        <v>MLLPC0LIM</v>
      </c>
      <c r="B218" s="55" t="s">
        <v>3677</v>
      </c>
      <c r="C218" s="3">
        <v>0</v>
      </c>
      <c r="D218" s="3">
        <v>0</v>
      </c>
      <c r="E218" t="str">
        <f>IFERROR(VLOOKUP(CONCATENATE("117-",A218),'Schedule C1'!AE:AE,1,FALSE),"Other")</f>
        <v>117-MLLPC0LIM</v>
      </c>
    </row>
    <row r="219" spans="1:5" x14ac:dyDescent="0.25">
      <c r="A219" t="str">
        <f t="shared" si="3"/>
        <v>MLLPC1CL4</v>
      </c>
      <c r="B219" s="55" t="s">
        <v>3678</v>
      </c>
      <c r="C219" s="3">
        <v>0</v>
      </c>
      <c r="D219" s="3">
        <v>0</v>
      </c>
      <c r="E219" t="str">
        <f>IFERROR(VLOOKUP(CONCATENATE("117-",A219),'Schedule C1'!AE:AE,1,FALSE),"Other")</f>
        <v>117-MLLPC1CL4</v>
      </c>
    </row>
    <row r="220" spans="1:5" x14ac:dyDescent="0.25">
      <c r="A220" t="str">
        <f t="shared" si="3"/>
        <v>MLLPC2CTC</v>
      </c>
      <c r="B220" s="55" t="s">
        <v>3679</v>
      </c>
      <c r="C220" s="3">
        <v>0</v>
      </c>
      <c r="D220" s="3">
        <v>0</v>
      </c>
      <c r="E220" t="str">
        <f>IFERROR(VLOOKUP(CONCATENATE("117-",A220),'Schedule C1'!AE:AE,1,FALSE),"Other")</f>
        <v>117-MLLPC2CTC</v>
      </c>
    </row>
    <row r="221" spans="1:5" x14ac:dyDescent="0.25">
      <c r="A221" t="str">
        <f t="shared" si="3"/>
        <v>MLLPC2ESP</v>
      </c>
      <c r="B221" s="55" t="s">
        <v>3680</v>
      </c>
      <c r="C221" s="3">
        <v>0</v>
      </c>
      <c r="D221" s="3">
        <v>0</v>
      </c>
      <c r="E221" t="str">
        <f>IFERROR(VLOOKUP(CONCATENATE("117-",A221),'Schedule C1'!AE:AE,1,FALSE),"Other")</f>
        <v>117-MLLPC2ESP</v>
      </c>
    </row>
    <row r="222" spans="1:5" x14ac:dyDescent="0.25">
      <c r="A222" t="str">
        <f t="shared" si="3"/>
        <v>MLLPPBSHD</v>
      </c>
      <c r="B222" s="55" t="s">
        <v>3681</v>
      </c>
      <c r="C222" s="3">
        <v>0</v>
      </c>
      <c r="D222" s="3">
        <v>0</v>
      </c>
      <c r="E222" t="str">
        <f>IFERROR(VLOOKUP(CONCATENATE("117-",A222),'Schedule C1'!AE:AE,1,FALSE),"Other")</f>
        <v>117-MLLPPBSHD</v>
      </c>
    </row>
    <row r="223" spans="1:5" x14ac:dyDescent="0.25">
      <c r="A223" t="str">
        <f t="shared" si="3"/>
        <v>MLLSC1AHB</v>
      </c>
      <c r="B223" s="55" t="s">
        <v>3682</v>
      </c>
      <c r="C223" s="3">
        <v>0</v>
      </c>
      <c r="D223" s="3">
        <v>0</v>
      </c>
      <c r="E223" t="str">
        <f>IFERROR(VLOOKUP(CONCATENATE("117-",A223),'Schedule C1'!AE:AE,1,FALSE),"Other")</f>
        <v>117-MLLSC1AHB</v>
      </c>
    </row>
    <row r="224" spans="1:5" x14ac:dyDescent="0.25">
      <c r="A224" t="str">
        <f t="shared" si="3"/>
        <v>MLLSC2AHB</v>
      </c>
      <c r="B224" s="55" t="s">
        <v>3683</v>
      </c>
      <c r="C224" s="3">
        <v>0</v>
      </c>
      <c r="D224" s="3">
        <v>0</v>
      </c>
      <c r="E224" t="str">
        <f>IFERROR(VLOOKUP(CONCATENATE("117-",A224),'Schedule C1'!AE:AE,1,FALSE),"Other")</f>
        <v>117-MLLSC2AHB</v>
      </c>
    </row>
    <row r="225" spans="1:5" x14ac:dyDescent="0.25">
      <c r="A225" t="str">
        <f t="shared" si="3"/>
        <v>MLLSHSVB</v>
      </c>
      <c r="B225" s="55" t="s">
        <v>3684</v>
      </c>
      <c r="C225" s="3">
        <v>0</v>
      </c>
      <c r="D225" s="3">
        <v>0</v>
      </c>
      <c r="E225" t="str">
        <f>IFERROR(VLOOKUP(CONCATENATE("117-",A225),'Schedule C1'!AE:AE,1,FALSE),"Other")</f>
        <v>117-MLLSHSVB</v>
      </c>
    </row>
    <row r="226" spans="1:5" x14ac:dyDescent="0.25">
      <c r="A226" t="str">
        <f t="shared" si="3"/>
        <v>MLLSP2LSO</v>
      </c>
      <c r="B226" s="55" t="s">
        <v>3685</v>
      </c>
      <c r="C226" s="3">
        <v>0</v>
      </c>
      <c r="D226" s="3">
        <v>0</v>
      </c>
      <c r="E226" t="str">
        <f>IFERROR(VLOOKUP(CONCATENATE("117-",A226),'Schedule C1'!AE:AE,1,FALSE),"Other")</f>
        <v>117-MLLSP2LSO</v>
      </c>
    </row>
    <row r="227" spans="1:5" x14ac:dyDescent="0.25">
      <c r="A227" t="str">
        <f t="shared" si="3"/>
        <v>MLLSTORB</v>
      </c>
      <c r="B227" s="55" t="s">
        <v>3686</v>
      </c>
      <c r="C227" s="3">
        <v>0</v>
      </c>
      <c r="D227" s="3">
        <v>0</v>
      </c>
      <c r="E227" t="str">
        <f>IFERROR(VLOOKUP(CONCATENATE("117-",A227),'Schedule C1'!AE:AE,1,FALSE),"Other")</f>
        <v>117-MLLSTORB</v>
      </c>
    </row>
    <row r="228" spans="1:5" x14ac:dyDescent="0.25">
      <c r="A228" t="str">
        <f t="shared" si="3"/>
        <v>MLLVC2CL4</v>
      </c>
      <c r="B228" s="55" t="s">
        <v>3687</v>
      </c>
      <c r="C228" s="3">
        <v>0</v>
      </c>
      <c r="D228" s="3">
        <v>0</v>
      </c>
      <c r="E228" t="str">
        <f>IFERROR(VLOOKUP(CONCATENATE("117-",A228),'Schedule C1'!AE:AE,1,FALSE),"Other")</f>
        <v>117-MLLVC2CL4</v>
      </c>
    </row>
    <row r="229" spans="1:5" x14ac:dyDescent="0.25">
      <c r="A229" t="str">
        <f t="shared" si="3"/>
        <v>MLP18EP02</v>
      </c>
      <c r="B229" s="55" t="s">
        <v>3701</v>
      </c>
      <c r="C229" s="3">
        <v>26718.466522499995</v>
      </c>
      <c r="D229" s="3">
        <v>26718.466522499995</v>
      </c>
      <c r="E229" t="str">
        <f>IFERROR(VLOOKUP(CONCATENATE("117-",A229),'Schedule C1'!AE:AE,1,FALSE),"Other")</f>
        <v>117-MLP18EP02</v>
      </c>
    </row>
    <row r="230" spans="1:5" x14ac:dyDescent="0.25">
      <c r="A230" t="str">
        <f t="shared" si="3"/>
        <v>MLP18EP03</v>
      </c>
      <c r="B230" s="55" t="s">
        <v>3702</v>
      </c>
      <c r="C230" s="3">
        <v>90059.199984999999</v>
      </c>
      <c r="D230" s="3">
        <v>90059.199984999999</v>
      </c>
      <c r="E230" t="str">
        <f>IFERROR(VLOOKUP(CONCATENATE("117-",A230),'Schedule C1'!AE:AE,1,FALSE),"Other")</f>
        <v>117-MLP18EP03</v>
      </c>
    </row>
    <row r="231" spans="1:5" x14ac:dyDescent="0.25">
      <c r="A231" t="str">
        <f t="shared" si="3"/>
        <v>MLP18EP04</v>
      </c>
      <c r="B231" s="55" t="s">
        <v>3703</v>
      </c>
      <c r="C231" s="3">
        <v>51310.784189000005</v>
      </c>
      <c r="D231" s="3">
        <v>51310.784189000005</v>
      </c>
      <c r="E231" t="str">
        <f>IFERROR(VLOOKUP(CONCATENATE("117-",A231),'Schedule C1'!AE:AE,1,FALSE),"Other")</f>
        <v>Other</v>
      </c>
    </row>
    <row r="232" spans="1:5" x14ac:dyDescent="0.25">
      <c r="A232" t="str">
        <f t="shared" si="3"/>
        <v>MLP18EP06</v>
      </c>
      <c r="B232" s="55" t="s">
        <v>3705</v>
      </c>
      <c r="C232" s="3">
        <v>80429.281306999983</v>
      </c>
      <c r="D232" s="3">
        <v>80429.281306999983</v>
      </c>
      <c r="E232" t="str">
        <f>IFERROR(VLOOKUP(CONCATENATE("117-",A232),'Schedule C1'!AE:AE,1,FALSE),"Other")</f>
        <v>Other</v>
      </c>
    </row>
    <row r="233" spans="1:5" x14ac:dyDescent="0.25">
      <c r="A233" t="str">
        <f t="shared" si="3"/>
        <v>MLP18SP01</v>
      </c>
      <c r="B233" s="55" t="s">
        <v>3711</v>
      </c>
      <c r="C233" s="3">
        <v>0</v>
      </c>
      <c r="D233" s="3">
        <v>0</v>
      </c>
      <c r="E233" t="str">
        <f>IFERROR(VLOOKUP(CONCATENATE("117-",A233),'Schedule C1'!AE:AE,1,FALSE),"Other")</f>
        <v>117-MLP18SP01</v>
      </c>
    </row>
    <row r="234" spans="1:5" x14ac:dyDescent="0.25">
      <c r="A234" t="str">
        <f t="shared" si="3"/>
        <v>MLP20EP01</v>
      </c>
      <c r="B234" s="55" t="s">
        <v>3723</v>
      </c>
      <c r="C234" s="3">
        <v>0</v>
      </c>
      <c r="D234" s="3">
        <v>0</v>
      </c>
      <c r="E234" t="str">
        <f>IFERROR(VLOOKUP(CONCATENATE("117-",A234),'Schedule C1'!AE:AE,1,FALSE),"Other")</f>
        <v>Other</v>
      </c>
    </row>
    <row r="235" spans="1:5" x14ac:dyDescent="0.25">
      <c r="A235" t="str">
        <f t="shared" si="3"/>
        <v>MLP20EP09</v>
      </c>
      <c r="B235" s="55" t="s">
        <v>3728</v>
      </c>
      <c r="C235" s="3">
        <v>0</v>
      </c>
      <c r="D235" s="3">
        <v>0</v>
      </c>
      <c r="E235" t="str">
        <f>IFERROR(VLOOKUP(CONCATENATE("117-",A235),'Schedule C1'!AE:AE,1,FALSE),"Other")</f>
        <v>117-MLP20EP09</v>
      </c>
    </row>
    <row r="236" spans="1:5" x14ac:dyDescent="0.25">
      <c r="A236" t="str">
        <f t="shared" si="3"/>
        <v>MLP20EP12</v>
      </c>
      <c r="B236" s="55" t="s">
        <v>3730</v>
      </c>
      <c r="C236" s="3">
        <v>0</v>
      </c>
      <c r="D236" s="3">
        <v>0</v>
      </c>
      <c r="E236" t="str">
        <f>IFERROR(VLOOKUP(CONCATENATE("117-",A236),'Schedule C1'!AE:AE,1,FALSE),"Other")</f>
        <v>117-MLP20EP12</v>
      </c>
    </row>
    <row r="237" spans="1:5" x14ac:dyDescent="0.25">
      <c r="A237" t="str">
        <f t="shared" si="3"/>
        <v>MLP20EP13</v>
      </c>
      <c r="B237" s="55" t="s">
        <v>3731</v>
      </c>
      <c r="C237" s="3">
        <v>11579.2556625</v>
      </c>
      <c r="D237" s="3">
        <v>11579.2556625</v>
      </c>
      <c r="E237" t="str">
        <f>IFERROR(VLOOKUP(CONCATENATE("117-",A237),'Schedule C1'!AE:AE,1,FALSE),"Other")</f>
        <v>117-MLP20EP13</v>
      </c>
    </row>
    <row r="238" spans="1:5" x14ac:dyDescent="0.25">
      <c r="A238" t="str">
        <f t="shared" si="3"/>
        <v>MLP20NP01</v>
      </c>
      <c r="B238" s="55" t="s">
        <v>3742</v>
      </c>
      <c r="C238" s="3">
        <v>0</v>
      </c>
      <c r="D238" s="3">
        <v>0</v>
      </c>
      <c r="E238" t="str">
        <f>IFERROR(VLOOKUP(CONCATENATE("117-",A238),'Schedule C1'!AE:AE,1,FALSE),"Other")</f>
        <v>117-MLP20NP01</v>
      </c>
    </row>
    <row r="239" spans="1:5" x14ac:dyDescent="0.25">
      <c r="A239" t="str">
        <f t="shared" si="3"/>
        <v>MLP20SP09</v>
      </c>
      <c r="B239" s="55" t="s">
        <v>3751</v>
      </c>
      <c r="C239" s="3">
        <v>0</v>
      </c>
      <c r="D239" s="3">
        <v>0</v>
      </c>
      <c r="E239" t="str">
        <f>IFERROR(VLOOKUP(CONCATENATE("117-",A239),'Schedule C1'!AE:AE,1,FALSE),"Other")</f>
        <v>117-MLP20SP09</v>
      </c>
    </row>
    <row r="240" spans="1:5" x14ac:dyDescent="0.25">
      <c r="A240" t="str">
        <f t="shared" si="3"/>
        <v>MLP20VP01</v>
      </c>
      <c r="B240" s="55" t="s">
        <v>3752</v>
      </c>
      <c r="C240" s="3">
        <v>0</v>
      </c>
      <c r="D240" s="3">
        <v>0</v>
      </c>
      <c r="E240" t="str">
        <f>IFERROR(VLOOKUP(CONCATENATE("117-",A240),'Schedule C1'!AE:AE,1,FALSE),"Other")</f>
        <v>117-MLP20VP01</v>
      </c>
    </row>
    <row r="241" spans="1:5" x14ac:dyDescent="0.25">
      <c r="A241" t="str">
        <f t="shared" si="3"/>
        <v>MLP20VP04</v>
      </c>
      <c r="B241" s="55" t="s">
        <v>3755</v>
      </c>
      <c r="C241" s="3">
        <v>0</v>
      </c>
      <c r="D241" s="3">
        <v>0</v>
      </c>
      <c r="E241" t="str">
        <f>IFERROR(VLOOKUP(CONCATENATE("117-",A241),'Schedule C1'!AE:AE,1,FALSE),"Other")</f>
        <v>117-MLP20VP04</v>
      </c>
    </row>
    <row r="242" spans="1:5" x14ac:dyDescent="0.25">
      <c r="A242" t="str">
        <f t="shared" si="3"/>
        <v>MLP21MP02</v>
      </c>
      <c r="B242" s="55" t="s">
        <v>3757</v>
      </c>
      <c r="C242" s="3">
        <v>0</v>
      </c>
      <c r="D242" s="3">
        <v>0</v>
      </c>
      <c r="E242" t="str">
        <f>IFERROR(VLOOKUP(CONCATENATE("117-",A242),'Schedule C1'!AE:AE,1,FALSE),"Other")</f>
        <v>Other</v>
      </c>
    </row>
    <row r="243" spans="1:5" x14ac:dyDescent="0.25">
      <c r="A243" t="str">
        <f t="shared" si="3"/>
        <v>MLP21NP01</v>
      </c>
      <c r="B243" s="55" t="s">
        <v>3758</v>
      </c>
      <c r="C243" s="3">
        <v>238270.70451250003</v>
      </c>
      <c r="D243" s="3">
        <v>238270.70451250003</v>
      </c>
      <c r="E243" t="str">
        <f>IFERROR(VLOOKUP(CONCATENATE("117-",A243),'Schedule C1'!AE:AE,1,FALSE),"Other")</f>
        <v>Other</v>
      </c>
    </row>
    <row r="244" spans="1:5" x14ac:dyDescent="0.25">
      <c r="A244" t="str">
        <f t="shared" si="3"/>
        <v>MLP21SP01</v>
      </c>
      <c r="B244" s="55" t="s">
        <v>3760</v>
      </c>
      <c r="C244" s="3">
        <v>0</v>
      </c>
      <c r="D244" s="3">
        <v>0</v>
      </c>
      <c r="E244" t="str">
        <f>IFERROR(VLOOKUP(CONCATENATE("117-",A244),'Schedule C1'!AE:AE,1,FALSE),"Other")</f>
        <v>Other</v>
      </c>
    </row>
    <row r="245" spans="1:5" x14ac:dyDescent="0.25">
      <c r="A245" t="str">
        <f t="shared" si="3"/>
        <v>MLP222PPI</v>
      </c>
      <c r="B245" s="55" t="s">
        <v>3762</v>
      </c>
      <c r="C245" s="3">
        <v>244920.89351999995</v>
      </c>
      <c r="D245" s="3">
        <v>244920.89351999995</v>
      </c>
      <c r="E245" t="str">
        <f>IFERROR(VLOOKUP(CONCATENATE("117-",A245),'Schedule C1'!AE:AE,1,FALSE),"Other")</f>
        <v>Other</v>
      </c>
    </row>
    <row r="246" spans="1:5" x14ac:dyDescent="0.25">
      <c r="A246" t="str">
        <f t="shared" si="3"/>
        <v>MLP22MP01</v>
      </c>
      <c r="B246" s="55" t="s">
        <v>3764</v>
      </c>
      <c r="C246" s="3">
        <v>211633.4412875</v>
      </c>
      <c r="D246" s="3">
        <v>211633.4412875</v>
      </c>
      <c r="E246" t="str">
        <f>IFERROR(VLOOKUP(CONCATENATE("117-",A246),'Schedule C1'!AE:AE,1,FALSE),"Other")</f>
        <v>Other</v>
      </c>
    </row>
    <row r="247" spans="1:5" x14ac:dyDescent="0.25">
      <c r="A247" t="str">
        <f t="shared" si="3"/>
        <v>MLP22MP02</v>
      </c>
      <c r="B247" s="55" t="s">
        <v>3765</v>
      </c>
      <c r="C247" s="3">
        <v>155858.53158649997</v>
      </c>
      <c r="D247" s="3">
        <v>155858.53158649997</v>
      </c>
      <c r="E247" t="str">
        <f>IFERROR(VLOOKUP(CONCATENATE("117-",A247),'Schedule C1'!AE:AE,1,FALSE),"Other")</f>
        <v>Other</v>
      </c>
    </row>
    <row r="248" spans="1:5" x14ac:dyDescent="0.25">
      <c r="A248" t="str">
        <f t="shared" si="3"/>
        <v>MLP22MP03</v>
      </c>
      <c r="B248" s="55" t="s">
        <v>3766</v>
      </c>
      <c r="C248" s="3">
        <v>94526.991999999998</v>
      </c>
      <c r="D248" s="3">
        <v>94526.991999999998</v>
      </c>
      <c r="E248" t="str">
        <f>IFERROR(VLOOKUP(CONCATENATE("117-",A248),'Schedule C1'!AE:AE,1,FALSE),"Other")</f>
        <v>Other</v>
      </c>
    </row>
    <row r="249" spans="1:5" x14ac:dyDescent="0.25">
      <c r="A249" t="str">
        <f t="shared" si="3"/>
        <v>MLP22SP01</v>
      </c>
      <c r="B249" s="55" t="s">
        <v>3768</v>
      </c>
      <c r="C249" s="3">
        <v>66796.167652999997</v>
      </c>
      <c r="D249" s="3">
        <v>66796.167652999997</v>
      </c>
      <c r="E249" t="str">
        <f>IFERROR(VLOOKUP(CONCATENATE("117-",A249),'Schedule C1'!AE:AE,1,FALSE),"Other")</f>
        <v>Other</v>
      </c>
    </row>
    <row r="250" spans="1:5" x14ac:dyDescent="0.25">
      <c r="A250" t="str">
        <f t="shared" si="3"/>
        <v>MLP24EP55</v>
      </c>
      <c r="B250" s="55" t="s">
        <v>3771</v>
      </c>
      <c r="C250" s="3">
        <v>17811.058588499996</v>
      </c>
      <c r="D250" s="3">
        <v>17811.058588499996</v>
      </c>
      <c r="E250" t="str">
        <f>IFERROR(VLOOKUP(CONCATENATE("117-",A250),'Schedule C1'!AE:AE,1,FALSE),"Other")</f>
        <v>Other</v>
      </c>
    </row>
    <row r="251" spans="1:5" x14ac:dyDescent="0.25">
      <c r="A251" t="str">
        <f t="shared" si="3"/>
        <v>MLPEP4EWS</v>
      </c>
      <c r="B251" s="55" t="s">
        <v>3773</v>
      </c>
      <c r="C251" s="3">
        <v>58003.402999999998</v>
      </c>
      <c r="D251" s="3">
        <v>58003.402999999998</v>
      </c>
      <c r="E251" t="str">
        <f>IFERROR(VLOOKUP(CONCATENATE("117-",A251),'Schedule C1'!AE:AE,1,FALSE),"Other")</f>
        <v>Other</v>
      </c>
    </row>
    <row r="252" spans="1:5" x14ac:dyDescent="0.25">
      <c r="A252" t="str">
        <f t="shared" si="3"/>
        <v>MLPEPAIRD</v>
      </c>
      <c r="B252" s="55" t="s">
        <v>3774</v>
      </c>
      <c r="C252" s="3">
        <v>242469.48400000003</v>
      </c>
      <c r="D252" s="3">
        <v>242469.48400000003</v>
      </c>
      <c r="E252" t="str">
        <f>IFERROR(VLOOKUP(CONCATENATE("117-",A252),'Schedule C1'!AE:AE,1,FALSE),"Other")</f>
        <v>Other</v>
      </c>
    </row>
    <row r="253" spans="1:5" x14ac:dyDescent="0.25">
      <c r="A253" t="str">
        <f t="shared" si="3"/>
        <v>MLPEPBLWR</v>
      </c>
      <c r="B253" s="55" t="s">
        <v>3775</v>
      </c>
      <c r="C253" s="3">
        <v>0</v>
      </c>
      <c r="D253" s="3">
        <v>0</v>
      </c>
      <c r="E253" t="str">
        <f>IFERROR(VLOOKUP(CONCATENATE("117-",A253),'Schedule C1'!AE:AE,1,FALSE),"Other")</f>
        <v>117-MLPEPBLWR</v>
      </c>
    </row>
    <row r="254" spans="1:5" x14ac:dyDescent="0.25">
      <c r="A254" t="str">
        <f t="shared" si="3"/>
        <v>MLPEPCABL</v>
      </c>
      <c r="B254" s="55" t="s">
        <v>3776</v>
      </c>
      <c r="C254" s="3">
        <v>0</v>
      </c>
      <c r="D254" s="3">
        <v>0</v>
      </c>
      <c r="E254" t="str">
        <f>IFERROR(VLOOKUP(CONCATENATE("117-",A254),'Schedule C1'!AE:AE,1,FALSE),"Other")</f>
        <v>117-MLPEPCABL</v>
      </c>
    </row>
    <row r="255" spans="1:5" x14ac:dyDescent="0.25">
      <c r="A255" t="str">
        <f t="shared" si="3"/>
        <v>MLPEPCTRL</v>
      </c>
      <c r="B255" s="55" t="s">
        <v>3777</v>
      </c>
      <c r="C255" s="3">
        <v>0</v>
      </c>
      <c r="D255" s="3">
        <v>0</v>
      </c>
      <c r="E255" t="str">
        <f>IFERROR(VLOOKUP(CONCATENATE("117-",A255),'Schedule C1'!AE:AE,1,FALSE),"Other")</f>
        <v>117-MLPEPCTRL</v>
      </c>
    </row>
    <row r="256" spans="1:5" x14ac:dyDescent="0.25">
      <c r="A256" t="str">
        <f t="shared" si="3"/>
        <v>MLPEPCWPM</v>
      </c>
      <c r="B256" s="55" t="s">
        <v>3778</v>
      </c>
      <c r="C256" s="3">
        <v>57977.633759000004</v>
      </c>
      <c r="D256" s="3">
        <v>57977.633759000004</v>
      </c>
      <c r="E256" t="str">
        <f>IFERROR(VLOOKUP(CONCATENATE("117-",A256),'Schedule C1'!AE:AE,1,FALSE),"Other")</f>
        <v>Other</v>
      </c>
    </row>
    <row r="257" spans="1:5" x14ac:dyDescent="0.25">
      <c r="A257" t="str">
        <f t="shared" si="3"/>
        <v>MLPEPDFPM</v>
      </c>
      <c r="B257" s="55" t="s">
        <v>3779</v>
      </c>
      <c r="C257" s="3">
        <v>205053.1305</v>
      </c>
      <c r="D257" s="3">
        <v>205053.1305</v>
      </c>
      <c r="E257" t="str">
        <f>IFERROR(VLOOKUP(CONCATENATE("117-",A257),'Schedule C1'!AE:AE,1,FALSE),"Other")</f>
        <v>Other</v>
      </c>
    </row>
    <row r="258" spans="1:5" x14ac:dyDescent="0.25">
      <c r="A258" t="str">
        <f t="shared" si="3"/>
        <v>MLPEPFTCL</v>
      </c>
      <c r="B258" s="55" t="s">
        <v>3780</v>
      </c>
      <c r="C258" s="3">
        <v>153607.723</v>
      </c>
      <c r="D258" s="3">
        <v>153607.723</v>
      </c>
      <c r="E258" t="str">
        <f>IFERROR(VLOOKUP(CONCATENATE("117-",A258),'Schedule C1'!AE:AE,1,FALSE),"Other")</f>
        <v>Other</v>
      </c>
    </row>
    <row r="259" spans="1:5" x14ac:dyDescent="0.25">
      <c r="A259" t="str">
        <f t="shared" ref="A259:A322" si="4">LEFT(B259,FIND(" ",B259,1)-1)</f>
        <v>MLPEPFTCT</v>
      </c>
      <c r="B259" s="55" t="s">
        <v>3781</v>
      </c>
      <c r="C259" s="3">
        <v>0</v>
      </c>
      <c r="D259" s="3">
        <v>0</v>
      </c>
      <c r="E259" t="str">
        <f>IFERROR(VLOOKUP(CONCATENATE("117-",A259),'Schedule C1'!AE:AE,1,FALSE),"Other")</f>
        <v>Other</v>
      </c>
    </row>
    <row r="260" spans="1:5" x14ac:dyDescent="0.25">
      <c r="A260" t="str">
        <f t="shared" si="4"/>
        <v>MLPEPHVAC</v>
      </c>
      <c r="B260" s="55" t="s">
        <v>3782</v>
      </c>
      <c r="C260" s="3">
        <v>0</v>
      </c>
      <c r="D260" s="3">
        <v>0</v>
      </c>
      <c r="E260" t="str">
        <f>IFERROR(VLOOKUP(CONCATENATE("117-",A260),'Schedule C1'!AE:AE,1,FALSE),"Other")</f>
        <v>Other</v>
      </c>
    </row>
    <row r="261" spans="1:5" x14ac:dyDescent="0.25">
      <c r="A261" t="str">
        <f t="shared" si="4"/>
        <v>MLPEPLGHT</v>
      </c>
      <c r="B261" s="55" t="s">
        <v>3783</v>
      </c>
      <c r="C261" s="3">
        <v>0</v>
      </c>
      <c r="D261" s="3">
        <v>0</v>
      </c>
      <c r="E261" t="str">
        <f>IFERROR(VLOOKUP(CONCATENATE("117-",A261),'Schedule C1'!AE:AE,1,FALSE),"Other")</f>
        <v>117-MLPEPLGHT</v>
      </c>
    </row>
    <row r="262" spans="1:5" x14ac:dyDescent="0.25">
      <c r="A262" t="str">
        <f t="shared" si="4"/>
        <v>MLPEPMOTR</v>
      </c>
      <c r="B262" s="55" t="s">
        <v>3784</v>
      </c>
      <c r="C262" s="3">
        <v>0</v>
      </c>
      <c r="D262" s="3">
        <v>0</v>
      </c>
      <c r="E262" t="str">
        <f>IFERROR(VLOOKUP(CONCATENATE("117-",A262),'Schedule C1'!AE:AE,1,FALSE),"Other")</f>
        <v>117-MLPEPMOTR</v>
      </c>
    </row>
    <row r="263" spans="1:5" x14ac:dyDescent="0.25">
      <c r="A263" t="str">
        <f t="shared" si="4"/>
        <v>MLPEPPUMP</v>
      </c>
      <c r="B263" s="55" t="s">
        <v>3785</v>
      </c>
      <c r="C263" s="3">
        <v>0</v>
      </c>
      <c r="D263" s="3">
        <v>0</v>
      </c>
      <c r="E263" t="str">
        <f>IFERROR(VLOOKUP(CONCATENATE("117-",A263),'Schedule C1'!AE:AE,1,FALSE),"Other")</f>
        <v>117-MLPEPPUMP</v>
      </c>
    </row>
    <row r="264" spans="1:5" x14ac:dyDescent="0.25">
      <c r="A264" t="str">
        <f t="shared" si="4"/>
        <v>MLPEPSERV</v>
      </c>
      <c r="B264" s="55" t="s">
        <v>3786</v>
      </c>
      <c r="C264" s="3">
        <v>36153.347999999998</v>
      </c>
      <c r="D264" s="3">
        <v>36153.347999999998</v>
      </c>
      <c r="E264" t="str">
        <f>IFERROR(VLOOKUP(CONCATENATE("117-",A264),'Schedule C1'!AE:AE,1,FALSE),"Other")</f>
        <v>117-MLPEPSERV</v>
      </c>
    </row>
    <row r="265" spans="1:5" x14ac:dyDescent="0.25">
      <c r="A265" t="str">
        <f t="shared" si="4"/>
        <v>MLPEPSWGR</v>
      </c>
      <c r="B265" s="55" t="s">
        <v>3787</v>
      </c>
      <c r="C265" s="3">
        <v>0</v>
      </c>
      <c r="D265" s="3">
        <v>0</v>
      </c>
      <c r="E265" t="str">
        <f>IFERROR(VLOOKUP(CONCATENATE("117-",A265),'Schedule C1'!AE:AE,1,FALSE),"Other")</f>
        <v>117-MLPEPSWGR</v>
      </c>
    </row>
    <row r="266" spans="1:5" x14ac:dyDescent="0.25">
      <c r="A266" t="str">
        <f t="shared" si="4"/>
        <v>MLPEPTRMT</v>
      </c>
      <c r="B266" s="55" t="s">
        <v>3789</v>
      </c>
      <c r="C266" s="3">
        <v>0</v>
      </c>
      <c r="D266" s="3">
        <v>0</v>
      </c>
      <c r="E266" t="str">
        <f>IFERROR(VLOOKUP(CONCATENATE("117-",A266),'Schedule C1'!AE:AE,1,FALSE),"Other")</f>
        <v>117-MLPEPTRMT</v>
      </c>
    </row>
    <row r="267" spans="1:5" x14ac:dyDescent="0.25">
      <c r="A267" t="str">
        <f t="shared" si="4"/>
        <v>MLPEPVALV</v>
      </c>
      <c r="B267" s="55" t="s">
        <v>3791</v>
      </c>
      <c r="C267" s="3">
        <v>0</v>
      </c>
      <c r="D267" s="3">
        <v>0</v>
      </c>
      <c r="E267" t="str">
        <f>IFERROR(VLOOKUP(CONCATENATE("117-",A267),'Schedule C1'!AE:AE,1,FALSE),"Other")</f>
        <v>117-MLPEPVALV</v>
      </c>
    </row>
    <row r="268" spans="1:5" x14ac:dyDescent="0.25">
      <c r="A268" t="str">
        <f t="shared" si="4"/>
        <v>MLPMPBC9S</v>
      </c>
      <c r="B268" s="55" t="s">
        <v>3792</v>
      </c>
      <c r="C268" s="3">
        <v>59691.006000000001</v>
      </c>
      <c r="D268" s="3">
        <v>59691.006000000001</v>
      </c>
      <c r="E268" t="str">
        <f>IFERROR(VLOOKUP(CONCATENATE("117-",A268),'Schedule C1'!AE:AE,1,FALSE),"Other")</f>
        <v>Other</v>
      </c>
    </row>
    <row r="269" spans="1:5" x14ac:dyDescent="0.25">
      <c r="A269" t="str">
        <f t="shared" si="4"/>
        <v>MLPMPBELT</v>
      </c>
      <c r="B269" s="55" t="s">
        <v>3793</v>
      </c>
      <c r="C269" s="3">
        <v>0</v>
      </c>
      <c r="D269" s="3">
        <v>0</v>
      </c>
      <c r="E269" t="str">
        <f>IFERROR(VLOOKUP(CONCATENATE("117-",A269),'Schedule C1'!AE:AE,1,FALSE),"Other")</f>
        <v>117-MLPMPBELT</v>
      </c>
    </row>
    <row r="270" spans="1:5" x14ac:dyDescent="0.25">
      <c r="A270" t="str">
        <f t="shared" si="4"/>
        <v>MLPMPCV1E</v>
      </c>
      <c r="B270" s="55" t="s">
        <v>3794</v>
      </c>
      <c r="C270" s="3">
        <v>422850.96028750006</v>
      </c>
      <c r="D270" s="3">
        <v>422850.96028750006</v>
      </c>
      <c r="E270" t="str">
        <f>IFERROR(VLOOKUP(CONCATENATE("117-",A270),'Schedule C1'!AE:AE,1,FALSE),"Other")</f>
        <v>Other</v>
      </c>
    </row>
    <row r="271" spans="1:5" x14ac:dyDescent="0.25">
      <c r="A271" t="str">
        <f t="shared" si="4"/>
        <v>MLPMPDRNG</v>
      </c>
      <c r="B271" s="55" t="s">
        <v>3795</v>
      </c>
      <c r="C271" s="3">
        <v>0</v>
      </c>
      <c r="D271" s="3">
        <v>0</v>
      </c>
      <c r="E271" t="str">
        <f>IFERROR(VLOOKUP(CONCATENATE("117-",A271),'Schedule C1'!AE:AE,1,FALSE),"Other")</f>
        <v>117-MLPMPDRNG</v>
      </c>
    </row>
    <row r="272" spans="1:5" x14ac:dyDescent="0.25">
      <c r="A272" t="str">
        <f t="shared" si="4"/>
        <v>MLPMPECRN</v>
      </c>
      <c r="B272" s="55" t="s">
        <v>3796</v>
      </c>
      <c r="C272" s="3">
        <v>0</v>
      </c>
      <c r="D272" s="3">
        <v>0</v>
      </c>
      <c r="E272" t="str">
        <f>IFERROR(VLOOKUP(CONCATENATE("117-",A272),'Schedule C1'!AE:AE,1,FALSE),"Other")</f>
        <v>117-MLPMPECRN</v>
      </c>
    </row>
    <row r="273" spans="1:5" x14ac:dyDescent="0.25">
      <c r="A273" t="str">
        <f t="shared" si="4"/>
        <v>MLPMPHEAT</v>
      </c>
      <c r="B273" s="55" t="s">
        <v>3797</v>
      </c>
      <c r="C273" s="3">
        <v>0</v>
      </c>
      <c r="D273" s="3">
        <v>0</v>
      </c>
      <c r="E273" t="str">
        <f>IFERROR(VLOOKUP(CONCATENATE("117-",A273),'Schedule C1'!AE:AE,1,FALSE),"Other")</f>
        <v>117-MLPMPHEAT</v>
      </c>
    </row>
    <row r="274" spans="1:5" x14ac:dyDescent="0.25">
      <c r="A274" t="str">
        <f t="shared" si="4"/>
        <v>MLPMPPUMP</v>
      </c>
      <c r="B274" s="55" t="s">
        <v>3798</v>
      </c>
      <c r="C274" s="3">
        <v>0</v>
      </c>
      <c r="D274" s="3">
        <v>0</v>
      </c>
      <c r="E274" t="str">
        <f>IFERROR(VLOOKUP(CONCATENATE("117-",A274),'Schedule C1'!AE:AE,1,FALSE),"Other")</f>
        <v>117-MLPMPPUMP</v>
      </c>
    </row>
    <row r="275" spans="1:5" x14ac:dyDescent="0.25">
      <c r="A275" t="str">
        <f t="shared" si="4"/>
        <v>MLPNONOUT</v>
      </c>
      <c r="B275" s="55" t="s">
        <v>4523</v>
      </c>
      <c r="C275" s="3">
        <v>0</v>
      </c>
      <c r="D275" s="3">
        <v>0</v>
      </c>
      <c r="E275" t="str">
        <f>IFERROR(VLOOKUP(CONCATENATE("117-",A275),'Schedule C1'!AE:AE,1,FALSE),"Other")</f>
        <v>Other</v>
      </c>
    </row>
    <row r="276" spans="1:5" x14ac:dyDescent="0.25">
      <c r="A276" t="str">
        <f t="shared" si="4"/>
        <v>MLPNPBLDG</v>
      </c>
      <c r="B276" s="55" t="s">
        <v>3799</v>
      </c>
      <c r="C276" s="3">
        <v>0</v>
      </c>
      <c r="D276" s="3">
        <v>0</v>
      </c>
      <c r="E276" t="str">
        <f>IFERROR(VLOOKUP(CONCATENATE("117-",A276),'Schedule C1'!AE:AE,1,FALSE),"Other")</f>
        <v>Other</v>
      </c>
    </row>
    <row r="277" spans="1:5" x14ac:dyDescent="0.25">
      <c r="A277" t="str">
        <f t="shared" si="4"/>
        <v>MLPNPSECU</v>
      </c>
      <c r="B277" s="55" t="s">
        <v>3800</v>
      </c>
      <c r="C277" s="3">
        <v>0</v>
      </c>
      <c r="D277" s="3">
        <v>0</v>
      </c>
      <c r="E277" t="str">
        <f>IFERROR(VLOOKUP(CONCATENATE("117-",A277),'Schedule C1'!AE:AE,1,FALSE),"Other")</f>
        <v>117-MLPNPSECU</v>
      </c>
    </row>
    <row r="278" spans="1:5" x14ac:dyDescent="0.25">
      <c r="A278" t="str">
        <f t="shared" si="4"/>
        <v>MLPNPTOOL</v>
      </c>
      <c r="B278" s="55" t="s">
        <v>3801</v>
      </c>
      <c r="C278" s="3">
        <v>0</v>
      </c>
      <c r="D278" s="3">
        <v>0</v>
      </c>
      <c r="E278" t="str">
        <f>IFERROR(VLOOKUP(CONCATENATE("117-",A278),'Schedule C1'!AE:AE,1,FALSE),"Other")</f>
        <v>117-MLPNPTOOL</v>
      </c>
    </row>
    <row r="279" spans="1:5" x14ac:dyDescent="0.25">
      <c r="A279" t="str">
        <f t="shared" si="4"/>
        <v>MLPPPBNON</v>
      </c>
      <c r="B279" s="55" t="s">
        <v>4524</v>
      </c>
      <c r="C279" s="3">
        <v>0</v>
      </c>
      <c r="D279" s="3">
        <v>0</v>
      </c>
      <c r="E279" t="str">
        <f>IFERROR(VLOOKUP(CONCATENATE("117-",A279),'Schedule C1'!AE:AE,1,FALSE),"Other")</f>
        <v>Other</v>
      </c>
    </row>
    <row r="280" spans="1:5" x14ac:dyDescent="0.25">
      <c r="A280" t="str">
        <f t="shared" si="4"/>
        <v>MLPSPASHL</v>
      </c>
      <c r="B280" s="55" t="s">
        <v>3802</v>
      </c>
      <c r="C280" s="3">
        <v>0</v>
      </c>
      <c r="D280" s="3">
        <v>0</v>
      </c>
      <c r="E280" t="str">
        <f>IFERROR(VLOOKUP(CONCATENATE("117-",A280),'Schedule C1'!AE:AE,1,FALSE),"Other")</f>
        <v>117-MLPSPASHL</v>
      </c>
    </row>
    <row r="281" spans="1:5" x14ac:dyDescent="0.25">
      <c r="A281" t="str">
        <f t="shared" si="4"/>
        <v>MLPSPBRNE</v>
      </c>
      <c r="B281" s="55" t="s">
        <v>3803</v>
      </c>
      <c r="C281" s="3">
        <v>0</v>
      </c>
      <c r="D281" s="3">
        <v>0</v>
      </c>
      <c r="E281" t="str">
        <f>IFERROR(VLOOKUP(CONCATENATE("117-",A281),'Schedule C1'!AE:AE,1,FALSE),"Other")</f>
        <v>117-MLPSPBRNE</v>
      </c>
    </row>
    <row r="282" spans="1:5" x14ac:dyDescent="0.25">
      <c r="A282" t="str">
        <f t="shared" si="4"/>
        <v>MLPSPBRNN</v>
      </c>
      <c r="B282" s="55" t="s">
        <v>3804</v>
      </c>
      <c r="C282" s="3">
        <v>0</v>
      </c>
      <c r="D282" s="3">
        <v>0</v>
      </c>
      <c r="E282" t="str">
        <f>IFERROR(VLOOKUP(CONCATENATE("117-",A282),'Schedule C1'!AE:AE,1,FALSE),"Other")</f>
        <v>117-MLPSPBRNN</v>
      </c>
    </row>
    <row r="283" spans="1:5" x14ac:dyDescent="0.25">
      <c r="A283" t="str">
        <f t="shared" si="4"/>
        <v>MLPSPDFAF</v>
      </c>
      <c r="B283" s="55" t="s">
        <v>3806</v>
      </c>
      <c r="C283" s="3">
        <v>0</v>
      </c>
      <c r="D283" s="3">
        <v>0</v>
      </c>
      <c r="E283" t="str">
        <f>IFERROR(VLOOKUP(CONCATENATE("117-",A283),'Schedule C1'!AE:AE,1,FALSE),"Other")</f>
        <v>117-MLPSPDFAF</v>
      </c>
    </row>
    <row r="284" spans="1:5" x14ac:dyDescent="0.25">
      <c r="A284" t="str">
        <f t="shared" si="4"/>
        <v>MLPSPEJNT</v>
      </c>
      <c r="B284" s="55" t="s">
        <v>3808</v>
      </c>
      <c r="C284" s="3">
        <v>0</v>
      </c>
      <c r="D284" s="3">
        <v>0</v>
      </c>
      <c r="E284" t="str">
        <f>IFERROR(VLOOKUP(CONCATENATE("117-",A284),'Schedule C1'!AE:AE,1,FALSE),"Other")</f>
        <v>117-MLPSPEJNT</v>
      </c>
    </row>
    <row r="285" spans="1:5" x14ac:dyDescent="0.25">
      <c r="A285" t="str">
        <f t="shared" si="4"/>
        <v>MLPSPFANS</v>
      </c>
      <c r="B285" s="55" t="s">
        <v>3809</v>
      </c>
      <c r="C285" s="3">
        <v>0</v>
      </c>
      <c r="D285" s="3">
        <v>0</v>
      </c>
      <c r="E285" t="str">
        <f>IFERROR(VLOOKUP(CONCATENATE("117-",A285),'Schedule C1'!AE:AE,1,FALSE),"Other")</f>
        <v>117-MLPSPFANS</v>
      </c>
    </row>
    <row r="286" spans="1:5" x14ac:dyDescent="0.25">
      <c r="A286" t="str">
        <f t="shared" si="4"/>
        <v>MLPSPPULV</v>
      </c>
      <c r="B286" s="55" t="s">
        <v>3811</v>
      </c>
      <c r="C286" s="3">
        <v>0</v>
      </c>
      <c r="D286" s="3">
        <v>0</v>
      </c>
      <c r="E286" t="str">
        <f>IFERROR(VLOOKUP(CONCATENATE("117-",A286),'Schedule C1'!AE:AE,1,FALSE),"Other")</f>
        <v>117-MLPSPPULV</v>
      </c>
    </row>
    <row r="287" spans="1:5" x14ac:dyDescent="0.25">
      <c r="A287" t="str">
        <f t="shared" si="4"/>
        <v>MLPSPSOOT</v>
      </c>
      <c r="B287" s="55" t="s">
        <v>3812</v>
      </c>
      <c r="C287" s="3">
        <v>0</v>
      </c>
      <c r="D287" s="3">
        <v>0</v>
      </c>
      <c r="E287" t="str">
        <f>IFERROR(VLOOKUP(CONCATENATE("117-",A287),'Schedule C1'!AE:AE,1,FALSE),"Other")</f>
        <v>Other</v>
      </c>
    </row>
    <row r="288" spans="1:5" x14ac:dyDescent="0.25">
      <c r="A288" t="str">
        <f t="shared" si="4"/>
        <v>MLPSPVALV</v>
      </c>
      <c r="B288" s="55" t="s">
        <v>3813</v>
      </c>
      <c r="C288" s="3">
        <v>0</v>
      </c>
      <c r="D288" s="3">
        <v>0</v>
      </c>
      <c r="E288" t="str">
        <f>IFERROR(VLOOKUP(CONCATENATE("117-",A288),'Schedule C1'!AE:AE,1,FALSE),"Other")</f>
        <v>117-MLPSPVALV</v>
      </c>
    </row>
    <row r="289" spans="1:5" x14ac:dyDescent="0.25">
      <c r="A289" t="str">
        <f t="shared" si="4"/>
        <v>MLPVPAIRC</v>
      </c>
      <c r="B289" s="55" t="s">
        <v>3814</v>
      </c>
      <c r="C289" s="3">
        <v>0</v>
      </c>
      <c r="D289" s="3">
        <v>0</v>
      </c>
      <c r="E289" t="str">
        <f>IFERROR(VLOOKUP(CONCATENATE("117-",A289),'Schedule C1'!AE:AE,1,FALSE),"Other")</f>
        <v>117-MLPVPAIRC</v>
      </c>
    </row>
    <row r="290" spans="1:5" x14ac:dyDescent="0.25">
      <c r="A290" t="str">
        <f t="shared" si="4"/>
        <v>MLPVPCNTM</v>
      </c>
      <c r="B290" s="55" t="s">
        <v>3815</v>
      </c>
      <c r="C290" s="3">
        <v>0</v>
      </c>
      <c r="D290" s="3">
        <v>0</v>
      </c>
      <c r="E290" t="str">
        <f>IFERROR(VLOOKUP(CONCATENATE("117-",A290),'Schedule C1'!AE:AE,1,FALSE),"Other")</f>
        <v>117-MLPVPCNTM</v>
      </c>
    </row>
    <row r="291" spans="1:5" x14ac:dyDescent="0.25">
      <c r="A291" t="str">
        <f t="shared" si="4"/>
        <v>MLPVPEJNT</v>
      </c>
      <c r="B291" s="55" t="s">
        <v>3816</v>
      </c>
      <c r="C291" s="3">
        <v>0</v>
      </c>
      <c r="D291" s="3">
        <v>0</v>
      </c>
      <c r="E291" t="str">
        <f>IFERROR(VLOOKUP(CONCATENATE("117-",A291),'Schedule C1'!AE:AE,1,FALSE),"Other")</f>
        <v>117-MLPVPEJNT</v>
      </c>
    </row>
    <row r="292" spans="1:5" x14ac:dyDescent="0.25">
      <c r="A292" t="str">
        <f t="shared" si="4"/>
        <v>MLPVPOTHR</v>
      </c>
      <c r="B292" s="55" t="s">
        <v>3819</v>
      </c>
      <c r="C292" s="3">
        <v>0</v>
      </c>
      <c r="D292" s="3">
        <v>0</v>
      </c>
      <c r="E292" t="str">
        <f>IFERROR(VLOOKUP(CONCATENATE("117-",A292),'Schedule C1'!AE:AE,1,FALSE),"Other")</f>
        <v>117-MLPVPOTHR</v>
      </c>
    </row>
    <row r="293" spans="1:5" x14ac:dyDescent="0.25">
      <c r="A293" t="str">
        <f t="shared" si="4"/>
        <v>MLPVPPUMP</v>
      </c>
      <c r="B293" s="55" t="s">
        <v>3820</v>
      </c>
      <c r="C293" s="3">
        <v>0</v>
      </c>
      <c r="D293" s="3">
        <v>0</v>
      </c>
      <c r="E293" t="str">
        <f>IFERROR(VLOOKUP(CONCATENATE("117-",A293),'Schedule C1'!AE:AE,1,FALSE),"Other")</f>
        <v>117-MLPVPPUMP</v>
      </c>
    </row>
    <row r="294" spans="1:5" x14ac:dyDescent="0.25">
      <c r="A294" t="str">
        <f t="shared" si="4"/>
        <v>MLPVPTRMT</v>
      </c>
      <c r="B294" s="55" t="s">
        <v>3821</v>
      </c>
      <c r="C294" s="3">
        <v>0</v>
      </c>
      <c r="D294" s="3">
        <v>0</v>
      </c>
      <c r="E294" t="str">
        <f>IFERROR(VLOOKUP(CONCATENATE("117-",A294),'Schedule C1'!AE:AE,1,FALSE),"Other")</f>
        <v>117-MLPVPTRMT</v>
      </c>
    </row>
    <row r="295" spans="1:5" x14ac:dyDescent="0.25">
      <c r="A295" t="str">
        <f t="shared" si="4"/>
        <v>MLPVPVALV</v>
      </c>
      <c r="B295" s="55" t="s">
        <v>3822</v>
      </c>
      <c r="C295" s="3">
        <v>0</v>
      </c>
      <c r="D295" s="3">
        <v>0</v>
      </c>
      <c r="E295" t="str">
        <f>IFERROR(VLOOKUP(CONCATENATE("117-",A295),'Schedule C1'!AE:AE,1,FALSE),"Other")</f>
        <v>117-MLPVPVALV</v>
      </c>
    </row>
    <row r="296" spans="1:5" x14ac:dyDescent="0.25">
      <c r="A296" t="str">
        <f t="shared" si="4"/>
        <v>MLU0EPDCS</v>
      </c>
      <c r="B296" s="55" t="s">
        <v>3823</v>
      </c>
      <c r="C296" s="3">
        <v>0</v>
      </c>
      <c r="D296" s="3">
        <v>0</v>
      </c>
      <c r="E296" t="str">
        <f>IFERROR(VLOOKUP(CONCATENATE("117-",A296),'Schedule C1'!AE:AE,1,FALSE),"Other")</f>
        <v>Other</v>
      </c>
    </row>
    <row r="297" spans="1:5" x14ac:dyDescent="0.25">
      <c r="A297" t="str">
        <f t="shared" si="4"/>
        <v>MLU122PPB</v>
      </c>
      <c r="B297" s="55" t="s">
        <v>3825</v>
      </c>
      <c r="C297" s="3">
        <v>244920.89351999998</v>
      </c>
      <c r="D297" s="3">
        <v>244920.89351999998</v>
      </c>
      <c r="E297" t="str">
        <f>IFERROR(VLOOKUP(CONCATENATE("117-",A297),'Schedule C1'!AE:AE,1,FALSE),"Other")</f>
        <v>Other</v>
      </c>
    </row>
    <row r="298" spans="1:5" x14ac:dyDescent="0.25">
      <c r="A298" t="str">
        <f t="shared" si="4"/>
        <v>MLU1EPDCS</v>
      </c>
      <c r="B298" s="55" t="s">
        <v>3827</v>
      </c>
      <c r="C298" s="3">
        <v>0</v>
      </c>
      <c r="D298" s="3">
        <v>0</v>
      </c>
      <c r="E298" t="str">
        <f>IFERROR(VLOOKUP(CONCATENATE("117-",A298),'Schedule C1'!AE:AE,1,FALSE),"Other")</f>
        <v>Other</v>
      </c>
    </row>
    <row r="299" spans="1:5" x14ac:dyDescent="0.25">
      <c r="A299" t="str">
        <f t="shared" si="4"/>
        <v>MLU2EPDCS</v>
      </c>
      <c r="B299" s="55" t="s">
        <v>3829</v>
      </c>
      <c r="C299" s="3">
        <v>0</v>
      </c>
      <c r="D299" s="3">
        <v>0</v>
      </c>
      <c r="E299" t="str">
        <f>IFERROR(VLOOKUP(CONCATENATE("117-",A299),'Schedule C1'!AE:AE,1,FALSE),"Other")</f>
        <v>Other</v>
      </c>
    </row>
    <row r="300" spans="1:5" x14ac:dyDescent="0.25">
      <c r="A300" t="str">
        <f t="shared" si="4"/>
        <v>MLWEP0DCS</v>
      </c>
      <c r="B300" s="55" t="s">
        <v>4525</v>
      </c>
      <c r="C300" s="3">
        <v>0</v>
      </c>
      <c r="D300" s="3">
        <v>0</v>
      </c>
      <c r="E300" t="str">
        <f>IFERROR(VLOOKUP(CONCATENATE("117-",A300),'Schedule C1'!AE:AE,1,FALSE),"Other")</f>
        <v>Other</v>
      </c>
    </row>
    <row r="301" spans="1:5" x14ac:dyDescent="0.25">
      <c r="A301" t="str">
        <f t="shared" si="4"/>
        <v>MLWEP1DCS</v>
      </c>
      <c r="B301" s="55" t="s">
        <v>4526</v>
      </c>
      <c r="C301" s="3">
        <v>0</v>
      </c>
      <c r="D301" s="3">
        <v>0</v>
      </c>
      <c r="E301" t="str">
        <f>IFERROR(VLOOKUP(CONCATENATE("117-",A301),'Schedule C1'!AE:AE,1,FALSE),"Other")</f>
        <v>Other</v>
      </c>
    </row>
    <row r="302" spans="1:5" x14ac:dyDescent="0.25">
      <c r="A302" t="str">
        <f t="shared" si="4"/>
        <v>MLWEP2DCS</v>
      </c>
      <c r="B302" s="55" t="s">
        <v>4527</v>
      </c>
      <c r="C302" s="3">
        <v>0</v>
      </c>
      <c r="D302" s="3">
        <v>0</v>
      </c>
      <c r="E302" t="str">
        <f>IFERROR(VLOOKUP(CONCATENATE("117-",A302),'Schedule C1'!AE:AE,1,FALSE),"Other")</f>
        <v>Other</v>
      </c>
    </row>
    <row r="303" spans="1:5" x14ac:dyDescent="0.25">
      <c r="A303" t="str">
        <f t="shared" si="4"/>
        <v>MLWEP2LAI</v>
      </c>
      <c r="B303" s="55" t="s">
        <v>4528</v>
      </c>
      <c r="C303" s="3">
        <v>0</v>
      </c>
      <c r="D303" s="3">
        <v>0</v>
      </c>
      <c r="E303" t="str">
        <f>IFERROR(VLOOKUP(CONCATENATE("117-",A303),'Schedule C1'!AE:AE,1,FALSE),"Other")</f>
        <v>Other</v>
      </c>
    </row>
    <row r="304" spans="1:5" x14ac:dyDescent="0.25">
      <c r="A304" t="str">
        <f t="shared" si="4"/>
        <v>MLWEP2LBI</v>
      </c>
      <c r="B304" s="55" t="s">
        <v>4529</v>
      </c>
      <c r="C304" s="3">
        <v>0</v>
      </c>
      <c r="D304" s="3">
        <v>0</v>
      </c>
      <c r="E304" t="str">
        <f>IFERROR(VLOOKUP(CONCATENATE("117-",A304),'Schedule C1'!AE:AE,1,FALSE),"Other")</f>
        <v>Other</v>
      </c>
    </row>
    <row r="305" spans="1:5" x14ac:dyDescent="0.25">
      <c r="A305" t="str">
        <f t="shared" si="4"/>
        <v>MLWEPBFPB</v>
      </c>
      <c r="B305" s="55" t="s">
        <v>4530</v>
      </c>
      <c r="C305" s="3">
        <v>0</v>
      </c>
      <c r="D305" s="3">
        <v>0</v>
      </c>
      <c r="E305" t="str">
        <f>IFERROR(VLOOKUP(CONCATENATE("117-",A305),'Schedule C1'!AE:AE,1,FALSE),"Other")</f>
        <v>Other</v>
      </c>
    </row>
    <row r="306" spans="1:5" x14ac:dyDescent="0.25">
      <c r="A306" t="str">
        <f t="shared" si="4"/>
        <v>MLWEPBFPE</v>
      </c>
      <c r="B306" s="55" t="s">
        <v>4531</v>
      </c>
      <c r="C306" s="3">
        <v>0</v>
      </c>
      <c r="D306" s="3">
        <v>0</v>
      </c>
      <c r="E306" t="str">
        <f>IFERROR(VLOOKUP(CONCATENATE("117-",A306),'Schedule C1'!AE:AE,1,FALSE),"Other")</f>
        <v>Other</v>
      </c>
    </row>
    <row r="307" spans="1:5" x14ac:dyDescent="0.25">
      <c r="A307" t="str">
        <f t="shared" si="4"/>
        <v>MLWEPCABL</v>
      </c>
      <c r="B307" s="55" t="s">
        <v>3834</v>
      </c>
      <c r="C307" s="3">
        <v>0</v>
      </c>
      <c r="D307" s="3">
        <v>0</v>
      </c>
      <c r="E307" t="str">
        <f>IFERROR(VLOOKUP(CONCATENATE("117-",A307),'Schedule C1'!AE:AE,1,FALSE),"Other")</f>
        <v>Other</v>
      </c>
    </row>
    <row r="308" spans="1:5" x14ac:dyDescent="0.25">
      <c r="A308" t="str">
        <f t="shared" si="4"/>
        <v>MLWEPCTRL</v>
      </c>
      <c r="B308" s="55" t="s">
        <v>4532</v>
      </c>
      <c r="C308" s="3">
        <v>0</v>
      </c>
      <c r="D308" s="3">
        <v>0</v>
      </c>
      <c r="E308" t="str">
        <f>IFERROR(VLOOKUP(CONCATENATE("117-",A308),'Schedule C1'!AE:AE,1,FALSE),"Other")</f>
        <v>Other</v>
      </c>
    </row>
    <row r="309" spans="1:5" x14ac:dyDescent="0.25">
      <c r="A309" t="str">
        <f t="shared" si="4"/>
        <v>MLWEPDFPM</v>
      </c>
      <c r="B309" s="55" t="s">
        <v>3836</v>
      </c>
      <c r="C309" s="3">
        <v>0</v>
      </c>
      <c r="D309" s="3">
        <v>0</v>
      </c>
      <c r="E309" t="str">
        <f>IFERROR(VLOOKUP(CONCATENATE("117-",A309),'Schedule C1'!AE:AE,1,FALSE),"Other")</f>
        <v>Other</v>
      </c>
    </row>
    <row r="310" spans="1:5" x14ac:dyDescent="0.25">
      <c r="A310" t="str">
        <f t="shared" si="4"/>
        <v>MLWEPDGHR</v>
      </c>
      <c r="B310" s="55" t="s">
        <v>4533</v>
      </c>
      <c r="C310" s="3">
        <v>0</v>
      </c>
      <c r="D310" s="3">
        <v>0</v>
      </c>
      <c r="E310" t="str">
        <f>IFERROR(VLOOKUP(CONCATENATE("117-",A310),'Schedule C1'!AE:AE,1,FALSE),"Other")</f>
        <v>Other</v>
      </c>
    </row>
    <row r="311" spans="1:5" x14ac:dyDescent="0.25">
      <c r="A311" t="str">
        <f t="shared" si="4"/>
        <v>MLWEPFTCL</v>
      </c>
      <c r="B311" s="55" t="s">
        <v>3837</v>
      </c>
      <c r="C311" s="3">
        <v>0</v>
      </c>
      <c r="D311" s="3">
        <v>0</v>
      </c>
      <c r="E311" t="str">
        <f>IFERROR(VLOOKUP(CONCATENATE("117-",A311),'Schedule C1'!AE:AE,1,FALSE),"Other")</f>
        <v>Other</v>
      </c>
    </row>
    <row r="312" spans="1:5" x14ac:dyDescent="0.25">
      <c r="A312" t="str">
        <f t="shared" si="4"/>
        <v>MLWEPHVAC</v>
      </c>
      <c r="B312" s="55" t="s">
        <v>3838</v>
      </c>
      <c r="C312" s="3">
        <v>0</v>
      </c>
      <c r="D312" s="3">
        <v>0</v>
      </c>
      <c r="E312" t="str">
        <f>IFERROR(VLOOKUP(CONCATENATE("117-",A312),'Schedule C1'!AE:AE,1,FALSE),"Other")</f>
        <v>Other</v>
      </c>
    </row>
    <row r="313" spans="1:5" x14ac:dyDescent="0.25">
      <c r="A313" t="str">
        <f t="shared" si="4"/>
        <v>MLWEPLGHT</v>
      </c>
      <c r="B313" s="55" t="s">
        <v>3839</v>
      </c>
      <c r="C313" s="3">
        <v>0</v>
      </c>
      <c r="D313" s="3">
        <v>0</v>
      </c>
      <c r="E313" t="str">
        <f>IFERROR(VLOOKUP(CONCATENATE("117-",A313),'Schedule C1'!AE:AE,1,FALSE),"Other")</f>
        <v>Other</v>
      </c>
    </row>
    <row r="314" spans="1:5" x14ac:dyDescent="0.25">
      <c r="A314" t="str">
        <f t="shared" si="4"/>
        <v>MLWEPMOTR</v>
      </c>
      <c r="B314" s="55" t="s">
        <v>3840</v>
      </c>
      <c r="C314" s="3">
        <v>0</v>
      </c>
      <c r="D314" s="3">
        <v>0</v>
      </c>
      <c r="E314" t="str">
        <f>IFERROR(VLOOKUP(CONCATENATE("117-",A314),'Schedule C1'!AE:AE,1,FALSE),"Other")</f>
        <v>Other</v>
      </c>
    </row>
    <row r="315" spans="1:5" x14ac:dyDescent="0.25">
      <c r="A315" t="str">
        <f t="shared" si="4"/>
        <v>MLWEPMTRL</v>
      </c>
      <c r="B315" s="55" t="s">
        <v>4534</v>
      </c>
      <c r="C315" s="3">
        <v>0</v>
      </c>
      <c r="D315" s="3">
        <v>0</v>
      </c>
      <c r="E315" t="str">
        <f>IFERROR(VLOOKUP(CONCATENATE("117-",A315),'Schedule C1'!AE:AE,1,FALSE),"Other")</f>
        <v>Other</v>
      </c>
    </row>
    <row r="316" spans="1:5" x14ac:dyDescent="0.25">
      <c r="A316" t="str">
        <f t="shared" si="4"/>
        <v>MLWEPPTPF</v>
      </c>
      <c r="B316" s="55" t="s">
        <v>4535</v>
      </c>
      <c r="C316" s="3">
        <v>0</v>
      </c>
      <c r="D316" s="3">
        <v>0</v>
      </c>
      <c r="E316" t="str">
        <f>IFERROR(VLOOKUP(CONCATENATE("117-",A316),'Schedule C1'!AE:AE,1,FALSE),"Other")</f>
        <v>Other</v>
      </c>
    </row>
    <row r="317" spans="1:5" x14ac:dyDescent="0.25">
      <c r="A317" t="str">
        <f t="shared" si="4"/>
        <v>MLWEPPUMP</v>
      </c>
      <c r="B317" s="55" t="s">
        <v>3841</v>
      </c>
      <c r="C317" s="3">
        <v>0</v>
      </c>
      <c r="D317" s="3">
        <v>0</v>
      </c>
      <c r="E317" t="str">
        <f>IFERROR(VLOOKUP(CONCATENATE("117-",A317),'Schedule C1'!AE:AE,1,FALSE),"Other")</f>
        <v>Other</v>
      </c>
    </row>
    <row r="318" spans="1:5" x14ac:dyDescent="0.25">
      <c r="A318" t="str">
        <f t="shared" si="4"/>
        <v>MLWEPSERV</v>
      </c>
      <c r="B318" s="55" t="s">
        <v>3843</v>
      </c>
      <c r="C318" s="3">
        <v>0</v>
      </c>
      <c r="D318" s="3">
        <v>0</v>
      </c>
      <c r="E318" t="str">
        <f>IFERROR(VLOOKUP(CONCATENATE("117-",A318),'Schedule C1'!AE:AE,1,FALSE),"Other")</f>
        <v>Other</v>
      </c>
    </row>
    <row r="319" spans="1:5" x14ac:dyDescent="0.25">
      <c r="A319" t="str">
        <f t="shared" si="4"/>
        <v>MLWEPSWGR</v>
      </c>
      <c r="B319" s="55" t="s">
        <v>4536</v>
      </c>
      <c r="C319" s="3">
        <v>59578.675342999995</v>
      </c>
      <c r="D319" s="3">
        <v>59578.675342999995</v>
      </c>
      <c r="E319" t="str">
        <f>IFERROR(VLOOKUP(CONCATENATE("117-",A319),'Schedule C1'!AE:AE,1,FALSE),"Other")</f>
        <v>Other</v>
      </c>
    </row>
    <row r="320" spans="1:5" x14ac:dyDescent="0.25">
      <c r="A320" t="str">
        <f t="shared" si="4"/>
        <v>MLWEPTRMT</v>
      </c>
      <c r="B320" s="55" t="s">
        <v>3844</v>
      </c>
      <c r="C320" s="3">
        <v>0</v>
      </c>
      <c r="D320" s="3">
        <v>0</v>
      </c>
      <c r="E320" t="str">
        <f>IFERROR(VLOOKUP(CONCATENATE("117-",A320),'Schedule C1'!AE:AE,1,FALSE),"Other")</f>
        <v>Other</v>
      </c>
    </row>
    <row r="321" spans="1:5" x14ac:dyDescent="0.25">
      <c r="A321" t="str">
        <f t="shared" si="4"/>
        <v>MLWEPVALV</v>
      </c>
      <c r="B321" s="55" t="s">
        <v>3845</v>
      </c>
      <c r="C321" s="3">
        <v>0</v>
      </c>
      <c r="D321" s="3">
        <v>0</v>
      </c>
      <c r="E321" t="str">
        <f>IFERROR(VLOOKUP(CONCATENATE("117-",A321),'Schedule C1'!AE:AE,1,FALSE),"Other")</f>
        <v>Other</v>
      </c>
    </row>
    <row r="322" spans="1:5" x14ac:dyDescent="0.25">
      <c r="A322" t="str">
        <f t="shared" si="4"/>
        <v>MLWMPBELT</v>
      </c>
      <c r="B322" s="55" t="s">
        <v>3847</v>
      </c>
      <c r="C322" s="3">
        <v>0</v>
      </c>
      <c r="D322" s="3">
        <v>0</v>
      </c>
      <c r="E322" t="str">
        <f>IFERROR(VLOOKUP(CONCATENATE("117-",A322),'Schedule C1'!AE:AE,1,FALSE),"Other")</f>
        <v>Other</v>
      </c>
    </row>
    <row r="323" spans="1:5" x14ac:dyDescent="0.25">
      <c r="A323" t="str">
        <f t="shared" ref="A323:A379" si="5">LEFT(B323,FIND(" ",B323,1)-1)</f>
        <v>MLWMPCHUT</v>
      </c>
      <c r="B323" s="55" t="s">
        <v>3848</v>
      </c>
      <c r="C323" s="3">
        <v>0</v>
      </c>
      <c r="D323" s="3">
        <v>0</v>
      </c>
      <c r="E323" t="str">
        <f>IFERROR(VLOOKUP(CONCATENATE("117-",A323),'Schedule C1'!AE:AE,1,FALSE),"Other")</f>
        <v>Other</v>
      </c>
    </row>
    <row r="324" spans="1:5" x14ac:dyDescent="0.25">
      <c r="A324" t="str">
        <f t="shared" si="5"/>
        <v>MLWMPECRN</v>
      </c>
      <c r="B324" s="55" t="s">
        <v>4537</v>
      </c>
      <c r="C324" s="3">
        <v>0</v>
      </c>
      <c r="D324" s="3">
        <v>0</v>
      </c>
      <c r="E324" t="str">
        <f>IFERROR(VLOOKUP(CONCATENATE("117-",A324),'Schedule C1'!AE:AE,1,FALSE),"Other")</f>
        <v>Other</v>
      </c>
    </row>
    <row r="325" spans="1:5" x14ac:dyDescent="0.25">
      <c r="A325" t="str">
        <f t="shared" si="5"/>
        <v>MLWMPHEAT</v>
      </c>
      <c r="B325" s="55" t="s">
        <v>4538</v>
      </c>
      <c r="C325" s="3">
        <v>0</v>
      </c>
      <c r="D325" s="3">
        <v>0</v>
      </c>
      <c r="E325" t="str">
        <f>IFERROR(VLOOKUP(CONCATENATE("117-",A325),'Schedule C1'!AE:AE,1,FALSE),"Other")</f>
        <v>Other</v>
      </c>
    </row>
    <row r="326" spans="1:5" x14ac:dyDescent="0.25">
      <c r="A326" t="str">
        <f t="shared" si="5"/>
        <v>MLWMPPUMP</v>
      </c>
      <c r="B326" s="55" t="s">
        <v>4539</v>
      </c>
      <c r="C326" s="3">
        <v>0</v>
      </c>
      <c r="D326" s="3">
        <v>0</v>
      </c>
      <c r="E326" t="str">
        <f>IFERROR(VLOOKUP(CONCATENATE("117-",A326),'Schedule C1'!AE:AE,1,FALSE),"Other")</f>
        <v>Other</v>
      </c>
    </row>
    <row r="327" spans="1:5" x14ac:dyDescent="0.25">
      <c r="A327" t="str">
        <f t="shared" si="5"/>
        <v>MLWMPVALV</v>
      </c>
      <c r="B327" s="55" t="s">
        <v>4540</v>
      </c>
      <c r="C327" s="3">
        <v>0</v>
      </c>
      <c r="D327" s="3">
        <v>0</v>
      </c>
      <c r="E327" t="str">
        <f>IFERROR(VLOOKUP(CONCATENATE("117-",A327),'Schedule C1'!AE:AE,1,FALSE),"Other")</f>
        <v>Other</v>
      </c>
    </row>
    <row r="328" spans="1:5" x14ac:dyDescent="0.25">
      <c r="A328" t="str">
        <f t="shared" si="5"/>
        <v>MLWNPBLDG</v>
      </c>
      <c r="B328" s="55" t="s">
        <v>4541</v>
      </c>
      <c r="C328" s="3">
        <v>0</v>
      </c>
      <c r="D328" s="3">
        <v>0</v>
      </c>
      <c r="E328" t="str">
        <f>IFERROR(VLOOKUP(CONCATENATE("117-",A328),'Schedule C1'!AE:AE,1,FALSE),"Other")</f>
        <v>Other</v>
      </c>
    </row>
    <row r="329" spans="1:5" x14ac:dyDescent="0.25">
      <c r="A329" t="str">
        <f t="shared" si="5"/>
        <v>MLWNPINSL</v>
      </c>
      <c r="B329" s="55" t="s">
        <v>3849</v>
      </c>
      <c r="C329" s="3">
        <v>0</v>
      </c>
      <c r="D329" s="3">
        <v>0</v>
      </c>
      <c r="E329" t="str">
        <f>IFERROR(VLOOKUP(CONCATENATE("117-",A329),'Schedule C1'!AE:AE,1,FALSE),"Other")</f>
        <v>Other</v>
      </c>
    </row>
    <row r="330" spans="1:5" x14ac:dyDescent="0.25">
      <c r="A330" t="str">
        <f t="shared" si="5"/>
        <v>MLWNPROAD</v>
      </c>
      <c r="B330" s="55" t="s">
        <v>4542</v>
      </c>
      <c r="C330" s="3">
        <v>0</v>
      </c>
      <c r="D330" s="3">
        <v>0</v>
      </c>
      <c r="E330" t="str">
        <f>IFERROR(VLOOKUP(CONCATENATE("117-",A330),'Schedule C1'!AE:AE,1,FALSE),"Other")</f>
        <v>Other</v>
      </c>
    </row>
    <row r="331" spans="1:5" x14ac:dyDescent="0.25">
      <c r="A331" t="str">
        <f t="shared" si="5"/>
        <v>MLWNPSECU</v>
      </c>
      <c r="B331" s="55" t="s">
        <v>4543</v>
      </c>
      <c r="C331" s="3">
        <v>0</v>
      </c>
      <c r="D331" s="3">
        <v>0</v>
      </c>
      <c r="E331" t="str">
        <f>IFERROR(VLOOKUP(CONCATENATE("117-",A331),'Schedule C1'!AE:AE,1,FALSE),"Other")</f>
        <v>Other</v>
      </c>
    </row>
    <row r="332" spans="1:5" x14ac:dyDescent="0.25">
      <c r="A332" t="str">
        <f t="shared" si="5"/>
        <v>MLWNPTOOL</v>
      </c>
      <c r="B332" s="55" t="s">
        <v>3851</v>
      </c>
      <c r="C332" s="3">
        <v>0</v>
      </c>
      <c r="D332" s="3">
        <v>0</v>
      </c>
      <c r="E332" t="str">
        <f>IFERROR(VLOOKUP(CONCATENATE("117-",A332),'Schedule C1'!AE:AE,1,FALSE),"Other")</f>
        <v>Other</v>
      </c>
    </row>
    <row r="333" spans="1:5" x14ac:dyDescent="0.25">
      <c r="A333" t="str">
        <f t="shared" si="5"/>
        <v>MLWOPFGDP</v>
      </c>
      <c r="B333" s="55" t="s">
        <v>3852</v>
      </c>
      <c r="C333" s="3">
        <v>0</v>
      </c>
      <c r="D333" s="3">
        <v>0</v>
      </c>
      <c r="E333" t="str">
        <f>IFERROR(VLOOKUP(CONCATENATE("117-",A333),'Schedule C1'!AE:AE,1,FALSE),"Other")</f>
        <v>Other</v>
      </c>
    </row>
    <row r="334" spans="1:5" x14ac:dyDescent="0.25">
      <c r="A334" t="str">
        <f t="shared" si="5"/>
        <v>MLWOPNONP</v>
      </c>
      <c r="B334" s="55" t="s">
        <v>3853</v>
      </c>
      <c r="C334" s="3">
        <v>0</v>
      </c>
      <c r="D334" s="3">
        <v>0</v>
      </c>
      <c r="E334" t="str">
        <f>IFERROR(VLOOKUP(CONCATENATE("117-",A334),'Schedule C1'!AE:AE,1,FALSE),"Other")</f>
        <v>Other</v>
      </c>
    </row>
    <row r="335" spans="1:5" x14ac:dyDescent="0.25">
      <c r="A335" t="str">
        <f t="shared" si="5"/>
        <v>MLWP1E25C</v>
      </c>
      <c r="B335" s="55" t="s">
        <v>4544</v>
      </c>
      <c r="C335" s="3">
        <v>-211398.97053000002</v>
      </c>
      <c r="D335" s="3">
        <v>-211398.97053000002</v>
      </c>
      <c r="E335" t="str">
        <f>IFERROR(VLOOKUP(CONCATENATE("117-",A335),'Schedule C1'!AE:AE,1,FALSE),"Other")</f>
        <v>Other</v>
      </c>
    </row>
    <row r="336" spans="1:5" x14ac:dyDescent="0.25">
      <c r="A336" t="str">
        <f t="shared" si="5"/>
        <v>MLWP2E24C</v>
      </c>
      <c r="B336" s="55" t="s">
        <v>4545</v>
      </c>
      <c r="C336" s="3">
        <v>0</v>
      </c>
      <c r="D336" s="3">
        <v>0</v>
      </c>
      <c r="E336" t="str">
        <f>IFERROR(VLOOKUP(CONCATENATE("117-",A336),'Schedule C1'!AE:AE,1,FALSE),"Other")</f>
        <v>Other</v>
      </c>
    </row>
    <row r="337" spans="1:5" x14ac:dyDescent="0.25">
      <c r="A337" t="str">
        <f t="shared" si="5"/>
        <v>MLWPC0ELG</v>
      </c>
      <c r="B337" s="55" t="s">
        <v>3854</v>
      </c>
      <c r="C337" s="3">
        <v>0</v>
      </c>
      <c r="D337" s="3">
        <v>0</v>
      </c>
      <c r="E337" t="str">
        <f>IFERROR(VLOOKUP(CONCATENATE("117-",A337),'Schedule C1'!AE:AE,1,FALSE),"Other")</f>
        <v>Other</v>
      </c>
    </row>
    <row r="338" spans="1:5" x14ac:dyDescent="0.25">
      <c r="A338" t="str">
        <f t="shared" si="5"/>
        <v>MLWPC0LIM</v>
      </c>
      <c r="B338" s="55" t="s">
        <v>3855</v>
      </c>
      <c r="C338" s="3">
        <v>0</v>
      </c>
      <c r="D338" s="3">
        <v>0</v>
      </c>
      <c r="E338" t="str">
        <f>IFERROR(VLOOKUP(CONCATENATE("117-",A338),'Schedule C1'!AE:AE,1,FALSE),"Other")</f>
        <v>Other</v>
      </c>
    </row>
    <row r="339" spans="1:5" x14ac:dyDescent="0.25">
      <c r="A339" t="str">
        <f t="shared" si="5"/>
        <v>MLWPC1801</v>
      </c>
      <c r="B339" s="55" t="s">
        <v>4546</v>
      </c>
      <c r="C339" s="3">
        <v>0</v>
      </c>
      <c r="D339" s="3">
        <v>0</v>
      </c>
      <c r="E339" t="str">
        <f>IFERROR(VLOOKUP(CONCATENATE("117-",A339),'Schedule C1'!AE:AE,1,FALSE),"Other")</f>
        <v>Other</v>
      </c>
    </row>
    <row r="340" spans="1:5" x14ac:dyDescent="0.25">
      <c r="A340" t="str">
        <f t="shared" si="5"/>
        <v>MLWPC1CL4</v>
      </c>
      <c r="B340" s="55" t="s">
        <v>4547</v>
      </c>
      <c r="C340" s="3">
        <v>0</v>
      </c>
      <c r="D340" s="3">
        <v>0</v>
      </c>
      <c r="E340" t="str">
        <f>IFERROR(VLOOKUP(CONCATENATE("117-",A340),'Schedule C1'!AE:AE,1,FALSE),"Other")</f>
        <v>Other</v>
      </c>
    </row>
    <row r="341" spans="1:5" x14ac:dyDescent="0.25">
      <c r="A341" t="str">
        <f t="shared" si="5"/>
        <v>MLWPC2CTC</v>
      </c>
      <c r="B341" s="55" t="s">
        <v>3856</v>
      </c>
      <c r="C341" s="3">
        <v>190063.63546500003</v>
      </c>
      <c r="D341" s="3">
        <v>190063.63546500003</v>
      </c>
      <c r="E341" t="str">
        <f>IFERROR(VLOOKUP(CONCATENATE("117-",A341),'Schedule C1'!AE:AE,1,FALSE),"Other")</f>
        <v>Other</v>
      </c>
    </row>
    <row r="342" spans="1:5" x14ac:dyDescent="0.25">
      <c r="A342" t="str">
        <f t="shared" si="5"/>
        <v>MLWPC2ESP</v>
      </c>
      <c r="B342" s="55" t="s">
        <v>3857</v>
      </c>
      <c r="C342" s="3">
        <v>0</v>
      </c>
      <c r="D342" s="3">
        <v>0</v>
      </c>
      <c r="E342" t="str">
        <f>IFERROR(VLOOKUP(CONCATENATE("117-",A342),'Schedule C1'!AE:AE,1,FALSE),"Other")</f>
        <v>Other</v>
      </c>
    </row>
    <row r="343" spans="1:5" x14ac:dyDescent="0.25">
      <c r="A343" t="str">
        <f t="shared" si="5"/>
        <v>MLWSC1AHB</v>
      </c>
      <c r="B343" s="55" t="s">
        <v>3858</v>
      </c>
      <c r="C343" s="3">
        <v>0</v>
      </c>
      <c r="D343" s="3">
        <v>0</v>
      </c>
      <c r="E343" t="str">
        <f>IFERROR(VLOOKUP(CONCATENATE("117-",A343),'Schedule C1'!AE:AE,1,FALSE),"Other")</f>
        <v>Other</v>
      </c>
    </row>
    <row r="344" spans="1:5" x14ac:dyDescent="0.25">
      <c r="A344" t="str">
        <f t="shared" si="5"/>
        <v>MLWSC2AHB</v>
      </c>
      <c r="B344" s="55" t="s">
        <v>3859</v>
      </c>
      <c r="C344" s="3">
        <v>0</v>
      </c>
      <c r="D344" s="3">
        <v>0</v>
      </c>
      <c r="E344" t="str">
        <f>IFERROR(VLOOKUP(CONCATENATE("117-",A344),'Schedule C1'!AE:AE,1,FALSE),"Other")</f>
        <v>Other</v>
      </c>
    </row>
    <row r="345" spans="1:5" x14ac:dyDescent="0.25">
      <c r="A345" t="str">
        <f t="shared" si="5"/>
        <v>MLWSHSVB</v>
      </c>
      <c r="B345" s="55" t="s">
        <v>4548</v>
      </c>
      <c r="C345" s="3">
        <v>0</v>
      </c>
      <c r="D345" s="3">
        <v>0</v>
      </c>
      <c r="E345" t="str">
        <f>IFERROR(VLOOKUP(CONCATENATE("117-",A345),'Schedule C1'!AE:AE,1,FALSE),"Other")</f>
        <v>Other</v>
      </c>
    </row>
    <row r="346" spans="1:5" x14ac:dyDescent="0.25">
      <c r="A346" t="str">
        <f t="shared" si="5"/>
        <v>MLWSP2LSO</v>
      </c>
      <c r="B346" s="55" t="s">
        <v>4549</v>
      </c>
      <c r="C346" s="3">
        <v>0</v>
      </c>
      <c r="D346" s="3">
        <v>0</v>
      </c>
      <c r="E346" t="str">
        <f>IFERROR(VLOOKUP(CONCATENATE("117-",A346),'Schedule C1'!AE:AE,1,FALSE),"Other")</f>
        <v>Other</v>
      </c>
    </row>
    <row r="347" spans="1:5" x14ac:dyDescent="0.25">
      <c r="A347" t="str">
        <f t="shared" si="5"/>
        <v>MLWSPASHL</v>
      </c>
      <c r="B347" s="55" t="s">
        <v>4550</v>
      </c>
      <c r="C347" s="3">
        <v>0</v>
      </c>
      <c r="D347" s="3">
        <v>0</v>
      </c>
      <c r="E347" t="str">
        <f>IFERROR(VLOOKUP(CONCATENATE("117-",A347),'Schedule C1'!AE:AE,1,FALSE),"Other")</f>
        <v>Other</v>
      </c>
    </row>
    <row r="348" spans="1:5" x14ac:dyDescent="0.25">
      <c r="A348" t="str">
        <f t="shared" si="5"/>
        <v>MLWSPBRNE</v>
      </c>
      <c r="B348" s="55" t="s">
        <v>4551</v>
      </c>
      <c r="C348" s="3">
        <v>0</v>
      </c>
      <c r="D348" s="3">
        <v>0</v>
      </c>
      <c r="E348" t="str">
        <f>IFERROR(VLOOKUP(CONCATENATE("117-",A348),'Schedule C1'!AE:AE,1,FALSE),"Other")</f>
        <v>Other</v>
      </c>
    </row>
    <row r="349" spans="1:5" x14ac:dyDescent="0.25">
      <c r="A349" t="str">
        <f t="shared" si="5"/>
        <v>MLWSPBRNN</v>
      </c>
      <c r="B349" s="55" t="s">
        <v>3862</v>
      </c>
      <c r="C349" s="3">
        <v>0</v>
      </c>
      <c r="D349" s="3">
        <v>0</v>
      </c>
      <c r="E349" t="str">
        <f>IFERROR(VLOOKUP(CONCATENATE("117-",A349),'Schedule C1'!AE:AE,1,FALSE),"Other")</f>
        <v>Other</v>
      </c>
    </row>
    <row r="350" spans="1:5" x14ac:dyDescent="0.25">
      <c r="A350" t="str">
        <f t="shared" si="5"/>
        <v>MLWSPDFAF</v>
      </c>
      <c r="B350" s="55" t="s">
        <v>4552</v>
      </c>
      <c r="C350" s="3">
        <v>0</v>
      </c>
      <c r="D350" s="3">
        <v>0</v>
      </c>
      <c r="E350" t="str">
        <f>IFERROR(VLOOKUP(CONCATENATE("117-",A350),'Schedule C1'!AE:AE,1,FALSE),"Other")</f>
        <v>Other</v>
      </c>
    </row>
    <row r="351" spans="1:5" x14ac:dyDescent="0.25">
      <c r="A351" t="str">
        <f t="shared" si="5"/>
        <v>MLWSPEJNT</v>
      </c>
      <c r="B351" s="55" t="s">
        <v>3863</v>
      </c>
      <c r="C351" s="3">
        <v>60695.775656999998</v>
      </c>
      <c r="D351" s="3">
        <v>60695.775656999998</v>
      </c>
      <c r="E351" t="str">
        <f>IFERROR(VLOOKUP(CONCATENATE("117-",A351),'Schedule C1'!AE:AE,1,FALSE),"Other")</f>
        <v>Other</v>
      </c>
    </row>
    <row r="352" spans="1:5" x14ac:dyDescent="0.25">
      <c r="A352" t="str">
        <f t="shared" si="5"/>
        <v>MLWSPPULV</v>
      </c>
      <c r="B352" s="55" t="s">
        <v>3866</v>
      </c>
      <c r="C352" s="3">
        <v>0</v>
      </c>
      <c r="D352" s="3">
        <v>0</v>
      </c>
      <c r="E352" t="str">
        <f>IFERROR(VLOOKUP(CONCATENATE("117-",A352),'Schedule C1'!AE:AE,1,FALSE),"Other")</f>
        <v>Other</v>
      </c>
    </row>
    <row r="353" spans="1:5" x14ac:dyDescent="0.25">
      <c r="A353" t="str">
        <f t="shared" si="5"/>
        <v>MLWSPSOOT</v>
      </c>
      <c r="B353" s="55" t="s">
        <v>4553</v>
      </c>
      <c r="C353" s="3">
        <v>0</v>
      </c>
      <c r="D353" s="3">
        <v>0</v>
      </c>
      <c r="E353" t="str">
        <f>IFERROR(VLOOKUP(CONCATENATE("117-",A353),'Schedule C1'!AE:AE,1,FALSE),"Other")</f>
        <v>Other</v>
      </c>
    </row>
    <row r="354" spans="1:5" x14ac:dyDescent="0.25">
      <c r="A354" t="str">
        <f t="shared" si="5"/>
        <v>MLWSPVALV</v>
      </c>
      <c r="B354" s="55" t="s">
        <v>4554</v>
      </c>
      <c r="C354" s="3">
        <v>0</v>
      </c>
      <c r="D354" s="3">
        <v>0</v>
      </c>
      <c r="E354" t="str">
        <f>IFERROR(VLOOKUP(CONCATENATE("117-",A354),'Schedule C1'!AE:AE,1,FALSE),"Other")</f>
        <v>Other</v>
      </c>
    </row>
    <row r="355" spans="1:5" x14ac:dyDescent="0.25">
      <c r="A355" t="str">
        <f t="shared" si="5"/>
        <v>MLWSTORB</v>
      </c>
      <c r="B355" s="55" t="s">
        <v>4555</v>
      </c>
      <c r="C355" s="3">
        <v>0</v>
      </c>
      <c r="D355" s="3">
        <v>0</v>
      </c>
      <c r="E355" t="str">
        <f>IFERROR(VLOOKUP(CONCATENATE("117-",A355),'Schedule C1'!AE:AE,1,FALSE),"Other")</f>
        <v>Other</v>
      </c>
    </row>
    <row r="356" spans="1:5" x14ac:dyDescent="0.25">
      <c r="A356" t="str">
        <f t="shared" si="5"/>
        <v>MLWVC2CL4</v>
      </c>
      <c r="B356" s="55" t="s">
        <v>3869</v>
      </c>
      <c r="C356" s="3">
        <v>0</v>
      </c>
      <c r="D356" s="3">
        <v>0</v>
      </c>
      <c r="E356" t="str">
        <f>IFERROR(VLOOKUP(CONCATENATE("117-",A356),'Schedule C1'!AE:AE,1,FALSE),"Other")</f>
        <v>Other</v>
      </c>
    </row>
    <row r="357" spans="1:5" x14ac:dyDescent="0.25">
      <c r="A357" t="str">
        <f t="shared" si="5"/>
        <v>MLWVPAIRC</v>
      </c>
      <c r="B357" s="55" t="s">
        <v>4556</v>
      </c>
      <c r="C357" s="3">
        <v>0</v>
      </c>
      <c r="D357" s="3">
        <v>0</v>
      </c>
      <c r="E357" t="str">
        <f>IFERROR(VLOOKUP(CONCATENATE("117-",A357),'Schedule C1'!AE:AE,1,FALSE),"Other")</f>
        <v>Other</v>
      </c>
    </row>
    <row r="358" spans="1:5" x14ac:dyDescent="0.25">
      <c r="A358" t="str">
        <f t="shared" si="5"/>
        <v>MLWVPBATT</v>
      </c>
      <c r="B358" s="55" t="s">
        <v>3870</v>
      </c>
      <c r="C358" s="3">
        <v>0</v>
      </c>
      <c r="D358" s="3">
        <v>0</v>
      </c>
      <c r="E358" t="str">
        <f>IFERROR(VLOOKUP(CONCATENATE("117-",A358),'Schedule C1'!AE:AE,1,FALSE),"Other")</f>
        <v>Other</v>
      </c>
    </row>
    <row r="359" spans="1:5" x14ac:dyDescent="0.25">
      <c r="A359" t="str">
        <f t="shared" si="5"/>
        <v>MLWVPFGDN</v>
      </c>
      <c r="B359" s="55" t="s">
        <v>3872</v>
      </c>
      <c r="C359" s="3">
        <v>0</v>
      </c>
      <c r="D359" s="3">
        <v>0</v>
      </c>
      <c r="E359" t="str">
        <f>IFERROR(VLOOKUP(CONCATENATE("117-",A359),'Schedule C1'!AE:AE,1,FALSE),"Other")</f>
        <v>Other</v>
      </c>
    </row>
    <row r="360" spans="1:5" x14ac:dyDescent="0.25">
      <c r="A360" t="str">
        <f t="shared" si="5"/>
        <v>MLWVPHEAT</v>
      </c>
      <c r="B360" s="55" t="s">
        <v>4557</v>
      </c>
      <c r="C360" s="3">
        <v>0</v>
      </c>
      <c r="D360" s="3">
        <v>0</v>
      </c>
      <c r="E360" t="str">
        <f>IFERROR(VLOOKUP(CONCATENATE("117-",A360),'Schedule C1'!AE:AE,1,FALSE),"Other")</f>
        <v>Other</v>
      </c>
    </row>
    <row r="361" spans="1:5" x14ac:dyDescent="0.25">
      <c r="A361" t="str">
        <f t="shared" si="5"/>
        <v>MLWVPIDEJ</v>
      </c>
      <c r="B361" s="55" t="s">
        <v>4558</v>
      </c>
      <c r="C361" s="3">
        <v>0</v>
      </c>
      <c r="D361" s="3">
        <v>0</v>
      </c>
      <c r="E361" t="str">
        <f>IFERROR(VLOOKUP(CONCATENATE("117-",A361),'Schedule C1'!AE:AE,1,FALSE),"Other")</f>
        <v>Other</v>
      </c>
    </row>
    <row r="362" spans="1:5" x14ac:dyDescent="0.25">
      <c r="A362" t="str">
        <f t="shared" si="5"/>
        <v>MLWVPPUMP</v>
      </c>
      <c r="B362" s="55" t="s">
        <v>4559</v>
      </c>
      <c r="C362" s="3">
        <v>0</v>
      </c>
      <c r="D362" s="3">
        <v>0</v>
      </c>
      <c r="E362" t="str">
        <f>IFERROR(VLOOKUP(CONCATENATE("117-",A362),'Schedule C1'!AE:AE,1,FALSE),"Other")</f>
        <v>Other</v>
      </c>
    </row>
    <row r="363" spans="1:5" x14ac:dyDescent="0.25">
      <c r="A363" t="str">
        <f t="shared" si="5"/>
        <v>MLWVPTRMT</v>
      </c>
      <c r="B363" s="55" t="s">
        <v>4560</v>
      </c>
      <c r="C363" s="3">
        <v>0</v>
      </c>
      <c r="D363" s="3">
        <v>0</v>
      </c>
      <c r="E363" t="str">
        <f>IFERROR(VLOOKUP(CONCATENATE("117-",A363),'Schedule C1'!AE:AE,1,FALSE),"Other")</f>
        <v>Other</v>
      </c>
    </row>
    <row r="364" spans="1:5" x14ac:dyDescent="0.25">
      <c r="A364" t="str">
        <f t="shared" si="5"/>
        <v>MLWVPVALV</v>
      </c>
      <c r="B364" s="55" t="s">
        <v>3874</v>
      </c>
      <c r="C364" s="3">
        <v>0</v>
      </c>
      <c r="D364" s="3">
        <v>0</v>
      </c>
      <c r="E364" t="str">
        <f>IFERROR(VLOOKUP(CONCATENATE("117-",A364),'Schedule C1'!AE:AE,1,FALSE),"Other")</f>
        <v>Other</v>
      </c>
    </row>
    <row r="365" spans="1:5" x14ac:dyDescent="0.25">
      <c r="A365" t="str">
        <f t="shared" si="5"/>
        <v>NRCCPKPCO</v>
      </c>
      <c r="B365" s="55" t="s">
        <v>3877</v>
      </c>
      <c r="C365" s="3">
        <v>0</v>
      </c>
      <c r="D365" s="3">
        <v>0</v>
      </c>
      <c r="E365" t="str">
        <f>IFERROR(VLOOKUP(CONCATENATE("117-",A365),'Schedule C1'!AE:AE,1,FALSE),"Other")</f>
        <v>117-NRCCPKPCO</v>
      </c>
    </row>
    <row r="366" spans="1:5" x14ac:dyDescent="0.25">
      <c r="A366" t="str">
        <f t="shared" si="5"/>
        <v>P17CC1007</v>
      </c>
      <c r="B366" s="55" t="s">
        <v>3103</v>
      </c>
      <c r="C366" s="3">
        <v>0</v>
      </c>
      <c r="D366" s="3">
        <v>0</v>
      </c>
      <c r="E366" t="str">
        <f>IFERROR(VLOOKUP(CONCATENATE("117-",A366),'Schedule C1'!AE:AE,1,FALSE),"Other")</f>
        <v>Other</v>
      </c>
    </row>
    <row r="367" spans="1:5" x14ac:dyDescent="0.25">
      <c r="A367" t="str">
        <f t="shared" si="5"/>
        <v>P17CC1031</v>
      </c>
      <c r="B367" s="55" t="s">
        <v>3108</v>
      </c>
      <c r="C367" s="3">
        <v>0</v>
      </c>
      <c r="D367" s="3">
        <v>0</v>
      </c>
      <c r="E367" t="str">
        <f>IFERROR(VLOOKUP(CONCATENATE("117-",A367),'Schedule C1'!AE:AE,1,FALSE),"Other")</f>
        <v>Other</v>
      </c>
    </row>
    <row r="368" spans="1:5" x14ac:dyDescent="0.25">
      <c r="A368" t="str">
        <f t="shared" si="5"/>
        <v>SSGSNANDA</v>
      </c>
      <c r="B368" s="55" t="s">
        <v>3176</v>
      </c>
      <c r="C368" s="3">
        <v>1.1368683772161603E-13</v>
      </c>
      <c r="D368" s="3">
        <v>1.1368683772161603E-13</v>
      </c>
      <c r="E368" t="str">
        <f>IFERROR(VLOOKUP(CONCATENATE("117-",A368),'Schedule C1'!AE:AE,1,FALSE),"Other")</f>
        <v>Other</v>
      </c>
    </row>
    <row r="369" spans="1:5" x14ac:dyDescent="0.25">
      <c r="A369" t="str">
        <f t="shared" si="5"/>
        <v>SSITNANDA</v>
      </c>
      <c r="B369" s="55" t="s">
        <v>3178</v>
      </c>
      <c r="C369" s="3">
        <v>-3.637978807091713E-12</v>
      </c>
      <c r="D369" s="3">
        <v>-3.637978807091713E-12</v>
      </c>
      <c r="E369" t="str">
        <f>IFERROR(VLOOKUP(CONCATENATE("117-",A369),'Schedule C1'!AE:AE,1,FALSE),"Other")</f>
        <v>Other</v>
      </c>
    </row>
    <row r="370" spans="1:5" x14ac:dyDescent="0.25">
      <c r="A370" t="str">
        <f t="shared" si="5"/>
        <v>SSNANDA</v>
      </c>
      <c r="B370" s="55" t="s">
        <v>3179</v>
      </c>
      <c r="C370" s="3">
        <v>1.7763568394002505E-15</v>
      </c>
      <c r="D370" s="3">
        <v>1.7763568394002505E-15</v>
      </c>
      <c r="E370" t="str">
        <f>IFERROR(VLOOKUP(CONCATENATE("117-",A370),'Schedule C1'!AE:AE,1,FALSE),"Other")</f>
        <v>Other</v>
      </c>
    </row>
    <row r="371" spans="1:5" x14ac:dyDescent="0.25">
      <c r="A371" t="str">
        <f t="shared" si="5"/>
        <v>TDOANDA</v>
      </c>
      <c r="B371" s="55" t="s">
        <v>3188</v>
      </c>
      <c r="C371" s="3">
        <v>-2.2737367544323206E-13</v>
      </c>
      <c r="D371" s="3">
        <v>-2.2737367544323206E-13</v>
      </c>
      <c r="E371" t="str">
        <f>IFERROR(VLOOKUP(CONCATENATE("117-",A371),'Schedule C1'!AE:AE,1,FALSE),"Other")</f>
        <v>Other</v>
      </c>
    </row>
    <row r="372" spans="1:5" x14ac:dyDescent="0.25">
      <c r="A372" t="str">
        <f t="shared" si="5"/>
        <v>TLSWEMERG</v>
      </c>
      <c r="B372" s="55" t="s">
        <v>3189</v>
      </c>
      <c r="C372" s="3">
        <v>-9.0949470177292824E-13</v>
      </c>
      <c r="D372" s="3">
        <v>-9.0949470177292824E-13</v>
      </c>
      <c r="E372" t="str">
        <f>IFERROR(VLOOKUP(CONCATENATE("117-",A372),'Schedule C1'!AE:AE,1,FALSE),"Other")</f>
        <v>Other</v>
      </c>
    </row>
    <row r="373" spans="1:5" x14ac:dyDescent="0.25">
      <c r="A373" t="str">
        <f t="shared" si="5"/>
        <v>TSCREDITC</v>
      </c>
      <c r="B373" s="55" t="s">
        <v>3879</v>
      </c>
      <c r="C373" s="3">
        <v>3012993.6850000001</v>
      </c>
      <c r="D373" s="3">
        <v>3012993.6850000001</v>
      </c>
      <c r="E373" t="str">
        <f>IFERROR(VLOOKUP(CONCATENATE("117-",A373),'Schedule C1'!AE:AE,1,FALSE),"Other")</f>
        <v>Other</v>
      </c>
    </row>
    <row r="374" spans="1:5" x14ac:dyDescent="0.25">
      <c r="A374" t="str">
        <f t="shared" si="5"/>
        <v>WP0022309</v>
      </c>
      <c r="B374" s="55" t="s">
        <v>4561</v>
      </c>
      <c r="C374" s="3">
        <v>0</v>
      </c>
      <c r="D374" s="3">
        <v>0</v>
      </c>
      <c r="E374" t="str">
        <f>IFERROR(VLOOKUP(CONCATENATE("117-",A374),'Schedule C1'!AE:AE,1,FALSE),"Other")</f>
        <v>Other</v>
      </c>
    </row>
    <row r="375" spans="1:5" x14ac:dyDescent="0.25">
      <c r="A375" t="str">
        <f t="shared" si="5"/>
        <v>WSNANDA</v>
      </c>
      <c r="B375" s="55" t="s">
        <v>3206</v>
      </c>
      <c r="C375" s="3">
        <v>3.637978807091713E-12</v>
      </c>
      <c r="D375" s="3">
        <v>3.637978807091713E-12</v>
      </c>
      <c r="E375" t="str">
        <f>IFERROR(VLOOKUP(CONCATENATE("117-",A375),'Schedule C1'!AE:AE,1,FALSE),"Other")</f>
        <v>Other</v>
      </c>
    </row>
    <row r="376" spans="1:5" x14ac:dyDescent="0.25">
      <c r="A376" t="str">
        <f t="shared" si="5"/>
        <v>WSX114322</v>
      </c>
      <c r="B376" s="55" t="s">
        <v>3882</v>
      </c>
      <c r="C376" s="3">
        <v>1.3642420526593924E-12</v>
      </c>
      <c r="D376" s="3">
        <v>1.3642420526593924E-12</v>
      </c>
      <c r="E376" t="str">
        <f>IFERROR(VLOOKUP(CONCATENATE("117-",A376),'Schedule C1'!AE:AE,1,FALSE),"Other")</f>
        <v>Other</v>
      </c>
    </row>
    <row r="377" spans="1:5" x14ac:dyDescent="0.25">
      <c r="A377" t="str">
        <f t="shared" si="5"/>
        <v>X00000288</v>
      </c>
      <c r="B377" s="55" t="s">
        <v>3207</v>
      </c>
      <c r="C377" s="3">
        <v>208405.37699999998</v>
      </c>
      <c r="D377" s="3">
        <v>208405.37699999998</v>
      </c>
      <c r="E377" t="str">
        <f>IFERROR(VLOOKUP(CONCATENATE("117-",A377),'Schedule C1'!AE:AE,1,FALSE),"Other")</f>
        <v>Other</v>
      </c>
    </row>
    <row r="378" spans="1:5" x14ac:dyDescent="0.25">
      <c r="A378" t="str">
        <f t="shared" si="5"/>
        <v>X00000290</v>
      </c>
      <c r="B378" s="55" t="s">
        <v>3885</v>
      </c>
      <c r="C378" s="3">
        <v>742079.6314650001</v>
      </c>
      <c r="D378" s="3">
        <v>742079.6314650001</v>
      </c>
      <c r="E378" t="str">
        <f>IFERROR(VLOOKUP(CONCATENATE("117-",A378),'Schedule C1'!AE:AE,1,FALSE),"Other")</f>
        <v>Other</v>
      </c>
    </row>
    <row r="379" spans="1:5" x14ac:dyDescent="0.25">
      <c r="A379" t="str">
        <f t="shared" si="5"/>
        <v>X00116261</v>
      </c>
      <c r="B379" s="55" t="s">
        <v>3886</v>
      </c>
      <c r="C379" s="3">
        <v>0</v>
      </c>
      <c r="D379" s="3">
        <v>0</v>
      </c>
      <c r="E379" t="str">
        <f>IFERROR(VLOOKUP(CONCATENATE("117-",A379),'Schedule C1'!AE:AE,1,FALSE),"Other")</f>
        <v>Other</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22A45-FCF3-417A-B227-1E10F0EF45B9}">
  <dimension ref="A2:L226"/>
  <sheetViews>
    <sheetView workbookViewId="0">
      <pane xSplit="2" ySplit="4" topLeftCell="C5" activePane="bottomRight" state="frozenSplit"/>
      <selection pane="topRight" activeCell="C1" sqref="C1"/>
      <selection pane="bottomLeft" activeCell="A5" sqref="A5"/>
      <selection pane="bottomRight" activeCell="B15" sqref="B15"/>
    </sheetView>
  </sheetViews>
  <sheetFormatPr defaultRowHeight="15" x14ac:dyDescent="0.25"/>
  <cols>
    <col min="1" max="1" width="12.5703125" bestFit="1" customWidth="1"/>
    <col min="2" max="2" width="47.85546875" bestFit="1" customWidth="1"/>
    <col min="3" max="3" width="18" bestFit="1" customWidth="1"/>
    <col min="4" max="4" width="13.7109375" bestFit="1" customWidth="1"/>
    <col min="5" max="5" width="13.140625" bestFit="1" customWidth="1"/>
    <col min="6" max="6" width="13.7109375" bestFit="1" customWidth="1"/>
    <col min="7" max="7" width="13.140625" bestFit="1" customWidth="1"/>
    <col min="8" max="8" width="19" bestFit="1" customWidth="1"/>
    <col min="9" max="9" width="18.28515625" bestFit="1" customWidth="1"/>
    <col min="10" max="10" width="28.5703125" customWidth="1"/>
    <col min="11" max="11" width="30.5703125" customWidth="1"/>
    <col min="12" max="12" width="49.140625" customWidth="1"/>
  </cols>
  <sheetData>
    <row r="2" spans="1:12" x14ac:dyDescent="0.25">
      <c r="B2" s="65"/>
      <c r="C2" s="65"/>
      <c r="D2" s="65" t="s">
        <v>2055</v>
      </c>
      <c r="E2" s="65" t="s">
        <v>2054</v>
      </c>
      <c r="F2" s="65"/>
      <c r="G2" s="65"/>
      <c r="H2" s="65"/>
      <c r="I2" s="65"/>
    </row>
    <row r="3" spans="1:12" x14ac:dyDescent="0.25">
      <c r="B3" s="65"/>
      <c r="C3" s="65"/>
      <c r="D3" s="82">
        <v>2023</v>
      </c>
      <c r="E3" s="82">
        <v>2023</v>
      </c>
      <c r="F3" s="82">
        <v>2024</v>
      </c>
      <c r="G3" s="82">
        <v>2024</v>
      </c>
      <c r="H3" s="82" t="s">
        <v>4565</v>
      </c>
      <c r="I3" s="82" t="s">
        <v>4566</v>
      </c>
    </row>
    <row r="4" spans="1:12" x14ac:dyDescent="0.25">
      <c r="A4" t="s">
        <v>2059</v>
      </c>
      <c r="B4" s="70" t="s">
        <v>4567</v>
      </c>
      <c r="C4" s="70" t="s">
        <v>4568</v>
      </c>
      <c r="D4" s="87" t="s">
        <v>2057</v>
      </c>
      <c r="E4" s="70" t="s">
        <v>2056</v>
      </c>
      <c r="F4" s="87" t="s">
        <v>2057</v>
      </c>
      <c r="G4" s="70" t="s">
        <v>2056</v>
      </c>
      <c r="H4" s="70"/>
      <c r="I4" s="70"/>
      <c r="J4" s="86" t="s">
        <v>4616</v>
      </c>
    </row>
    <row r="5" spans="1:12" x14ac:dyDescent="0.25">
      <c r="A5" t="str">
        <f>LEFT(B5,FIND(" ",B5,1)-1)</f>
        <v>000001585</v>
      </c>
      <c r="B5" s="78" t="s">
        <v>2064</v>
      </c>
      <c r="C5" t="s">
        <v>4569</v>
      </c>
      <c r="D5" s="6">
        <v>0</v>
      </c>
      <c r="E5" s="6">
        <v>0</v>
      </c>
      <c r="F5" s="6">
        <v>-1.7408297026122455E-13</v>
      </c>
      <c r="G5" s="6">
        <v>0</v>
      </c>
      <c r="H5" s="6">
        <v>-1.7408297026122455E-13</v>
      </c>
      <c r="I5" s="6">
        <v>0</v>
      </c>
      <c r="J5" t="str">
        <f>IFERROR(VLOOKUP(CONCATENATE("117-",A5),'Schedule C1'!AE:AE,1,FALSE),"117-Other")</f>
        <v>117-Other</v>
      </c>
    </row>
    <row r="6" spans="1:12" x14ac:dyDescent="0.25">
      <c r="A6" t="str">
        <f t="shared" ref="A6:A69" si="0">LEFT(B6,FIND(" ",B6,1)-1)</f>
        <v>000001586</v>
      </c>
      <c r="B6" s="78" t="s">
        <v>2065</v>
      </c>
      <c r="C6" t="s">
        <v>4569</v>
      </c>
      <c r="D6" s="6">
        <v>2.9999998823768692E-3</v>
      </c>
      <c r="E6" s="6">
        <v>0</v>
      </c>
      <c r="F6" s="6">
        <v>1.0999999947671313E-2</v>
      </c>
      <c r="G6" s="6">
        <v>0</v>
      </c>
      <c r="H6" s="6">
        <v>1.3999999830048182E-2</v>
      </c>
      <c r="I6" s="6">
        <v>0</v>
      </c>
      <c r="J6" t="str">
        <f>IFERROR(VLOOKUP(CONCATENATE("117-",A6),'Schedule C1'!AE:AE,1,FALSE),"117-Other")</f>
        <v>117-Other</v>
      </c>
    </row>
    <row r="7" spans="1:12" x14ac:dyDescent="0.25">
      <c r="A7" t="str">
        <f t="shared" si="0"/>
        <v>000005237</v>
      </c>
      <c r="B7" s="78" t="s">
        <v>3227</v>
      </c>
      <c r="C7" t="s">
        <v>4569</v>
      </c>
      <c r="D7" s="6">
        <v>157790.32400000002</v>
      </c>
      <c r="E7" s="6">
        <v>925360.05</v>
      </c>
      <c r="F7" s="6">
        <v>0</v>
      </c>
      <c r="G7" s="6">
        <v>389631.63000000035</v>
      </c>
      <c r="H7" s="6">
        <v>157790.32400000002</v>
      </c>
      <c r="I7" s="6">
        <v>1314991.6800000004</v>
      </c>
      <c r="J7" t="str">
        <f>IFERROR(VLOOKUP(CONCATENATE("117-",A7),'Schedule C1'!AE:AE,1,FALSE),"117-Other")</f>
        <v>117-000005237</v>
      </c>
    </row>
    <row r="8" spans="1:12" x14ac:dyDescent="0.25">
      <c r="A8" t="str">
        <f t="shared" si="0"/>
        <v>000005706</v>
      </c>
      <c r="B8" s="78" t="s">
        <v>2078</v>
      </c>
      <c r="C8" s="83">
        <v>732</v>
      </c>
      <c r="D8" s="6">
        <v>0</v>
      </c>
      <c r="E8" s="6">
        <v>0</v>
      </c>
      <c r="F8" s="6"/>
      <c r="G8" s="6"/>
      <c r="H8" s="6">
        <v>0</v>
      </c>
      <c r="I8" s="6">
        <v>0</v>
      </c>
      <c r="J8" t="str">
        <f>IFERROR(VLOOKUP(CONCATENATE("117-",A8),'Schedule C1'!AE:AE,1,FALSE),"117-Other")</f>
        <v>117-Other</v>
      </c>
    </row>
    <row r="9" spans="1:12" x14ac:dyDescent="0.25">
      <c r="A9" t="str">
        <f t="shared" si="0"/>
        <v>000005707</v>
      </c>
      <c r="B9" s="78" t="s">
        <v>2079</v>
      </c>
      <c r="C9" s="83">
        <v>732</v>
      </c>
      <c r="D9" s="6">
        <v>0</v>
      </c>
      <c r="E9" s="6">
        <v>0</v>
      </c>
      <c r="F9" s="6">
        <v>0</v>
      </c>
      <c r="G9" s="6">
        <v>0</v>
      </c>
      <c r="H9" s="6">
        <v>0</v>
      </c>
      <c r="I9" s="6">
        <v>0</v>
      </c>
      <c r="J9" t="str">
        <f>IFERROR(VLOOKUP(CONCATENATE("117-",A9),'Schedule C1'!AE:AE,1,FALSE),"117-Other")</f>
        <v>117-Other</v>
      </c>
    </row>
    <row r="10" spans="1:12" x14ac:dyDescent="0.25">
      <c r="A10" t="str">
        <f t="shared" si="0"/>
        <v>000005708</v>
      </c>
      <c r="B10" s="78" t="s">
        <v>2080</v>
      </c>
      <c r="C10" s="83">
        <v>732</v>
      </c>
      <c r="D10" s="6">
        <v>1.3642420526593924E-12</v>
      </c>
      <c r="E10" s="6">
        <v>0</v>
      </c>
      <c r="F10" s="6">
        <v>0</v>
      </c>
      <c r="G10" s="6">
        <v>0</v>
      </c>
      <c r="H10" s="6">
        <v>1.3642420526593924E-12</v>
      </c>
      <c r="I10" s="6">
        <v>0</v>
      </c>
      <c r="J10" t="str">
        <f>IFERROR(VLOOKUP(CONCATENATE("117-",A10),'Schedule C1'!AE:AE,1,FALSE),"117-Other")</f>
        <v>117-Other</v>
      </c>
    </row>
    <row r="11" spans="1:12" x14ac:dyDescent="0.25">
      <c r="A11" t="str">
        <f t="shared" si="0"/>
        <v>000007652</v>
      </c>
      <c r="B11" s="78" t="s">
        <v>2096</v>
      </c>
      <c r="C11" s="83">
        <v>47118</v>
      </c>
      <c r="D11" s="6">
        <v>10381.315999999999</v>
      </c>
      <c r="E11" s="6">
        <v>0</v>
      </c>
      <c r="F11" s="6">
        <v>11289.437000000002</v>
      </c>
      <c r="G11" s="6">
        <v>0</v>
      </c>
      <c r="H11" s="6">
        <v>21670.753000000001</v>
      </c>
      <c r="I11" s="6">
        <v>0</v>
      </c>
      <c r="J11" t="str">
        <f>IFERROR(VLOOKUP(CONCATENATE("117-",A11),'Schedule C1'!AE:AE,1,FALSE),"117-Other")</f>
        <v>117-Other</v>
      </c>
    </row>
    <row r="12" spans="1:12" x14ac:dyDescent="0.25">
      <c r="A12" t="str">
        <f t="shared" si="0"/>
        <v>000012736</v>
      </c>
      <c r="B12" s="78" t="s">
        <v>2111</v>
      </c>
      <c r="C12" t="s">
        <v>4569</v>
      </c>
      <c r="D12" s="6">
        <v>0</v>
      </c>
      <c r="E12" s="6">
        <v>0</v>
      </c>
      <c r="F12" s="6">
        <v>0</v>
      </c>
      <c r="G12" s="6">
        <v>0</v>
      </c>
      <c r="H12" s="6">
        <v>0</v>
      </c>
      <c r="I12" s="6">
        <v>0</v>
      </c>
      <c r="J12" t="str">
        <f>IFERROR(VLOOKUP(CONCATENATE("117-",A12),'Schedule C1'!AE:AE,1,FALSE),"117-Other")</f>
        <v>117-Other</v>
      </c>
    </row>
    <row r="13" spans="1:12" x14ac:dyDescent="0.25">
      <c r="A13" t="str">
        <f t="shared" si="0"/>
        <v>000014351</v>
      </c>
      <c r="B13" s="78" t="s">
        <v>2115</v>
      </c>
      <c r="C13" t="s">
        <v>4569</v>
      </c>
      <c r="D13" s="6">
        <v>-2.5465851649641991E-11</v>
      </c>
      <c r="E13" s="6">
        <v>0</v>
      </c>
      <c r="F13" s="6">
        <v>0</v>
      </c>
      <c r="G13" s="6">
        <v>0</v>
      </c>
      <c r="H13" s="6">
        <v>-2.5465851649641991E-11</v>
      </c>
      <c r="I13" s="6">
        <v>0</v>
      </c>
      <c r="J13" t="str">
        <f>IFERROR(VLOOKUP(CONCATENATE("117-",A13),'Schedule C1'!AE:AE,1,FALSE),"117-Other")</f>
        <v>117-Other</v>
      </c>
    </row>
    <row r="14" spans="1:12" x14ac:dyDescent="0.25">
      <c r="A14" t="str">
        <f t="shared" si="0"/>
        <v>000018412</v>
      </c>
      <c r="B14" s="78" t="s">
        <v>3228</v>
      </c>
      <c r="C14" t="s">
        <v>4569</v>
      </c>
      <c r="D14" s="6">
        <v>7412.8210000000017</v>
      </c>
      <c r="E14" s="6">
        <v>0</v>
      </c>
      <c r="F14" s="6">
        <v>6272.759</v>
      </c>
      <c r="G14" s="6">
        <v>0</v>
      </c>
      <c r="H14" s="6">
        <v>13685.580000000002</v>
      </c>
      <c r="I14" s="6">
        <v>0</v>
      </c>
      <c r="J14" t="str">
        <f>IFERROR(VLOOKUP(CONCATENATE("117-",A14),'Schedule C1'!AE:AE,1,FALSE),"117-Other")</f>
        <v>117-Other</v>
      </c>
    </row>
    <row r="15" spans="1:12" x14ac:dyDescent="0.25">
      <c r="A15" t="str">
        <f t="shared" si="0"/>
        <v>MLLPC0ELG</v>
      </c>
      <c r="B15" s="94" t="s">
        <v>4608</v>
      </c>
      <c r="C15" s="83">
        <v>45657</v>
      </c>
      <c r="D15" s="6">
        <v>6777420.4129999997</v>
      </c>
      <c r="E15" s="6">
        <v>0</v>
      </c>
      <c r="F15" s="6">
        <v>0</v>
      </c>
      <c r="G15" s="6">
        <v>0</v>
      </c>
      <c r="H15" s="6">
        <v>6777420.4129999997</v>
      </c>
      <c r="I15" s="6">
        <v>0</v>
      </c>
      <c r="J15" t="str">
        <f>IFERROR(VLOOKUP(CONCATENATE("117-",A15),'Schedule C1'!AE:AE,1,FALSE),"117-Other")</f>
        <v>117-MLLPC0ELG</v>
      </c>
      <c r="K15" s="38" t="s">
        <v>4617</v>
      </c>
      <c r="L15" s="38" t="s">
        <v>2122</v>
      </c>
    </row>
    <row r="16" spans="1:12" x14ac:dyDescent="0.25">
      <c r="A16" t="str">
        <f t="shared" si="0"/>
        <v>000022309</v>
      </c>
      <c r="B16" s="78" t="s">
        <v>3232</v>
      </c>
      <c r="C16" s="83">
        <v>44708</v>
      </c>
      <c r="D16" s="6">
        <v>136622.55100000001</v>
      </c>
      <c r="E16" s="6">
        <v>0</v>
      </c>
      <c r="F16" s="6"/>
      <c r="G16" s="6"/>
      <c r="H16" s="6">
        <v>136622.55100000001</v>
      </c>
      <c r="I16" s="6">
        <v>0</v>
      </c>
      <c r="J16" t="str">
        <f>IFERROR(VLOOKUP(CONCATENATE("117-",A16),'Schedule C1'!AE:AE,1,FALSE),"117-Other")</f>
        <v>117-Other</v>
      </c>
    </row>
    <row r="17" spans="1:10" x14ac:dyDescent="0.25">
      <c r="A17" t="str">
        <f t="shared" si="0"/>
        <v>000025231</v>
      </c>
      <c r="B17" s="78" t="s">
        <v>3238</v>
      </c>
      <c r="C17" t="s">
        <v>4569</v>
      </c>
      <c r="D17" s="6"/>
      <c r="E17" s="6"/>
      <c r="F17" s="6">
        <v>0</v>
      </c>
      <c r="G17" s="6">
        <v>5907.45</v>
      </c>
      <c r="H17" s="6">
        <v>0</v>
      </c>
      <c r="I17" s="6">
        <v>5907.45</v>
      </c>
      <c r="J17" t="str">
        <f>IFERROR(VLOOKUP(CONCATENATE("117-",A17),'Schedule C1'!AE:AE,1,FALSE),"117-Other")</f>
        <v>117-000025231</v>
      </c>
    </row>
    <row r="18" spans="1:10" x14ac:dyDescent="0.25">
      <c r="A18" t="str">
        <f t="shared" si="0"/>
        <v>000025624</v>
      </c>
      <c r="B18" s="78" t="s">
        <v>3240</v>
      </c>
      <c r="C18" s="83">
        <v>45291</v>
      </c>
      <c r="D18" s="6">
        <v>0</v>
      </c>
      <c r="E18" s="6">
        <v>0</v>
      </c>
      <c r="F18" s="6">
        <v>-32477.21000000013</v>
      </c>
      <c r="G18" s="6">
        <v>0</v>
      </c>
      <c r="H18" s="6">
        <v>-32477.21000000013</v>
      </c>
      <c r="I18" s="6">
        <v>0</v>
      </c>
      <c r="J18" t="str">
        <f>IFERROR(VLOOKUP(CONCATENATE("117-",A18),'Schedule C1'!AE:AE,1,FALSE),"117-Other")</f>
        <v>117-Other</v>
      </c>
    </row>
    <row r="19" spans="1:10" x14ac:dyDescent="0.25">
      <c r="A19" t="str">
        <f t="shared" si="0"/>
        <v>000026753</v>
      </c>
      <c r="B19" s="78" t="s">
        <v>4570</v>
      </c>
      <c r="C19" s="83">
        <v>45777</v>
      </c>
      <c r="D19" s="6"/>
      <c r="E19" s="6"/>
      <c r="F19" s="6">
        <v>0</v>
      </c>
      <c r="G19" s="6">
        <v>0</v>
      </c>
      <c r="H19" s="6">
        <v>0</v>
      </c>
      <c r="I19" s="6">
        <v>0</v>
      </c>
      <c r="J19" t="str">
        <f>IFERROR(VLOOKUP(CONCATENATE("117-",A19),'Schedule C1'!AE:AE,1,FALSE),"117-Other")</f>
        <v>117-Other</v>
      </c>
    </row>
    <row r="20" spans="1:10" x14ac:dyDescent="0.25">
      <c r="A20" t="str">
        <f t="shared" si="0"/>
        <v>000026765</v>
      </c>
      <c r="B20" s="78" t="s">
        <v>4571</v>
      </c>
      <c r="C20" s="83">
        <v>46006</v>
      </c>
      <c r="D20" s="6"/>
      <c r="E20" s="6"/>
      <c r="F20" s="6">
        <v>0</v>
      </c>
      <c r="G20" s="6">
        <v>0</v>
      </c>
      <c r="H20" s="6">
        <v>0</v>
      </c>
      <c r="I20" s="6">
        <v>0</v>
      </c>
      <c r="J20" t="str">
        <f>IFERROR(VLOOKUP(CONCATENATE("117-",A20),'Schedule C1'!AE:AE,1,FALSE),"117-Other")</f>
        <v>117-Other</v>
      </c>
    </row>
    <row r="21" spans="1:10" x14ac:dyDescent="0.25">
      <c r="A21" t="str">
        <f t="shared" si="0"/>
        <v>000026956</v>
      </c>
      <c r="B21" s="78" t="s">
        <v>4572</v>
      </c>
      <c r="C21" s="83">
        <v>45807</v>
      </c>
      <c r="D21" s="6"/>
      <c r="E21" s="6"/>
      <c r="F21" s="6">
        <v>0</v>
      </c>
      <c r="G21" s="6">
        <v>0</v>
      </c>
      <c r="H21" s="6">
        <v>0</v>
      </c>
      <c r="I21" s="6">
        <v>0</v>
      </c>
      <c r="J21" t="str">
        <f>IFERROR(VLOOKUP(CONCATENATE("117-",A21),'Schedule C1'!AE:AE,1,FALSE),"117-Other")</f>
        <v>117-Other</v>
      </c>
    </row>
    <row r="22" spans="1:10" x14ac:dyDescent="0.25">
      <c r="A22" t="str">
        <f t="shared" si="0"/>
        <v>000026957</v>
      </c>
      <c r="B22" s="78" t="s">
        <v>4573</v>
      </c>
      <c r="C22" s="83">
        <v>45868</v>
      </c>
      <c r="D22" s="6"/>
      <c r="E22" s="6"/>
      <c r="F22" s="6">
        <v>0</v>
      </c>
      <c r="G22" s="6">
        <v>0</v>
      </c>
      <c r="H22" s="6">
        <v>0</v>
      </c>
      <c r="I22" s="6">
        <v>0</v>
      </c>
      <c r="J22" t="str">
        <f>IFERROR(VLOOKUP(CONCATENATE("117-",A22),'Schedule C1'!AE:AE,1,FALSE),"117-Other")</f>
        <v>117-Other</v>
      </c>
    </row>
    <row r="23" spans="1:10" x14ac:dyDescent="0.25">
      <c r="A23" t="str">
        <f t="shared" si="0"/>
        <v>000027036</v>
      </c>
      <c r="B23" s="78" t="s">
        <v>3246</v>
      </c>
      <c r="C23" s="83">
        <v>45291</v>
      </c>
      <c r="D23" s="6">
        <v>0</v>
      </c>
      <c r="E23" s="6">
        <v>30116.67</v>
      </c>
      <c r="F23" s="6"/>
      <c r="G23" s="6"/>
      <c r="H23" s="6">
        <v>0</v>
      </c>
      <c r="I23" s="6">
        <v>30116.67</v>
      </c>
      <c r="J23" t="str">
        <f>IFERROR(VLOOKUP(CONCATENATE("117-",A23),'Schedule C1'!AE:AE,1,FALSE),"117-Other")</f>
        <v>117-000027036</v>
      </c>
    </row>
    <row r="24" spans="1:10" x14ac:dyDescent="0.25">
      <c r="A24" t="str">
        <f t="shared" si="0"/>
        <v>ACCTTAX</v>
      </c>
      <c r="B24" s="78" t="s">
        <v>2444</v>
      </c>
      <c r="C24" t="s">
        <v>4569</v>
      </c>
      <c r="D24" s="6">
        <v>0</v>
      </c>
      <c r="E24" s="6">
        <v>0</v>
      </c>
      <c r="F24" s="6">
        <v>0</v>
      </c>
      <c r="G24" s="6">
        <v>0</v>
      </c>
      <c r="H24" s="6">
        <v>0</v>
      </c>
      <c r="I24" s="6">
        <v>0</v>
      </c>
      <c r="J24" t="str">
        <f>IFERROR(VLOOKUP(CONCATENATE("117-",A24),'Schedule C1'!AE:AE,1,FALSE),"117-Other")</f>
        <v>117-Other</v>
      </c>
    </row>
    <row r="25" spans="1:10" x14ac:dyDescent="0.25">
      <c r="A25" t="str">
        <f t="shared" si="0"/>
        <v>AESAVINGS</v>
      </c>
      <c r="B25" s="78" t="s">
        <v>2445</v>
      </c>
      <c r="C25" t="s">
        <v>4569</v>
      </c>
      <c r="D25" s="6">
        <v>0</v>
      </c>
      <c r="E25" s="6">
        <v>0</v>
      </c>
      <c r="F25" s="6"/>
      <c r="G25" s="6"/>
      <c r="H25" s="6">
        <v>0</v>
      </c>
      <c r="I25" s="6">
        <v>0</v>
      </c>
      <c r="J25" t="str">
        <f>IFERROR(VLOOKUP(CONCATENATE("117-",A25),'Schedule C1'!AE:AE,1,FALSE),"117-Other")</f>
        <v>117-Other</v>
      </c>
    </row>
    <row r="26" spans="1:10" x14ac:dyDescent="0.25">
      <c r="A26" t="str">
        <f t="shared" si="0"/>
        <v>BDLABSPRD</v>
      </c>
      <c r="B26" s="78" t="s">
        <v>2461</v>
      </c>
      <c r="C26" t="s">
        <v>4569</v>
      </c>
      <c r="D26" s="6">
        <v>0</v>
      </c>
      <c r="E26" s="6">
        <v>0</v>
      </c>
      <c r="F26" s="6"/>
      <c r="G26" s="6"/>
      <c r="H26" s="6">
        <v>0</v>
      </c>
      <c r="I26" s="6">
        <v>0</v>
      </c>
      <c r="J26" t="str">
        <f>IFERROR(VLOOKUP(CONCATENATE("117-",A26),'Schedule C1'!AE:AE,1,FALSE),"117-Other")</f>
        <v>117-Other</v>
      </c>
    </row>
    <row r="27" spans="1:10" x14ac:dyDescent="0.25">
      <c r="A27" t="str">
        <f t="shared" si="0"/>
        <v>BLDCS</v>
      </c>
      <c r="B27" s="78" t="s">
        <v>2462</v>
      </c>
      <c r="C27" s="83">
        <v>46387</v>
      </c>
      <c r="D27" s="6">
        <v>17878.029000000002</v>
      </c>
      <c r="E27" s="6">
        <v>0</v>
      </c>
      <c r="F27" s="6">
        <v>24836.720000000001</v>
      </c>
      <c r="G27" s="6">
        <v>0</v>
      </c>
      <c r="H27" s="6">
        <v>42714.749000000003</v>
      </c>
      <c r="I27" s="6">
        <v>0</v>
      </c>
      <c r="J27" t="str">
        <f>IFERROR(VLOOKUP(CONCATENATE("117-",A27),'Schedule C1'!AE:AE,1,FALSE),"117-Other")</f>
        <v>117-Other</v>
      </c>
    </row>
    <row r="28" spans="1:10" x14ac:dyDescent="0.25">
      <c r="A28" t="str">
        <f t="shared" si="0"/>
        <v>BS0000040</v>
      </c>
      <c r="B28" s="78" t="s">
        <v>3256</v>
      </c>
      <c r="C28" s="83">
        <v>44743</v>
      </c>
      <c r="D28" s="6">
        <v>0</v>
      </c>
      <c r="E28" s="6">
        <v>334849.54000000004</v>
      </c>
      <c r="F28" s="6"/>
      <c r="G28" s="6"/>
      <c r="H28" s="6">
        <v>0</v>
      </c>
      <c r="I28" s="6">
        <v>334849.54000000004</v>
      </c>
      <c r="J28" t="str">
        <f>IFERROR(VLOOKUP(CONCATENATE("117-",A28),'Schedule C1'!AE:AE,1,FALSE),"117-Other")</f>
        <v>117-BS0000040</v>
      </c>
    </row>
    <row r="29" spans="1:10" x14ac:dyDescent="0.25">
      <c r="A29" t="str">
        <f t="shared" si="0"/>
        <v>BSPPB0002</v>
      </c>
      <c r="B29" s="78" t="s">
        <v>3259</v>
      </c>
      <c r="C29" t="s">
        <v>4569</v>
      </c>
      <c r="D29" s="6">
        <v>89388.854999999996</v>
      </c>
      <c r="E29" s="6">
        <v>-17620.229999999996</v>
      </c>
      <c r="F29" s="6">
        <v>152269.696</v>
      </c>
      <c r="G29" s="6">
        <v>46968.529999999992</v>
      </c>
      <c r="H29" s="6">
        <v>241658.55099999998</v>
      </c>
      <c r="I29" s="6">
        <v>29348.299999999996</v>
      </c>
      <c r="J29" t="str">
        <f>IFERROR(VLOOKUP(CONCATENATE("117-",A29),'Schedule C1'!AE:AE,1,FALSE),"117-Other")</f>
        <v>117-BSPPB0002</v>
      </c>
    </row>
    <row r="30" spans="1:10" x14ac:dyDescent="0.25">
      <c r="A30" t="str">
        <f t="shared" si="0"/>
        <v>BSPPB0003</v>
      </c>
      <c r="B30" s="78" t="s">
        <v>3260</v>
      </c>
      <c r="C30" t="s">
        <v>4569</v>
      </c>
      <c r="D30" s="6">
        <v>83802.013000000021</v>
      </c>
      <c r="E30" s="6">
        <v>109572.15999999999</v>
      </c>
      <c r="F30" s="6">
        <v>150643.09400000001</v>
      </c>
      <c r="G30" s="6">
        <v>0</v>
      </c>
      <c r="H30" s="6">
        <v>234445.10700000002</v>
      </c>
      <c r="I30" s="6">
        <v>109572.15999999999</v>
      </c>
      <c r="J30" t="str">
        <f>IFERROR(VLOOKUP(CONCATENATE("117-",A30),'Schedule C1'!AE:AE,1,FALSE),"117-Other")</f>
        <v>117-BSPPB0003</v>
      </c>
    </row>
    <row r="31" spans="1:10" x14ac:dyDescent="0.25">
      <c r="A31" t="str">
        <f t="shared" si="0"/>
        <v>BSPPB0007</v>
      </c>
      <c r="B31" s="78" t="s">
        <v>3261</v>
      </c>
      <c r="C31" t="s">
        <v>4569</v>
      </c>
      <c r="D31" s="6">
        <v>0</v>
      </c>
      <c r="E31" s="6">
        <v>22940.1</v>
      </c>
      <c r="F31" s="6">
        <v>0</v>
      </c>
      <c r="G31" s="6">
        <v>134244.85000000006</v>
      </c>
      <c r="H31" s="6">
        <v>0</v>
      </c>
      <c r="I31" s="6">
        <v>157184.95000000007</v>
      </c>
      <c r="J31" t="str">
        <f>IFERROR(VLOOKUP(CONCATENATE("117-",A31),'Schedule C1'!AE:AE,1,FALSE),"117-Other")</f>
        <v>117-BSPPB0007</v>
      </c>
    </row>
    <row r="32" spans="1:10" x14ac:dyDescent="0.25">
      <c r="A32" t="str">
        <f t="shared" si="0"/>
        <v>BSPPB0008</v>
      </c>
      <c r="B32" s="78" t="s">
        <v>3262</v>
      </c>
      <c r="C32" t="s">
        <v>4569</v>
      </c>
      <c r="D32" s="6">
        <v>276067.299</v>
      </c>
      <c r="E32" s="6">
        <v>35205.950000000004</v>
      </c>
      <c r="F32" s="6">
        <v>0</v>
      </c>
      <c r="G32" s="6">
        <v>69006.789999999979</v>
      </c>
      <c r="H32" s="6">
        <v>276067.299</v>
      </c>
      <c r="I32" s="6">
        <v>104212.73999999999</v>
      </c>
      <c r="J32" t="str">
        <f>IFERROR(VLOOKUP(CONCATENATE("117-",A32),'Schedule C1'!AE:AE,1,FALSE),"117-Other")</f>
        <v>117-BSPPB0008</v>
      </c>
    </row>
    <row r="33" spans="1:10" x14ac:dyDescent="0.25">
      <c r="A33" t="str">
        <f t="shared" si="0"/>
        <v>BSPPB0009</v>
      </c>
      <c r="B33" s="78" t="s">
        <v>3263</v>
      </c>
      <c r="C33" t="s">
        <v>4569</v>
      </c>
      <c r="D33" s="6">
        <v>0</v>
      </c>
      <c r="E33" s="6">
        <v>-168152.75000000003</v>
      </c>
      <c r="F33" s="6"/>
      <c r="G33" s="6"/>
      <c r="H33" s="6">
        <v>0</v>
      </c>
      <c r="I33" s="6">
        <v>-168152.75000000003</v>
      </c>
      <c r="J33" t="str">
        <f>IFERROR(VLOOKUP(CONCATENATE("117-",A33),'Schedule C1'!AE:AE,1,FALSE),"117-Other")</f>
        <v>117-BSPPB0009</v>
      </c>
    </row>
    <row r="34" spans="1:10" x14ac:dyDescent="0.25">
      <c r="A34" t="str">
        <f t="shared" si="0"/>
        <v>BSPPB0011</v>
      </c>
      <c r="B34" s="78" t="s">
        <v>3264</v>
      </c>
      <c r="C34" t="s">
        <v>4569</v>
      </c>
      <c r="D34" s="6"/>
      <c r="E34" s="6"/>
      <c r="F34" s="6">
        <v>0</v>
      </c>
      <c r="G34" s="6">
        <v>63279.610000000008</v>
      </c>
      <c r="H34" s="6">
        <v>0</v>
      </c>
      <c r="I34" s="6">
        <v>63279.610000000008</v>
      </c>
      <c r="J34" t="str">
        <f>IFERROR(VLOOKUP(CONCATENATE("117-",A34),'Schedule C1'!AE:AE,1,FALSE),"117-Other")</f>
        <v>117-BSPPB0011</v>
      </c>
    </row>
    <row r="35" spans="1:10" x14ac:dyDescent="0.25">
      <c r="A35" t="str">
        <f t="shared" si="0"/>
        <v>BSPPB0013</v>
      </c>
      <c r="B35" s="78" t="s">
        <v>3265</v>
      </c>
      <c r="C35" s="83">
        <v>43465</v>
      </c>
      <c r="D35" s="6">
        <v>93816.005000000019</v>
      </c>
      <c r="E35" s="6">
        <v>-91626.739999999816</v>
      </c>
      <c r="F35" s="6">
        <v>592501.85800000012</v>
      </c>
      <c r="G35" s="6">
        <v>1136363.9199999985</v>
      </c>
      <c r="H35" s="6">
        <v>686317.86300000013</v>
      </c>
      <c r="I35" s="6">
        <v>1044737.1799999988</v>
      </c>
      <c r="J35" t="str">
        <f>IFERROR(VLOOKUP(CONCATENATE("117-",A35),'Schedule C1'!AE:AE,1,FALSE),"117-Other")</f>
        <v>117-BSPPB0013</v>
      </c>
    </row>
    <row r="36" spans="1:10" x14ac:dyDescent="0.25">
      <c r="A36" t="str">
        <f t="shared" si="0"/>
        <v>BSPPB0016</v>
      </c>
      <c r="B36" s="78" t="s">
        <v>3266</v>
      </c>
      <c r="C36" t="s">
        <v>4569</v>
      </c>
      <c r="D36" s="6">
        <v>0</v>
      </c>
      <c r="E36" s="6">
        <v>-22309.140000000003</v>
      </c>
      <c r="F36" s="6">
        <v>0</v>
      </c>
      <c r="G36" s="6">
        <v>-24776.63</v>
      </c>
      <c r="H36" s="6">
        <v>0</v>
      </c>
      <c r="I36" s="6">
        <v>-47085.770000000004</v>
      </c>
      <c r="J36" t="str">
        <f>IFERROR(VLOOKUP(CONCATENATE("117-",A36),'Schedule C1'!AE:AE,1,FALSE),"117-Other")</f>
        <v>117-BSPPB0016</v>
      </c>
    </row>
    <row r="37" spans="1:10" x14ac:dyDescent="0.25">
      <c r="A37" t="str">
        <f t="shared" si="0"/>
        <v>BSPPBENEW</v>
      </c>
      <c r="B37" s="78" t="s">
        <v>4574</v>
      </c>
      <c r="C37" t="s">
        <v>4569</v>
      </c>
      <c r="D37" s="6"/>
      <c r="E37" s="6"/>
      <c r="F37" s="6">
        <v>0</v>
      </c>
      <c r="G37" s="6">
        <v>117749.87</v>
      </c>
      <c r="H37" s="6">
        <v>0</v>
      </c>
      <c r="I37" s="6">
        <v>117749.87</v>
      </c>
      <c r="J37" t="str">
        <f>IFERROR(VLOOKUP(CONCATENATE("117-",A37),'Schedule C1'!AE:AE,1,FALSE),"117-Other")</f>
        <v>117-BSPPBENEW</v>
      </c>
    </row>
    <row r="38" spans="1:10" x14ac:dyDescent="0.25">
      <c r="A38" t="str">
        <f t="shared" si="0"/>
        <v>BSPPBENVR</v>
      </c>
      <c r="B38" s="78" t="s">
        <v>3268</v>
      </c>
      <c r="C38" t="s">
        <v>4569</v>
      </c>
      <c r="D38" s="6">
        <v>41901.005000000005</v>
      </c>
      <c r="E38" s="6">
        <v>0</v>
      </c>
      <c r="F38" s="6">
        <v>38295.095000000001</v>
      </c>
      <c r="G38" s="6">
        <v>0</v>
      </c>
      <c r="H38" s="6">
        <v>80196.100000000006</v>
      </c>
      <c r="I38" s="6">
        <v>0</v>
      </c>
      <c r="J38" t="str">
        <f>IFERROR(VLOOKUP(CONCATENATE("117-",A38),'Schedule C1'!AE:AE,1,FALSE),"117-Other")</f>
        <v>117-Other</v>
      </c>
    </row>
    <row r="39" spans="1:10" x14ac:dyDescent="0.25">
      <c r="A39" t="str">
        <f t="shared" si="0"/>
        <v>BSPPBOUT1</v>
      </c>
      <c r="B39" s="78" t="s">
        <v>3269</v>
      </c>
      <c r="C39" t="s">
        <v>4569</v>
      </c>
      <c r="D39" s="6">
        <v>471322.52599999995</v>
      </c>
      <c r="E39" s="6">
        <v>36597.520000000011</v>
      </c>
      <c r="F39" s="6">
        <v>839604.43399999989</v>
      </c>
      <c r="G39" s="6">
        <v>623374.29000000027</v>
      </c>
      <c r="H39" s="6">
        <v>1310926.96</v>
      </c>
      <c r="I39" s="6">
        <v>659971.81000000029</v>
      </c>
      <c r="J39" t="str">
        <f>IFERROR(VLOOKUP(CONCATENATE("117-",A39),'Schedule C1'!AE:AE,1,FALSE),"117-Other")</f>
        <v>117-BSPPBOUT1</v>
      </c>
    </row>
    <row r="40" spans="1:10" x14ac:dyDescent="0.25">
      <c r="A40" t="str">
        <f t="shared" si="0"/>
        <v>BSPPBS339</v>
      </c>
      <c r="B40" s="78" t="s">
        <v>3277</v>
      </c>
      <c r="C40" s="83">
        <v>44742</v>
      </c>
      <c r="D40" s="6">
        <v>332881.83100000001</v>
      </c>
      <c r="E40" s="6">
        <v>706047.45</v>
      </c>
      <c r="F40" s="6">
        <v>0</v>
      </c>
      <c r="G40" s="6">
        <v>29549.14</v>
      </c>
      <c r="H40" s="6">
        <v>332881.83100000001</v>
      </c>
      <c r="I40" s="6">
        <v>735596.59</v>
      </c>
      <c r="J40" t="str">
        <f>IFERROR(VLOOKUP(CONCATENATE("117-",A40),'Schedule C1'!AE:AE,1,FALSE),"117-Other")</f>
        <v>117-BSPPBS339</v>
      </c>
    </row>
    <row r="41" spans="1:10" x14ac:dyDescent="0.25">
      <c r="A41" t="str">
        <f t="shared" si="0"/>
        <v>BSPPBS340</v>
      </c>
      <c r="B41" s="78" t="s">
        <v>3278</v>
      </c>
      <c r="C41" s="83">
        <v>44742</v>
      </c>
      <c r="D41" s="6">
        <v>332881.83100000001</v>
      </c>
      <c r="E41" s="6">
        <v>758836.81</v>
      </c>
      <c r="F41" s="6">
        <v>0</v>
      </c>
      <c r="G41" s="6">
        <v>36921.990000000005</v>
      </c>
      <c r="H41" s="6">
        <v>332881.83100000001</v>
      </c>
      <c r="I41" s="6">
        <v>795758.8</v>
      </c>
      <c r="J41" t="str">
        <f>IFERROR(VLOOKUP(CONCATENATE("117-",A41),'Schedule C1'!AE:AE,1,FALSE),"117-Other")</f>
        <v>117-BSPPBS340</v>
      </c>
    </row>
    <row r="42" spans="1:10" x14ac:dyDescent="0.25">
      <c r="A42" t="str">
        <f t="shared" si="0"/>
        <v>BSPPBS347</v>
      </c>
      <c r="B42" s="78" t="s">
        <v>3282</v>
      </c>
      <c r="C42" s="83">
        <v>43455</v>
      </c>
      <c r="D42" s="6"/>
      <c r="E42" s="6"/>
      <c r="F42" s="6">
        <v>183248.52499999999</v>
      </c>
      <c r="G42" s="6">
        <v>409172.24999999994</v>
      </c>
      <c r="H42" s="6">
        <v>183248.52499999999</v>
      </c>
      <c r="I42" s="6">
        <v>409172.24999999994</v>
      </c>
      <c r="J42" t="str">
        <f>IFERROR(VLOOKUP(CONCATENATE("117-",A42),'Schedule C1'!AE:AE,1,FALSE),"117-Other")</f>
        <v>117-BSPPBS347</v>
      </c>
    </row>
    <row r="43" spans="1:10" x14ac:dyDescent="0.25">
      <c r="A43" t="str">
        <f t="shared" si="0"/>
        <v>BSPPBS358</v>
      </c>
      <c r="B43" s="78" t="s">
        <v>3288</v>
      </c>
      <c r="C43" s="83">
        <v>47483</v>
      </c>
      <c r="D43" s="6">
        <v>26965.712</v>
      </c>
      <c r="E43" s="6">
        <v>-4067.2599999999993</v>
      </c>
      <c r="F43" s="6">
        <v>0</v>
      </c>
      <c r="G43" s="6">
        <v>0</v>
      </c>
      <c r="H43" s="6">
        <v>26965.712</v>
      </c>
      <c r="I43" s="6">
        <v>-4067.2599999999993</v>
      </c>
      <c r="J43" t="str">
        <f>IFERROR(VLOOKUP(CONCATENATE("117-",A43),'Schedule C1'!AE:AE,1,FALSE),"117-Other")</f>
        <v>117-BSPPBS358</v>
      </c>
    </row>
    <row r="44" spans="1:10" x14ac:dyDescent="0.25">
      <c r="A44" t="str">
        <f t="shared" si="0"/>
        <v>BSPPBS359</v>
      </c>
      <c r="B44" s="78" t="s">
        <v>3289</v>
      </c>
      <c r="C44" s="83">
        <v>47483</v>
      </c>
      <c r="D44" s="6"/>
      <c r="E44" s="6"/>
      <c r="F44" s="6">
        <v>0</v>
      </c>
      <c r="G44" s="6">
        <v>0</v>
      </c>
      <c r="H44" s="6">
        <v>0</v>
      </c>
      <c r="I44" s="6">
        <v>0</v>
      </c>
      <c r="J44" t="str">
        <f>IFERROR(VLOOKUP(CONCATENATE("117-",A44),'Schedule C1'!AE:AE,1,FALSE),"117-Other")</f>
        <v>117-Other</v>
      </c>
    </row>
    <row r="45" spans="1:10" x14ac:dyDescent="0.25">
      <c r="A45" t="str">
        <f t="shared" si="0"/>
        <v>BSPPBS365</v>
      </c>
      <c r="B45" s="78" t="s">
        <v>4575</v>
      </c>
      <c r="C45" s="83">
        <v>45657</v>
      </c>
      <c r="D45" s="6"/>
      <c r="E45" s="6"/>
      <c r="F45" s="6">
        <v>146.27799999999999</v>
      </c>
      <c r="G45" s="6">
        <v>0</v>
      </c>
      <c r="H45" s="6">
        <v>146.27799999999999</v>
      </c>
      <c r="I45" s="6">
        <v>0</v>
      </c>
      <c r="J45" t="str">
        <f>IFERROR(VLOOKUP(CONCATENATE("117-",A45),'Schedule C1'!AE:AE,1,FALSE),"117-Other")</f>
        <v>117-Other</v>
      </c>
    </row>
    <row r="46" spans="1:10" x14ac:dyDescent="0.25">
      <c r="A46" t="str">
        <f t="shared" si="0"/>
        <v>BSPPBS368</v>
      </c>
      <c r="B46" s="78" t="s">
        <v>4576</v>
      </c>
      <c r="C46" s="83">
        <v>45657</v>
      </c>
      <c r="D46" s="6">
        <v>126466.588</v>
      </c>
      <c r="E46" s="6">
        <v>455863.03999999992</v>
      </c>
      <c r="F46" s="6">
        <v>7214366.5519999992</v>
      </c>
      <c r="G46" s="6">
        <v>7610058.4100000011</v>
      </c>
      <c r="H46" s="6">
        <v>7340833.1399999997</v>
      </c>
      <c r="I46" s="6">
        <v>8065921.4500000011</v>
      </c>
      <c r="J46" t="str">
        <f>IFERROR(VLOOKUP(CONCATENATE("117-",A46),'Schedule C1'!AE:AE,1,FALSE),"117-Other")</f>
        <v>117-BSPPBS368</v>
      </c>
    </row>
    <row r="47" spans="1:10" x14ac:dyDescent="0.25">
      <c r="A47" t="str">
        <f t="shared" si="0"/>
        <v>BSPPBS370</v>
      </c>
      <c r="B47" s="78" t="s">
        <v>4577</v>
      </c>
      <c r="C47" s="83">
        <v>47046</v>
      </c>
      <c r="D47" s="6"/>
      <c r="E47" s="6"/>
      <c r="F47" s="6">
        <v>249412.598</v>
      </c>
      <c r="G47" s="6">
        <v>0</v>
      </c>
      <c r="H47" s="6">
        <v>249412.598</v>
      </c>
      <c r="I47" s="6">
        <v>0</v>
      </c>
      <c r="J47" t="str">
        <f>IFERROR(VLOOKUP(CONCATENATE("117-",A47),'Schedule C1'!AE:AE,1,FALSE),"117-Other")</f>
        <v>117-Other</v>
      </c>
    </row>
    <row r="48" spans="1:10" x14ac:dyDescent="0.25">
      <c r="A48" t="str">
        <f t="shared" si="0"/>
        <v>BSPPBS371</v>
      </c>
      <c r="B48" s="78" t="s">
        <v>4578</v>
      </c>
      <c r="C48" s="83">
        <v>45590</v>
      </c>
      <c r="D48" s="6"/>
      <c r="E48" s="6"/>
      <c r="F48" s="6">
        <v>245090.33000000002</v>
      </c>
      <c r="G48" s="6">
        <v>0</v>
      </c>
      <c r="H48" s="6">
        <v>245090.33000000002</v>
      </c>
      <c r="I48" s="6">
        <v>0</v>
      </c>
      <c r="J48" t="str">
        <f>IFERROR(VLOOKUP(CONCATENATE("117-",A48),'Schedule C1'!AE:AE,1,FALSE),"117-Other")</f>
        <v>117-Other</v>
      </c>
    </row>
    <row r="49" spans="1:10" x14ac:dyDescent="0.25">
      <c r="A49" t="str">
        <f t="shared" si="0"/>
        <v>BUDOFFSET</v>
      </c>
      <c r="B49" s="78" t="s">
        <v>2466</v>
      </c>
      <c r="C49" s="83">
        <v>43830</v>
      </c>
      <c r="D49" s="6">
        <v>0</v>
      </c>
      <c r="E49" s="6">
        <v>0</v>
      </c>
      <c r="F49" s="6">
        <v>0</v>
      </c>
      <c r="G49" s="6">
        <v>0</v>
      </c>
      <c r="H49" s="6">
        <v>0</v>
      </c>
      <c r="I49" s="6">
        <v>0</v>
      </c>
      <c r="J49" t="str">
        <f>IFERROR(VLOOKUP(CONCATENATE("117-",A49),'Schedule C1'!AE:AE,1,FALSE),"117-Other")</f>
        <v>117-Other</v>
      </c>
    </row>
    <row r="50" spans="1:10" x14ac:dyDescent="0.25">
      <c r="A50" t="str">
        <f t="shared" si="0"/>
        <v>BUDTRKTBD</v>
      </c>
      <c r="B50" s="78" t="s">
        <v>2467</v>
      </c>
      <c r="C50" t="s">
        <v>4569</v>
      </c>
      <c r="D50" s="6">
        <v>5.0931703299283981E-11</v>
      </c>
      <c r="E50" s="6">
        <v>0</v>
      </c>
      <c r="F50" s="6">
        <v>1.0004441719502211E-11</v>
      </c>
      <c r="G50" s="6">
        <v>0</v>
      </c>
      <c r="H50" s="6">
        <v>6.0936145018786192E-11</v>
      </c>
      <c r="I50" s="6">
        <v>0</v>
      </c>
      <c r="J50" t="str">
        <f>IFERROR(VLOOKUP(CONCATENATE("117-",A50),'Schedule C1'!AE:AE,1,FALSE),"117-Other")</f>
        <v>117-Other</v>
      </c>
    </row>
    <row r="51" spans="1:10" x14ac:dyDescent="0.25">
      <c r="A51" t="str">
        <f t="shared" si="0"/>
        <v>CDNANDA</v>
      </c>
      <c r="B51" s="78" t="s">
        <v>2468</v>
      </c>
      <c r="C51" t="s">
        <v>4569</v>
      </c>
      <c r="D51" s="6">
        <v>0</v>
      </c>
      <c r="E51" s="6">
        <v>0</v>
      </c>
      <c r="F51" s="6">
        <v>0</v>
      </c>
      <c r="G51" s="6">
        <v>0</v>
      </c>
      <c r="H51" s="6">
        <v>0</v>
      </c>
      <c r="I51" s="6">
        <v>0</v>
      </c>
      <c r="J51" t="str">
        <f>IFERROR(VLOOKUP(CONCATENATE("117-",A51),'Schedule C1'!AE:AE,1,FALSE),"117-Other")</f>
        <v>117-Other</v>
      </c>
    </row>
    <row r="52" spans="1:10" x14ac:dyDescent="0.25">
      <c r="A52" t="str">
        <f t="shared" si="0"/>
        <v>CFOCAPPRJ</v>
      </c>
      <c r="B52" s="78" t="s">
        <v>2470</v>
      </c>
      <c r="C52" s="83">
        <v>43465</v>
      </c>
      <c r="D52" s="6">
        <v>139651.101</v>
      </c>
      <c r="E52" s="6">
        <v>0</v>
      </c>
      <c r="F52" s="6">
        <v>-147947.76700000002</v>
      </c>
      <c r="G52" s="6">
        <v>0</v>
      </c>
      <c r="H52" s="6">
        <v>-8296.6660000000265</v>
      </c>
      <c r="I52" s="6">
        <v>0</v>
      </c>
      <c r="J52" t="str">
        <f>IFERROR(VLOOKUP(CONCATENATE("117-",A52),'Schedule C1'!AE:AE,1,FALSE),"117-Other")</f>
        <v>117-Other</v>
      </c>
    </row>
    <row r="53" spans="1:10" x14ac:dyDescent="0.25">
      <c r="A53" t="str">
        <f t="shared" si="0"/>
        <v>CHNANDA</v>
      </c>
      <c r="B53" s="78" t="s">
        <v>2471</v>
      </c>
      <c r="C53" t="s">
        <v>4569</v>
      </c>
      <c r="D53" s="6">
        <v>-1.4210854715202004E-13</v>
      </c>
      <c r="E53" s="6">
        <v>0</v>
      </c>
      <c r="F53" s="6">
        <v>-6.3948846218409017E-14</v>
      </c>
      <c r="G53" s="6">
        <v>0</v>
      </c>
      <c r="H53" s="6">
        <v>-2.0605739337042905E-13</v>
      </c>
      <c r="I53" s="6">
        <v>0</v>
      </c>
      <c r="J53" t="str">
        <f>IFERROR(VLOOKUP(CONCATENATE("117-",A53),'Schedule C1'!AE:AE,1,FALSE),"117-Other")</f>
        <v>117-Other</v>
      </c>
    </row>
    <row r="54" spans="1:10" x14ac:dyDescent="0.25">
      <c r="A54" t="str">
        <f t="shared" si="0"/>
        <v>CORPR117G</v>
      </c>
      <c r="B54" s="78" t="s">
        <v>3296</v>
      </c>
      <c r="C54" s="83">
        <v>43465</v>
      </c>
      <c r="D54" s="6"/>
      <c r="E54" s="6"/>
      <c r="F54" s="6">
        <v>0</v>
      </c>
      <c r="G54" s="6">
        <v>0</v>
      </c>
      <c r="H54" s="6">
        <v>0</v>
      </c>
      <c r="I54" s="6">
        <v>0</v>
      </c>
      <c r="J54" t="str">
        <f>IFERROR(VLOOKUP(CONCATENATE("117-",A54),'Schedule C1'!AE:AE,1,FALSE),"117-Other")</f>
        <v>117-Other</v>
      </c>
    </row>
    <row r="55" spans="1:10" x14ac:dyDescent="0.25">
      <c r="A55" t="str">
        <f t="shared" si="0"/>
        <v>CRPTARGET</v>
      </c>
      <c r="B55" s="78" t="s">
        <v>2475</v>
      </c>
      <c r="C55" t="s">
        <v>4569</v>
      </c>
      <c r="D55" s="6">
        <v>0</v>
      </c>
      <c r="E55" s="6">
        <v>0</v>
      </c>
      <c r="F55" s="6">
        <v>0</v>
      </c>
      <c r="G55" s="6">
        <v>0</v>
      </c>
      <c r="H55" s="6">
        <v>0</v>
      </c>
      <c r="I55" s="6">
        <v>0</v>
      </c>
      <c r="J55" t="str">
        <f>IFERROR(VLOOKUP(CONCATENATE("117-",A55),'Schedule C1'!AE:AE,1,FALSE),"117-Other")</f>
        <v>117-Other</v>
      </c>
    </row>
    <row r="56" spans="1:10" x14ac:dyDescent="0.25">
      <c r="A56" t="str">
        <f t="shared" si="0"/>
        <v>DIGITAHUB</v>
      </c>
      <c r="B56" s="78" t="s">
        <v>2480</v>
      </c>
      <c r="C56" s="83">
        <v>43465</v>
      </c>
      <c r="D56" s="6">
        <v>20478.071999999996</v>
      </c>
      <c r="E56" s="6">
        <v>0</v>
      </c>
      <c r="F56" s="6"/>
      <c r="G56" s="6"/>
      <c r="H56" s="6">
        <v>20478.071999999996</v>
      </c>
      <c r="I56" s="6">
        <v>0</v>
      </c>
      <c r="J56" t="str">
        <f>IFERROR(VLOOKUP(CONCATENATE("117-",A56),'Schedule C1'!AE:AE,1,FALSE),"117-Other")</f>
        <v>117-Other</v>
      </c>
    </row>
    <row r="57" spans="1:10" x14ac:dyDescent="0.25">
      <c r="A57" t="str">
        <f t="shared" si="0"/>
        <v>DISTARGET</v>
      </c>
      <c r="B57" s="78" t="s">
        <v>2481</v>
      </c>
      <c r="C57" t="s">
        <v>4569</v>
      </c>
      <c r="D57" s="6">
        <v>0</v>
      </c>
      <c r="E57" s="6">
        <v>0</v>
      </c>
      <c r="F57" s="6">
        <v>0</v>
      </c>
      <c r="G57" s="6">
        <v>0</v>
      </c>
      <c r="H57" s="6">
        <v>0</v>
      </c>
      <c r="I57" s="6">
        <v>0</v>
      </c>
      <c r="J57" t="str">
        <f>IFERROR(VLOOKUP(CONCATENATE("117-",A57),'Schedule C1'!AE:AE,1,FALSE),"117-Other")</f>
        <v>117-Other</v>
      </c>
    </row>
    <row r="58" spans="1:10" x14ac:dyDescent="0.25">
      <c r="A58" t="str">
        <f t="shared" si="0"/>
        <v>ECNANDA</v>
      </c>
      <c r="B58" s="78" t="s">
        <v>2635</v>
      </c>
      <c r="C58" t="s">
        <v>4569</v>
      </c>
      <c r="D58" s="6">
        <v>0</v>
      </c>
      <c r="E58" s="6">
        <v>0</v>
      </c>
      <c r="F58" s="6">
        <v>0</v>
      </c>
      <c r="G58" s="6">
        <v>0</v>
      </c>
      <c r="H58" s="6">
        <v>0</v>
      </c>
      <c r="I58" s="6">
        <v>0</v>
      </c>
      <c r="J58" t="str">
        <f>IFERROR(VLOOKUP(CONCATENATE("117-",A58),'Schedule C1'!AE:AE,1,FALSE),"117-Other")</f>
        <v>117-Other</v>
      </c>
    </row>
    <row r="59" spans="1:10" x14ac:dyDescent="0.25">
      <c r="A59" t="str">
        <f t="shared" si="0"/>
        <v>EDN103172</v>
      </c>
      <c r="B59" s="78" t="s">
        <v>2667</v>
      </c>
      <c r="C59" s="83">
        <v>732</v>
      </c>
      <c r="D59" s="6">
        <v>0</v>
      </c>
      <c r="E59" s="6">
        <v>0</v>
      </c>
      <c r="F59" s="6"/>
      <c r="G59" s="6"/>
      <c r="H59" s="6">
        <v>0</v>
      </c>
      <c r="I59" s="6">
        <v>0</v>
      </c>
      <c r="J59" t="str">
        <f>IFERROR(VLOOKUP(CONCATENATE("117-",A59),'Schedule C1'!AE:AE,1,FALSE),"117-Other")</f>
        <v>117-Other</v>
      </c>
    </row>
    <row r="60" spans="1:10" x14ac:dyDescent="0.25">
      <c r="A60" t="str">
        <f t="shared" si="0"/>
        <v>EDN103175</v>
      </c>
      <c r="B60" s="78" t="s">
        <v>2668</v>
      </c>
      <c r="C60" s="83">
        <v>732</v>
      </c>
      <c r="D60" s="6">
        <v>0</v>
      </c>
      <c r="E60" s="6">
        <v>0</v>
      </c>
      <c r="F60" s="6">
        <v>0</v>
      </c>
      <c r="G60" s="6">
        <v>0</v>
      </c>
      <c r="H60" s="6">
        <v>0</v>
      </c>
      <c r="I60" s="6">
        <v>0</v>
      </c>
      <c r="J60" t="str">
        <f>IFERROR(VLOOKUP(CONCATENATE("117-",A60),'Schedule C1'!AE:AE,1,FALSE),"117-Other")</f>
        <v>117-Other</v>
      </c>
    </row>
    <row r="61" spans="1:10" x14ac:dyDescent="0.25">
      <c r="A61" t="str">
        <f t="shared" si="0"/>
        <v>EDN103177</v>
      </c>
      <c r="B61" s="78" t="s">
        <v>2669</v>
      </c>
      <c r="C61" s="83">
        <v>732</v>
      </c>
      <c r="D61" s="6">
        <v>0</v>
      </c>
      <c r="E61" s="6">
        <v>0</v>
      </c>
      <c r="F61" s="6"/>
      <c r="G61" s="6"/>
      <c r="H61" s="6">
        <v>0</v>
      </c>
      <c r="I61" s="6">
        <v>0</v>
      </c>
      <c r="J61" t="str">
        <f>IFERROR(VLOOKUP(CONCATENATE("117-",A61),'Schedule C1'!AE:AE,1,FALSE),"117-Other")</f>
        <v>117-Other</v>
      </c>
    </row>
    <row r="62" spans="1:10" x14ac:dyDescent="0.25">
      <c r="A62" t="str">
        <f t="shared" si="0"/>
        <v>EDN103178</v>
      </c>
      <c r="B62" s="78" t="s">
        <v>2670</v>
      </c>
      <c r="C62" s="83">
        <v>732</v>
      </c>
      <c r="D62" s="6">
        <v>0</v>
      </c>
      <c r="E62" s="6">
        <v>0</v>
      </c>
      <c r="F62" s="6">
        <v>0</v>
      </c>
      <c r="G62" s="6">
        <v>0</v>
      </c>
      <c r="H62" s="6">
        <v>0</v>
      </c>
      <c r="I62" s="6">
        <v>0</v>
      </c>
      <c r="J62" t="str">
        <f>IFERROR(VLOOKUP(CONCATENATE("117-",A62),'Schedule C1'!AE:AE,1,FALSE),"117-Other")</f>
        <v>117-Other</v>
      </c>
    </row>
    <row r="63" spans="1:10" x14ac:dyDescent="0.25">
      <c r="A63" t="str">
        <f t="shared" si="0"/>
        <v>EDN103180</v>
      </c>
      <c r="B63" s="78" t="s">
        <v>2671</v>
      </c>
      <c r="C63" s="83">
        <v>732</v>
      </c>
      <c r="D63" s="6">
        <v>0</v>
      </c>
      <c r="E63" s="6">
        <v>0</v>
      </c>
      <c r="F63" s="6">
        <v>0</v>
      </c>
      <c r="G63" s="6">
        <v>0</v>
      </c>
      <c r="H63" s="6">
        <v>0</v>
      </c>
      <c r="I63" s="6">
        <v>0</v>
      </c>
      <c r="J63" t="str">
        <f>IFERROR(VLOOKUP(CONCATENATE("117-",A63),'Schedule C1'!AE:AE,1,FALSE),"117-Other")</f>
        <v>117-Other</v>
      </c>
    </row>
    <row r="64" spans="1:10" x14ac:dyDescent="0.25">
      <c r="A64" t="str">
        <f t="shared" si="0"/>
        <v>EDNANDA</v>
      </c>
      <c r="B64" s="78" t="s">
        <v>2673</v>
      </c>
      <c r="C64" s="83">
        <v>732</v>
      </c>
      <c r="D64" s="6">
        <v>0</v>
      </c>
      <c r="E64" s="6">
        <v>0</v>
      </c>
      <c r="F64" s="6">
        <v>0</v>
      </c>
      <c r="G64" s="6">
        <v>0</v>
      </c>
      <c r="H64" s="6">
        <v>0</v>
      </c>
      <c r="I64" s="6">
        <v>0</v>
      </c>
      <c r="J64" t="str">
        <f>IFERROR(VLOOKUP(CONCATENATE("117-",A64),'Schedule C1'!AE:AE,1,FALSE),"117-Other")</f>
        <v>117-Other</v>
      </c>
    </row>
    <row r="65" spans="1:10" x14ac:dyDescent="0.25">
      <c r="A65" t="str">
        <f t="shared" si="0"/>
        <v>EON011324</v>
      </c>
      <c r="B65" s="78" t="s">
        <v>2674</v>
      </c>
      <c r="C65" s="83">
        <v>732</v>
      </c>
      <c r="D65" s="6">
        <v>2007.8920000000001</v>
      </c>
      <c r="E65" s="6">
        <v>0</v>
      </c>
      <c r="F65" s="6">
        <v>65.99499999999999</v>
      </c>
      <c r="G65" s="6">
        <v>0</v>
      </c>
      <c r="H65" s="6">
        <v>2073.8870000000002</v>
      </c>
      <c r="I65" s="6">
        <v>0</v>
      </c>
      <c r="J65" t="str">
        <f>IFERROR(VLOOKUP(CONCATENATE("117-",A65),'Schedule C1'!AE:AE,1,FALSE),"117-Other")</f>
        <v>117-Other</v>
      </c>
    </row>
    <row r="66" spans="1:10" x14ac:dyDescent="0.25">
      <c r="A66" t="str">
        <f t="shared" si="0"/>
        <v>ETNANDA</v>
      </c>
      <c r="B66" s="78" t="s">
        <v>2682</v>
      </c>
      <c r="C66" s="83">
        <v>732</v>
      </c>
      <c r="D66" s="6">
        <v>0</v>
      </c>
      <c r="E66" s="6">
        <v>0</v>
      </c>
      <c r="F66" s="6">
        <v>0</v>
      </c>
      <c r="G66" s="6">
        <v>0</v>
      </c>
      <c r="H66" s="6">
        <v>0</v>
      </c>
      <c r="I66" s="6">
        <v>0</v>
      </c>
      <c r="J66" t="str">
        <f>IFERROR(VLOOKUP(CONCATENATE("117-",A66),'Schedule C1'!AE:AE,1,FALSE),"117-Other")</f>
        <v>117-Other</v>
      </c>
    </row>
    <row r="67" spans="1:10" x14ac:dyDescent="0.25">
      <c r="A67" t="str">
        <f t="shared" si="0"/>
        <v>EVNCBA215</v>
      </c>
      <c r="B67" s="78" t="s">
        <v>4579</v>
      </c>
      <c r="C67" t="s">
        <v>4569</v>
      </c>
      <c r="D67" s="6">
        <v>0</v>
      </c>
      <c r="E67" s="6">
        <v>0</v>
      </c>
      <c r="F67" s="6">
        <v>0</v>
      </c>
      <c r="G67" s="6">
        <v>0</v>
      </c>
      <c r="H67" s="6">
        <v>0</v>
      </c>
      <c r="I67" s="6">
        <v>0</v>
      </c>
      <c r="J67" t="str">
        <f>IFERROR(VLOOKUP(CONCATENATE("117-",A67),'Schedule C1'!AE:AE,1,FALSE),"117-Other")</f>
        <v>117-Other</v>
      </c>
    </row>
    <row r="68" spans="1:10" x14ac:dyDescent="0.25">
      <c r="A68" t="str">
        <f t="shared" si="0"/>
        <v>EVNCBK117</v>
      </c>
      <c r="B68" s="78" t="s">
        <v>3297</v>
      </c>
      <c r="C68" t="s">
        <v>4569</v>
      </c>
      <c r="D68" s="6">
        <v>0</v>
      </c>
      <c r="E68" s="6">
        <v>0</v>
      </c>
      <c r="F68" s="6">
        <v>0</v>
      </c>
      <c r="G68" s="6">
        <v>0</v>
      </c>
      <c r="H68" s="6">
        <v>0</v>
      </c>
      <c r="I68" s="6">
        <v>0</v>
      </c>
      <c r="J68" t="str">
        <f>IFERROR(VLOOKUP(CONCATENATE("117-",A68),'Schedule C1'!AE:AE,1,FALSE),"117-Other")</f>
        <v>117-Other</v>
      </c>
    </row>
    <row r="69" spans="1:10" x14ac:dyDescent="0.25">
      <c r="A69" t="str">
        <f t="shared" si="0"/>
        <v>EVNCBW413</v>
      </c>
      <c r="B69" s="78" t="s">
        <v>3298</v>
      </c>
      <c r="C69" t="s">
        <v>4569</v>
      </c>
      <c r="D69" s="6">
        <v>0</v>
      </c>
      <c r="E69" s="6">
        <v>0</v>
      </c>
      <c r="F69" s="6">
        <v>0</v>
      </c>
      <c r="G69" s="6">
        <v>0</v>
      </c>
      <c r="H69" s="6">
        <v>0</v>
      </c>
      <c r="I69" s="6">
        <v>0</v>
      </c>
      <c r="J69" t="str">
        <f>IFERROR(VLOOKUP(CONCATENATE("117-",A69),'Schedule C1'!AE:AE,1,FALSE),"117-Other")</f>
        <v>117-Other</v>
      </c>
    </row>
    <row r="70" spans="1:10" x14ac:dyDescent="0.25">
      <c r="A70" t="str">
        <f t="shared" ref="A70:A133" si="1">LEFT(B70,FIND(" ",B70,1)-1)</f>
        <v>EVRCB</v>
      </c>
      <c r="B70" s="78" t="s">
        <v>3299</v>
      </c>
      <c r="C70" t="s">
        <v>4569</v>
      </c>
      <c r="D70" s="6">
        <v>0</v>
      </c>
      <c r="E70" s="6">
        <v>0</v>
      </c>
      <c r="F70" s="6">
        <v>0</v>
      </c>
      <c r="G70" s="6">
        <v>0</v>
      </c>
      <c r="H70" s="6">
        <v>0</v>
      </c>
      <c r="I70" s="6">
        <v>0</v>
      </c>
      <c r="J70" t="str">
        <f>IFERROR(VLOOKUP(CONCATENATE("117-",A70),'Schedule C1'!AE:AE,1,FALSE),"117-Other")</f>
        <v>117-Other</v>
      </c>
    </row>
    <row r="71" spans="1:10" x14ac:dyDescent="0.25">
      <c r="A71" t="str">
        <f t="shared" si="1"/>
        <v>EVRCS</v>
      </c>
      <c r="B71" s="78" t="s">
        <v>3300</v>
      </c>
      <c r="C71" t="s">
        <v>4569</v>
      </c>
      <c r="D71" s="6"/>
      <c r="E71" s="6"/>
      <c r="F71" s="6">
        <v>0</v>
      </c>
      <c r="G71" s="6">
        <v>0</v>
      </c>
      <c r="H71" s="6">
        <v>0</v>
      </c>
      <c r="I71" s="6">
        <v>0</v>
      </c>
      <c r="J71" t="str">
        <f>IFERROR(VLOOKUP(CONCATENATE("117-",A71),'Schedule C1'!AE:AE,1,FALSE),"117-Other")</f>
        <v>117-Other</v>
      </c>
    </row>
    <row r="72" spans="1:10" x14ac:dyDescent="0.25">
      <c r="A72" t="str">
        <f t="shared" si="1"/>
        <v>FANANDA</v>
      </c>
      <c r="B72" s="78" t="s">
        <v>2684</v>
      </c>
      <c r="C72" t="s">
        <v>4569</v>
      </c>
      <c r="D72" s="6">
        <v>0</v>
      </c>
      <c r="E72" s="6">
        <v>0</v>
      </c>
      <c r="F72" s="6">
        <v>0</v>
      </c>
      <c r="G72" s="6">
        <v>0</v>
      </c>
      <c r="H72" s="6">
        <v>0</v>
      </c>
      <c r="I72" s="6">
        <v>0</v>
      </c>
      <c r="J72" t="str">
        <f>IFERROR(VLOOKUP(CONCATENATE("117-",A72),'Schedule C1'!AE:AE,1,FALSE),"117-Other")</f>
        <v>117-Other</v>
      </c>
    </row>
    <row r="73" spans="1:10" x14ac:dyDescent="0.25">
      <c r="A73" t="str">
        <f t="shared" si="1"/>
        <v>FHGCAPCUT</v>
      </c>
      <c r="B73" s="78" t="s">
        <v>3301</v>
      </c>
      <c r="C73" t="s">
        <v>4569</v>
      </c>
      <c r="D73" s="6"/>
      <c r="E73" s="6"/>
      <c r="F73" s="6">
        <v>-36426.500000000007</v>
      </c>
      <c r="G73" s="6">
        <v>0</v>
      </c>
      <c r="H73" s="6">
        <v>-36426.500000000007</v>
      </c>
      <c r="I73" s="6">
        <v>0</v>
      </c>
      <c r="J73" t="str">
        <f>IFERROR(VLOOKUP(CONCATENATE("117-",A73),'Schedule C1'!AE:AE,1,FALSE),"117-Other")</f>
        <v>117-Other</v>
      </c>
    </row>
    <row r="74" spans="1:10" x14ac:dyDescent="0.25">
      <c r="A74" t="str">
        <f t="shared" si="1"/>
        <v>FLTADJIRC</v>
      </c>
      <c r="B74" s="78" t="s">
        <v>4580</v>
      </c>
      <c r="C74" t="s">
        <v>4569</v>
      </c>
      <c r="D74" s="6"/>
      <c r="E74" s="6"/>
      <c r="F74" s="6">
        <v>-4.0000000000510738E-3</v>
      </c>
      <c r="G74" s="6">
        <v>0</v>
      </c>
      <c r="H74" s="6">
        <v>-4.0000000000510738E-3</v>
      </c>
      <c r="I74" s="6">
        <v>0</v>
      </c>
      <c r="J74" t="str">
        <f>IFERROR(VLOOKUP(CONCATENATE("117-",A74),'Schedule C1'!AE:AE,1,FALSE),"117-Other")</f>
        <v>117-Other</v>
      </c>
    </row>
    <row r="75" spans="1:10" x14ac:dyDescent="0.25">
      <c r="A75" t="str">
        <f t="shared" si="1"/>
        <v>GLNANDA</v>
      </c>
      <c r="B75" s="78" t="s">
        <v>2685</v>
      </c>
      <c r="C75" t="s">
        <v>4569</v>
      </c>
      <c r="D75" s="6">
        <v>-1.1999999999943611E-2</v>
      </c>
      <c r="E75" s="6">
        <v>0</v>
      </c>
      <c r="F75" s="6">
        <v>0</v>
      </c>
      <c r="G75" s="6">
        <v>0</v>
      </c>
      <c r="H75" s="6">
        <v>-1.1999999999943611E-2</v>
      </c>
      <c r="I75" s="6">
        <v>0</v>
      </c>
      <c r="J75" t="str">
        <f>IFERROR(VLOOKUP(CONCATENATE("117-",A75),'Schedule C1'!AE:AE,1,FALSE),"117-Other")</f>
        <v>117-Other</v>
      </c>
    </row>
    <row r="76" spans="1:10" x14ac:dyDescent="0.25">
      <c r="A76" t="str">
        <f t="shared" si="1"/>
        <v>GWSCB</v>
      </c>
      <c r="B76" s="78" t="s">
        <v>2686</v>
      </c>
      <c r="C76" s="83">
        <v>43465</v>
      </c>
      <c r="D76" s="6">
        <v>0</v>
      </c>
      <c r="E76" s="6">
        <v>0</v>
      </c>
      <c r="F76" s="6">
        <v>0</v>
      </c>
      <c r="G76" s="6">
        <v>0</v>
      </c>
      <c r="H76" s="6">
        <v>0</v>
      </c>
      <c r="I76" s="6">
        <v>0</v>
      </c>
      <c r="J76" t="str">
        <f>IFERROR(VLOOKUP(CONCATENATE("117-",A76),'Schedule C1'!AE:AE,1,FALSE),"117-Other")</f>
        <v>117-Other</v>
      </c>
    </row>
    <row r="77" spans="1:10" x14ac:dyDescent="0.25">
      <c r="A77" t="str">
        <f t="shared" si="1"/>
        <v>GWSCBA215</v>
      </c>
      <c r="B77" s="78" t="s">
        <v>3306</v>
      </c>
      <c r="C77" t="s">
        <v>4569</v>
      </c>
      <c r="D77" s="6">
        <v>0</v>
      </c>
      <c r="E77" s="6">
        <v>0</v>
      </c>
      <c r="F77" s="6">
        <v>0</v>
      </c>
      <c r="G77" s="6">
        <v>0</v>
      </c>
      <c r="H77" s="6">
        <v>0</v>
      </c>
      <c r="I77" s="6">
        <v>0</v>
      </c>
      <c r="J77" t="str">
        <f>IFERROR(VLOOKUP(CONCATENATE("117-",A77),'Schedule C1'!AE:AE,1,FALSE),"117-Other")</f>
        <v>117-Other</v>
      </c>
    </row>
    <row r="78" spans="1:10" x14ac:dyDescent="0.25">
      <c r="A78" t="str">
        <f t="shared" si="1"/>
        <v>GWSCBI132</v>
      </c>
      <c r="B78" s="78" t="s">
        <v>4581</v>
      </c>
      <c r="C78" t="s">
        <v>4569</v>
      </c>
      <c r="D78" s="6"/>
      <c r="E78" s="6"/>
      <c r="F78" s="6">
        <v>0</v>
      </c>
      <c r="G78" s="6">
        <v>0</v>
      </c>
      <c r="H78" s="6">
        <v>0</v>
      </c>
      <c r="I78" s="6">
        <v>0</v>
      </c>
      <c r="J78" t="str">
        <f>IFERROR(VLOOKUP(CONCATENATE("117-",A78),'Schedule C1'!AE:AE,1,FALSE),"117-Other")</f>
        <v>117-Other</v>
      </c>
    </row>
    <row r="79" spans="1:10" x14ac:dyDescent="0.25">
      <c r="A79" t="str">
        <f t="shared" si="1"/>
        <v>GWSCBK117</v>
      </c>
      <c r="B79" s="78" t="s">
        <v>3307</v>
      </c>
      <c r="C79" t="s">
        <v>4569</v>
      </c>
      <c r="D79" s="6">
        <v>0</v>
      </c>
      <c r="E79" s="6">
        <v>0</v>
      </c>
      <c r="F79" s="6">
        <v>0</v>
      </c>
      <c r="G79" s="6">
        <v>0</v>
      </c>
      <c r="H79" s="6">
        <v>0</v>
      </c>
      <c r="I79" s="6">
        <v>0</v>
      </c>
      <c r="J79" t="str">
        <f>IFERROR(VLOOKUP(CONCATENATE("117-",A79),'Schedule C1'!AE:AE,1,FALSE),"117-Other")</f>
        <v>117-Other</v>
      </c>
    </row>
    <row r="80" spans="1:10" x14ac:dyDescent="0.25">
      <c r="A80" t="str">
        <f t="shared" si="1"/>
        <v>GWSCBW413</v>
      </c>
      <c r="B80" s="78" t="s">
        <v>3308</v>
      </c>
      <c r="C80" t="s">
        <v>4569</v>
      </c>
      <c r="D80" s="6">
        <v>0</v>
      </c>
      <c r="E80" s="6">
        <v>0</v>
      </c>
      <c r="F80" s="6">
        <v>0</v>
      </c>
      <c r="G80" s="6">
        <v>0</v>
      </c>
      <c r="H80" s="6">
        <v>0</v>
      </c>
      <c r="I80" s="6">
        <v>0</v>
      </c>
      <c r="J80" t="str">
        <f>IFERROR(VLOOKUP(CONCATENATE("117-",A80),'Schedule C1'!AE:AE,1,FALSE),"117-Other")</f>
        <v>117-Other</v>
      </c>
    </row>
    <row r="81" spans="1:10" x14ac:dyDescent="0.25">
      <c r="A81" t="str">
        <f t="shared" si="1"/>
        <v>GWSCS</v>
      </c>
      <c r="B81" s="78" t="s">
        <v>2687</v>
      </c>
      <c r="C81" s="83">
        <v>43465</v>
      </c>
      <c r="D81" s="6">
        <v>0</v>
      </c>
      <c r="E81" s="6">
        <v>0</v>
      </c>
      <c r="F81" s="6">
        <v>0</v>
      </c>
      <c r="G81" s="6">
        <v>0</v>
      </c>
      <c r="H81" s="6">
        <v>0</v>
      </c>
      <c r="I81" s="6">
        <v>0</v>
      </c>
      <c r="J81" t="str">
        <f>IFERROR(VLOOKUP(CONCATENATE("117-",A81),'Schedule C1'!AE:AE,1,FALSE),"117-Other")</f>
        <v>117-Other</v>
      </c>
    </row>
    <row r="82" spans="1:10" x14ac:dyDescent="0.25">
      <c r="A82" t="str">
        <f t="shared" si="1"/>
        <v>INCCAPINV</v>
      </c>
      <c r="B82" s="78" t="s">
        <v>3309</v>
      </c>
      <c r="C82" s="83">
        <v>45657</v>
      </c>
      <c r="D82" s="6">
        <v>-34675.930000000153</v>
      </c>
      <c r="E82" s="6">
        <v>0</v>
      </c>
      <c r="F82" s="6">
        <v>-122087.02899999944</v>
      </c>
      <c r="G82" s="6">
        <v>0</v>
      </c>
      <c r="H82" s="6">
        <v>-156762.9589999996</v>
      </c>
      <c r="I82" s="6">
        <v>0</v>
      </c>
      <c r="J82" t="str">
        <f>IFERROR(VLOOKUP(CONCATENATE("117-",A82),'Schedule C1'!AE:AE,1,FALSE),"117-Other")</f>
        <v>117-Other</v>
      </c>
    </row>
    <row r="83" spans="1:10" x14ac:dyDescent="0.25">
      <c r="A83" t="str">
        <f t="shared" si="1"/>
        <v>IT117CCIC</v>
      </c>
      <c r="B83" s="78" t="s">
        <v>3312</v>
      </c>
      <c r="C83" s="83">
        <v>47848</v>
      </c>
      <c r="D83" s="6">
        <v>0</v>
      </c>
      <c r="E83" s="6">
        <v>182375.72000000003</v>
      </c>
      <c r="F83" s="6">
        <v>0</v>
      </c>
      <c r="G83" s="6">
        <v>65074.689999999973</v>
      </c>
      <c r="H83" s="6">
        <v>0</v>
      </c>
      <c r="I83" s="6">
        <v>247450.41</v>
      </c>
      <c r="J83" t="str">
        <f>IFERROR(VLOOKUP(CONCATENATE("117-",A83),'Schedule C1'!AE:AE,1,FALSE),"117-Other")</f>
        <v>117-IT117CCIC</v>
      </c>
    </row>
    <row r="84" spans="1:10" x14ac:dyDescent="0.25">
      <c r="A84" t="str">
        <f t="shared" si="1"/>
        <v>ITCAPPROJ</v>
      </c>
      <c r="B84" s="78" t="s">
        <v>2699</v>
      </c>
      <c r="C84" s="83">
        <v>43465</v>
      </c>
      <c r="D84" s="6">
        <v>93879.786000000066</v>
      </c>
      <c r="E84" s="6">
        <v>0</v>
      </c>
      <c r="F84" s="6">
        <v>-123209.55600000001</v>
      </c>
      <c r="G84" s="6">
        <v>0</v>
      </c>
      <c r="H84" s="6">
        <v>-29329.769999999946</v>
      </c>
      <c r="I84" s="6">
        <v>0</v>
      </c>
      <c r="J84" t="str">
        <f>IFERROR(VLOOKUP(CONCATENATE("117-",A84),'Schedule C1'!AE:AE,1,FALSE),"117-Other")</f>
        <v>117-Other</v>
      </c>
    </row>
    <row r="85" spans="1:10" x14ac:dyDescent="0.25">
      <c r="A85" t="str">
        <f t="shared" si="1"/>
        <v>ITCB10300</v>
      </c>
      <c r="B85" s="78" t="s">
        <v>2700</v>
      </c>
      <c r="C85" s="83">
        <v>43100</v>
      </c>
      <c r="D85" s="6">
        <v>19190.046000000002</v>
      </c>
      <c r="E85" s="6">
        <v>0</v>
      </c>
      <c r="F85" s="6"/>
      <c r="G85" s="6"/>
      <c r="H85" s="6">
        <v>19190.046000000002</v>
      </c>
      <c r="I85" s="6">
        <v>0</v>
      </c>
      <c r="J85" t="str">
        <f>IFERROR(VLOOKUP(CONCATENATE("117-",A85),'Schedule C1'!AE:AE,1,FALSE),"117-Other")</f>
        <v>117-Other</v>
      </c>
    </row>
    <row r="86" spans="1:10" x14ac:dyDescent="0.25">
      <c r="A86" t="str">
        <f t="shared" si="1"/>
        <v>ITCB11700</v>
      </c>
      <c r="B86" s="78" t="s">
        <v>2702</v>
      </c>
      <c r="C86" s="83">
        <v>44926</v>
      </c>
      <c r="D86" s="6">
        <v>0</v>
      </c>
      <c r="E86" s="6">
        <v>57217.380000000034</v>
      </c>
      <c r="F86" s="6">
        <v>5237.4139999999998</v>
      </c>
      <c r="G86" s="6">
        <v>14329.989999999998</v>
      </c>
      <c r="H86" s="6">
        <v>5237.4139999999998</v>
      </c>
      <c r="I86" s="6">
        <v>71547.370000000024</v>
      </c>
      <c r="J86" t="str">
        <f>IFERROR(VLOOKUP(CONCATENATE("117-",A86),'Schedule C1'!AE:AE,1,FALSE),"117-Other")</f>
        <v>117-ITCB11700</v>
      </c>
    </row>
    <row r="87" spans="1:10" x14ac:dyDescent="0.25">
      <c r="A87" t="str">
        <f t="shared" si="1"/>
        <v>ITCBLBRTY</v>
      </c>
      <c r="B87" s="78" t="s">
        <v>3313</v>
      </c>
      <c r="C87" s="83">
        <v>44926</v>
      </c>
      <c r="D87" s="6">
        <v>0</v>
      </c>
      <c r="E87" s="6">
        <v>13327.129999999992</v>
      </c>
      <c r="F87" s="6">
        <v>0</v>
      </c>
      <c r="G87" s="6">
        <v>4564.4100000000044</v>
      </c>
      <c r="H87" s="6">
        <v>0</v>
      </c>
      <c r="I87" s="6">
        <v>17891.539999999997</v>
      </c>
      <c r="J87" t="str">
        <f>IFERROR(VLOOKUP(CONCATENATE("117-",A87),'Schedule C1'!AE:AE,1,FALSE),"117-Other")</f>
        <v>117-ITCBLBRTY</v>
      </c>
    </row>
    <row r="88" spans="1:10" x14ac:dyDescent="0.25">
      <c r="A88" t="str">
        <f t="shared" si="1"/>
        <v>ITCHR0001</v>
      </c>
      <c r="B88" s="78" t="s">
        <v>2711</v>
      </c>
      <c r="C88" s="83">
        <v>43465</v>
      </c>
      <c r="D88" s="6">
        <v>5328.7289999999994</v>
      </c>
      <c r="E88" s="6">
        <v>0</v>
      </c>
      <c r="F88" s="6">
        <v>5681.1549999999997</v>
      </c>
      <c r="G88" s="6">
        <v>0</v>
      </c>
      <c r="H88" s="6">
        <v>11009.883999999998</v>
      </c>
      <c r="I88" s="6">
        <v>0</v>
      </c>
      <c r="J88" t="str">
        <f>IFERROR(VLOOKUP(CONCATENATE("117-",A88),'Schedule C1'!AE:AE,1,FALSE),"117-Other")</f>
        <v>117-Other</v>
      </c>
    </row>
    <row r="89" spans="1:10" x14ac:dyDescent="0.25">
      <c r="A89" t="str">
        <f t="shared" si="1"/>
        <v>ITCOP0001</v>
      </c>
      <c r="B89" s="78" t="s">
        <v>3314</v>
      </c>
      <c r="C89" s="83">
        <v>39022</v>
      </c>
      <c r="D89" s="6">
        <v>34675.477999999996</v>
      </c>
      <c r="E89" s="6">
        <v>0</v>
      </c>
      <c r="F89" s="6">
        <v>42183.373000000007</v>
      </c>
      <c r="G89" s="6">
        <v>0</v>
      </c>
      <c r="H89" s="6">
        <v>76858.850999999995</v>
      </c>
      <c r="I89" s="6">
        <v>0</v>
      </c>
      <c r="J89" t="str">
        <f>IFERROR(VLOOKUP(CONCATENATE("117-",A89),'Schedule C1'!AE:AE,1,FALSE),"117-Other")</f>
        <v>117-Other</v>
      </c>
    </row>
    <row r="90" spans="1:10" x14ac:dyDescent="0.25">
      <c r="A90" t="str">
        <f t="shared" si="1"/>
        <v>ITCT10304</v>
      </c>
      <c r="B90" s="78" t="s">
        <v>2717</v>
      </c>
      <c r="C90" s="83">
        <v>45792</v>
      </c>
      <c r="D90" s="6">
        <v>0</v>
      </c>
      <c r="E90" s="6">
        <v>0</v>
      </c>
      <c r="F90" s="6">
        <v>27680.891</v>
      </c>
      <c r="G90" s="6">
        <v>0</v>
      </c>
      <c r="H90" s="6">
        <v>27680.891</v>
      </c>
      <c r="I90" s="6">
        <v>0</v>
      </c>
      <c r="J90" t="str">
        <f>IFERROR(VLOOKUP(CONCATENATE("117-",A90),'Schedule C1'!AE:AE,1,FALSE),"117-Other")</f>
        <v>117-Other</v>
      </c>
    </row>
    <row r="91" spans="1:10" x14ac:dyDescent="0.25">
      <c r="A91" t="str">
        <f t="shared" si="1"/>
        <v>ITCUS1957</v>
      </c>
      <c r="B91" s="78" t="s">
        <v>2740</v>
      </c>
      <c r="C91" s="83">
        <v>45657</v>
      </c>
      <c r="D91" s="6">
        <v>2670.7340000000004</v>
      </c>
      <c r="E91" s="6">
        <v>0</v>
      </c>
      <c r="F91" s="6">
        <v>2321.5949999999998</v>
      </c>
      <c r="G91" s="6">
        <v>0</v>
      </c>
      <c r="H91" s="6">
        <v>4992.3289999999997</v>
      </c>
      <c r="I91" s="6">
        <v>0</v>
      </c>
      <c r="J91" t="str">
        <f>IFERROR(VLOOKUP(CONCATENATE("117-",A91),'Schedule C1'!AE:AE,1,FALSE),"117-Other")</f>
        <v>117-Other</v>
      </c>
    </row>
    <row r="92" spans="1:10" x14ac:dyDescent="0.25">
      <c r="A92" t="str">
        <f t="shared" si="1"/>
        <v>ITDIS1952</v>
      </c>
      <c r="B92" s="78" t="s">
        <v>4582</v>
      </c>
      <c r="C92" s="83">
        <v>46080</v>
      </c>
      <c r="D92" s="6">
        <v>4502.5239999999994</v>
      </c>
      <c r="E92" s="6">
        <v>0</v>
      </c>
      <c r="F92" s="6"/>
      <c r="G92" s="6"/>
      <c r="H92" s="6">
        <v>4502.5239999999994</v>
      </c>
      <c r="I92" s="6">
        <v>0</v>
      </c>
      <c r="J92" t="str">
        <f>IFERROR(VLOOKUP(CONCATENATE("117-",A92),'Schedule C1'!AE:AE,1,FALSE),"117-Other")</f>
        <v>117-Other</v>
      </c>
    </row>
    <row r="93" spans="1:10" x14ac:dyDescent="0.25">
      <c r="A93" t="str">
        <f t="shared" si="1"/>
        <v>ITDIS1987</v>
      </c>
      <c r="B93" s="78" t="s">
        <v>2759</v>
      </c>
      <c r="C93" s="83">
        <v>45838</v>
      </c>
      <c r="D93" s="6">
        <v>1438.7280000000003</v>
      </c>
      <c r="E93" s="6">
        <v>0</v>
      </c>
      <c r="F93" s="6"/>
      <c r="G93" s="6"/>
      <c r="H93" s="6">
        <v>1438.7280000000003</v>
      </c>
      <c r="I93" s="6">
        <v>0</v>
      </c>
      <c r="J93" t="str">
        <f>IFERROR(VLOOKUP(CONCATENATE("117-",A93),'Schedule C1'!AE:AE,1,FALSE),"117-Other")</f>
        <v>117-Other</v>
      </c>
    </row>
    <row r="94" spans="1:10" x14ac:dyDescent="0.25">
      <c r="A94" t="str">
        <f t="shared" si="1"/>
        <v>ITDIS1988</v>
      </c>
      <c r="B94" s="78" t="s">
        <v>2760</v>
      </c>
      <c r="C94" s="83">
        <v>45747</v>
      </c>
      <c r="D94" s="6">
        <v>1682.6190000000001</v>
      </c>
      <c r="E94" s="6">
        <v>0</v>
      </c>
      <c r="F94" s="6"/>
      <c r="G94" s="6"/>
      <c r="H94" s="6">
        <v>1682.6190000000001</v>
      </c>
      <c r="I94" s="6">
        <v>0</v>
      </c>
      <c r="J94" t="str">
        <f>IFERROR(VLOOKUP(CONCATENATE("117-",A94),'Schedule C1'!AE:AE,1,FALSE),"117-Other")</f>
        <v>117-Other</v>
      </c>
    </row>
    <row r="95" spans="1:10" x14ac:dyDescent="0.25">
      <c r="A95" t="str">
        <f t="shared" si="1"/>
        <v>ITDIS2004</v>
      </c>
      <c r="B95" s="78" t="s">
        <v>2761</v>
      </c>
      <c r="C95" s="83">
        <v>44957</v>
      </c>
      <c r="D95" s="6">
        <v>8.06</v>
      </c>
      <c r="E95" s="6">
        <v>0</v>
      </c>
      <c r="F95" s="6"/>
      <c r="G95" s="6"/>
      <c r="H95" s="6">
        <v>8.06</v>
      </c>
      <c r="I95" s="6">
        <v>0</v>
      </c>
      <c r="J95" t="str">
        <f>IFERROR(VLOOKUP(CONCATENATE("117-",A95),'Schedule C1'!AE:AE,1,FALSE),"117-Other")</f>
        <v>117-Other</v>
      </c>
    </row>
    <row r="96" spans="1:10" x14ac:dyDescent="0.25">
      <c r="A96" t="str">
        <f t="shared" si="1"/>
        <v>ITGEN0004</v>
      </c>
      <c r="B96" s="78" t="s">
        <v>2763</v>
      </c>
      <c r="C96" s="83">
        <v>47483</v>
      </c>
      <c r="D96" s="6">
        <v>24024.196999999989</v>
      </c>
      <c r="E96" s="6">
        <v>0</v>
      </c>
      <c r="F96" s="6">
        <v>100132.38399999996</v>
      </c>
      <c r="G96" s="6">
        <v>0</v>
      </c>
      <c r="H96" s="6">
        <v>124156.58099999995</v>
      </c>
      <c r="I96" s="6">
        <v>0</v>
      </c>
      <c r="J96" t="str">
        <f>IFERROR(VLOOKUP(CONCATENATE("117-",A96),'Schedule C1'!AE:AE,1,FALSE),"117-Other")</f>
        <v>117-Other</v>
      </c>
    </row>
    <row r="97" spans="1:10" x14ac:dyDescent="0.25">
      <c r="A97" t="str">
        <f t="shared" si="1"/>
        <v>ITGEN2000</v>
      </c>
      <c r="B97" s="78" t="s">
        <v>3323</v>
      </c>
      <c r="C97" s="83">
        <v>45657</v>
      </c>
      <c r="D97" s="6">
        <v>21324.108</v>
      </c>
      <c r="E97" s="6">
        <v>0</v>
      </c>
      <c r="F97" s="6">
        <v>22744.372000000007</v>
      </c>
      <c r="G97" s="6">
        <v>0</v>
      </c>
      <c r="H97" s="6">
        <v>44068.48000000001</v>
      </c>
      <c r="I97" s="6">
        <v>0</v>
      </c>
      <c r="J97" t="str">
        <f>IFERROR(VLOOKUP(CONCATENATE("117-",A97),'Schedule C1'!AE:AE,1,FALSE),"117-Other")</f>
        <v>117-Other</v>
      </c>
    </row>
    <row r="98" spans="1:10" x14ac:dyDescent="0.25">
      <c r="A98" t="str">
        <f t="shared" si="1"/>
        <v>ITGEN2001</v>
      </c>
      <c r="B98" s="78" t="s">
        <v>2766</v>
      </c>
      <c r="C98" s="83">
        <v>45412</v>
      </c>
      <c r="D98" s="6">
        <v>8331.5639999999985</v>
      </c>
      <c r="E98" s="6">
        <v>0</v>
      </c>
      <c r="F98" s="6">
        <v>7986.4129999999977</v>
      </c>
      <c r="G98" s="6">
        <v>0</v>
      </c>
      <c r="H98" s="6">
        <v>16317.976999999995</v>
      </c>
      <c r="I98" s="6">
        <v>0</v>
      </c>
      <c r="J98" t="str">
        <f>IFERROR(VLOOKUP(CONCATENATE("117-",A98),'Schedule C1'!AE:AE,1,FALSE),"117-Other")</f>
        <v>117-Other</v>
      </c>
    </row>
    <row r="99" spans="1:10" x14ac:dyDescent="0.25">
      <c r="A99" t="str">
        <f t="shared" si="1"/>
        <v>ITPCLC103</v>
      </c>
      <c r="B99" s="78" t="s">
        <v>4583</v>
      </c>
      <c r="C99" s="83">
        <v>46022</v>
      </c>
      <c r="D99" s="6">
        <v>1663.377</v>
      </c>
      <c r="E99" s="6">
        <v>0</v>
      </c>
      <c r="F99" s="6"/>
      <c r="G99" s="6"/>
      <c r="H99" s="6">
        <v>1663.377</v>
      </c>
      <c r="I99" s="6">
        <v>0</v>
      </c>
      <c r="J99" t="str">
        <f>IFERROR(VLOOKUP(CONCATENATE("117-",A99),'Schedule C1'!AE:AE,1,FALSE),"117-Other")</f>
        <v>117-Other</v>
      </c>
    </row>
    <row r="100" spans="1:10" x14ac:dyDescent="0.25">
      <c r="A100" t="str">
        <f t="shared" si="1"/>
        <v>ITPCLC117</v>
      </c>
      <c r="B100" s="78" t="s">
        <v>3324</v>
      </c>
      <c r="C100" s="83">
        <v>46022</v>
      </c>
      <c r="D100" s="6">
        <v>13438.669000000004</v>
      </c>
      <c r="E100" s="6">
        <v>3063.59</v>
      </c>
      <c r="F100" s="6">
        <v>13935.217000000001</v>
      </c>
      <c r="G100" s="6">
        <v>4542.91</v>
      </c>
      <c r="H100" s="6">
        <v>27373.886000000006</v>
      </c>
      <c r="I100" s="6">
        <v>7606.5</v>
      </c>
      <c r="J100" t="str">
        <f>IFERROR(VLOOKUP(CONCATENATE("117-",A100),'Schedule C1'!AE:AE,1,FALSE),"117-Other")</f>
        <v>117-ITPCLC117</v>
      </c>
    </row>
    <row r="101" spans="1:10" x14ac:dyDescent="0.25">
      <c r="A101" t="str">
        <f t="shared" si="1"/>
        <v>ITPFP0002</v>
      </c>
      <c r="B101" s="78" t="s">
        <v>2769</v>
      </c>
      <c r="C101" s="83">
        <v>43465</v>
      </c>
      <c r="D101" s="6">
        <v>7460.2159999999985</v>
      </c>
      <c r="E101" s="6">
        <v>0</v>
      </c>
      <c r="F101" s="6">
        <v>7953.6090000000013</v>
      </c>
      <c r="G101" s="6">
        <v>0</v>
      </c>
      <c r="H101" s="6">
        <v>15413.825000000001</v>
      </c>
      <c r="I101" s="6">
        <v>0</v>
      </c>
      <c r="J101" t="str">
        <f>IFERROR(VLOOKUP(CONCATENATE("117-",A101),'Schedule C1'!AE:AE,1,FALSE),"117-Other")</f>
        <v>117-Other</v>
      </c>
    </row>
    <row r="102" spans="1:10" x14ac:dyDescent="0.25">
      <c r="A102" t="str">
        <f t="shared" si="1"/>
        <v>ITPFP1742</v>
      </c>
      <c r="B102" s="78" t="s">
        <v>2774</v>
      </c>
      <c r="C102" s="83">
        <v>44682</v>
      </c>
      <c r="D102" s="6">
        <v>706.69600000000014</v>
      </c>
      <c r="E102" s="6">
        <v>0</v>
      </c>
      <c r="F102" s="6"/>
      <c r="G102" s="6"/>
      <c r="H102" s="6">
        <v>706.69600000000014</v>
      </c>
      <c r="I102" s="6">
        <v>0</v>
      </c>
      <c r="J102" t="str">
        <f>IFERROR(VLOOKUP(CONCATENATE("117-",A102),'Schedule C1'!AE:AE,1,FALSE),"117-Other")</f>
        <v>117-Other</v>
      </c>
    </row>
    <row r="103" spans="1:10" x14ac:dyDescent="0.25">
      <c r="A103" t="str">
        <f t="shared" si="1"/>
        <v>ITPFP1924</v>
      </c>
      <c r="B103" s="78" t="s">
        <v>2776</v>
      </c>
      <c r="C103" s="83">
        <v>45077</v>
      </c>
      <c r="D103" s="6">
        <v>4416.2210000000005</v>
      </c>
      <c r="E103" s="6">
        <v>0</v>
      </c>
      <c r="F103" s="6"/>
      <c r="G103" s="6"/>
      <c r="H103" s="6">
        <v>4416.2210000000005</v>
      </c>
      <c r="I103" s="6">
        <v>0</v>
      </c>
      <c r="J103" t="str">
        <f>IFERROR(VLOOKUP(CONCATENATE("117-",A103),'Schedule C1'!AE:AE,1,FALSE),"117-Other")</f>
        <v>117-Other</v>
      </c>
    </row>
    <row r="104" spans="1:10" x14ac:dyDescent="0.25">
      <c r="A104" t="str">
        <f t="shared" si="1"/>
        <v>ITPFP1978</v>
      </c>
      <c r="B104" s="78" t="s">
        <v>2777</v>
      </c>
      <c r="C104" s="83">
        <v>45443</v>
      </c>
      <c r="D104" s="6">
        <v>21467.305</v>
      </c>
      <c r="E104" s="6">
        <v>0</v>
      </c>
      <c r="F104" s="6">
        <v>11521.844999999999</v>
      </c>
      <c r="G104" s="6">
        <v>0</v>
      </c>
      <c r="H104" s="6">
        <v>32989.15</v>
      </c>
      <c r="I104" s="6">
        <v>0</v>
      </c>
      <c r="J104" t="str">
        <f>IFERROR(VLOOKUP(CONCATENATE("117-",A104),'Schedule C1'!AE:AE,1,FALSE),"117-Other")</f>
        <v>117-Other</v>
      </c>
    </row>
    <row r="105" spans="1:10" x14ac:dyDescent="0.25">
      <c r="A105" t="str">
        <f t="shared" si="1"/>
        <v>ITPFP1986</v>
      </c>
      <c r="B105" s="78" t="s">
        <v>2778</v>
      </c>
      <c r="C105" s="83">
        <v>45291</v>
      </c>
      <c r="D105" s="6">
        <v>0</v>
      </c>
      <c r="E105" s="6">
        <v>0</v>
      </c>
      <c r="F105" s="6"/>
      <c r="G105" s="6"/>
      <c r="H105" s="6">
        <v>0</v>
      </c>
      <c r="I105" s="6">
        <v>0</v>
      </c>
      <c r="J105" t="str">
        <f>IFERROR(VLOOKUP(CONCATENATE("117-",A105),'Schedule C1'!AE:AE,1,FALSE),"117-Other")</f>
        <v>117-Other</v>
      </c>
    </row>
    <row r="106" spans="1:10" x14ac:dyDescent="0.25">
      <c r="A106" t="str">
        <f t="shared" si="1"/>
        <v>ITPFP2007</v>
      </c>
      <c r="B106" s="78" t="s">
        <v>2779</v>
      </c>
      <c r="C106" s="83">
        <v>45382</v>
      </c>
      <c r="D106" s="6">
        <v>21754.411999999997</v>
      </c>
      <c r="E106" s="6">
        <v>0</v>
      </c>
      <c r="F106" s="6">
        <v>5019.3550000000005</v>
      </c>
      <c r="G106" s="6">
        <v>0</v>
      </c>
      <c r="H106" s="6">
        <v>26773.766999999996</v>
      </c>
      <c r="I106" s="6">
        <v>0</v>
      </c>
      <c r="J106" t="str">
        <f>IFERROR(VLOOKUP(CONCATENATE("117-",A106),'Schedule C1'!AE:AE,1,FALSE),"117-Other")</f>
        <v>117-Other</v>
      </c>
    </row>
    <row r="107" spans="1:10" x14ac:dyDescent="0.25">
      <c r="A107" t="str">
        <f t="shared" si="1"/>
        <v>ITPFP2089</v>
      </c>
      <c r="B107" s="78" t="s">
        <v>4584</v>
      </c>
      <c r="C107" s="83">
        <v>45940</v>
      </c>
      <c r="D107" s="6"/>
      <c r="E107" s="6"/>
      <c r="F107" s="6">
        <v>37981.229999999996</v>
      </c>
      <c r="G107" s="6">
        <v>0</v>
      </c>
      <c r="H107" s="6">
        <v>37981.229999999996</v>
      </c>
      <c r="I107" s="6">
        <v>0</v>
      </c>
      <c r="J107" t="str">
        <f>IFERROR(VLOOKUP(CONCATENATE("117-",A107),'Schedule C1'!AE:AE,1,FALSE),"117-Other")</f>
        <v>117-Other</v>
      </c>
    </row>
    <row r="108" spans="1:10" x14ac:dyDescent="0.25">
      <c r="A108" t="str">
        <f t="shared" si="1"/>
        <v>ITSEC1436</v>
      </c>
      <c r="B108" s="78" t="s">
        <v>2780</v>
      </c>
      <c r="C108" s="83">
        <v>43465</v>
      </c>
      <c r="D108" s="6">
        <v>59933.987999999998</v>
      </c>
      <c r="E108" s="6">
        <v>0</v>
      </c>
      <c r="F108" s="6">
        <v>32981.910999999993</v>
      </c>
      <c r="G108" s="6">
        <v>0</v>
      </c>
      <c r="H108" s="6">
        <v>92915.89899999999</v>
      </c>
      <c r="I108" s="6">
        <v>0</v>
      </c>
      <c r="J108" t="str">
        <f>IFERROR(VLOOKUP(CONCATENATE("117-",A108),'Schedule C1'!AE:AE,1,FALSE),"117-Other")</f>
        <v>117-Other</v>
      </c>
    </row>
    <row r="109" spans="1:10" x14ac:dyDescent="0.25">
      <c r="A109" t="str">
        <f t="shared" si="1"/>
        <v>ITSEC1819</v>
      </c>
      <c r="B109" s="78" t="s">
        <v>2814</v>
      </c>
      <c r="C109" s="83">
        <v>46022</v>
      </c>
      <c r="D109" s="6">
        <v>2587.1499999999992</v>
      </c>
      <c r="E109" s="6">
        <v>0</v>
      </c>
      <c r="F109" s="6">
        <v>3332.4889999999996</v>
      </c>
      <c r="G109" s="6">
        <v>0</v>
      </c>
      <c r="H109" s="6">
        <v>5919.6389999999992</v>
      </c>
      <c r="I109" s="6">
        <v>0</v>
      </c>
      <c r="J109" t="str">
        <f>IFERROR(VLOOKUP(CONCATENATE("117-",A109),'Schedule C1'!AE:AE,1,FALSE),"117-Other")</f>
        <v>117-Other</v>
      </c>
    </row>
    <row r="110" spans="1:10" x14ac:dyDescent="0.25">
      <c r="A110" t="str">
        <f t="shared" si="1"/>
        <v>ITSEC1882</v>
      </c>
      <c r="B110" s="78" t="s">
        <v>2818</v>
      </c>
      <c r="C110" s="83">
        <v>45046</v>
      </c>
      <c r="D110" s="6">
        <v>651.72900000000004</v>
      </c>
      <c r="E110" s="6">
        <v>0</v>
      </c>
      <c r="F110" s="6"/>
      <c r="G110" s="6"/>
      <c r="H110" s="6">
        <v>651.72900000000004</v>
      </c>
      <c r="I110" s="6">
        <v>0</v>
      </c>
      <c r="J110" t="str">
        <f>IFERROR(VLOOKUP(CONCATENATE("117-",A110),'Schedule C1'!AE:AE,1,FALSE),"117-Other")</f>
        <v>117-Other</v>
      </c>
    </row>
    <row r="111" spans="1:10" x14ac:dyDescent="0.25">
      <c r="A111" t="str">
        <f t="shared" si="1"/>
        <v>ITSEC1934</v>
      </c>
      <c r="B111" s="78" t="s">
        <v>2822</v>
      </c>
      <c r="C111" s="83">
        <v>44926</v>
      </c>
      <c r="D111" s="6">
        <v>3349.0839999999994</v>
      </c>
      <c r="E111" s="6">
        <v>0</v>
      </c>
      <c r="F111" s="6"/>
      <c r="G111" s="6"/>
      <c r="H111" s="6">
        <v>3349.0839999999994</v>
      </c>
      <c r="I111" s="6">
        <v>0</v>
      </c>
      <c r="J111" t="str">
        <f>IFERROR(VLOOKUP(CONCATENATE("117-",A111),'Schedule C1'!AE:AE,1,FALSE),"117-Other")</f>
        <v>117-Other</v>
      </c>
    </row>
    <row r="112" spans="1:10" x14ac:dyDescent="0.25">
      <c r="A112" t="str">
        <f t="shared" si="1"/>
        <v>ITSEC1971</v>
      </c>
      <c r="B112" s="78" t="s">
        <v>2825</v>
      </c>
      <c r="C112" s="83">
        <v>45107</v>
      </c>
      <c r="D112" s="6">
        <v>721.99</v>
      </c>
      <c r="E112" s="6">
        <v>0</v>
      </c>
      <c r="F112" s="6"/>
      <c r="G112" s="6"/>
      <c r="H112" s="6">
        <v>721.99</v>
      </c>
      <c r="I112" s="6">
        <v>0</v>
      </c>
      <c r="J112" t="str">
        <f>IFERROR(VLOOKUP(CONCATENATE("117-",A112),'Schedule C1'!AE:AE,1,FALSE),"117-Other")</f>
        <v>117-Other</v>
      </c>
    </row>
    <row r="113" spans="1:10" x14ac:dyDescent="0.25">
      <c r="A113" t="str">
        <f t="shared" si="1"/>
        <v>ITSEC1972</v>
      </c>
      <c r="B113" s="78" t="s">
        <v>2826</v>
      </c>
      <c r="C113" s="83">
        <v>45077</v>
      </c>
      <c r="D113" s="6">
        <v>892.14199999999994</v>
      </c>
      <c r="E113" s="6">
        <v>0</v>
      </c>
      <c r="F113" s="6"/>
      <c r="G113" s="6"/>
      <c r="H113" s="6">
        <v>892.14199999999994</v>
      </c>
      <c r="I113" s="6">
        <v>0</v>
      </c>
      <c r="J113" t="str">
        <f>IFERROR(VLOOKUP(CONCATENATE("117-",A113),'Schedule C1'!AE:AE,1,FALSE),"117-Other")</f>
        <v>117-Other</v>
      </c>
    </row>
    <row r="114" spans="1:10" x14ac:dyDescent="0.25">
      <c r="A114" t="str">
        <f t="shared" si="1"/>
        <v>ITSEC1974</v>
      </c>
      <c r="B114" s="78" t="s">
        <v>2827</v>
      </c>
      <c r="C114" s="83">
        <v>44957</v>
      </c>
      <c r="D114" s="6">
        <v>422.14299999999997</v>
      </c>
      <c r="E114" s="6">
        <v>0</v>
      </c>
      <c r="F114" s="6">
        <v>251.70799999999988</v>
      </c>
      <c r="G114" s="6">
        <v>0</v>
      </c>
      <c r="H114" s="6">
        <v>673.85099999999989</v>
      </c>
      <c r="I114" s="6">
        <v>0</v>
      </c>
      <c r="J114" t="str">
        <f>IFERROR(VLOOKUP(CONCATENATE("117-",A114),'Schedule C1'!AE:AE,1,FALSE),"117-Other")</f>
        <v>117-Other</v>
      </c>
    </row>
    <row r="115" spans="1:10" x14ac:dyDescent="0.25">
      <c r="A115" t="str">
        <f t="shared" si="1"/>
        <v>ITSEC2037</v>
      </c>
      <c r="B115" s="78" t="s">
        <v>2828</v>
      </c>
      <c r="C115" s="83">
        <v>45412</v>
      </c>
      <c r="D115" s="6">
        <v>3141.7950000000001</v>
      </c>
      <c r="E115" s="6">
        <v>0</v>
      </c>
      <c r="F115" s="6">
        <v>142.40299999999996</v>
      </c>
      <c r="G115" s="6">
        <v>0</v>
      </c>
      <c r="H115" s="6">
        <v>3284.1979999999999</v>
      </c>
      <c r="I115" s="6">
        <v>0</v>
      </c>
      <c r="J115" t="str">
        <f>IFERROR(VLOOKUP(CONCATENATE("117-",A115),'Schedule C1'!AE:AE,1,FALSE),"117-Other")</f>
        <v>117-Other</v>
      </c>
    </row>
    <row r="116" spans="1:10" x14ac:dyDescent="0.25">
      <c r="A116" t="str">
        <f t="shared" si="1"/>
        <v>ITSEC2091</v>
      </c>
      <c r="B116" s="78" t="s">
        <v>4585</v>
      </c>
      <c r="C116" s="83">
        <v>45961</v>
      </c>
      <c r="D116" s="6"/>
      <c r="E116" s="6"/>
      <c r="F116" s="6">
        <v>6561.6829999999991</v>
      </c>
      <c r="G116" s="6">
        <v>0</v>
      </c>
      <c r="H116" s="6">
        <v>6561.6829999999991</v>
      </c>
      <c r="I116" s="6">
        <v>0</v>
      </c>
      <c r="J116" t="str">
        <f>IFERROR(VLOOKUP(CONCATENATE("117-",A116),'Schedule C1'!AE:AE,1,FALSE),"117-Other")</f>
        <v>117-Other</v>
      </c>
    </row>
    <row r="117" spans="1:10" x14ac:dyDescent="0.25">
      <c r="A117" t="str">
        <f t="shared" si="1"/>
        <v>ITSSV0003</v>
      </c>
      <c r="B117" s="78" t="s">
        <v>2829</v>
      </c>
      <c r="C117" t="s">
        <v>4569</v>
      </c>
      <c r="D117" s="6">
        <v>44735.451999999997</v>
      </c>
      <c r="E117" s="6">
        <v>0</v>
      </c>
      <c r="F117" s="6">
        <v>803681.99999999988</v>
      </c>
      <c r="G117" s="6">
        <v>0</v>
      </c>
      <c r="H117" s="6">
        <v>848417.45199999993</v>
      </c>
      <c r="I117" s="6">
        <v>0</v>
      </c>
      <c r="J117" t="str">
        <f>IFERROR(VLOOKUP(CONCATENATE("117-",A117),'Schedule C1'!AE:AE,1,FALSE),"117-Other")</f>
        <v>117-Other</v>
      </c>
    </row>
    <row r="118" spans="1:10" x14ac:dyDescent="0.25">
      <c r="A118" t="str">
        <f t="shared" si="1"/>
        <v>ITSSV1652</v>
      </c>
      <c r="B118" s="78" t="s">
        <v>2874</v>
      </c>
      <c r="C118" s="83">
        <v>44925</v>
      </c>
      <c r="D118" s="6">
        <v>974.25299999999993</v>
      </c>
      <c r="E118" s="6">
        <v>0</v>
      </c>
      <c r="F118" s="6"/>
      <c r="G118" s="6"/>
      <c r="H118" s="6">
        <v>974.25299999999993</v>
      </c>
      <c r="I118" s="6">
        <v>0</v>
      </c>
      <c r="J118" t="str">
        <f>IFERROR(VLOOKUP(CONCATENATE("117-",A118),'Schedule C1'!AE:AE,1,FALSE),"117-Other")</f>
        <v>117-Other</v>
      </c>
    </row>
    <row r="119" spans="1:10" x14ac:dyDescent="0.25">
      <c r="A119" t="str">
        <f t="shared" si="1"/>
        <v>ITSSV1750</v>
      </c>
      <c r="B119" s="78" t="s">
        <v>2880</v>
      </c>
      <c r="C119" s="83">
        <v>43831</v>
      </c>
      <c r="D119" s="6">
        <v>3606.0529999999999</v>
      </c>
      <c r="E119" s="6">
        <v>0</v>
      </c>
      <c r="F119" s="6"/>
      <c r="G119" s="6"/>
      <c r="H119" s="6">
        <v>3606.0529999999999</v>
      </c>
      <c r="I119" s="6">
        <v>0</v>
      </c>
      <c r="J119" t="str">
        <f>IFERROR(VLOOKUP(CONCATENATE("117-",A119),'Schedule C1'!AE:AE,1,FALSE),"117-Other")</f>
        <v>117-Other</v>
      </c>
    </row>
    <row r="120" spans="1:10" x14ac:dyDescent="0.25">
      <c r="A120" t="str">
        <f t="shared" si="1"/>
        <v>ITSSV1781</v>
      </c>
      <c r="B120" s="78" t="s">
        <v>2883</v>
      </c>
      <c r="C120" s="83">
        <v>45291</v>
      </c>
      <c r="D120" s="6">
        <v>4522.9789999999994</v>
      </c>
      <c r="E120" s="6">
        <v>0</v>
      </c>
      <c r="F120" s="6"/>
      <c r="G120" s="6"/>
      <c r="H120" s="6">
        <v>4522.9789999999994</v>
      </c>
      <c r="I120" s="6">
        <v>0</v>
      </c>
      <c r="J120" t="str">
        <f>IFERROR(VLOOKUP(CONCATENATE("117-",A120),'Schedule C1'!AE:AE,1,FALSE),"117-Other")</f>
        <v>117-Other</v>
      </c>
    </row>
    <row r="121" spans="1:10" x14ac:dyDescent="0.25">
      <c r="A121" t="str">
        <f t="shared" si="1"/>
        <v>ITSSV1830</v>
      </c>
      <c r="B121" s="78" t="s">
        <v>2890</v>
      </c>
      <c r="C121" s="83">
        <v>44865</v>
      </c>
      <c r="D121" s="6">
        <v>274.79499999999996</v>
      </c>
      <c r="E121" s="6">
        <v>0</v>
      </c>
      <c r="F121" s="6">
        <v>0</v>
      </c>
      <c r="G121" s="6">
        <v>0</v>
      </c>
      <c r="H121" s="6">
        <v>274.79499999999996</v>
      </c>
      <c r="I121" s="6">
        <v>0</v>
      </c>
      <c r="J121" t="str">
        <f>IFERROR(VLOOKUP(CONCATENATE("117-",A121),'Schedule C1'!AE:AE,1,FALSE),"117-Other")</f>
        <v>117-Other</v>
      </c>
    </row>
    <row r="122" spans="1:10" x14ac:dyDescent="0.25">
      <c r="A122" t="str">
        <f t="shared" si="1"/>
        <v>ITSSV1834</v>
      </c>
      <c r="B122" s="78" t="s">
        <v>2892</v>
      </c>
      <c r="C122" s="83">
        <v>45230</v>
      </c>
      <c r="D122" s="6">
        <v>35471.02399999999</v>
      </c>
      <c r="E122" s="6">
        <v>0</v>
      </c>
      <c r="F122" s="6">
        <v>69623.047999999995</v>
      </c>
      <c r="G122" s="6">
        <v>0</v>
      </c>
      <c r="H122" s="6">
        <v>105094.07199999999</v>
      </c>
      <c r="I122" s="6">
        <v>0</v>
      </c>
      <c r="J122" t="str">
        <f>IFERROR(VLOOKUP(CONCATENATE("117-",A122),'Schedule C1'!AE:AE,1,FALSE),"117-Other")</f>
        <v>117-Other</v>
      </c>
    </row>
    <row r="123" spans="1:10" x14ac:dyDescent="0.25">
      <c r="A123" t="str">
        <f t="shared" si="1"/>
        <v>ITSSV1903</v>
      </c>
      <c r="B123" s="78" t="s">
        <v>2904</v>
      </c>
      <c r="C123" s="83">
        <v>45657</v>
      </c>
      <c r="D123" s="6">
        <v>7405.973</v>
      </c>
      <c r="E123" s="6">
        <v>0</v>
      </c>
      <c r="F123" s="6">
        <v>8625.7070000000003</v>
      </c>
      <c r="G123" s="6">
        <v>0</v>
      </c>
      <c r="H123" s="6">
        <v>16031.68</v>
      </c>
      <c r="I123" s="6">
        <v>0</v>
      </c>
      <c r="J123" t="str">
        <f>IFERROR(VLOOKUP(CONCATENATE("117-",A123),'Schedule C1'!AE:AE,1,FALSE),"117-Other")</f>
        <v>117-Other</v>
      </c>
    </row>
    <row r="124" spans="1:10" x14ac:dyDescent="0.25">
      <c r="A124" t="str">
        <f t="shared" si="1"/>
        <v>ITSSV1912</v>
      </c>
      <c r="B124" s="78" t="s">
        <v>2906</v>
      </c>
      <c r="C124" s="83">
        <v>45017</v>
      </c>
      <c r="D124" s="6">
        <v>1271.2390000000003</v>
      </c>
      <c r="E124" s="6">
        <v>0</v>
      </c>
      <c r="F124" s="6"/>
      <c r="G124" s="6"/>
      <c r="H124" s="6">
        <v>1271.2390000000003</v>
      </c>
      <c r="I124" s="6">
        <v>0</v>
      </c>
      <c r="J124" t="str">
        <f>IFERROR(VLOOKUP(CONCATENATE("117-",A124),'Schedule C1'!AE:AE,1,FALSE),"117-Other")</f>
        <v>117-Other</v>
      </c>
    </row>
    <row r="125" spans="1:10" x14ac:dyDescent="0.25">
      <c r="A125" t="str">
        <f t="shared" si="1"/>
        <v>ITSSV1915</v>
      </c>
      <c r="B125" s="78" t="s">
        <v>2907</v>
      </c>
      <c r="C125" s="83">
        <v>44712</v>
      </c>
      <c r="D125" s="6">
        <v>0</v>
      </c>
      <c r="E125" s="6">
        <v>0</v>
      </c>
      <c r="F125" s="6"/>
      <c r="G125" s="6"/>
      <c r="H125" s="6">
        <v>0</v>
      </c>
      <c r="I125" s="6">
        <v>0</v>
      </c>
      <c r="J125" t="str">
        <f>IFERROR(VLOOKUP(CONCATENATE("117-",A125),'Schedule C1'!AE:AE,1,FALSE),"117-Other")</f>
        <v>117-Other</v>
      </c>
    </row>
    <row r="126" spans="1:10" x14ac:dyDescent="0.25">
      <c r="A126" t="str">
        <f t="shared" si="1"/>
        <v>ITSSV1916</v>
      </c>
      <c r="B126" s="78" t="s">
        <v>2908</v>
      </c>
      <c r="C126" s="83">
        <v>45597</v>
      </c>
      <c r="D126" s="6">
        <v>4206.2439999999997</v>
      </c>
      <c r="E126" s="6">
        <v>0</v>
      </c>
      <c r="F126" s="6">
        <v>2755.3160000000003</v>
      </c>
      <c r="G126" s="6">
        <v>0</v>
      </c>
      <c r="H126" s="6">
        <v>6961.5599999999995</v>
      </c>
      <c r="I126" s="6">
        <v>0</v>
      </c>
      <c r="J126" t="str">
        <f>IFERROR(VLOOKUP(CONCATENATE("117-",A126),'Schedule C1'!AE:AE,1,FALSE),"117-Other")</f>
        <v>117-Other</v>
      </c>
    </row>
    <row r="127" spans="1:10" x14ac:dyDescent="0.25">
      <c r="A127" t="str">
        <f t="shared" si="1"/>
        <v>ITSSV1963</v>
      </c>
      <c r="B127" s="78" t="s">
        <v>2912</v>
      </c>
      <c r="C127" s="83">
        <v>45809</v>
      </c>
      <c r="D127" s="6">
        <v>39845.812999999995</v>
      </c>
      <c r="E127" s="6">
        <v>0</v>
      </c>
      <c r="F127" s="6">
        <v>49667.504999999997</v>
      </c>
      <c r="G127" s="6">
        <v>0</v>
      </c>
      <c r="H127" s="6">
        <v>89513.317999999999</v>
      </c>
      <c r="I127" s="6">
        <v>0</v>
      </c>
      <c r="J127" t="str">
        <f>IFERROR(VLOOKUP(CONCATENATE("117-",A127),'Schedule C1'!AE:AE,1,FALSE),"117-Other")</f>
        <v>117-Other</v>
      </c>
    </row>
    <row r="128" spans="1:10" x14ac:dyDescent="0.25">
      <c r="A128" t="str">
        <f t="shared" si="1"/>
        <v>ITSSV1970</v>
      </c>
      <c r="B128" s="78" t="s">
        <v>2913</v>
      </c>
      <c r="C128" s="83">
        <v>45657</v>
      </c>
      <c r="D128" s="6">
        <v>558.58999999999992</v>
      </c>
      <c r="E128" s="6">
        <v>0</v>
      </c>
      <c r="F128" s="6"/>
      <c r="G128" s="6"/>
      <c r="H128" s="6">
        <v>558.58999999999992</v>
      </c>
      <c r="I128" s="6">
        <v>0</v>
      </c>
      <c r="J128" t="str">
        <f>IFERROR(VLOOKUP(CONCATENATE("117-",A128),'Schedule C1'!AE:AE,1,FALSE),"117-Other")</f>
        <v>117-Other</v>
      </c>
    </row>
    <row r="129" spans="1:10" x14ac:dyDescent="0.25">
      <c r="A129" t="str">
        <f t="shared" si="1"/>
        <v>ITSSV1980</v>
      </c>
      <c r="B129" s="78" t="s">
        <v>2916</v>
      </c>
      <c r="C129" s="83">
        <v>44926</v>
      </c>
      <c r="D129" s="6">
        <v>43.756</v>
      </c>
      <c r="E129" s="6">
        <v>0</v>
      </c>
      <c r="F129" s="6"/>
      <c r="G129" s="6"/>
      <c r="H129" s="6">
        <v>43.756</v>
      </c>
      <c r="I129" s="6">
        <v>0</v>
      </c>
      <c r="J129" t="str">
        <f>IFERROR(VLOOKUP(CONCATENATE("117-",A129),'Schedule C1'!AE:AE,1,FALSE),"117-Other")</f>
        <v>117-Other</v>
      </c>
    </row>
    <row r="130" spans="1:10" x14ac:dyDescent="0.25">
      <c r="A130" t="str">
        <f t="shared" si="1"/>
        <v>ITSSV1998</v>
      </c>
      <c r="B130" s="78" t="s">
        <v>4586</v>
      </c>
      <c r="C130" s="83">
        <v>44895</v>
      </c>
      <c r="D130" s="6"/>
      <c r="E130" s="6"/>
      <c r="F130" s="6">
        <v>0</v>
      </c>
      <c r="G130" s="6">
        <v>0</v>
      </c>
      <c r="H130" s="6">
        <v>0</v>
      </c>
      <c r="I130" s="6">
        <v>0</v>
      </c>
      <c r="J130" t="str">
        <f>IFERROR(VLOOKUP(CONCATENATE("117-",A130),'Schedule C1'!AE:AE,1,FALSE),"117-Other")</f>
        <v>117-Other</v>
      </c>
    </row>
    <row r="131" spans="1:10" x14ac:dyDescent="0.25">
      <c r="A131" t="str">
        <f t="shared" si="1"/>
        <v>ITSSV1999</v>
      </c>
      <c r="B131" s="78" t="s">
        <v>2920</v>
      </c>
      <c r="C131" s="83">
        <v>45291</v>
      </c>
      <c r="D131" s="6">
        <v>3718.2000000000003</v>
      </c>
      <c r="E131" s="6">
        <v>0</v>
      </c>
      <c r="F131" s="6"/>
      <c r="G131" s="6"/>
      <c r="H131" s="6">
        <v>3718.2000000000003</v>
      </c>
      <c r="I131" s="6">
        <v>0</v>
      </c>
      <c r="J131" t="str">
        <f>IFERROR(VLOOKUP(CONCATENATE("117-",A131),'Schedule C1'!AE:AE,1,FALSE),"117-Other")</f>
        <v>117-Other</v>
      </c>
    </row>
    <row r="132" spans="1:10" x14ac:dyDescent="0.25">
      <c r="A132" t="str">
        <f t="shared" si="1"/>
        <v>ITSSV2013</v>
      </c>
      <c r="B132" s="78" t="s">
        <v>2921</v>
      </c>
      <c r="C132" s="83">
        <v>45291</v>
      </c>
      <c r="D132" s="6">
        <v>127.87499999999997</v>
      </c>
      <c r="E132" s="6">
        <v>0</v>
      </c>
      <c r="F132" s="6"/>
      <c r="G132" s="6"/>
      <c r="H132" s="6">
        <v>127.87499999999997</v>
      </c>
      <c r="I132" s="6">
        <v>0</v>
      </c>
      <c r="J132" t="str">
        <f>IFERROR(VLOOKUP(CONCATENATE("117-",A132),'Schedule C1'!AE:AE,1,FALSE),"117-Other")</f>
        <v>117-Other</v>
      </c>
    </row>
    <row r="133" spans="1:10" x14ac:dyDescent="0.25">
      <c r="A133" t="str">
        <f t="shared" si="1"/>
        <v>ITSSV2036</v>
      </c>
      <c r="B133" s="78" t="s">
        <v>2922</v>
      </c>
      <c r="C133" s="83">
        <v>45107</v>
      </c>
      <c r="D133" s="6">
        <v>30919.949999999993</v>
      </c>
      <c r="E133" s="6">
        <v>0</v>
      </c>
      <c r="F133" s="6"/>
      <c r="G133" s="6"/>
      <c r="H133" s="6">
        <v>30919.949999999993</v>
      </c>
      <c r="I133" s="6">
        <v>0</v>
      </c>
      <c r="J133" t="str">
        <f>IFERROR(VLOOKUP(CONCATENATE("117-",A133),'Schedule C1'!AE:AE,1,FALSE),"117-Other")</f>
        <v>117-Other</v>
      </c>
    </row>
    <row r="134" spans="1:10" x14ac:dyDescent="0.25">
      <c r="A134" t="str">
        <f t="shared" ref="A134:A197" si="2">LEFT(B134,FIND(" ",B134,1)-1)</f>
        <v>ITSSV2039</v>
      </c>
      <c r="B134" s="78" t="s">
        <v>2923</v>
      </c>
      <c r="C134" s="83">
        <v>45169</v>
      </c>
      <c r="D134" s="6">
        <v>14680.744999999999</v>
      </c>
      <c r="E134" s="6">
        <v>0</v>
      </c>
      <c r="F134" s="6"/>
      <c r="G134" s="6"/>
      <c r="H134" s="6">
        <v>14680.744999999999</v>
      </c>
      <c r="I134" s="6">
        <v>0</v>
      </c>
      <c r="J134" t="str">
        <f>IFERROR(VLOOKUP(CONCATENATE("117-",A134),'Schedule C1'!AE:AE,1,FALSE),"117-Other")</f>
        <v>117-Other</v>
      </c>
    </row>
    <row r="135" spans="1:10" x14ac:dyDescent="0.25">
      <c r="A135" t="str">
        <f t="shared" si="2"/>
        <v>ITSSV2043</v>
      </c>
      <c r="B135" s="78" t="s">
        <v>4587</v>
      </c>
      <c r="C135" s="83">
        <v>45292</v>
      </c>
      <c r="D135" s="6"/>
      <c r="E135" s="6"/>
      <c r="F135" s="6">
        <v>19063.171000000002</v>
      </c>
      <c r="G135" s="6">
        <v>0</v>
      </c>
      <c r="H135" s="6">
        <v>19063.171000000002</v>
      </c>
      <c r="I135" s="6">
        <v>0</v>
      </c>
      <c r="J135" t="str">
        <f>IFERROR(VLOOKUP(CONCATENATE("117-",A135),'Schedule C1'!AE:AE,1,FALSE),"117-Other")</f>
        <v>117-Other</v>
      </c>
    </row>
    <row r="136" spans="1:10" x14ac:dyDescent="0.25">
      <c r="A136" t="str">
        <f t="shared" si="2"/>
        <v>ITSSV2063</v>
      </c>
      <c r="B136" s="78" t="s">
        <v>4588</v>
      </c>
      <c r="C136" s="83">
        <v>46022</v>
      </c>
      <c r="D136" s="6"/>
      <c r="E136" s="6"/>
      <c r="F136" s="6">
        <v>0</v>
      </c>
      <c r="G136" s="6">
        <v>0</v>
      </c>
      <c r="H136" s="6">
        <v>0</v>
      </c>
      <c r="I136" s="6">
        <v>0</v>
      </c>
      <c r="J136" t="str">
        <f>IFERROR(VLOOKUP(CONCATENATE("117-",A136),'Schedule C1'!AE:AE,1,FALSE),"117-Other")</f>
        <v>117-Other</v>
      </c>
    </row>
    <row r="137" spans="1:10" x14ac:dyDescent="0.25">
      <c r="A137" t="str">
        <f t="shared" si="2"/>
        <v>ITSSV2069</v>
      </c>
      <c r="B137" s="78" t="s">
        <v>4589</v>
      </c>
      <c r="C137" s="83">
        <v>45657</v>
      </c>
      <c r="D137" s="6"/>
      <c r="E137" s="6"/>
      <c r="F137" s="6">
        <v>12519.16</v>
      </c>
      <c r="G137" s="6">
        <v>0</v>
      </c>
      <c r="H137" s="6">
        <v>12519.16</v>
      </c>
      <c r="I137" s="6">
        <v>0</v>
      </c>
      <c r="J137" t="str">
        <f>IFERROR(VLOOKUP(CONCATENATE("117-",A137),'Schedule C1'!AE:AE,1,FALSE),"117-Other")</f>
        <v>117-Other</v>
      </c>
    </row>
    <row r="138" spans="1:10" x14ac:dyDescent="0.25">
      <c r="A138" t="str">
        <f t="shared" si="2"/>
        <v>ITSSV2078</v>
      </c>
      <c r="B138" s="78" t="s">
        <v>4590</v>
      </c>
      <c r="C138" s="83">
        <v>45657</v>
      </c>
      <c r="D138" s="6"/>
      <c r="E138" s="6"/>
      <c r="F138" s="6">
        <v>17813.771999999997</v>
      </c>
      <c r="G138" s="6">
        <v>0</v>
      </c>
      <c r="H138" s="6">
        <v>17813.771999999997</v>
      </c>
      <c r="I138" s="6">
        <v>0</v>
      </c>
      <c r="J138" t="str">
        <f>IFERROR(VLOOKUP(CONCATENATE("117-",A138),'Schedule C1'!AE:AE,1,FALSE),"117-Other")</f>
        <v>117-Other</v>
      </c>
    </row>
    <row r="139" spans="1:10" x14ac:dyDescent="0.25">
      <c r="A139" t="str">
        <f t="shared" si="2"/>
        <v>ITSSV2080</v>
      </c>
      <c r="B139" s="78" t="s">
        <v>4591</v>
      </c>
      <c r="C139" s="83">
        <v>45657</v>
      </c>
      <c r="D139" s="6"/>
      <c r="E139" s="6"/>
      <c r="F139" s="6">
        <v>13073.987999999999</v>
      </c>
      <c r="G139" s="6">
        <v>0</v>
      </c>
      <c r="H139" s="6">
        <v>13073.987999999999</v>
      </c>
      <c r="I139" s="6">
        <v>0</v>
      </c>
      <c r="J139" t="str">
        <f>IFERROR(VLOOKUP(CONCATENATE("117-",A139),'Schedule C1'!AE:AE,1,FALSE),"117-Other")</f>
        <v>117-Other</v>
      </c>
    </row>
    <row r="140" spans="1:10" x14ac:dyDescent="0.25">
      <c r="A140" t="str">
        <f t="shared" si="2"/>
        <v>ITSSV2086</v>
      </c>
      <c r="B140" s="78" t="s">
        <v>4592</v>
      </c>
      <c r="C140" s="83">
        <v>46233</v>
      </c>
      <c r="D140" s="6"/>
      <c r="E140" s="6"/>
      <c r="F140" s="6">
        <v>274.08999999999997</v>
      </c>
      <c r="G140" s="6">
        <v>0</v>
      </c>
      <c r="H140" s="6">
        <v>274.08999999999997</v>
      </c>
      <c r="I140" s="6">
        <v>0</v>
      </c>
      <c r="J140" t="str">
        <f>IFERROR(VLOOKUP(CONCATENATE("117-",A140),'Schedule C1'!AE:AE,1,FALSE),"117-Other")</f>
        <v>117-Other</v>
      </c>
    </row>
    <row r="141" spans="1:10" x14ac:dyDescent="0.25">
      <c r="A141" t="str">
        <f t="shared" si="2"/>
        <v>ITSSV2087</v>
      </c>
      <c r="B141" s="78" t="s">
        <v>4593</v>
      </c>
      <c r="C141" s="83">
        <v>45688</v>
      </c>
      <c r="D141" s="6"/>
      <c r="E141" s="6"/>
      <c r="F141" s="6">
        <v>42579.510999999999</v>
      </c>
      <c r="G141" s="6">
        <v>0</v>
      </c>
      <c r="H141" s="6">
        <v>42579.510999999999</v>
      </c>
      <c r="I141" s="6">
        <v>0</v>
      </c>
      <c r="J141" t="str">
        <f>IFERROR(VLOOKUP(CONCATENATE("117-",A141),'Schedule C1'!AE:AE,1,FALSE),"117-Other")</f>
        <v>117-Other</v>
      </c>
    </row>
    <row r="142" spans="1:10" x14ac:dyDescent="0.25">
      <c r="A142" t="str">
        <f t="shared" si="2"/>
        <v>ITSSV2092</v>
      </c>
      <c r="B142" s="78" t="s">
        <v>4594</v>
      </c>
      <c r="C142" s="83">
        <v>45688</v>
      </c>
      <c r="D142" s="6"/>
      <c r="E142" s="6"/>
      <c r="F142" s="6">
        <v>18638.917999999998</v>
      </c>
      <c r="G142" s="6">
        <v>0</v>
      </c>
      <c r="H142" s="6">
        <v>18638.917999999998</v>
      </c>
      <c r="I142" s="6">
        <v>0</v>
      </c>
      <c r="J142" t="str">
        <f>IFERROR(VLOOKUP(CONCATENATE("117-",A142),'Schedule C1'!AE:AE,1,FALSE),"117-Other")</f>
        <v>117-Other</v>
      </c>
    </row>
    <row r="143" spans="1:10" x14ac:dyDescent="0.25">
      <c r="A143" t="str">
        <f t="shared" si="2"/>
        <v>ITSSV2093</v>
      </c>
      <c r="B143" s="78" t="s">
        <v>4595</v>
      </c>
      <c r="C143" s="83">
        <v>47422</v>
      </c>
      <c r="D143" s="6"/>
      <c r="E143" s="6"/>
      <c r="F143" s="6">
        <v>10205.496000000001</v>
      </c>
      <c r="G143" s="6">
        <v>0</v>
      </c>
      <c r="H143" s="6">
        <v>10205.496000000001</v>
      </c>
      <c r="I143" s="6">
        <v>0</v>
      </c>
      <c r="J143" t="str">
        <f>IFERROR(VLOOKUP(CONCATENATE("117-",A143),'Schedule C1'!AE:AE,1,FALSE),"117-Other")</f>
        <v>117-Other</v>
      </c>
    </row>
    <row r="144" spans="1:10" x14ac:dyDescent="0.25">
      <c r="A144" t="str">
        <f t="shared" si="2"/>
        <v>ITSSV2096</v>
      </c>
      <c r="B144" s="78" t="s">
        <v>4596</v>
      </c>
      <c r="C144" s="83">
        <v>45657</v>
      </c>
      <c r="D144" s="6"/>
      <c r="E144" s="6"/>
      <c r="F144" s="6">
        <v>10302.487999999999</v>
      </c>
      <c r="G144" s="6">
        <v>0</v>
      </c>
      <c r="H144" s="6">
        <v>10302.487999999999</v>
      </c>
      <c r="I144" s="6">
        <v>0</v>
      </c>
      <c r="J144" t="str">
        <f>IFERROR(VLOOKUP(CONCATENATE("117-",A144),'Schedule C1'!AE:AE,1,FALSE),"117-Other")</f>
        <v>117-Other</v>
      </c>
    </row>
    <row r="145" spans="1:10" x14ac:dyDescent="0.25">
      <c r="A145" t="str">
        <f t="shared" si="2"/>
        <v>ITTRN1272</v>
      </c>
      <c r="B145" s="78" t="s">
        <v>2925</v>
      </c>
      <c r="C145" t="s">
        <v>4569</v>
      </c>
      <c r="D145" s="6">
        <v>-41016.655000000006</v>
      </c>
      <c r="E145" s="6">
        <v>0</v>
      </c>
      <c r="F145" s="6">
        <v>-13063.346999999996</v>
      </c>
      <c r="G145" s="6">
        <v>0</v>
      </c>
      <c r="H145" s="6">
        <v>-54080.002</v>
      </c>
      <c r="I145" s="6">
        <v>0</v>
      </c>
      <c r="J145" t="str">
        <f>IFERROR(VLOOKUP(CONCATENATE("117-",A145),'Schedule C1'!AE:AE,1,FALSE),"117-Other")</f>
        <v>117-Other</v>
      </c>
    </row>
    <row r="146" spans="1:10" x14ac:dyDescent="0.25">
      <c r="A146" t="str">
        <f t="shared" si="2"/>
        <v>ITTRN1729</v>
      </c>
      <c r="B146" s="78" t="s">
        <v>2927</v>
      </c>
      <c r="C146" s="83">
        <v>45322</v>
      </c>
      <c r="D146" s="6">
        <v>4555.6180000000013</v>
      </c>
      <c r="E146" s="6">
        <v>0</v>
      </c>
      <c r="F146" s="6"/>
      <c r="G146" s="6"/>
      <c r="H146" s="6">
        <v>4555.6180000000013</v>
      </c>
      <c r="I146" s="6">
        <v>0</v>
      </c>
      <c r="J146" t="str">
        <f>IFERROR(VLOOKUP(CONCATENATE("117-",A146),'Schedule C1'!AE:AE,1,FALSE),"117-Other")</f>
        <v>117-Other</v>
      </c>
    </row>
    <row r="147" spans="1:10" x14ac:dyDescent="0.25">
      <c r="A147" t="str">
        <f t="shared" si="2"/>
        <v>ITTRN1829</v>
      </c>
      <c r="B147" s="78" t="s">
        <v>2928</v>
      </c>
      <c r="C147" s="83">
        <v>45168</v>
      </c>
      <c r="D147" s="6">
        <v>7274.3939999999993</v>
      </c>
      <c r="E147" s="6">
        <v>0</v>
      </c>
      <c r="F147" s="6"/>
      <c r="G147" s="6"/>
      <c r="H147" s="6">
        <v>7274.3939999999993</v>
      </c>
      <c r="I147" s="6">
        <v>0</v>
      </c>
      <c r="J147" t="str">
        <f>IFERROR(VLOOKUP(CONCATENATE("117-",A147),'Schedule C1'!AE:AE,1,FALSE),"117-Other")</f>
        <v>117-Other</v>
      </c>
    </row>
    <row r="148" spans="1:10" x14ac:dyDescent="0.25">
      <c r="A148" t="str">
        <f t="shared" si="2"/>
        <v>ITTRN1844</v>
      </c>
      <c r="B148" s="78" t="s">
        <v>2929</v>
      </c>
      <c r="C148" s="83">
        <v>45107</v>
      </c>
      <c r="D148" s="6">
        <v>7424.6439999999984</v>
      </c>
      <c r="E148" s="6">
        <v>0</v>
      </c>
      <c r="F148" s="6"/>
      <c r="G148" s="6"/>
      <c r="H148" s="6">
        <v>7424.6439999999984</v>
      </c>
      <c r="I148" s="6">
        <v>0</v>
      </c>
      <c r="J148" t="str">
        <f>IFERROR(VLOOKUP(CONCATENATE("117-",A148),'Schedule C1'!AE:AE,1,FALSE),"117-Other")</f>
        <v>117-Other</v>
      </c>
    </row>
    <row r="149" spans="1:10" x14ac:dyDescent="0.25">
      <c r="A149" t="str">
        <f t="shared" si="2"/>
        <v>ITTRN1848</v>
      </c>
      <c r="B149" s="78" t="s">
        <v>2930</v>
      </c>
      <c r="C149" s="83">
        <v>45657</v>
      </c>
      <c r="D149" s="6">
        <v>5748.2380000000003</v>
      </c>
      <c r="E149" s="6">
        <v>0</v>
      </c>
      <c r="F149" s="6">
        <v>3727.9220000000005</v>
      </c>
      <c r="G149" s="6">
        <v>0</v>
      </c>
      <c r="H149" s="6">
        <v>9476.16</v>
      </c>
      <c r="I149" s="6">
        <v>0</v>
      </c>
      <c r="J149" t="str">
        <f>IFERROR(VLOOKUP(CONCATENATE("117-",A149),'Schedule C1'!AE:AE,1,FALSE),"117-Other")</f>
        <v>117-Other</v>
      </c>
    </row>
    <row r="150" spans="1:10" x14ac:dyDescent="0.25">
      <c r="A150" t="str">
        <f t="shared" si="2"/>
        <v>ITTRN1909</v>
      </c>
      <c r="B150" s="78" t="s">
        <v>2931</v>
      </c>
      <c r="C150" s="83">
        <v>45657</v>
      </c>
      <c r="D150" s="6">
        <v>31664.511999999999</v>
      </c>
      <c r="E150" s="6">
        <v>0</v>
      </c>
      <c r="F150" s="6"/>
      <c r="G150" s="6"/>
      <c r="H150" s="6">
        <v>31664.511999999999</v>
      </c>
      <c r="I150" s="6">
        <v>0</v>
      </c>
      <c r="J150" t="str">
        <f>IFERROR(VLOOKUP(CONCATENATE("117-",A150),'Schedule C1'!AE:AE,1,FALSE),"117-Other")</f>
        <v>117-Other</v>
      </c>
    </row>
    <row r="151" spans="1:10" x14ac:dyDescent="0.25">
      <c r="A151" t="str">
        <f t="shared" si="2"/>
        <v>ITTRN1921</v>
      </c>
      <c r="B151" s="78" t="s">
        <v>2932</v>
      </c>
      <c r="C151" s="83">
        <v>45291</v>
      </c>
      <c r="D151" s="6">
        <v>3560.2610000000009</v>
      </c>
      <c r="E151" s="6">
        <v>0</v>
      </c>
      <c r="F151" s="6"/>
      <c r="G151" s="6"/>
      <c r="H151" s="6">
        <v>3560.2610000000009</v>
      </c>
      <c r="I151" s="6">
        <v>0</v>
      </c>
      <c r="J151" t="str">
        <f>IFERROR(VLOOKUP(CONCATENATE("117-",A151),'Schedule C1'!AE:AE,1,FALSE),"117-Other")</f>
        <v>117-Other</v>
      </c>
    </row>
    <row r="152" spans="1:10" x14ac:dyDescent="0.25">
      <c r="A152" t="str">
        <f t="shared" si="2"/>
        <v>ITUOP1404</v>
      </c>
      <c r="B152" s="78" t="s">
        <v>2937</v>
      </c>
      <c r="C152" s="83">
        <v>42735</v>
      </c>
      <c r="D152" s="6">
        <v>561.59</v>
      </c>
      <c r="E152" s="6">
        <v>0</v>
      </c>
      <c r="F152" s="6">
        <v>589.58199999999988</v>
      </c>
      <c r="G152" s="6">
        <v>0</v>
      </c>
      <c r="H152" s="6">
        <v>1151.172</v>
      </c>
      <c r="I152" s="6">
        <v>0</v>
      </c>
      <c r="J152" t="str">
        <f>IFERROR(VLOOKUP(CONCATENATE("117-",A152),'Schedule C1'!AE:AE,1,FALSE),"117-Other")</f>
        <v>117-Other</v>
      </c>
    </row>
    <row r="153" spans="1:10" x14ac:dyDescent="0.25">
      <c r="A153" t="str">
        <f t="shared" si="2"/>
        <v>ITUOP2029</v>
      </c>
      <c r="B153" s="78" t="s">
        <v>2962</v>
      </c>
      <c r="C153" s="83">
        <v>46022</v>
      </c>
      <c r="D153" s="6">
        <v>3469.9340000000002</v>
      </c>
      <c r="E153" s="6">
        <v>0</v>
      </c>
      <c r="F153" s="6">
        <v>879.70100000000025</v>
      </c>
      <c r="G153" s="6">
        <v>0</v>
      </c>
      <c r="H153" s="6">
        <v>4349.6350000000002</v>
      </c>
      <c r="I153" s="6">
        <v>0</v>
      </c>
      <c r="J153" t="str">
        <f>IFERROR(VLOOKUP(CONCATENATE("117-",A153),'Schedule C1'!AE:AE,1,FALSE),"117-Other")</f>
        <v>117-Other</v>
      </c>
    </row>
    <row r="154" spans="1:10" x14ac:dyDescent="0.25">
      <c r="A154" t="str">
        <f t="shared" si="2"/>
        <v>LGN100315</v>
      </c>
      <c r="B154" s="78" t="s">
        <v>4597</v>
      </c>
      <c r="C154" t="s">
        <v>4569</v>
      </c>
      <c r="D154" s="6"/>
      <c r="E154" s="6"/>
      <c r="F154" s="6">
        <v>0</v>
      </c>
      <c r="G154" s="6">
        <v>0</v>
      </c>
      <c r="H154" s="6">
        <v>0</v>
      </c>
      <c r="I154" s="6">
        <v>0</v>
      </c>
      <c r="J154" t="str">
        <f>IFERROR(VLOOKUP(CONCATENATE("117-",A154),'Schedule C1'!AE:AE,1,FALSE),"117-Other")</f>
        <v>117-Other</v>
      </c>
    </row>
    <row r="155" spans="1:10" x14ac:dyDescent="0.25">
      <c r="A155" t="str">
        <f t="shared" si="2"/>
        <v>LGN101644</v>
      </c>
      <c r="B155" s="78" t="s">
        <v>4598</v>
      </c>
      <c r="C155" t="s">
        <v>4569</v>
      </c>
      <c r="D155" s="6"/>
      <c r="E155" s="6"/>
      <c r="F155" s="6">
        <v>0</v>
      </c>
      <c r="G155" s="6">
        <v>0</v>
      </c>
      <c r="H155" s="6">
        <v>0</v>
      </c>
      <c r="I155" s="6">
        <v>0</v>
      </c>
      <c r="J155" t="str">
        <f>IFERROR(VLOOKUP(CONCATENATE("117-",A155),'Schedule C1'!AE:AE,1,FALSE),"117-Other")</f>
        <v>117-Other</v>
      </c>
    </row>
    <row r="156" spans="1:10" x14ac:dyDescent="0.25">
      <c r="A156" t="str">
        <f t="shared" si="2"/>
        <v>LGN101704</v>
      </c>
      <c r="B156" s="78" t="s">
        <v>4599</v>
      </c>
      <c r="C156" t="s">
        <v>4569</v>
      </c>
      <c r="D156" s="6"/>
      <c r="E156" s="6"/>
      <c r="F156" s="6">
        <v>0</v>
      </c>
      <c r="G156" s="6">
        <v>0</v>
      </c>
      <c r="H156" s="6">
        <v>0</v>
      </c>
      <c r="I156" s="6">
        <v>0</v>
      </c>
      <c r="J156" t="str">
        <f>IFERROR(VLOOKUP(CONCATENATE("117-",A156),'Schedule C1'!AE:AE,1,FALSE),"117-Other")</f>
        <v>117-Other</v>
      </c>
    </row>
    <row r="157" spans="1:10" x14ac:dyDescent="0.25">
      <c r="A157" t="str">
        <f t="shared" si="2"/>
        <v>LGN102539</v>
      </c>
      <c r="B157" s="78" t="s">
        <v>2984</v>
      </c>
      <c r="C157" t="s">
        <v>4569</v>
      </c>
      <c r="D157" s="6">
        <v>0</v>
      </c>
      <c r="E157" s="6">
        <v>0</v>
      </c>
      <c r="F157" s="6"/>
      <c r="G157" s="6"/>
      <c r="H157" s="6">
        <v>0</v>
      </c>
      <c r="I157" s="6">
        <v>0</v>
      </c>
      <c r="J157" t="str">
        <f>IFERROR(VLOOKUP(CONCATENATE("117-",A157),'Schedule C1'!AE:AE,1,FALSE),"117-Other")</f>
        <v>117-Other</v>
      </c>
    </row>
    <row r="158" spans="1:10" x14ac:dyDescent="0.25">
      <c r="A158" t="str">
        <f t="shared" si="2"/>
        <v>LGN102653</v>
      </c>
      <c r="B158" s="78" t="s">
        <v>4600</v>
      </c>
      <c r="C158" t="s">
        <v>4569</v>
      </c>
      <c r="D158" s="6"/>
      <c r="E158" s="6"/>
      <c r="F158" s="6">
        <v>0</v>
      </c>
      <c r="G158" s="6">
        <v>0</v>
      </c>
      <c r="H158" s="6">
        <v>0</v>
      </c>
      <c r="I158" s="6">
        <v>0</v>
      </c>
      <c r="J158" t="str">
        <f>IFERROR(VLOOKUP(CONCATENATE("117-",A158),'Schedule C1'!AE:AE,1,FALSE),"117-Other")</f>
        <v>117-Other</v>
      </c>
    </row>
    <row r="159" spans="1:10" x14ac:dyDescent="0.25">
      <c r="A159" t="str">
        <f t="shared" si="2"/>
        <v>LGNANDA</v>
      </c>
      <c r="B159" s="78" t="s">
        <v>2985</v>
      </c>
      <c r="C159" t="s">
        <v>4569</v>
      </c>
      <c r="D159" s="6">
        <v>0</v>
      </c>
      <c r="E159" s="6">
        <v>0</v>
      </c>
      <c r="F159" s="6">
        <v>0</v>
      </c>
      <c r="G159" s="6">
        <v>0</v>
      </c>
      <c r="H159" s="6">
        <v>0</v>
      </c>
      <c r="I159" s="6">
        <v>0</v>
      </c>
      <c r="J159" t="str">
        <f>IFERROR(VLOOKUP(CONCATENATE("117-",A159),'Schedule C1'!AE:AE,1,FALSE),"117-Other")</f>
        <v>117-Other</v>
      </c>
    </row>
    <row r="160" spans="1:10" x14ac:dyDescent="0.25">
      <c r="A160" t="str">
        <f t="shared" si="2"/>
        <v>ML020SP01</v>
      </c>
      <c r="B160" s="78" t="s">
        <v>3415</v>
      </c>
      <c r="C160" s="83">
        <v>45046</v>
      </c>
      <c r="D160" s="6">
        <v>212707.47900000002</v>
      </c>
      <c r="E160" s="6">
        <v>5.6843418860808015E-12</v>
      </c>
      <c r="F160" s="6"/>
      <c r="G160" s="6"/>
      <c r="H160" s="6">
        <v>212707.47900000002</v>
      </c>
      <c r="I160" s="6">
        <v>5.6843418860808015E-12</v>
      </c>
      <c r="J160" t="str">
        <f>IFERROR(VLOOKUP(CONCATENATE("117-",A160),'Schedule C1'!AE:AE,1,FALSE),"117-Other")</f>
        <v>117-ML020SP01</v>
      </c>
    </row>
    <row r="161" spans="1:10" x14ac:dyDescent="0.25">
      <c r="A161" t="str">
        <f t="shared" si="2"/>
        <v>ML1E25C02</v>
      </c>
      <c r="B161" s="78" t="s">
        <v>3531</v>
      </c>
      <c r="C161" s="83">
        <v>45257</v>
      </c>
      <c r="D161" s="6">
        <v>1361072.7890000003</v>
      </c>
      <c r="E161" s="6">
        <v>1313951.8600000001</v>
      </c>
      <c r="F161" s="6">
        <v>0</v>
      </c>
      <c r="G161" s="6">
        <v>37317.650000000009</v>
      </c>
      <c r="H161" s="6">
        <v>1361072.7890000003</v>
      </c>
      <c r="I161" s="6">
        <v>1351269.51</v>
      </c>
      <c r="J161" t="str">
        <f>IFERROR(VLOOKUP(CONCATENATE("117-",A161),'Schedule C1'!AE:AE,1,FALSE),"117-Other")</f>
        <v>117-ML1E25C02</v>
      </c>
    </row>
    <row r="162" spans="1:10" x14ac:dyDescent="0.25">
      <c r="A162" t="str">
        <f t="shared" si="2"/>
        <v>MLKP26265</v>
      </c>
      <c r="B162" s="78" t="s">
        <v>3672</v>
      </c>
      <c r="C162" s="83">
        <v>46387</v>
      </c>
      <c r="D162" s="6">
        <v>205228.20199999996</v>
      </c>
      <c r="E162" s="6">
        <v>214513.31999999998</v>
      </c>
      <c r="F162" s="6">
        <v>1563565.7790000001</v>
      </c>
      <c r="G162" s="6">
        <v>1587642.3800000004</v>
      </c>
      <c r="H162" s="6">
        <v>1768793.9810000001</v>
      </c>
      <c r="I162" s="6">
        <v>1802155.7000000004</v>
      </c>
      <c r="J162" t="str">
        <f>IFERROR(VLOOKUP(CONCATENATE("117-",A162),'Schedule C1'!AE:AE,1,FALSE),"117-Other")</f>
        <v>117-MLKP26265</v>
      </c>
    </row>
    <row r="163" spans="1:10" x14ac:dyDescent="0.25">
      <c r="A163" t="str">
        <f t="shared" si="2"/>
        <v>MLL1CGRPL</v>
      </c>
      <c r="B163" s="78" t="s">
        <v>4601</v>
      </c>
      <c r="C163" s="83">
        <v>45443</v>
      </c>
      <c r="D163" s="6">
        <v>0</v>
      </c>
      <c r="E163" s="6">
        <v>55003.28</v>
      </c>
      <c r="F163" s="6">
        <v>127102.03200000001</v>
      </c>
      <c r="G163" s="6">
        <v>48563.85</v>
      </c>
      <c r="H163" s="6">
        <v>127102.03200000001</v>
      </c>
      <c r="I163" s="6">
        <v>103567.13</v>
      </c>
      <c r="J163" t="str">
        <f>IFERROR(VLOOKUP(CONCATENATE("117-",A163),'Schedule C1'!AE:AE,1,FALSE),"117-Other")</f>
        <v>117-MLL1CGRPL</v>
      </c>
    </row>
    <row r="164" spans="1:10" x14ac:dyDescent="0.25">
      <c r="A164" t="str">
        <f t="shared" si="2"/>
        <v>MLL2CGRPL</v>
      </c>
      <c r="B164" s="78" t="s">
        <v>4602</v>
      </c>
      <c r="C164" s="83">
        <v>45443</v>
      </c>
      <c r="D164" s="6">
        <v>133452.94500000001</v>
      </c>
      <c r="E164" s="6">
        <v>77406.399999999994</v>
      </c>
      <c r="F164" s="6">
        <v>0</v>
      </c>
      <c r="G164" s="6">
        <v>53219.529999999992</v>
      </c>
      <c r="H164" s="6">
        <v>133452.94500000001</v>
      </c>
      <c r="I164" s="6">
        <v>130625.93</v>
      </c>
      <c r="J164" t="str">
        <f>IFERROR(VLOOKUP(CONCATENATE("117-",A164),'Schedule C1'!AE:AE,1,FALSE),"117-Other")</f>
        <v>117-MLL2CGRPL</v>
      </c>
    </row>
    <row r="165" spans="1:10" x14ac:dyDescent="0.25">
      <c r="A165" t="str">
        <f t="shared" si="2"/>
        <v>MLLEC1VHL</v>
      </c>
      <c r="B165" s="78" t="s">
        <v>3673</v>
      </c>
      <c r="C165" s="83">
        <v>45260</v>
      </c>
      <c r="D165" s="6">
        <v>334628.8170000001</v>
      </c>
      <c r="E165" s="6">
        <v>620898.88000000047</v>
      </c>
      <c r="F165" s="6">
        <v>-36333.618000000002</v>
      </c>
      <c r="G165" s="6">
        <v>-31228.130000000005</v>
      </c>
      <c r="H165" s="6">
        <v>298295.19900000008</v>
      </c>
      <c r="I165" s="6">
        <v>589670.75000000047</v>
      </c>
      <c r="J165" t="str">
        <f>IFERROR(VLOOKUP(CONCATENATE("117-",A165),'Schedule C1'!AE:AE,1,FALSE),"117-Other")</f>
        <v>117-MLLEC1VHL</v>
      </c>
    </row>
    <row r="166" spans="1:10" x14ac:dyDescent="0.25">
      <c r="A166" t="str">
        <f t="shared" si="2"/>
        <v>MLLEP2LA0</v>
      </c>
      <c r="B166" s="78" t="s">
        <v>4603</v>
      </c>
      <c r="C166" s="83">
        <v>46174</v>
      </c>
      <c r="D166" s="6"/>
      <c r="E166" s="6"/>
      <c r="F166" s="6">
        <v>0</v>
      </c>
      <c r="G166" s="6">
        <v>271192.94000000006</v>
      </c>
      <c r="H166" s="6">
        <v>0</v>
      </c>
      <c r="I166" s="6">
        <v>271192.94000000006</v>
      </c>
      <c r="J166" t="str">
        <f>IFERROR(VLOOKUP(CONCATENATE("117-",A166),'Schedule C1'!AE:AE,1,FALSE),"117-Other")</f>
        <v>117-MLLEP2LA0</v>
      </c>
    </row>
    <row r="167" spans="1:10" x14ac:dyDescent="0.25">
      <c r="A167" t="str">
        <f t="shared" si="2"/>
        <v>MLLEP2LA1</v>
      </c>
      <c r="B167" s="78" t="s">
        <v>4604</v>
      </c>
      <c r="C167" s="83">
        <v>46174</v>
      </c>
      <c r="D167" s="6"/>
      <c r="E167" s="6"/>
      <c r="F167" s="6">
        <v>0</v>
      </c>
      <c r="G167" s="6">
        <v>86765.699999999983</v>
      </c>
      <c r="H167" s="6">
        <v>0</v>
      </c>
      <c r="I167" s="6">
        <v>86765.699999999983</v>
      </c>
      <c r="J167" t="str">
        <f>IFERROR(VLOOKUP(CONCATENATE("117-",A167),'Schedule C1'!AE:AE,1,FALSE),"117-Other")</f>
        <v>117-MLLEP2LA1</v>
      </c>
    </row>
    <row r="168" spans="1:10" x14ac:dyDescent="0.25">
      <c r="A168" t="str">
        <f t="shared" si="2"/>
        <v>MLLEP2LAI</v>
      </c>
      <c r="B168" s="78" t="s">
        <v>3674</v>
      </c>
      <c r="C168" s="83">
        <v>44926</v>
      </c>
      <c r="D168" s="6">
        <v>0</v>
      </c>
      <c r="E168" s="6">
        <v>5114.0300000000025</v>
      </c>
      <c r="F168" s="6"/>
      <c r="G168" s="6"/>
      <c r="H168" s="6">
        <v>0</v>
      </c>
      <c r="I168" s="6">
        <v>5114.0300000000025</v>
      </c>
      <c r="J168" t="str">
        <f>IFERROR(VLOOKUP(CONCATENATE("117-",A168),'Schedule C1'!AE:AE,1,FALSE),"117-Other")</f>
        <v>117-MLLEP2LAI</v>
      </c>
    </row>
    <row r="169" spans="1:10" x14ac:dyDescent="0.25">
      <c r="A169" t="str">
        <f t="shared" si="2"/>
        <v>MLLEP2LB0</v>
      </c>
      <c r="B169" s="78" t="s">
        <v>4605</v>
      </c>
      <c r="C169" s="83">
        <v>46174</v>
      </c>
      <c r="D169" s="6"/>
      <c r="E169" s="6"/>
      <c r="F169" s="6">
        <v>0</v>
      </c>
      <c r="G169" s="6">
        <v>271192.94</v>
      </c>
      <c r="H169" s="6">
        <v>0</v>
      </c>
      <c r="I169" s="6">
        <v>271192.94</v>
      </c>
      <c r="J169" t="str">
        <f>IFERROR(VLOOKUP(CONCATENATE("117-",A169),'Schedule C1'!AE:AE,1,FALSE),"117-Other")</f>
        <v>117-MLLEP2LB0</v>
      </c>
    </row>
    <row r="170" spans="1:10" x14ac:dyDescent="0.25">
      <c r="A170" t="str">
        <f t="shared" si="2"/>
        <v>MLLEP2LB1</v>
      </c>
      <c r="B170" s="78" t="s">
        <v>4606</v>
      </c>
      <c r="C170" s="83">
        <v>46174</v>
      </c>
      <c r="D170" s="6"/>
      <c r="E170" s="6"/>
      <c r="F170" s="6">
        <v>0</v>
      </c>
      <c r="G170" s="6">
        <v>86765.700000000012</v>
      </c>
      <c r="H170" s="6">
        <v>0</v>
      </c>
      <c r="I170" s="6">
        <v>86765.700000000012</v>
      </c>
      <c r="J170" t="str">
        <f>IFERROR(VLOOKUP(CONCATENATE("117-",A170),'Schedule C1'!AE:AE,1,FALSE),"117-Other")</f>
        <v>117-MLLEP2LB1</v>
      </c>
    </row>
    <row r="171" spans="1:10" x14ac:dyDescent="0.25">
      <c r="A171" t="str">
        <f t="shared" si="2"/>
        <v>MLLEP2LBI</v>
      </c>
      <c r="B171" s="78" t="s">
        <v>3675</v>
      </c>
      <c r="C171" s="83">
        <v>44926</v>
      </c>
      <c r="D171" s="6">
        <v>0</v>
      </c>
      <c r="E171" s="6">
        <v>4033.8500000000013</v>
      </c>
      <c r="F171" s="6"/>
      <c r="G171" s="6"/>
      <c r="H171" s="6">
        <v>0</v>
      </c>
      <c r="I171" s="6">
        <v>4033.8500000000013</v>
      </c>
      <c r="J171" t="str">
        <f>IFERROR(VLOOKUP(CONCATENATE("117-",A171),'Schedule C1'!AE:AE,1,FALSE),"117-Other")</f>
        <v>117-MLLEP2LBI</v>
      </c>
    </row>
    <row r="172" spans="1:10" x14ac:dyDescent="0.25">
      <c r="A172" t="str">
        <f t="shared" si="2"/>
        <v>MLLHAULRD</v>
      </c>
      <c r="B172" s="78" t="s">
        <v>4607</v>
      </c>
      <c r="C172" s="83">
        <v>45626</v>
      </c>
      <c r="D172" s="6">
        <v>15528.804000000002</v>
      </c>
      <c r="E172" s="6">
        <v>12123.230000000001</v>
      </c>
      <c r="F172" s="6">
        <v>920069.3979999997</v>
      </c>
      <c r="G172" s="6">
        <v>946794.27000000048</v>
      </c>
      <c r="H172" s="6">
        <v>935598.2019999997</v>
      </c>
      <c r="I172" s="6">
        <v>958917.50000000047</v>
      </c>
      <c r="J172" t="str">
        <f>IFERROR(VLOOKUP(CONCATENATE("117-",A172),'Schedule C1'!AE:AE,1,FALSE),"117-Other")</f>
        <v>117-MLLHAULRD</v>
      </c>
    </row>
    <row r="173" spans="1:10" x14ac:dyDescent="0.25">
      <c r="A173" t="str">
        <f t="shared" si="2"/>
        <v>MLLPC0ELG</v>
      </c>
      <c r="B173" s="78" t="s">
        <v>4608</v>
      </c>
      <c r="C173" s="83">
        <v>45657</v>
      </c>
      <c r="D173" s="6">
        <v>777678.79500000004</v>
      </c>
      <c r="E173" s="6">
        <v>6562663.2899999907</v>
      </c>
      <c r="F173" s="6">
        <v>4198887.7149999999</v>
      </c>
      <c r="G173" s="6">
        <v>4190955.0499999993</v>
      </c>
      <c r="H173" s="6">
        <v>4976566.51</v>
      </c>
      <c r="I173" s="6">
        <v>10753618.339999991</v>
      </c>
      <c r="J173" t="str">
        <f>IFERROR(VLOOKUP(CONCATENATE("117-",A173),'Schedule C1'!AE:AE,1,FALSE),"117-Other")</f>
        <v>117-MLLPC0ELG</v>
      </c>
    </row>
    <row r="174" spans="1:10" x14ac:dyDescent="0.25">
      <c r="A174" t="str">
        <f t="shared" si="2"/>
        <v>MLLPC0LIM</v>
      </c>
      <c r="B174" s="78" t="s">
        <v>3677</v>
      </c>
      <c r="C174" s="83">
        <v>45291</v>
      </c>
      <c r="D174" s="6">
        <v>345441.03799999994</v>
      </c>
      <c r="E174" s="6">
        <v>598995.27</v>
      </c>
      <c r="F174" s="6">
        <v>0</v>
      </c>
      <c r="G174" s="6">
        <v>6206.6299999999992</v>
      </c>
      <c r="H174" s="6">
        <v>345441.03799999994</v>
      </c>
      <c r="I174" s="6">
        <v>605201.9</v>
      </c>
      <c r="J174" t="str">
        <f>IFERROR(VLOOKUP(CONCATENATE("117-",A174),'Schedule C1'!AE:AE,1,FALSE),"117-Other")</f>
        <v>117-MLLPC0LIM</v>
      </c>
    </row>
    <row r="175" spans="1:10" x14ac:dyDescent="0.25">
      <c r="A175" t="str">
        <f t="shared" si="2"/>
        <v>MLLPC2CTC</v>
      </c>
      <c r="B175" s="78" t="s">
        <v>3679</v>
      </c>
      <c r="C175" s="83">
        <v>44926</v>
      </c>
      <c r="D175" s="6">
        <v>-55041.253000000004</v>
      </c>
      <c r="E175" s="6">
        <v>-37524.97000000003</v>
      </c>
      <c r="F175" s="6"/>
      <c r="G175" s="6"/>
      <c r="H175" s="6">
        <v>-55041.253000000004</v>
      </c>
      <c r="I175" s="6">
        <v>-37524.97000000003</v>
      </c>
      <c r="J175" t="str">
        <f>IFERROR(VLOOKUP(CONCATENATE("117-",A175),'Schedule C1'!AE:AE,1,FALSE),"117-Other")</f>
        <v>117-MLLPC2CTC</v>
      </c>
    </row>
    <row r="176" spans="1:10" x14ac:dyDescent="0.25">
      <c r="A176" t="str">
        <f t="shared" si="2"/>
        <v>MLLPC2ESP</v>
      </c>
      <c r="B176" s="78" t="s">
        <v>3680</v>
      </c>
      <c r="C176" s="83">
        <v>44926</v>
      </c>
      <c r="D176" s="6">
        <v>15984.16499999999</v>
      </c>
      <c r="E176" s="6">
        <v>135596.02999999997</v>
      </c>
      <c r="F176" s="6">
        <v>0</v>
      </c>
      <c r="G176" s="6">
        <v>-1688.6199999999994</v>
      </c>
      <c r="H176" s="6">
        <v>15984.16499999999</v>
      </c>
      <c r="I176" s="6">
        <v>133907.40999999997</v>
      </c>
      <c r="J176" t="str">
        <f>IFERROR(VLOOKUP(CONCATENATE("117-",A176),'Schedule C1'!AE:AE,1,FALSE),"117-Other")</f>
        <v>117-MLLPC2ESP</v>
      </c>
    </row>
    <row r="177" spans="1:10" x14ac:dyDescent="0.25">
      <c r="A177" t="str">
        <f t="shared" si="2"/>
        <v>MLLPCT1BP</v>
      </c>
      <c r="B177" s="78" t="s">
        <v>4609</v>
      </c>
      <c r="C177" s="83">
        <v>45453</v>
      </c>
      <c r="D177" s="6"/>
      <c r="E177" s="6"/>
      <c r="F177" s="6">
        <v>613812.85999999987</v>
      </c>
      <c r="G177" s="6">
        <v>629643.86000000057</v>
      </c>
      <c r="H177" s="6">
        <v>613812.85999999987</v>
      </c>
      <c r="I177" s="6">
        <v>629643.86000000057</v>
      </c>
      <c r="J177" t="str">
        <f>IFERROR(VLOOKUP(CONCATENATE("117-",A177),'Schedule C1'!AE:AE,1,FALSE),"117-Other")</f>
        <v>117-MLLPCT1BP</v>
      </c>
    </row>
    <row r="178" spans="1:10" x14ac:dyDescent="0.25">
      <c r="A178" t="str">
        <f t="shared" si="2"/>
        <v>MLLPCT1PC</v>
      </c>
      <c r="B178" s="78" t="s">
        <v>4610</v>
      </c>
      <c r="C178" s="83">
        <v>45991</v>
      </c>
      <c r="D178" s="6">
        <v>299894.26199999999</v>
      </c>
      <c r="E178" s="6">
        <v>205327.47</v>
      </c>
      <c r="F178" s="6">
        <v>0</v>
      </c>
      <c r="G178" s="6">
        <v>-205114.52000000005</v>
      </c>
      <c r="H178" s="6">
        <v>299894.26199999999</v>
      </c>
      <c r="I178" s="6">
        <v>212.94999999995343</v>
      </c>
      <c r="J178" t="str">
        <f>IFERROR(VLOOKUP(CONCATENATE("117-",A178),'Schedule C1'!AE:AE,1,FALSE),"117-Other")</f>
        <v>117-MLLPCT1PC</v>
      </c>
    </row>
    <row r="179" spans="1:10" x14ac:dyDescent="0.25">
      <c r="A179" t="str">
        <f t="shared" si="2"/>
        <v>MLLPPBSHD</v>
      </c>
      <c r="B179" s="78" t="s">
        <v>3681</v>
      </c>
      <c r="C179" t="s">
        <v>4569</v>
      </c>
      <c r="D179" s="6">
        <v>1917766.996000001</v>
      </c>
      <c r="E179" s="6">
        <v>2845002.9099999978</v>
      </c>
      <c r="F179" s="6">
        <v>1863281.7049999957</v>
      </c>
      <c r="G179" s="6">
        <v>2207474.9600000037</v>
      </c>
      <c r="H179" s="6">
        <v>3781048.7009999966</v>
      </c>
      <c r="I179" s="6">
        <v>5052477.870000001</v>
      </c>
      <c r="J179" t="str">
        <f>IFERROR(VLOOKUP(CONCATENATE("117-",A179),'Schedule C1'!AE:AE,1,FALSE),"117-Other")</f>
        <v>117-MLLPPBSHD</v>
      </c>
    </row>
    <row r="180" spans="1:10" x14ac:dyDescent="0.25">
      <c r="A180" t="str">
        <f t="shared" si="2"/>
        <v>MLLSC1AHB</v>
      </c>
      <c r="B180" s="78" t="s">
        <v>3682</v>
      </c>
      <c r="C180" s="83">
        <v>45291</v>
      </c>
      <c r="D180" s="6">
        <v>484080.152</v>
      </c>
      <c r="E180" s="6">
        <v>509137.77999999991</v>
      </c>
      <c r="F180" s="6">
        <v>0</v>
      </c>
      <c r="G180" s="6">
        <v>22655.410000000003</v>
      </c>
      <c r="H180" s="6">
        <v>484080.152</v>
      </c>
      <c r="I180" s="6">
        <v>531793.18999999994</v>
      </c>
      <c r="J180" t="str">
        <f>IFERROR(VLOOKUP(CONCATENATE("117-",A180),'Schedule C1'!AE:AE,1,FALSE),"117-Other")</f>
        <v>117-MLLSC1AHB</v>
      </c>
    </row>
    <row r="181" spans="1:10" x14ac:dyDescent="0.25">
      <c r="A181" t="str">
        <f t="shared" si="2"/>
        <v>MLLSC2AHB</v>
      </c>
      <c r="B181" s="78" t="s">
        <v>3683</v>
      </c>
      <c r="C181" s="83">
        <v>44926</v>
      </c>
      <c r="D181" s="6">
        <v>-138801.67000000001</v>
      </c>
      <c r="E181" s="6">
        <v>-130788.97999999995</v>
      </c>
      <c r="F181" s="6">
        <v>0</v>
      </c>
      <c r="G181" s="6">
        <v>248.16000000000003</v>
      </c>
      <c r="H181" s="6">
        <v>-138801.67000000001</v>
      </c>
      <c r="I181" s="6">
        <v>-130540.81999999995</v>
      </c>
      <c r="J181" t="str">
        <f>IFERROR(VLOOKUP(CONCATENATE("117-",A181),'Schedule C1'!AE:AE,1,FALSE),"117-Other")</f>
        <v>117-MLLSC2AHB</v>
      </c>
    </row>
    <row r="182" spans="1:10" x14ac:dyDescent="0.25">
      <c r="A182" t="str">
        <f t="shared" si="2"/>
        <v>MLLSHSVB</v>
      </c>
      <c r="B182" s="78" t="s">
        <v>3684</v>
      </c>
      <c r="C182" s="83">
        <v>44926</v>
      </c>
      <c r="D182" s="6">
        <v>0</v>
      </c>
      <c r="E182" s="6">
        <v>25.62</v>
      </c>
      <c r="F182" s="6"/>
      <c r="G182" s="6"/>
      <c r="H182" s="6">
        <v>0</v>
      </c>
      <c r="I182" s="6">
        <v>25.62</v>
      </c>
      <c r="J182" t="str">
        <f>IFERROR(VLOOKUP(CONCATENATE("117-",A182),'Schedule C1'!AE:AE,1,FALSE),"117-Other")</f>
        <v>117-MLLSHSVB</v>
      </c>
    </row>
    <row r="183" spans="1:10" x14ac:dyDescent="0.25">
      <c r="A183" t="str">
        <f t="shared" si="2"/>
        <v>MLLSP2LSO</v>
      </c>
      <c r="B183" s="78" t="s">
        <v>3685</v>
      </c>
      <c r="C183" s="83">
        <v>44926</v>
      </c>
      <c r="D183" s="6">
        <v>0</v>
      </c>
      <c r="E183" s="6">
        <v>144.6500000000002</v>
      </c>
      <c r="F183" s="6"/>
      <c r="G183" s="6"/>
      <c r="H183" s="6">
        <v>0</v>
      </c>
      <c r="I183" s="6">
        <v>144.6500000000002</v>
      </c>
      <c r="J183" t="str">
        <f>IFERROR(VLOOKUP(CONCATENATE("117-",A183),'Schedule C1'!AE:AE,1,FALSE),"117-Other")</f>
        <v>117-MLLSP2LSO</v>
      </c>
    </row>
    <row r="184" spans="1:10" x14ac:dyDescent="0.25">
      <c r="A184" t="str">
        <f t="shared" si="2"/>
        <v>MLLSTORB</v>
      </c>
      <c r="B184" s="78" t="s">
        <v>3686</v>
      </c>
      <c r="C184" s="83">
        <v>44926</v>
      </c>
      <c r="D184" s="6">
        <v>0</v>
      </c>
      <c r="E184" s="6">
        <v>2.9</v>
      </c>
      <c r="F184" s="6"/>
      <c r="G184" s="6"/>
      <c r="H184" s="6">
        <v>0</v>
      </c>
      <c r="I184" s="6">
        <v>2.9</v>
      </c>
      <c r="J184" t="str">
        <f>IFERROR(VLOOKUP(CONCATENATE("117-",A184),'Schedule C1'!AE:AE,1,FALSE),"117-Other")</f>
        <v>117-MLLSTORB</v>
      </c>
    </row>
    <row r="185" spans="1:10" x14ac:dyDescent="0.25">
      <c r="A185" t="str">
        <f t="shared" si="2"/>
        <v>MLLVC1CL1</v>
      </c>
      <c r="B185" s="78" t="s">
        <v>4611</v>
      </c>
      <c r="C185" s="83">
        <v>45808</v>
      </c>
      <c r="D185" s="6"/>
      <c r="E185" s="6"/>
      <c r="F185" s="6">
        <v>82328.756999999998</v>
      </c>
      <c r="G185" s="6">
        <v>91557.189999999988</v>
      </c>
      <c r="H185" s="6">
        <v>82328.756999999998</v>
      </c>
      <c r="I185" s="6">
        <v>91557.189999999988</v>
      </c>
      <c r="J185" t="str">
        <f>IFERROR(VLOOKUP(CONCATENATE("117-",A185),'Schedule C1'!AE:AE,1,FALSE),"117-Other")</f>
        <v>117-MLLVC1CL1</v>
      </c>
    </row>
    <row r="186" spans="1:10" x14ac:dyDescent="0.25">
      <c r="A186" t="str">
        <f t="shared" si="2"/>
        <v>MLLVC2CL4</v>
      </c>
      <c r="B186" s="78" t="s">
        <v>3687</v>
      </c>
      <c r="C186" s="83">
        <v>44926</v>
      </c>
      <c r="D186" s="6">
        <v>1561.999</v>
      </c>
      <c r="E186" s="6">
        <v>16961.69999999999</v>
      </c>
      <c r="F186" s="6"/>
      <c r="G186" s="6"/>
      <c r="H186" s="6">
        <v>1561.999</v>
      </c>
      <c r="I186" s="6">
        <v>16961.69999999999</v>
      </c>
      <c r="J186" t="str">
        <f>IFERROR(VLOOKUP(CONCATENATE("117-",A186),'Schedule C1'!AE:AE,1,FALSE),"117-Other")</f>
        <v>117-MLLVC2CL4</v>
      </c>
    </row>
    <row r="187" spans="1:10" x14ac:dyDescent="0.25">
      <c r="A187" t="str">
        <f t="shared" si="2"/>
        <v>MLWEP1LAR</v>
      </c>
      <c r="B187" s="78" t="s">
        <v>3832</v>
      </c>
      <c r="C187" s="83">
        <v>45260</v>
      </c>
      <c r="D187" s="6">
        <v>411010.10100000008</v>
      </c>
      <c r="E187" s="6">
        <v>0</v>
      </c>
      <c r="F187" s="6"/>
      <c r="G187" s="6"/>
      <c r="H187" s="6">
        <v>411010.10100000008</v>
      </c>
      <c r="I187" s="6">
        <v>0</v>
      </c>
      <c r="J187" t="str">
        <f>IFERROR(VLOOKUP(CONCATENATE("117-",A187),'Schedule C1'!AE:AE,1,FALSE),"117-Other")</f>
        <v>117-Other</v>
      </c>
    </row>
    <row r="188" spans="1:10" x14ac:dyDescent="0.25">
      <c r="A188" t="str">
        <f t="shared" si="2"/>
        <v>MLWEP1RHR</v>
      </c>
      <c r="B188" s="78" t="s">
        <v>3833</v>
      </c>
      <c r="C188" t="s">
        <v>4569</v>
      </c>
      <c r="D188" s="6">
        <v>54525.240999999995</v>
      </c>
      <c r="E188" s="6">
        <v>0</v>
      </c>
      <c r="F188" s="6"/>
      <c r="G188" s="6"/>
      <c r="H188" s="6">
        <v>54525.240999999995</v>
      </c>
      <c r="I188" s="6">
        <v>0</v>
      </c>
      <c r="J188" t="str">
        <f>IFERROR(VLOOKUP(CONCATENATE("117-",A188),'Schedule C1'!AE:AE,1,FALSE),"117-Other")</f>
        <v>117-Other</v>
      </c>
    </row>
    <row r="189" spans="1:10" x14ac:dyDescent="0.25">
      <c r="A189" t="str">
        <f t="shared" si="2"/>
        <v>MLWEP2LAR</v>
      </c>
      <c r="B189" s="78" t="s">
        <v>4612</v>
      </c>
      <c r="C189" s="83">
        <v>46174</v>
      </c>
      <c r="D189" s="6"/>
      <c r="E189" s="6"/>
      <c r="F189" s="6">
        <v>387104.23199999996</v>
      </c>
      <c r="G189" s="6">
        <v>0</v>
      </c>
      <c r="H189" s="6">
        <v>387104.23199999996</v>
      </c>
      <c r="I189" s="6">
        <v>0</v>
      </c>
      <c r="J189" t="str">
        <f>IFERROR(VLOOKUP(CONCATENATE("117-",A189),'Schedule C1'!AE:AE,1,FALSE),"117-Other")</f>
        <v>117-Other</v>
      </c>
    </row>
    <row r="190" spans="1:10" x14ac:dyDescent="0.25">
      <c r="A190" t="str">
        <f t="shared" si="2"/>
        <v>MLWEP2LBR</v>
      </c>
      <c r="B190" s="78" t="s">
        <v>4613</v>
      </c>
      <c r="C190" s="83">
        <v>46387</v>
      </c>
      <c r="D190" s="6"/>
      <c r="E190" s="6"/>
      <c r="F190" s="6">
        <v>387104.23200000002</v>
      </c>
      <c r="G190" s="6">
        <v>0</v>
      </c>
      <c r="H190" s="6">
        <v>387104.23200000002</v>
      </c>
      <c r="I190" s="6">
        <v>0</v>
      </c>
      <c r="J190" t="str">
        <f>IFERROR(VLOOKUP(CONCATENATE("117-",A190),'Schedule C1'!AE:AE,1,FALSE),"117-Other")</f>
        <v>117-Other</v>
      </c>
    </row>
    <row r="191" spans="1:10" x14ac:dyDescent="0.25">
      <c r="A191" t="str">
        <f t="shared" si="2"/>
        <v>MLWNPLABR</v>
      </c>
      <c r="B191" s="78" t="s">
        <v>3850</v>
      </c>
      <c r="C191" t="s">
        <v>4569</v>
      </c>
      <c r="D191" s="6">
        <v>62071.773999999983</v>
      </c>
      <c r="E191" s="6">
        <v>0</v>
      </c>
      <c r="F191" s="6">
        <v>53696.77800000002</v>
      </c>
      <c r="G191" s="6">
        <v>0</v>
      </c>
      <c r="H191" s="6">
        <v>115768.552</v>
      </c>
      <c r="I191" s="6">
        <v>0</v>
      </c>
      <c r="J191" t="str">
        <f>IFERROR(VLOOKUP(CONCATENATE("117-",A191),'Schedule C1'!AE:AE,1,FALSE),"117-Other")</f>
        <v>117-Other</v>
      </c>
    </row>
    <row r="192" spans="1:10" x14ac:dyDescent="0.25">
      <c r="A192" t="str">
        <f t="shared" si="2"/>
        <v>MLWSP1LSO</v>
      </c>
      <c r="B192" s="78" t="s">
        <v>3860</v>
      </c>
      <c r="C192" s="83">
        <v>45260</v>
      </c>
      <c r="D192" s="6">
        <v>309647.49099999998</v>
      </c>
      <c r="E192" s="6">
        <v>0</v>
      </c>
      <c r="F192" s="6">
        <v>0</v>
      </c>
      <c r="G192" s="6">
        <v>0</v>
      </c>
      <c r="H192" s="6">
        <v>309647.49099999998</v>
      </c>
      <c r="I192" s="6">
        <v>0</v>
      </c>
      <c r="J192" t="str">
        <f>IFERROR(VLOOKUP(CONCATENATE("117-",A192),'Schedule C1'!AE:AE,1,FALSE),"117-Other")</f>
        <v>117-Other</v>
      </c>
    </row>
    <row r="193" spans="1:10" x14ac:dyDescent="0.25">
      <c r="A193" t="str">
        <f t="shared" si="2"/>
        <v>MLWSPBLWR</v>
      </c>
      <c r="B193" s="78" t="s">
        <v>3861</v>
      </c>
      <c r="C193" t="s">
        <v>4569</v>
      </c>
      <c r="D193" s="6">
        <v>18214.461000000003</v>
      </c>
      <c r="E193" s="6">
        <v>0</v>
      </c>
      <c r="F193" s="6">
        <v>8542.8269999999993</v>
      </c>
      <c r="G193" s="6">
        <v>0</v>
      </c>
      <c r="H193" s="6">
        <v>26757.288</v>
      </c>
      <c r="I193" s="6">
        <v>0</v>
      </c>
      <c r="J193" t="str">
        <f>IFERROR(VLOOKUP(CONCATENATE("117-",A193),'Schedule C1'!AE:AE,1,FALSE),"117-Other")</f>
        <v>117-Other</v>
      </c>
    </row>
    <row r="194" spans="1:10" x14ac:dyDescent="0.25">
      <c r="A194" t="str">
        <f t="shared" si="2"/>
        <v>MLWSPPLVY</v>
      </c>
      <c r="B194" s="78" t="s">
        <v>3865</v>
      </c>
      <c r="C194" t="s">
        <v>4569</v>
      </c>
      <c r="D194" s="6">
        <v>15702.119000000002</v>
      </c>
      <c r="E194" s="6">
        <v>0</v>
      </c>
      <c r="F194" s="6">
        <v>0</v>
      </c>
      <c r="G194" s="6">
        <v>0</v>
      </c>
      <c r="H194" s="6">
        <v>15702.119000000002</v>
      </c>
      <c r="I194" s="6">
        <v>0</v>
      </c>
      <c r="J194" t="str">
        <f>IFERROR(VLOOKUP(CONCATENATE("117-",A194),'Schedule C1'!AE:AE,1,FALSE),"117-Other")</f>
        <v>117-Other</v>
      </c>
    </row>
    <row r="195" spans="1:10" x14ac:dyDescent="0.25">
      <c r="A195" t="str">
        <f t="shared" si="2"/>
        <v>MLWVC2CL1</v>
      </c>
      <c r="B195" s="78" t="s">
        <v>3868</v>
      </c>
      <c r="C195" s="83">
        <v>48801</v>
      </c>
      <c r="D195" s="6">
        <v>0.15099999999802094</v>
      </c>
      <c r="E195" s="6">
        <v>0</v>
      </c>
      <c r="F195" s="6">
        <v>0</v>
      </c>
      <c r="G195" s="6">
        <v>0</v>
      </c>
      <c r="H195" s="6">
        <v>0.15099999999802094</v>
      </c>
      <c r="I195" s="6">
        <v>0</v>
      </c>
      <c r="J195" t="str">
        <f>IFERROR(VLOOKUP(CONCATENATE("117-",A195),'Schedule C1'!AE:AE,1,FALSE),"117-Other")</f>
        <v>117-Other</v>
      </c>
    </row>
    <row r="196" spans="1:10" x14ac:dyDescent="0.25">
      <c r="A196" t="str">
        <f t="shared" si="2"/>
        <v>P17CC1007</v>
      </c>
      <c r="B196" s="78" t="s">
        <v>3103</v>
      </c>
      <c r="C196" s="83">
        <v>44926</v>
      </c>
      <c r="D196" s="6">
        <v>0</v>
      </c>
      <c r="E196" s="6">
        <v>0</v>
      </c>
      <c r="F196" s="6"/>
      <c r="G196" s="6"/>
      <c r="H196" s="6">
        <v>0</v>
      </c>
      <c r="I196" s="6">
        <v>0</v>
      </c>
      <c r="J196" t="str">
        <f>IFERROR(VLOOKUP(CONCATENATE("117-",A196),'Schedule C1'!AE:AE,1,FALSE),"117-Other")</f>
        <v>117-Other</v>
      </c>
    </row>
    <row r="197" spans="1:10" x14ac:dyDescent="0.25">
      <c r="A197" t="str">
        <f t="shared" si="2"/>
        <v>P17CC1031</v>
      </c>
      <c r="B197" s="78" t="s">
        <v>4614</v>
      </c>
      <c r="C197" s="83">
        <v>44926</v>
      </c>
      <c r="D197" s="6">
        <v>0</v>
      </c>
      <c r="E197" s="6">
        <v>0</v>
      </c>
      <c r="F197" s="6"/>
      <c r="G197" s="6"/>
      <c r="H197" s="6">
        <v>0</v>
      </c>
      <c r="I197" s="6">
        <v>0</v>
      </c>
      <c r="J197" t="str">
        <f>IFERROR(VLOOKUP(CONCATENATE("117-",A197),'Schedule C1'!AE:AE,1,FALSE),"117-Other")</f>
        <v>117-Other</v>
      </c>
    </row>
    <row r="198" spans="1:10" x14ac:dyDescent="0.25">
      <c r="A198" t="str">
        <f t="shared" ref="A198:A225" si="3">LEFT(B198,FIND(" ",B198,1)-1)</f>
        <v>SSGSNANDA</v>
      </c>
      <c r="B198" s="78" t="s">
        <v>3176</v>
      </c>
      <c r="C198" t="s">
        <v>4569</v>
      </c>
      <c r="D198" s="6">
        <v>0</v>
      </c>
      <c r="E198" s="6">
        <v>0</v>
      </c>
      <c r="F198" s="6">
        <v>0</v>
      </c>
      <c r="G198" s="6">
        <v>0</v>
      </c>
      <c r="H198" s="6">
        <v>0</v>
      </c>
      <c r="I198" s="6">
        <v>0</v>
      </c>
      <c r="J198" t="str">
        <f>IFERROR(VLOOKUP(CONCATENATE("117-",A198),'Schedule C1'!AE:AE,1,FALSE),"117-Other")</f>
        <v>117-Other</v>
      </c>
    </row>
    <row r="199" spans="1:10" x14ac:dyDescent="0.25">
      <c r="A199" t="str">
        <f t="shared" si="3"/>
        <v>SSHRNANDA</v>
      </c>
      <c r="B199" s="78" t="s">
        <v>3177</v>
      </c>
      <c r="C199" t="s">
        <v>4569</v>
      </c>
      <c r="D199" s="6">
        <v>0</v>
      </c>
      <c r="E199" s="6">
        <v>0</v>
      </c>
      <c r="F199" s="6">
        <v>0</v>
      </c>
      <c r="G199" s="6">
        <v>0</v>
      </c>
      <c r="H199" s="6">
        <v>0</v>
      </c>
      <c r="I199" s="6">
        <v>0</v>
      </c>
      <c r="J199" t="str">
        <f>IFERROR(VLOOKUP(CONCATENATE("117-",A199),'Schedule C1'!AE:AE,1,FALSE),"117-Other")</f>
        <v>117-Other</v>
      </c>
    </row>
    <row r="200" spans="1:10" x14ac:dyDescent="0.25">
      <c r="A200" t="str">
        <f t="shared" si="3"/>
        <v>SSITNANDA</v>
      </c>
      <c r="B200" s="78" t="s">
        <v>3178</v>
      </c>
      <c r="C200" t="s">
        <v>4569</v>
      </c>
      <c r="D200" s="6">
        <v>0</v>
      </c>
      <c r="E200" s="6">
        <v>0</v>
      </c>
      <c r="F200" s="6">
        <v>0</v>
      </c>
      <c r="G200" s="6">
        <v>0</v>
      </c>
      <c r="H200" s="6">
        <v>0</v>
      </c>
      <c r="I200" s="6">
        <v>0</v>
      </c>
      <c r="J200" t="str">
        <f>IFERROR(VLOOKUP(CONCATENATE("117-",A200),'Schedule C1'!AE:AE,1,FALSE),"117-Other")</f>
        <v>117-Other</v>
      </c>
    </row>
    <row r="201" spans="1:10" x14ac:dyDescent="0.25">
      <c r="A201" t="str">
        <f t="shared" si="3"/>
        <v>SSNANDA</v>
      </c>
      <c r="B201" s="78" t="s">
        <v>3179</v>
      </c>
      <c r="C201" t="s">
        <v>4569</v>
      </c>
      <c r="D201" s="6">
        <v>0</v>
      </c>
      <c r="E201" s="6">
        <v>0</v>
      </c>
      <c r="F201" s="6"/>
      <c r="G201" s="6"/>
      <c r="H201" s="6">
        <v>0</v>
      </c>
      <c r="I201" s="6">
        <v>0</v>
      </c>
      <c r="J201" t="str">
        <f>IFERROR(VLOOKUP(CONCATENATE("117-",A201),'Schedule C1'!AE:AE,1,FALSE),"117-Other")</f>
        <v>117-Other</v>
      </c>
    </row>
    <row r="202" spans="1:10" x14ac:dyDescent="0.25">
      <c r="A202" t="str">
        <f t="shared" si="3"/>
        <v>TDOANDA</v>
      </c>
      <c r="B202" s="78" t="s">
        <v>3188</v>
      </c>
      <c r="C202" t="s">
        <v>4569</v>
      </c>
      <c r="D202" s="6">
        <v>0</v>
      </c>
      <c r="E202" s="6">
        <v>0</v>
      </c>
      <c r="F202" s="6">
        <v>0</v>
      </c>
      <c r="G202" s="6">
        <v>0</v>
      </c>
      <c r="H202" s="6">
        <v>0</v>
      </c>
      <c r="I202" s="6">
        <v>0</v>
      </c>
      <c r="J202" t="str">
        <f>IFERROR(VLOOKUP(CONCATENATE("117-",A202),'Schedule C1'!AE:AE,1,FALSE),"117-Other")</f>
        <v>117-Other</v>
      </c>
    </row>
    <row r="203" spans="1:10" x14ac:dyDescent="0.25">
      <c r="A203" t="str">
        <f t="shared" si="3"/>
        <v>TLSWEMERG</v>
      </c>
      <c r="B203" s="78" t="s">
        <v>3189</v>
      </c>
      <c r="C203" s="83">
        <v>732</v>
      </c>
      <c r="D203" s="6">
        <v>-3.4106051316484809E-13</v>
      </c>
      <c r="E203" s="6">
        <v>0</v>
      </c>
      <c r="F203" s="6">
        <v>0</v>
      </c>
      <c r="G203" s="6">
        <v>0</v>
      </c>
      <c r="H203" s="6">
        <v>-3.4106051316484809E-13</v>
      </c>
      <c r="I203" s="6">
        <v>0</v>
      </c>
      <c r="J203" t="str">
        <f>IFERROR(VLOOKUP(CONCATENATE("117-",A203),'Schedule C1'!AE:AE,1,FALSE),"117-Other")</f>
        <v>117-Other</v>
      </c>
    </row>
    <row r="204" spans="1:10" x14ac:dyDescent="0.25">
      <c r="A204" t="str">
        <f t="shared" si="3"/>
        <v>TSCREDITC</v>
      </c>
      <c r="B204" s="78" t="s">
        <v>3879</v>
      </c>
      <c r="C204" s="83">
        <v>45657</v>
      </c>
      <c r="D204" s="6">
        <v>-78950.004000000001</v>
      </c>
      <c r="E204" s="6">
        <v>0</v>
      </c>
      <c r="F204" s="6">
        <v>-4.0000000062718755E-3</v>
      </c>
      <c r="G204" s="6">
        <v>0</v>
      </c>
      <c r="H204" s="6">
        <v>-78950.008000000002</v>
      </c>
      <c r="I204" s="6">
        <v>0</v>
      </c>
      <c r="J204" t="str">
        <f>IFERROR(VLOOKUP(CONCATENATE("117-",A204),'Schedule C1'!AE:AE,1,FALSE),"117-Other")</f>
        <v>117-Other</v>
      </c>
    </row>
    <row r="205" spans="1:10" x14ac:dyDescent="0.25">
      <c r="A205" t="str">
        <f t="shared" si="3"/>
        <v>WSNANDA</v>
      </c>
      <c r="B205" s="78" t="s">
        <v>3206</v>
      </c>
      <c r="C205" t="s">
        <v>4569</v>
      </c>
      <c r="D205" s="6">
        <v>9.319212068703564E-13</v>
      </c>
      <c r="E205" s="6">
        <v>0</v>
      </c>
      <c r="F205" s="6">
        <v>4.2632564145606011E-13</v>
      </c>
      <c r="G205" s="6">
        <v>0</v>
      </c>
      <c r="H205" s="6">
        <v>1.3582468483264165E-12</v>
      </c>
      <c r="I205" s="6">
        <v>0</v>
      </c>
      <c r="J205" t="str">
        <f>IFERROR(VLOOKUP(CONCATENATE("117-",A205),'Schedule C1'!AE:AE,1,FALSE),"117-Other")</f>
        <v>117-Other</v>
      </c>
    </row>
    <row r="206" spans="1:10" x14ac:dyDescent="0.25">
      <c r="A206" t="str">
        <f t="shared" si="3"/>
        <v>WSX114322</v>
      </c>
      <c r="B206" s="78" t="s">
        <v>3882</v>
      </c>
      <c r="C206" s="83">
        <v>41406</v>
      </c>
      <c r="D206" s="6">
        <v>0</v>
      </c>
      <c r="E206" s="6">
        <v>0</v>
      </c>
      <c r="F206" s="6">
        <v>8.8817841970012523E-14</v>
      </c>
      <c r="G206" s="6">
        <v>0</v>
      </c>
      <c r="H206" s="6">
        <v>8.8817841970012523E-14</v>
      </c>
      <c r="I206" s="6">
        <v>0</v>
      </c>
      <c r="J206" t="str">
        <f>IFERROR(VLOOKUP(CONCATENATE("117-",A206),'Schedule C1'!AE:AE,1,FALSE),"117-Other")</f>
        <v>117-Other</v>
      </c>
    </row>
    <row r="207" spans="1:10" x14ac:dyDescent="0.25">
      <c r="A207" t="str">
        <f t="shared" si="3"/>
        <v>WSXRENEWC</v>
      </c>
      <c r="B207" s="78" t="s">
        <v>3883</v>
      </c>
      <c r="C207" t="s">
        <v>4569</v>
      </c>
      <c r="D207" s="6">
        <v>0</v>
      </c>
      <c r="E207" s="6">
        <v>0</v>
      </c>
      <c r="F207" s="6">
        <v>0</v>
      </c>
      <c r="G207" s="6">
        <v>0</v>
      </c>
      <c r="H207" s="6">
        <v>0</v>
      </c>
      <c r="I207" s="6">
        <v>0</v>
      </c>
      <c r="J207" t="str">
        <f>IFERROR(VLOOKUP(CONCATENATE("117-",A207),'Schedule C1'!AE:AE,1,FALSE),"117-Other")</f>
        <v>117-Other</v>
      </c>
    </row>
    <row r="208" spans="1:10" x14ac:dyDescent="0.25">
      <c r="A208" t="str">
        <f t="shared" si="3"/>
        <v>X00000288</v>
      </c>
      <c r="B208" s="78" t="s">
        <v>3207</v>
      </c>
      <c r="C208" t="s">
        <v>4569</v>
      </c>
      <c r="D208" s="6">
        <v>0</v>
      </c>
      <c r="E208" s="6">
        <v>-120543.11999999778</v>
      </c>
      <c r="F208" s="6">
        <v>0</v>
      </c>
      <c r="G208" s="6">
        <v>2564.8599999999442</v>
      </c>
      <c r="H208" s="6">
        <v>0</v>
      </c>
      <c r="I208" s="6">
        <v>-117978.25999999784</v>
      </c>
      <c r="J208" t="str">
        <f>IFERROR(VLOOKUP(CONCATENATE("117-",A208),'Schedule C1'!AE:AE,1,FALSE),"117-Other")</f>
        <v>117-Other</v>
      </c>
    </row>
    <row r="209" spans="1:10" x14ac:dyDescent="0.25">
      <c r="A209" t="str">
        <f t="shared" si="3"/>
        <v>X00000290</v>
      </c>
      <c r="B209" s="78" t="s">
        <v>3885</v>
      </c>
      <c r="C209" t="s">
        <v>4569</v>
      </c>
      <c r="D209" s="6">
        <v>46567.813999999991</v>
      </c>
      <c r="E209" s="6">
        <v>0</v>
      </c>
      <c r="F209" s="6">
        <v>172914.87900000004</v>
      </c>
      <c r="G209" s="6">
        <v>0</v>
      </c>
      <c r="H209" s="6">
        <v>219482.69300000003</v>
      </c>
      <c r="I209" s="6">
        <v>0</v>
      </c>
      <c r="J209" t="str">
        <f>IFERROR(VLOOKUP(CONCATENATE("117-",A209),'Schedule C1'!AE:AE,1,FALSE),"117-Other")</f>
        <v>117-Other</v>
      </c>
    </row>
    <row r="210" spans="1:10" x14ac:dyDescent="0.25">
      <c r="A210" t="str">
        <f t="shared" si="3"/>
        <v>X00116261</v>
      </c>
      <c r="B210" s="78" t="s">
        <v>3886</v>
      </c>
      <c r="C210" t="s">
        <v>4569</v>
      </c>
      <c r="D210" s="6">
        <v>0</v>
      </c>
      <c r="E210" s="6">
        <v>0</v>
      </c>
      <c r="F210" s="6"/>
      <c r="G210" s="6"/>
      <c r="H210" s="6">
        <v>0</v>
      </c>
      <c r="I210" s="6">
        <v>0</v>
      </c>
      <c r="J210" t="str">
        <f>IFERROR(VLOOKUP(CONCATENATE("117-",A210),'Schedule C1'!AE:AE,1,FALSE),"117-Other")</f>
        <v>117-Other</v>
      </c>
    </row>
    <row r="211" spans="1:10" x14ac:dyDescent="0.25">
      <c r="A211" t="str">
        <f t="shared" si="3"/>
        <v>XHWCAP103</v>
      </c>
      <c r="B211" s="78" t="s">
        <v>3212</v>
      </c>
      <c r="C211" s="83">
        <v>46022</v>
      </c>
      <c r="D211" s="6">
        <v>1418.787</v>
      </c>
      <c r="E211" s="6">
        <v>0</v>
      </c>
      <c r="F211" s="6"/>
      <c r="G211" s="6"/>
      <c r="H211" s="6">
        <v>1418.787</v>
      </c>
      <c r="I211" s="6">
        <v>0</v>
      </c>
      <c r="J211" t="str">
        <f>IFERROR(VLOOKUP(CONCATENATE("117-",A211),'Schedule C1'!AE:AE,1,FALSE),"117-Other")</f>
        <v>117-Other</v>
      </c>
    </row>
    <row r="212" spans="1:10" x14ac:dyDescent="0.25">
      <c r="A212" t="str">
        <f t="shared" si="3"/>
        <v>XHWCAP114</v>
      </c>
      <c r="B212" s="78" t="s">
        <v>3213</v>
      </c>
      <c r="C212" s="83">
        <v>46022</v>
      </c>
      <c r="D212" s="6">
        <v>156.72899999999998</v>
      </c>
      <c r="E212" s="6">
        <v>0</v>
      </c>
      <c r="F212" s="6"/>
      <c r="G212" s="6"/>
      <c r="H212" s="6">
        <v>156.72899999999998</v>
      </c>
      <c r="I212" s="6">
        <v>0</v>
      </c>
      <c r="J212" t="str">
        <f>IFERROR(VLOOKUP(CONCATENATE("117-",A212),'Schedule C1'!AE:AE,1,FALSE),"117-Other")</f>
        <v>117-Other</v>
      </c>
    </row>
    <row r="213" spans="1:10" x14ac:dyDescent="0.25">
      <c r="A213" t="str">
        <f t="shared" si="3"/>
        <v>XHWCAP117</v>
      </c>
      <c r="B213" s="78" t="s">
        <v>4615</v>
      </c>
      <c r="C213" s="83">
        <v>46022</v>
      </c>
      <c r="D213" s="6"/>
      <c r="E213" s="6"/>
      <c r="F213" s="6">
        <v>0</v>
      </c>
      <c r="G213" s="6">
        <v>104961.62</v>
      </c>
      <c r="H213" s="6">
        <v>0</v>
      </c>
      <c r="I213" s="6">
        <v>104961.62</v>
      </c>
      <c r="J213" t="str">
        <f>IFERROR(VLOOKUP(CONCATENATE("117-",A213),'Schedule C1'!AE:AE,1,FALSE),"117-Other")</f>
        <v>117-XHWCAP117</v>
      </c>
    </row>
    <row r="214" spans="1:10" x14ac:dyDescent="0.25">
      <c r="A214" t="str">
        <f t="shared" si="3"/>
        <v>XHWCAP120</v>
      </c>
      <c r="B214" s="78" t="s">
        <v>3214</v>
      </c>
      <c r="C214" s="83">
        <v>46022</v>
      </c>
      <c r="D214" s="6">
        <v>174.822</v>
      </c>
      <c r="E214" s="6">
        <v>0</v>
      </c>
      <c r="F214" s="6"/>
      <c r="G214" s="6"/>
      <c r="H214" s="6">
        <v>174.822</v>
      </c>
      <c r="I214" s="6">
        <v>0</v>
      </c>
      <c r="J214" t="str">
        <f>IFERROR(VLOOKUP(CONCATENATE("117-",A214),'Schedule C1'!AE:AE,1,FALSE),"117-Other")</f>
        <v>117-Other</v>
      </c>
    </row>
    <row r="215" spans="1:10" x14ac:dyDescent="0.25">
      <c r="A215" t="str">
        <f t="shared" si="3"/>
        <v>XHWCAP150</v>
      </c>
      <c r="B215" s="78" t="s">
        <v>3215</v>
      </c>
      <c r="C215" s="83">
        <v>46022</v>
      </c>
      <c r="D215" s="6">
        <v>198.69400000000002</v>
      </c>
      <c r="E215" s="6">
        <v>0</v>
      </c>
      <c r="F215" s="6"/>
      <c r="G215" s="6"/>
      <c r="H215" s="6">
        <v>198.69400000000002</v>
      </c>
      <c r="I215" s="6">
        <v>0</v>
      </c>
      <c r="J215" t="str">
        <f>IFERROR(VLOOKUP(CONCATENATE("117-",A215),'Schedule C1'!AE:AE,1,FALSE),"117-Other")</f>
        <v>117-Other</v>
      </c>
    </row>
    <row r="216" spans="1:10" x14ac:dyDescent="0.25">
      <c r="A216" t="str">
        <f t="shared" si="3"/>
        <v>XHWCAP160</v>
      </c>
      <c r="B216" s="78" t="s">
        <v>3216</v>
      </c>
      <c r="C216" s="83">
        <v>46022</v>
      </c>
      <c r="D216" s="6">
        <v>243.12799999999999</v>
      </c>
      <c r="E216" s="6">
        <v>0</v>
      </c>
      <c r="F216" s="6"/>
      <c r="G216" s="6"/>
      <c r="H216" s="6">
        <v>243.12799999999999</v>
      </c>
      <c r="I216" s="6">
        <v>0</v>
      </c>
      <c r="J216" t="str">
        <f>IFERROR(VLOOKUP(CONCATENATE("117-",A216),'Schedule C1'!AE:AE,1,FALSE),"117-Other")</f>
        <v>117-Other</v>
      </c>
    </row>
    <row r="217" spans="1:10" x14ac:dyDescent="0.25">
      <c r="A217" t="str">
        <f t="shared" si="3"/>
        <v>XHWCAP169</v>
      </c>
      <c r="B217" s="78" t="s">
        <v>3217</v>
      </c>
      <c r="C217" s="83">
        <v>46022</v>
      </c>
      <c r="D217" s="6">
        <v>156.73099999999999</v>
      </c>
      <c r="E217" s="6">
        <v>0</v>
      </c>
      <c r="F217" s="6"/>
      <c r="G217" s="6"/>
      <c r="H217" s="6">
        <v>156.73099999999999</v>
      </c>
      <c r="I217" s="6">
        <v>0</v>
      </c>
      <c r="J217" t="str">
        <f>IFERROR(VLOOKUP(CONCATENATE("117-",A217),'Schedule C1'!AE:AE,1,FALSE),"117-Other")</f>
        <v>117-Other</v>
      </c>
    </row>
    <row r="218" spans="1:10" x14ac:dyDescent="0.25">
      <c r="A218" t="str">
        <f t="shared" si="3"/>
        <v>XHWCAP180</v>
      </c>
      <c r="B218" s="78" t="s">
        <v>3218</v>
      </c>
      <c r="C218" s="83">
        <v>46022</v>
      </c>
      <c r="D218" s="6">
        <v>184.59</v>
      </c>
      <c r="E218" s="6">
        <v>0</v>
      </c>
      <c r="F218" s="6"/>
      <c r="G218" s="6"/>
      <c r="H218" s="6">
        <v>184.59</v>
      </c>
      <c r="I218" s="6">
        <v>0</v>
      </c>
      <c r="J218" t="str">
        <f>IFERROR(VLOOKUP(CONCATENATE("117-",A218),'Schedule C1'!AE:AE,1,FALSE),"117-Other")</f>
        <v>117-Other</v>
      </c>
    </row>
    <row r="219" spans="1:10" x14ac:dyDescent="0.25">
      <c r="A219" t="str">
        <f t="shared" si="3"/>
        <v>XHWCAP190</v>
      </c>
      <c r="B219" s="78" t="s">
        <v>3219</v>
      </c>
      <c r="C219" s="83">
        <v>46022</v>
      </c>
      <c r="D219" s="6">
        <v>23.734999999999999</v>
      </c>
      <c r="E219" s="6">
        <v>0</v>
      </c>
      <c r="F219" s="6"/>
      <c r="G219" s="6"/>
      <c r="H219" s="6">
        <v>23.734999999999999</v>
      </c>
      <c r="I219" s="6">
        <v>0</v>
      </c>
      <c r="J219" t="str">
        <f>IFERROR(VLOOKUP(CONCATENATE("117-",A219),'Schedule C1'!AE:AE,1,FALSE),"117-Other")</f>
        <v>117-Other</v>
      </c>
    </row>
    <row r="220" spans="1:10" x14ac:dyDescent="0.25">
      <c r="A220" t="str">
        <f t="shared" si="3"/>
        <v>XHWCAP192</v>
      </c>
      <c r="B220" s="78" t="s">
        <v>3220</v>
      </c>
      <c r="C220" s="83">
        <v>46022</v>
      </c>
      <c r="D220" s="6">
        <v>156.72899999999998</v>
      </c>
      <c r="E220" s="6">
        <v>0</v>
      </c>
      <c r="F220" s="6"/>
      <c r="G220" s="6"/>
      <c r="H220" s="6">
        <v>156.72899999999998</v>
      </c>
      <c r="I220" s="6">
        <v>0</v>
      </c>
      <c r="J220" t="str">
        <f>IFERROR(VLOOKUP(CONCATENATE("117-",A220),'Schedule C1'!AE:AE,1,FALSE),"117-Other")</f>
        <v>117-Other</v>
      </c>
    </row>
    <row r="221" spans="1:10" x14ac:dyDescent="0.25">
      <c r="A221" t="str">
        <f t="shared" si="3"/>
        <v>XHWCAP194</v>
      </c>
      <c r="B221" s="78" t="s">
        <v>3221</v>
      </c>
      <c r="C221" s="83">
        <v>46022</v>
      </c>
      <c r="D221" s="6">
        <v>156.73099999999999</v>
      </c>
      <c r="E221" s="6">
        <v>0</v>
      </c>
      <c r="F221" s="6"/>
      <c r="G221" s="6"/>
      <c r="H221" s="6">
        <v>156.73099999999999</v>
      </c>
      <c r="I221" s="6">
        <v>0</v>
      </c>
      <c r="J221" t="str">
        <f>IFERROR(VLOOKUP(CONCATENATE("117-",A221),'Schedule C1'!AE:AE,1,FALSE),"117-Other")</f>
        <v>117-Other</v>
      </c>
    </row>
    <row r="222" spans="1:10" x14ac:dyDescent="0.25">
      <c r="A222" t="str">
        <f t="shared" si="3"/>
        <v>XHWCAP200</v>
      </c>
      <c r="B222" s="78" t="s">
        <v>3222</v>
      </c>
      <c r="C222" s="83">
        <v>46022</v>
      </c>
      <c r="D222" s="6">
        <v>12.695</v>
      </c>
      <c r="E222" s="6">
        <v>0</v>
      </c>
      <c r="F222" s="6"/>
      <c r="G222" s="6"/>
      <c r="H222" s="6">
        <v>12.695</v>
      </c>
      <c r="I222" s="6">
        <v>0</v>
      </c>
      <c r="J222" t="str">
        <f>IFERROR(VLOOKUP(CONCATENATE("117-",A222),'Schedule C1'!AE:AE,1,FALSE),"117-Other")</f>
        <v>117-Other</v>
      </c>
    </row>
    <row r="223" spans="1:10" x14ac:dyDescent="0.25">
      <c r="A223" t="str">
        <f t="shared" si="3"/>
        <v>XHWCAP250</v>
      </c>
      <c r="B223" s="78" t="s">
        <v>3223</v>
      </c>
      <c r="C223" s="83">
        <v>46022</v>
      </c>
      <c r="D223" s="6">
        <v>92.391999999999996</v>
      </c>
      <c r="E223" s="6">
        <v>0</v>
      </c>
      <c r="F223" s="6"/>
      <c r="G223" s="6"/>
      <c r="H223" s="6">
        <v>92.391999999999996</v>
      </c>
      <c r="I223" s="6">
        <v>0</v>
      </c>
      <c r="J223" t="str">
        <f>IFERROR(VLOOKUP(CONCATENATE("117-",A223),'Schedule C1'!AE:AE,1,FALSE),"117-Other")</f>
        <v>117-Other</v>
      </c>
    </row>
    <row r="224" spans="1:10" x14ac:dyDescent="0.25">
      <c r="A224" t="str">
        <f t="shared" si="3"/>
        <v>XHWCAP380</v>
      </c>
      <c r="B224" s="78" t="s">
        <v>3224</v>
      </c>
      <c r="C224" s="83">
        <v>46022</v>
      </c>
      <c r="D224" s="6">
        <v>15.868</v>
      </c>
      <c r="E224" s="6">
        <v>0</v>
      </c>
      <c r="F224" s="6"/>
      <c r="G224" s="6"/>
      <c r="H224" s="6">
        <v>15.868</v>
      </c>
      <c r="I224" s="6">
        <v>0</v>
      </c>
      <c r="J224" t="str">
        <f>IFERROR(VLOOKUP(CONCATENATE("117-",A224),'Schedule C1'!AE:AE,1,FALSE),"117-Other")</f>
        <v>117-Other</v>
      </c>
    </row>
    <row r="225" spans="1:10" x14ac:dyDescent="0.25">
      <c r="A225" t="str">
        <f t="shared" si="3"/>
        <v>XHWCAP385</v>
      </c>
      <c r="B225" s="78" t="s">
        <v>3225</v>
      </c>
      <c r="C225" s="83">
        <v>46022</v>
      </c>
      <c r="D225" s="6">
        <v>4.056</v>
      </c>
      <c r="E225" s="6">
        <v>0</v>
      </c>
      <c r="F225" s="6"/>
      <c r="G225" s="6"/>
      <c r="H225" s="6">
        <v>4.056</v>
      </c>
      <c r="I225" s="6">
        <v>0</v>
      </c>
      <c r="J225" t="str">
        <f>IFERROR(VLOOKUP(CONCATENATE("117-",A225),'Schedule C1'!AE:AE,1,FALSE),"117-Other")</f>
        <v>117-Other</v>
      </c>
    </row>
    <row r="226" spans="1:10" x14ac:dyDescent="0.25">
      <c r="B226" s="84" t="s">
        <v>4507</v>
      </c>
      <c r="C226" s="84"/>
      <c r="D226" s="85">
        <v>16438697.567000005</v>
      </c>
      <c r="E226" s="85">
        <v>16255642.389999991</v>
      </c>
      <c r="F226" s="85">
        <v>20992579.962999996</v>
      </c>
      <c r="G226" s="85">
        <v>21143655.530000005</v>
      </c>
      <c r="H226" s="85">
        <v>37431277.529999994</v>
      </c>
      <c r="I226" s="85">
        <v>37399297.919999987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8ffb1c-9230-4705-a789-27bae69f5829">
      <Terms xmlns="http://schemas.microsoft.com/office/infopath/2007/PartnerControls"/>
    </lcf76f155ced4ddcb4097134ff3c332f>
    <TaxCatchAll xmlns="b6888f76-1100-40b0-929b-1efe9044426d" xsi:nil="true"/>
    <Notes xmlns="f88ffb1c-9230-4705-a789-27bae69f5829" xsi:nil="true"/>
    <OriginalFileDate xmlns="f88ffb1c-9230-4705-a789-27bae69f5829" xsi:nil="true"/>
    <Owner xmlns="f88ffb1c-9230-4705-a789-27bae69f5829">
      <UserInfo>
        <DisplayName/>
        <AccountId xsi:nil="true"/>
        <AccountType/>
      </UserInfo>
    </Owner>
    <DueDate xmlns="f88ffb1c-9230-4705-a789-27bae69f5829" xsi:nil="true"/>
    <_Flow_SignoffStatus xmlns="f88ffb1c-9230-4705-a789-27bae69f5829" xsi:nil="true"/>
  </documentManagement>
</p:properties>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DF805D1E1DA4A49A223477D3B105720" ma:contentTypeVersion="20" ma:contentTypeDescription="Create a new document." ma:contentTypeScope="" ma:versionID="37e8545f9097af293d07877c154c5451">
  <xsd:schema xmlns:xsd="http://www.w3.org/2001/XMLSchema" xmlns:xs="http://www.w3.org/2001/XMLSchema" xmlns:p="http://schemas.microsoft.com/office/2006/metadata/properties" xmlns:ns2="f88ffb1c-9230-4705-a789-27bae69f5829" xmlns:ns3="b6888f76-1100-40b0-929b-1efe9044426d" targetNamespace="http://schemas.microsoft.com/office/2006/metadata/properties" ma:root="true" ma:fieldsID="8edfe77cef90f9ce79cdb433746aba48" ns2:_="" ns3:_="">
    <xsd:import namespace="f88ffb1c-9230-4705-a789-27bae69f5829"/>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wner" minOccurs="0"/>
                <xsd:element ref="ns2:Notes" minOccurs="0"/>
                <xsd:element ref="ns2:OriginalFileDate" minOccurs="0"/>
                <xsd:element ref="ns2:_Flow_SignoffStatus" minOccurs="0"/>
                <xsd:element ref="ns2:DueDat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ffb1c-9230-4705-a789-27bae69f5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wner" ma:index="22"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otes" ma:index="23" nillable="true" ma:displayName="Notes" ma:format="Dropdown" ma:internalName="Notes">
      <xsd:simpleType>
        <xsd:restriction base="dms:Text">
          <xsd:maxLength value="255"/>
        </xsd:restriction>
      </xsd:simpleType>
    </xsd:element>
    <xsd:element name="OriginalFileDate" ma:index="24" nillable="true" ma:displayName="Original File Date" ma:format="DateOnly" ma:internalName="OriginalFileDate">
      <xsd:simpleType>
        <xsd:restriction base="dms:DateTime"/>
      </xsd:simpleType>
    </xsd:element>
    <xsd:element name="_Flow_SignoffStatus" ma:index="25" nillable="true" ma:displayName="Sign-off status" ma:internalName="_x0024_Resources_x003a_core_x002c_Signoff_Status">
      <xsd:simpleType>
        <xsd:restriction base="dms:Text"/>
      </xsd:simpleType>
    </xsd:element>
    <xsd:element name="DueDate" ma:index="26" nillable="true" ma:displayName="Due Date" ma:format="DateOnly" ma:indexed="true" ma:internalName="DueDate">
      <xsd:simpleType>
        <xsd:restriction base="dms:DateTime"/>
      </xsd:simple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ZGVmYXVsdFZhbHVlIj48ZWxlbWVudCB1aWQ9IjkzNmUyMmQ1LTQ1YTctNGNiNy05NWFiLTFhYThjN2M4ODc4OSIgdmFsdWU9IiIgeG1sbnM9Imh0dHA6Ly93d3cuYm9sZG9uamFtZXMuY29tLzIwMDgvMDEvc2llL2ludGVybmFsL2xhYmVsIiAvPjwvc2lzbD48VXNlck5hbWU+Q09SUFxzMjc5NDE2PC9Vc2VyTmFtZT48RGF0ZVRpbWU+Ni80LzIwMjMgMTA6MTk6MzQgQU08L0RhdGVUaW1lPjxMYWJlbFN0cmluZz5VbmNhdGVnb3JpemVkPC9MYWJlbFN0cmluZz48L2l0ZW0+PC9sYWJlbEhpc3Rvcnk+</Value>
</WrappedLabelHistory>
</file>

<file path=customXml/item6.xml><?xml version="1.0" encoding="utf-8"?>
<sisl xmlns:xsd="http://www.w3.org/2001/XMLSchema" xmlns:xsi="http://www.w3.org/2001/XMLSchema-instance" xmlns="http://www.boldonjames.com/2008/01/sie/internal/label" sislVersion="0" policy="e9c0b8d7-bdb4-4fd3-b62a-f50327aaefce" origin="defaultValue">
  <element uid="936e22d5-45a7-4cb7-95ab-1aa8c7c88789" value=""/>
</sisl>
</file>

<file path=customXml/itemProps1.xml><?xml version="1.0" encoding="utf-8"?>
<ds:datastoreItem xmlns:ds="http://schemas.openxmlformats.org/officeDocument/2006/customXml" ds:itemID="{D452B58A-3F83-4C48-B83A-AD95BF58FC78}">
  <ds:schemaRefs>
    <ds:schemaRef ds:uri="http://schemas.microsoft.com/office/2006/documentManagement/types"/>
    <ds:schemaRef ds:uri="http://purl.org/dc/elements/1.1/"/>
    <ds:schemaRef ds:uri="f88ffb1c-9230-4705-a789-27bae69f5829"/>
    <ds:schemaRef ds:uri="http://schemas.microsoft.com/office/infopath/2007/PartnerControls"/>
    <ds:schemaRef ds:uri="b6888f76-1100-40b0-929b-1efe9044426d"/>
    <ds:schemaRef ds:uri="http://schemas.microsoft.com/office/2006/metadata/properties"/>
    <ds:schemaRef ds:uri="http://purl.org/dc/dcmitype/"/>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91E452F-2A85-4C08-BC63-0B0782742917}">
  <ds:schemaRefs>
    <ds:schemaRef ds:uri="http://schemas.microsoft.com/PowerBIAddIn"/>
  </ds:schemaRefs>
</ds:datastoreItem>
</file>

<file path=customXml/itemProps3.xml><?xml version="1.0" encoding="utf-8"?>
<ds:datastoreItem xmlns:ds="http://schemas.openxmlformats.org/officeDocument/2006/customXml" ds:itemID="{CE966AEE-E21C-48EF-894B-840C589D5033}">
  <ds:schemaRefs>
    <ds:schemaRef ds:uri="http://schemas.microsoft.com/sharepoint/v3/contenttype/forms"/>
  </ds:schemaRefs>
</ds:datastoreItem>
</file>

<file path=customXml/itemProps4.xml><?xml version="1.0" encoding="utf-8"?>
<ds:datastoreItem xmlns:ds="http://schemas.openxmlformats.org/officeDocument/2006/customXml" ds:itemID="{5F250FF8-4594-42C4-9FFF-481568D140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8ffb1c-9230-4705-a789-27bae69f5829"/>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DF94A8C-0C19-4DC3-A6D5-23CD177C5EFF}">
  <ds:schemaRefs>
    <ds:schemaRef ds:uri="http://www.w3.org/2001/XMLSchema"/>
    <ds:schemaRef ds:uri="http://www.boldonjames.com/2016/02/Classifier/internal/wrappedLabelHistory"/>
  </ds:schemaRefs>
</ds:datastoreItem>
</file>

<file path=customXml/itemProps6.xml><?xml version="1.0" encoding="utf-8"?>
<ds:datastoreItem xmlns:ds="http://schemas.openxmlformats.org/officeDocument/2006/customXml" ds:itemID="{6B698AB4-6AAD-4059-8056-C0D7C37FFF0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Schedule C1</vt:lpstr>
      <vt:lpstr>Schedule C2</vt:lpstr>
      <vt:lpstr>2018-21 Gen Lookup Tables</vt:lpstr>
      <vt:lpstr>2022 Gen Lookup Table</vt:lpstr>
      <vt:lpstr>2023-24 Gen Lookup Tables</vt:lpstr>
      <vt:lpstr>'Schedule C1'!Print_Area</vt:lpstr>
      <vt:lpstr>'Schedule C1'!Print_Titles</vt:lpstr>
    </vt:vector>
  </TitlesOfParts>
  <Company>American Electric Power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s213167</dc:creator>
  <cp:keywords/>
  <cp:lastModifiedBy>s282992</cp:lastModifiedBy>
  <cp:lastPrinted>2023-07-07T16:43:17Z</cp:lastPrinted>
  <dcterms:created xsi:type="dcterms:W3CDTF">2020-07-10T12:50:46Z</dcterms:created>
  <dcterms:modified xsi:type="dcterms:W3CDTF">2025-09-10T19:55:18Z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31bb84e8-1ccd-4b45-a8f3-54fd6bd92829</vt:lpwstr>
  </property>
  <property fmtid="{D5CDD505-2E9C-101B-9397-08002B2CF9AE}" pid="3" name="bjDocumentSecurityLabel">
    <vt:lpwstr>Uncategorized</vt:lpwstr>
  </property>
  <property fmtid="{D5CDD505-2E9C-101B-9397-08002B2CF9AE}" pid="4" name="bjSaver">
    <vt:lpwstr>mHnpUGvhrYAwVF9YqH5Whw/DnKUHosNP</vt:lpwstr>
  </property>
  <property fmtid="{D5CDD505-2E9C-101B-9397-08002B2CF9AE}" pid="5" name="bjDocumentLabelXML">
    <vt:lpwstr>&lt;?xml version="1.0" encoding="us-ascii"?&gt;&lt;sisl xmlns:xsd="http://www.w3.org/2001/XMLSchema" xmlns:xsi="http://www.w3.org/2001/XMLSchema-instance" sislVersion="0" policy="e9c0b8d7-bdb4-4fd3-b62a-f50327aaefce" origin="defaultValue" xmlns="http://www.boldonj</vt:lpwstr>
  </property>
  <property fmtid="{D5CDD505-2E9C-101B-9397-08002B2CF9AE}" pid="6" name="bjDocumentLabelXML-0">
    <vt:lpwstr>ames.com/2008/01/sie/internal/label"&gt;&lt;element uid="936e22d5-45a7-4cb7-95ab-1aa8c7c88789" value="" /&gt;&lt;/sisl&gt;</vt:lpwstr>
  </property>
  <property fmtid="{D5CDD505-2E9C-101B-9397-08002B2CF9AE}" pid="7" name="MSIP_Label_574d496c-7ac4-4b13-81fd-698eca66b217_SiteId">
    <vt:lpwstr>15f3c881-6b03-4ff6-8559-77bf5177818f</vt:lpwstr>
  </property>
  <property fmtid="{D5CDD505-2E9C-101B-9397-08002B2CF9AE}" pid="8" name="MSIP_Label_574d496c-7ac4-4b13-81fd-698eca66b217_Name">
    <vt:lpwstr>Uncategorized</vt:lpwstr>
  </property>
  <property fmtid="{D5CDD505-2E9C-101B-9397-08002B2CF9AE}" pid="9" name="MSIP_Label_574d496c-7ac4-4b13-81fd-698eca66b217_Enabled">
    <vt:lpwstr>true</vt:lpwstr>
  </property>
  <property fmtid="{D5CDD505-2E9C-101B-9397-08002B2CF9AE}" pid="10" name="bjClsUserRVM">
    <vt:lpwstr>[]</vt:lpwstr>
  </property>
  <property fmtid="{D5CDD505-2E9C-101B-9397-08002B2CF9AE}" pid="11" name="bjLabelHistoryID">
    <vt:lpwstr>{0DF94A8C-0C19-4DC3-A6D5-23CD177C5EFF}</vt:lpwstr>
  </property>
  <property fmtid="{D5CDD505-2E9C-101B-9397-08002B2CF9AE}" pid="12" name="ContentTypeId">
    <vt:lpwstr>0x0101004DF805D1E1DA4A49A223477D3B105720</vt:lpwstr>
  </property>
  <property fmtid="{D5CDD505-2E9C-101B-9397-08002B2CF9AE}" pid="13" name="MediaServiceImageTags">
    <vt:lpwstr/>
  </property>
</Properties>
</file>