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2025-00257 Base Case/05 Discovery/RE-HEARING DISCOVERY/Staff/Staff Set 1/Attachments/"/>
    </mc:Choice>
  </mc:AlternateContent>
  <xr:revisionPtr revIDLastSave="1" documentId="8_{F4C55DBF-3C92-44F9-AE84-471D9FBD9C7F}" xr6:coauthVersionLast="47" xr6:coauthVersionMax="47" xr10:uidLastSave="{EBBEBFB9-44D4-4762-B0A9-5A7ECDC858C6}"/>
  <bookViews>
    <workbookView xWindow="38280" yWindow="-120" windowWidth="38640" windowHeight="21120" xr2:uid="{98F5B6A5-DF88-47E3-AFE9-757D673520B0}"/>
  </bookViews>
  <sheets>
    <sheet name="W16 - Rate Case Expens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6" i="1" s="1"/>
  <c r="G30" i="1" s="1"/>
  <c r="G34" i="1" l="1"/>
  <c r="G38" i="1" s="1"/>
</calcChain>
</file>

<file path=xl/sharedStrings.xml><?xml version="1.0" encoding="utf-8"?>
<sst xmlns="http://schemas.openxmlformats.org/spreadsheetml/2006/main" count="32" uniqueCount="26">
  <si>
    <t>Kentucky Power Company</t>
  </si>
  <si>
    <t>Amortization of Rate Case Expense</t>
  </si>
  <si>
    <t>Test Year Ended 5/31/2025</t>
  </si>
  <si>
    <t>W23</t>
  </si>
  <si>
    <t>Line</t>
  </si>
  <si>
    <t>No.</t>
  </si>
  <si>
    <t>Description</t>
  </si>
  <si>
    <t>Amount</t>
  </si>
  <si>
    <t>Actual Cost:</t>
  </si>
  <si>
    <t>Legal Expense</t>
  </si>
  <si>
    <t>Other Professional Services</t>
  </si>
  <si>
    <t>Publication Notices and Correspondence</t>
  </si>
  <si>
    <t>KPCo Overtime and Out of Pocket Costs</t>
  </si>
  <si>
    <t xml:space="preserve"> </t>
  </si>
  <si>
    <t>Total Costs for Rate Case (Ln 1 + Ln 2 + Ln 3 + Ln 4)</t>
  </si>
  <si>
    <t>Balance of Regulatory Asset approved in Case No. 2023-00159 at 3/1/2026</t>
  </si>
  <si>
    <t>Total  Rate Case Expense Regulatory Asset Balance (Ln 5 + Ln 6)</t>
  </si>
  <si>
    <t>Number of Years of Amortization</t>
  </si>
  <si>
    <t>Annual Average Rate Case Costs (Ln 7 / Ln 8)</t>
  </si>
  <si>
    <t>Less: Regulatory Asset amortization included in Test Year</t>
  </si>
  <si>
    <t>Adjustment to Test Year O&amp;M Expense (Ln 7- Ln 8)</t>
  </si>
  <si>
    <t>Allocation Factor - SPECIFIC</t>
  </si>
  <si>
    <t>KPSC Jurisdiction Amount (Ln 9 X Ln 10)</t>
  </si>
  <si>
    <t>Account 928000</t>
  </si>
  <si>
    <t>Rate Case Expense</t>
  </si>
  <si>
    <t>Witness:  John D. Cullop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</si>
</sst>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&quot;$&quot;* #,##0_);_(&quot;$&quot;* \(#,##0\);_(&quot;$&quot;* &quot;-&quot;??_);_(@_)"/>
    <numFmt numFmtId="166" formatCode="&quot;$&quot;#,##0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3" applyFont="1"/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5" fontId="2" fillId="0" borderId="0" xfId="0" applyNumberFormat="1" applyFont="1"/>
    <xf numFmtId="165" fontId="2" fillId="0" borderId="0" xfId="2" applyNumberFormat="1" applyFont="1"/>
    <xf numFmtId="166" fontId="4" fillId="0" borderId="0" xfId="0" applyNumberFormat="1" applyFont="1"/>
    <xf numFmtId="166" fontId="2" fillId="0" borderId="0" xfId="0" applyNumberFormat="1" applyFont="1"/>
    <xf numFmtId="165" fontId="4" fillId="0" borderId="1" xfId="2" applyNumberFormat="1" applyFont="1" applyFill="1" applyBorder="1"/>
    <xf numFmtId="165" fontId="2" fillId="0" borderId="0" xfId="2" applyNumberFormat="1" applyFont="1" applyBorder="1"/>
    <xf numFmtId="165" fontId="2" fillId="0" borderId="1" xfId="2" applyNumberFormat="1" applyFont="1" applyBorder="1"/>
    <xf numFmtId="0" fontId="2" fillId="0" borderId="1" xfId="1" applyNumberFormat="1" applyFont="1" applyBorder="1"/>
    <xf numFmtId="0" fontId="2" fillId="0" borderId="0" xfId="0" applyFont="1" applyAlignment="1">
      <alignment horizontal="left"/>
    </xf>
    <xf numFmtId="165" fontId="2" fillId="0" borderId="2" xfId="2" applyNumberFormat="1" applyFont="1" applyBorder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 16" xfId="3" xr:uid="{C15397CA-1482-4FF7-8127-603DD828F7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9B649-9C58-4D9A-9A6C-E1D429EAF9CE}">
  <dimension ref="A1:I42"/>
  <sheetViews>
    <sheetView tabSelected="1" workbookViewId="0">
      <selection activeCell="C27" sqref="C27"/>
    </sheetView>
  </sheetViews>
  <sheetFormatPr defaultColWidth="9.140625" defaultRowHeight="12.75"/>
  <cols>
    <col min="1" max="1" width="4.42578125" style="1" bestFit="1" customWidth="1"/>
    <col min="2" max="2" width="5.28515625" style="1" customWidth="1"/>
    <col min="3" max="5" width="9.140625" style="1"/>
    <col min="6" max="6" width="40" style="1" customWidth="1"/>
    <col min="7" max="7" width="12.42578125" style="1" bestFit="1" customWidth="1"/>
    <col min="8" max="16384" width="9.140625" style="1"/>
  </cols>
  <sheetData>
    <row r="1" spans="1:9">
      <c r="I1" s="2"/>
    </row>
    <row r="2" spans="1:9">
      <c r="A2" s="20" t="s">
        <v>0</v>
      </c>
      <c r="B2" s="20"/>
      <c r="C2" s="20"/>
      <c r="D2" s="20"/>
      <c r="E2" s="20"/>
      <c r="F2" s="20"/>
      <c r="G2" s="20"/>
      <c r="H2" s="3"/>
    </row>
    <row r="3" spans="1:9">
      <c r="A3" s="20" t="s">
        <v>1</v>
      </c>
      <c r="B3" s="20"/>
      <c r="C3" s="20"/>
      <c r="D3" s="20"/>
      <c r="E3" s="20"/>
      <c r="F3" s="20"/>
      <c r="G3" s="20"/>
      <c r="H3" s="4"/>
    </row>
    <row r="4" spans="1:9">
      <c r="A4" s="20" t="s">
        <v>2</v>
      </c>
      <c r="B4" s="20"/>
      <c r="C4" s="20"/>
      <c r="D4" s="20"/>
      <c r="E4" s="20"/>
      <c r="F4" s="20"/>
      <c r="G4" s="20"/>
    </row>
    <row r="5" spans="1:9">
      <c r="A5" s="21" t="s">
        <v>3</v>
      </c>
      <c r="B5" s="21"/>
      <c r="C5" s="21"/>
      <c r="D5" s="21"/>
      <c r="E5" s="21"/>
      <c r="F5" s="21"/>
      <c r="G5" s="21"/>
    </row>
    <row r="6" spans="1:9">
      <c r="C6" s="5"/>
      <c r="D6" s="5"/>
      <c r="E6" s="5"/>
    </row>
    <row r="8" spans="1:9">
      <c r="A8" s="6" t="s">
        <v>4</v>
      </c>
      <c r="B8" s="7"/>
      <c r="C8" s="7"/>
      <c r="D8" s="7"/>
      <c r="E8" s="7"/>
      <c r="F8" s="7"/>
      <c r="G8" s="7"/>
    </row>
    <row r="9" spans="1:9">
      <c r="A9" s="8" t="s">
        <v>5</v>
      </c>
      <c r="B9" s="8"/>
      <c r="C9" s="8" t="s">
        <v>6</v>
      </c>
      <c r="D9" s="8"/>
      <c r="E9" s="8"/>
      <c r="F9" s="8"/>
      <c r="G9" s="8" t="s">
        <v>7</v>
      </c>
    </row>
    <row r="10" spans="1:9">
      <c r="A10" s="9">
        <v>-1</v>
      </c>
      <c r="B10" s="9"/>
      <c r="C10" s="9">
        <v>-2</v>
      </c>
      <c r="D10" s="9"/>
      <c r="E10" s="9"/>
      <c r="F10" s="9"/>
      <c r="G10" s="9">
        <v>-3</v>
      </c>
    </row>
    <row r="11" spans="1:9">
      <c r="A11" s="9"/>
      <c r="B11" s="9"/>
      <c r="C11" s="9"/>
      <c r="D11" s="9"/>
      <c r="E11" s="9"/>
      <c r="F11" s="9"/>
      <c r="G11" s="9"/>
    </row>
    <row r="12" spans="1:9">
      <c r="B12" s="1" t="s">
        <v>8</v>
      </c>
      <c r="G12" s="10"/>
    </row>
    <row r="13" spans="1:9">
      <c r="G13" s="10"/>
    </row>
    <row r="14" spans="1:9">
      <c r="A14" s="7">
        <v>1</v>
      </c>
      <c r="C14" s="1" t="s">
        <v>9</v>
      </c>
      <c r="G14" s="11">
        <v>511396</v>
      </c>
      <c r="I14" s="12"/>
    </row>
    <row r="15" spans="1:9">
      <c r="G15" s="11"/>
      <c r="I15" s="13"/>
    </row>
    <row r="16" spans="1:9">
      <c r="A16" s="7">
        <v>2</v>
      </c>
      <c r="C16" s="1" t="s">
        <v>10</v>
      </c>
      <c r="G16" s="11">
        <v>239247</v>
      </c>
      <c r="I16" s="12"/>
    </row>
    <row r="17" spans="1:9">
      <c r="G17" s="11"/>
      <c r="I17" s="13"/>
    </row>
    <row r="18" spans="1:9">
      <c r="A18" s="7">
        <v>3</v>
      </c>
      <c r="C18" s="3" t="s">
        <v>11</v>
      </c>
      <c r="G18" s="11">
        <v>447708</v>
      </c>
      <c r="I18" s="12"/>
    </row>
    <row r="19" spans="1:9">
      <c r="G19" s="11"/>
      <c r="I19" s="13"/>
    </row>
    <row r="20" spans="1:9">
      <c r="A20" s="7">
        <v>4</v>
      </c>
      <c r="C20" s="1" t="s">
        <v>12</v>
      </c>
      <c r="G20" s="14">
        <v>7868</v>
      </c>
      <c r="I20" s="13"/>
    </row>
    <row r="21" spans="1:9">
      <c r="A21" s="7" t="s">
        <v>13</v>
      </c>
      <c r="G21" s="11"/>
      <c r="I21" s="13"/>
    </row>
    <row r="22" spans="1:9">
      <c r="A22" s="7">
        <v>5</v>
      </c>
      <c r="C22" s="1" t="s">
        <v>14</v>
      </c>
      <c r="G22" s="15">
        <f>G20+G18+G16+G14</f>
        <v>1206219</v>
      </c>
      <c r="I22" s="13"/>
    </row>
    <row r="23" spans="1:9">
      <c r="A23" s="7"/>
      <c r="G23" s="15"/>
      <c r="I23" s="13"/>
    </row>
    <row r="24" spans="1:9">
      <c r="A24" s="7">
        <v>6</v>
      </c>
      <c r="C24" s="1" t="s">
        <v>15</v>
      </c>
      <c r="G24" s="16">
        <v>274327.96000000002</v>
      </c>
      <c r="I24" s="13"/>
    </row>
    <row r="25" spans="1:9">
      <c r="A25" s="7" t="s">
        <v>13</v>
      </c>
      <c r="G25" s="11"/>
      <c r="I25" s="13"/>
    </row>
    <row r="26" spans="1:9">
      <c r="A26" s="7">
        <v>7</v>
      </c>
      <c r="C26" s="1" t="s">
        <v>16</v>
      </c>
      <c r="G26" s="11">
        <f>G22+G24</f>
        <v>1480546.96</v>
      </c>
      <c r="I26" s="13"/>
    </row>
    <row r="27" spans="1:9">
      <c r="A27" s="7"/>
      <c r="G27" s="11"/>
      <c r="I27" s="13"/>
    </row>
    <row r="28" spans="1:9">
      <c r="A28" s="7">
        <v>8</v>
      </c>
      <c r="C28" s="1" t="s">
        <v>17</v>
      </c>
      <c r="G28" s="17">
        <v>3</v>
      </c>
      <c r="I28" s="13"/>
    </row>
    <row r="29" spans="1:9">
      <c r="A29" s="7" t="s">
        <v>13</v>
      </c>
      <c r="G29" s="11"/>
      <c r="I29" s="13"/>
    </row>
    <row r="30" spans="1:9">
      <c r="A30" s="7">
        <v>9</v>
      </c>
      <c r="C30" s="1" t="s">
        <v>18</v>
      </c>
      <c r="G30" s="11">
        <f>ROUND(G26/G28,0)</f>
        <v>493516</v>
      </c>
      <c r="I30" s="13"/>
    </row>
    <row r="31" spans="1:9">
      <c r="A31" s="7" t="s">
        <v>13</v>
      </c>
      <c r="G31" s="11"/>
      <c r="I31" s="13"/>
    </row>
    <row r="32" spans="1:9">
      <c r="A32" s="7">
        <v>10</v>
      </c>
      <c r="C32" s="1" t="s">
        <v>19</v>
      </c>
      <c r="G32" s="11">
        <v>314004.03999999998</v>
      </c>
      <c r="I32" s="13"/>
    </row>
    <row r="33" spans="1:9">
      <c r="A33" s="7" t="s">
        <v>13</v>
      </c>
      <c r="G33" s="11"/>
      <c r="I33" s="12"/>
    </row>
    <row r="34" spans="1:9">
      <c r="A34" s="7">
        <v>12</v>
      </c>
      <c r="C34" s="1" t="s">
        <v>20</v>
      </c>
      <c r="G34" s="11">
        <f>G30-G32</f>
        <v>179511.96000000002</v>
      </c>
      <c r="I34" s="13"/>
    </row>
    <row r="35" spans="1:9">
      <c r="A35" s="7" t="s">
        <v>13</v>
      </c>
      <c r="G35" s="11"/>
      <c r="I35" s="13"/>
    </row>
    <row r="36" spans="1:9">
      <c r="A36" s="7">
        <v>13</v>
      </c>
      <c r="C36" s="18" t="s">
        <v>21</v>
      </c>
      <c r="G36" s="16">
        <v>1</v>
      </c>
      <c r="I36" s="13"/>
    </row>
    <row r="37" spans="1:9">
      <c r="A37" s="7" t="s">
        <v>13</v>
      </c>
      <c r="G37" s="11"/>
    </row>
    <row r="38" spans="1:9" ht="13.5" thickBot="1">
      <c r="A38" s="7">
        <v>14</v>
      </c>
      <c r="C38" s="1" t="s">
        <v>22</v>
      </c>
      <c r="G38" s="19">
        <f>G34*G36</f>
        <v>179511.96000000002</v>
      </c>
      <c r="I38" s="3" t="s">
        <v>23</v>
      </c>
    </row>
    <row r="39" spans="1:9" ht="13.5" thickTop="1">
      <c r="G39" s="10"/>
      <c r="I39" s="3" t="s">
        <v>24</v>
      </c>
    </row>
    <row r="40" spans="1:9">
      <c r="G40" s="10"/>
    </row>
    <row r="42" spans="1:9">
      <c r="C42" s="1" t="s">
        <v>25</v>
      </c>
    </row>
  </sheetData>
  <mergeCells count="4">
    <mergeCell ref="A2:G2"/>
    <mergeCell ref="A3:G3"/>
    <mergeCell ref="A4:G4"/>
    <mergeCell ref="A5:G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ODM3ODE8L1VzZXJOYW1lPjxEYXRlVGltZT43LzE2LzIwMjUgMTI6NTg6MzEgUE08L0RhdGVUaW1lPjxMYWJlbFN0cmluZz5BRVAgSW50ZXJuYWw8L0xhYmVsU3RyaW5nPjwvaXRlbT48L2xhYmVsSGlzdG9yeT4=</Value>
</WrappedLabelHistory>
</file>

<file path=customXml/item3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A94E0D-FD7F-4F67-BCBA-B8E2D8738F11}"/>
</file>

<file path=customXml/itemProps2.xml><?xml version="1.0" encoding="utf-8"?>
<ds:datastoreItem xmlns:ds="http://schemas.openxmlformats.org/officeDocument/2006/customXml" ds:itemID="{7C6F13E6-EC9A-4D7B-8B17-1E43271FE30A}"/>
</file>

<file path=customXml/itemProps3.xml><?xml version="1.0" encoding="utf-8"?>
<ds:datastoreItem xmlns:ds="http://schemas.openxmlformats.org/officeDocument/2006/customXml" ds:itemID="{EC4E8C7F-FDF9-47DF-A229-D682F3239496}"/>
</file>

<file path=customXml/itemProps4.xml><?xml version="1.0" encoding="utf-8"?>
<ds:datastoreItem xmlns:ds="http://schemas.openxmlformats.org/officeDocument/2006/customXml" ds:itemID="{CB2C1DAA-40F3-4467-95EB-76E9E79D3635}"/>
</file>

<file path=customXml/itemProps5.xml><?xml version="1.0" encoding="utf-8"?>
<ds:datastoreItem xmlns:ds="http://schemas.openxmlformats.org/officeDocument/2006/customXml" ds:itemID="{998BFE55-453F-4340-8967-B80130CF1B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J.D. Cullop</dc:creator>
  <cp:keywords/>
  <dc:description/>
  <cp:lastModifiedBy>Michelle Caldwell</cp:lastModifiedBy>
  <cp:revision/>
  <dcterms:created xsi:type="dcterms:W3CDTF">2025-07-16T12:54:23Z</dcterms:created>
  <dcterms:modified xsi:type="dcterms:W3CDTF">2026-05-06T19:46:51Z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07806fbc-4219-4359-9785-08386fa4bf62</vt:lpwstr>
  </property>
  <property fmtid="{D5CDD505-2E9C-101B-9397-08002B2CF9AE}" pid="3" name="bjClsUserRVM">
    <vt:lpwstr>[]</vt:lpwstr>
  </property>
  <property fmtid="{D5CDD505-2E9C-101B-9397-08002B2CF9AE}" pid="4" name="bjSaver">
    <vt:lpwstr>U7bCFXZ+jPoRXT7ibvnAQbE5NnsCQXB+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{7C6F13E6-EC9A-4D7B-8B17-1E43271FE30A}</vt:lpwstr>
  </property>
  <property fmtid="{D5CDD505-2E9C-101B-9397-08002B2CF9AE}" pid="12" name="bjpmDocIH">
    <vt:lpwstr>UlCBV6MZkbRiHma6CQZ9UtsxQkWfju0H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