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oh0co007\EPRS\pricing\Rate Cases\KPCo\2025 Base Case - TME 5-31-25 TY\Discovery\JI\Set 2\"/>
    </mc:Choice>
  </mc:AlternateContent>
  <xr:revisionPtr revIDLastSave="0" documentId="8_{E7030F26-8EF3-43F8-8785-94CB2428B37B}" xr6:coauthVersionLast="47" xr6:coauthVersionMax="47" xr10:uidLastSave="{00000000-0000-0000-0000-000000000000}"/>
  <bookViews>
    <workbookView xWindow="-28920" yWindow="-4350" windowWidth="29040" windowHeight="15720" activeTab="1" xr2:uid="{00000000-000D-0000-FFFF-FFFF00000000}"/>
  </bookViews>
  <sheets>
    <sheet name="2025 Table" sheetId="7" r:id="rId1"/>
    <sheet name="2025 CP to kWh Ratio" sheetId="8" r:id="rId2"/>
  </sheets>
  <calcPr calcId="191029" calcMode="manual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8" l="1"/>
  <c r="D17" i="8"/>
  <c r="D16" i="8"/>
  <c r="D15" i="8"/>
  <c r="B7" i="7" s="1"/>
  <c r="D11" i="8"/>
  <c r="B6" i="7" s="1"/>
  <c r="D5" i="8"/>
  <c r="B5" i="7" s="1"/>
  <c r="D2" i="8"/>
  <c r="B10" i="7"/>
  <c r="B9" i="7"/>
  <c r="B8" i="7"/>
  <c r="B4" i="7"/>
</calcChain>
</file>

<file path=xl/sharedStrings.xml><?xml version="1.0" encoding="utf-8"?>
<sst xmlns="http://schemas.openxmlformats.org/spreadsheetml/2006/main" count="27" uniqueCount="24">
  <si>
    <t>Metered kWh</t>
  </si>
  <si>
    <t>Res</t>
  </si>
  <si>
    <t>LGS Sec</t>
  </si>
  <si>
    <t>LGS Pri</t>
  </si>
  <si>
    <t>LGS Sub</t>
  </si>
  <si>
    <t>LGS Tran</t>
  </si>
  <si>
    <t>PS Sec</t>
  </si>
  <si>
    <t>PS Pri</t>
  </si>
  <si>
    <t>IGS Sec</t>
  </si>
  <si>
    <t>IGS Pri</t>
  </si>
  <si>
    <t>IGS Sub</t>
  </si>
  <si>
    <t>IGS Tran</t>
  </si>
  <si>
    <t>MW</t>
  </si>
  <si>
    <t>OL</t>
  </si>
  <si>
    <t>SL</t>
  </si>
  <si>
    <t>GS Sec</t>
  </si>
  <si>
    <t>GS Pri</t>
  </si>
  <si>
    <t>GS Sub</t>
  </si>
  <si>
    <t>12 CP Avg</t>
  </si>
  <si>
    <t>RS</t>
  </si>
  <si>
    <t>GS</t>
  </si>
  <si>
    <t>IGS</t>
  </si>
  <si>
    <t>CP/kWh Ratio</t>
  </si>
  <si>
    <t>LGS &amp; 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</si>
</sst>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%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3" fontId="0" fillId="2" borderId="0" xfId="0" applyNumberFormat="1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A8A33-3EB6-4B6E-96CB-48173C2256EB}">
  <dimension ref="A3:B10"/>
  <sheetViews>
    <sheetView workbookViewId="0">
      <selection activeCell="B12" sqref="B12"/>
    </sheetView>
  </sheetViews>
  <sheetFormatPr defaultRowHeight="14.5" x14ac:dyDescent="0.35"/>
  <cols>
    <col min="2" max="2" width="13.26953125" bestFit="1" customWidth="1"/>
  </cols>
  <sheetData>
    <row r="3" spans="1:2" x14ac:dyDescent="0.35">
      <c r="B3" t="s">
        <v>22</v>
      </c>
    </row>
    <row r="4" spans="1:2" x14ac:dyDescent="0.35">
      <c r="A4" t="s">
        <v>19</v>
      </c>
      <c r="B4" s="3">
        <f>'2025 CP to kWh Ratio'!D2</f>
        <v>2.2273507647450086E-4</v>
      </c>
    </row>
    <row r="5" spans="1:2" x14ac:dyDescent="0.35">
      <c r="A5" t="s">
        <v>20</v>
      </c>
      <c r="B5" s="3">
        <f>'2025 CP to kWh Ratio'!D5</f>
        <v>1.7460551523618281E-4</v>
      </c>
    </row>
    <row r="6" spans="1:2" x14ac:dyDescent="0.35">
      <c r="A6" t="s">
        <v>23</v>
      </c>
      <c r="B6" s="3">
        <f>'2025 CP to kWh Ratio'!D11</f>
        <v>1.515718152561873E-4</v>
      </c>
    </row>
    <row r="7" spans="1:2" x14ac:dyDescent="0.35">
      <c r="A7" t="s">
        <v>21</v>
      </c>
      <c r="B7" s="3">
        <f>'2025 CP to kWh Ratio'!D15</f>
        <v>1.1786538035569553E-4</v>
      </c>
    </row>
    <row r="8" spans="1:2" x14ac:dyDescent="0.35">
      <c r="A8" t="s">
        <v>12</v>
      </c>
      <c r="B8" s="3">
        <f>'2025 CP to kWh Ratio'!D16</f>
        <v>1.1468406256110247E-4</v>
      </c>
    </row>
    <row r="9" spans="1:2" x14ac:dyDescent="0.35">
      <c r="A9" t="s">
        <v>13</v>
      </c>
      <c r="B9" s="3">
        <f>'2025 CP to kWh Ratio'!D17</f>
        <v>3.6138531509521358E-5</v>
      </c>
    </row>
    <row r="10" spans="1:2" x14ac:dyDescent="0.35">
      <c r="A10" t="s">
        <v>14</v>
      </c>
      <c r="B10" s="3">
        <f>'2025 CP to kWh Ratio'!D18</f>
        <v>3.5948185418088756E-5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34E32-DC00-4142-ACCD-D7D10877996B}">
  <dimension ref="A1:D18"/>
  <sheetViews>
    <sheetView tabSelected="1" workbookViewId="0">
      <selection activeCell="D2" sqref="D2"/>
    </sheetView>
  </sheetViews>
  <sheetFormatPr defaultRowHeight="14.5" x14ac:dyDescent="0.35"/>
  <cols>
    <col min="2" max="2" width="9.453125" bestFit="1" customWidth="1"/>
    <col min="3" max="3" width="13.26953125" bestFit="1" customWidth="1"/>
    <col min="4" max="4" width="10.1796875" style="1" bestFit="1" customWidth="1"/>
  </cols>
  <sheetData>
    <row r="1" spans="1:4" x14ac:dyDescent="0.35">
      <c r="B1" t="s">
        <v>18</v>
      </c>
      <c r="C1" t="s">
        <v>0</v>
      </c>
    </row>
    <row r="2" spans="1:4" x14ac:dyDescent="0.35">
      <c r="A2" t="s">
        <v>1</v>
      </c>
      <c r="B2" s="2">
        <v>463260.37140410999</v>
      </c>
      <c r="C2" s="2">
        <v>2079871651.7249806</v>
      </c>
      <c r="D2" s="1">
        <f>B2/C2</f>
        <v>2.2273507647450086E-4</v>
      </c>
    </row>
    <row r="3" spans="1:4" x14ac:dyDescent="0.35">
      <c r="A3" t="s">
        <v>15</v>
      </c>
      <c r="B3" s="2">
        <v>117186.86062666691</v>
      </c>
      <c r="C3" s="2">
        <v>671312179.425964</v>
      </c>
    </row>
    <row r="4" spans="1:4" x14ac:dyDescent="0.35">
      <c r="A4" t="s">
        <v>16</v>
      </c>
      <c r="B4" s="2">
        <v>1370.0926453154623</v>
      </c>
      <c r="C4" s="2">
        <v>7685250.8171963282</v>
      </c>
    </row>
    <row r="5" spans="1:4" x14ac:dyDescent="0.35">
      <c r="A5" t="s">
        <v>17</v>
      </c>
      <c r="B5" s="2">
        <v>33.752927111266708</v>
      </c>
      <c r="C5" s="2">
        <v>194782.20602911201</v>
      </c>
      <c r="D5" s="1">
        <f>SUM(B3:B5)/SUM(C3:C5)</f>
        <v>1.7460551523618281E-4</v>
      </c>
    </row>
    <row r="6" spans="1:4" x14ac:dyDescent="0.35">
      <c r="A6" t="s">
        <v>2</v>
      </c>
      <c r="B6" s="2">
        <v>49032.452731524718</v>
      </c>
      <c r="C6" s="2">
        <v>324859845.32257259</v>
      </c>
    </row>
    <row r="7" spans="1:4" x14ac:dyDescent="0.35">
      <c r="A7" t="s">
        <v>3</v>
      </c>
      <c r="B7" s="2">
        <v>13964.201831856233</v>
      </c>
      <c r="C7" s="2">
        <v>90678093.723342195</v>
      </c>
    </row>
    <row r="8" spans="1:4" x14ac:dyDescent="0.35">
      <c r="A8" t="s">
        <v>4</v>
      </c>
      <c r="B8" s="2">
        <v>1105.0639150130628</v>
      </c>
      <c r="C8" s="2">
        <v>7179053.427952162</v>
      </c>
    </row>
    <row r="9" spans="1:4" x14ac:dyDescent="0.35">
      <c r="A9" t="s">
        <v>5</v>
      </c>
      <c r="B9" s="2">
        <v>233.25950781334311</v>
      </c>
      <c r="C9" s="2">
        <v>1471673.1080850384</v>
      </c>
    </row>
    <row r="10" spans="1:4" x14ac:dyDescent="0.35">
      <c r="A10" t="s">
        <v>6</v>
      </c>
      <c r="B10" s="2">
        <v>13308.741150201182</v>
      </c>
      <c r="C10" s="2">
        <v>88116889.663978368</v>
      </c>
    </row>
    <row r="11" spans="1:4" x14ac:dyDescent="0.35">
      <c r="A11" t="s">
        <v>7</v>
      </c>
      <c r="B11" s="2">
        <v>321.27787684068511</v>
      </c>
      <c r="C11" s="2">
        <v>2071058.1202979833</v>
      </c>
      <c r="D11" s="1">
        <f>SUM(B6:B11)/SUM(C6:C11)</f>
        <v>1.515718152561873E-4</v>
      </c>
    </row>
    <row r="12" spans="1:4" x14ac:dyDescent="0.35">
      <c r="A12" t="s">
        <v>8</v>
      </c>
      <c r="B12" s="2">
        <v>2945.3943168610617</v>
      </c>
      <c r="C12" s="2">
        <v>21646894.282533828</v>
      </c>
    </row>
    <row r="13" spans="1:4" x14ac:dyDescent="0.35">
      <c r="A13" t="s">
        <v>9</v>
      </c>
      <c r="B13" s="2">
        <v>32109.965235431464</v>
      </c>
      <c r="C13" s="2">
        <v>258697904.87384</v>
      </c>
    </row>
    <row r="14" spans="1:4" x14ac:dyDescent="0.35">
      <c r="A14" t="s">
        <v>10</v>
      </c>
      <c r="B14" s="2">
        <v>214450.83752240264</v>
      </c>
      <c r="C14" s="2">
        <v>1828873141.3525321</v>
      </c>
    </row>
    <row r="15" spans="1:4" x14ac:dyDescent="0.35">
      <c r="A15" t="s">
        <v>11</v>
      </c>
      <c r="B15" s="2">
        <v>33643.284229813027</v>
      </c>
      <c r="C15" s="2">
        <v>293094599.86568356</v>
      </c>
      <c r="D15" s="1">
        <f>SUM(B12:B15)/SUM(C12:C15)</f>
        <v>1.1786538035569553E-4</v>
      </c>
    </row>
    <row r="16" spans="1:4" x14ac:dyDescent="0.35">
      <c r="A16" t="s">
        <v>12</v>
      </c>
      <c r="B16" s="2">
        <v>232.03523456660335</v>
      </c>
      <c r="C16" s="2">
        <v>2023256.1472347337</v>
      </c>
      <c r="D16" s="1">
        <f>B16/C16</f>
        <v>1.1468406256110247E-4</v>
      </c>
    </row>
    <row r="17" spans="1:4" x14ac:dyDescent="0.35">
      <c r="A17" t="s">
        <v>13</v>
      </c>
      <c r="B17" s="2">
        <v>1258.141341417625</v>
      </c>
      <c r="C17" s="2">
        <v>34814401.384465352</v>
      </c>
      <c r="D17" s="1">
        <f>B17/C17</f>
        <v>3.6138531509521358E-5</v>
      </c>
    </row>
    <row r="18" spans="1:4" x14ac:dyDescent="0.35">
      <c r="A18" t="s">
        <v>14</v>
      </c>
      <c r="B18" s="2">
        <v>312.41900525116347</v>
      </c>
      <c r="C18" s="2">
        <v>8690814.3378485367</v>
      </c>
      <c r="D18" s="1">
        <f>B18/C18</f>
        <v>3.5948185418088756E-5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ZGVmYXVsdFZhbHVlIj48ZWxlbWVudCB1aWQ9IjkzNmUyMmQ1LTQ1YTctNGNiNy05NWFiLTFhYThjN2M4ODc4OSIgdmFsdWU9IiIgeG1sbnM9Imh0dHA6Ly93d3cuYm9sZG9uamFtZXMuY29tLzIwMDgvMDEvc2llL2ludGVybmFsL2xhYmVsIiAvPjwvc2lzbD48VXNlck5hbWU+Q09SUFxzMjAzNzA3PC9Vc2VyTmFtZT48RGF0ZVRpbWU+Ni8yLzIwMjMgMTA6MzY6MDQgUE08L0RhdGVUaW1lPjxMYWJlbFN0cmluZz5VbmNhdGVnb3JpemVk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defaultValue">
  <element uid="936e22d5-45a7-4cb7-95ab-1aa8c7c88789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f7ea4ca8b1cc53a041b470f4a992aa98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9c5f73238733ff5c2c24679da2f0da1b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BE7958AA-ADBE-4709-B7E6-62991CB23E64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7FB78DB2-4D3A-41EC-9A8A-A18ED615D29D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7DB5DC90-F8E1-4E7B-A8F2-8797F832E8BD}"/>
</file>

<file path=customXml/itemProps4.xml><?xml version="1.0" encoding="utf-8"?>
<ds:datastoreItem xmlns:ds="http://schemas.openxmlformats.org/officeDocument/2006/customXml" ds:itemID="{03E356E7-49E2-46AE-9D5D-4C95EBB0C826}"/>
</file>

<file path=customXml/itemProps5.xml><?xml version="1.0" encoding="utf-8"?>
<ds:datastoreItem xmlns:ds="http://schemas.openxmlformats.org/officeDocument/2006/customXml" ds:itemID="{11438490-DFBF-495D-999C-C251C2627D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Table</vt:lpstr>
      <vt:lpstr>2025 CP to kWh Ratio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s005006</dc:creator>
  <cp:keywords/>
  <cp:lastModifiedBy>Nicole M Coon</cp:lastModifiedBy>
  <dcterms:created xsi:type="dcterms:W3CDTF">2020-06-05T19:26:02Z</dcterms:created>
  <dcterms:modified xsi:type="dcterms:W3CDTF">2025-10-24T18:56:53Z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9917a390-5c64-48be-833f-f184f6b2d96f</vt:lpwstr>
  </property>
  <property fmtid="{D5CDD505-2E9C-101B-9397-08002B2CF9AE}" pid="3" name="bjDocumentSecurityLabel">
    <vt:lpwstr>Uncategorized</vt:lpwstr>
  </property>
  <property fmtid="{D5CDD505-2E9C-101B-9397-08002B2CF9AE}" pid="4" name="bjSaver">
    <vt:lpwstr>6GFFSOnaQbECxcQ/mD8nfwxHQ81QN6/M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origin="defaultValue" xmlns="http://www.boldonj</vt:lpwstr>
  </property>
  <property fmtid="{D5CDD505-2E9C-101B-9397-08002B2CF9AE}" pid="6" name="bjDocumentLabelXML-0">
    <vt:lpwstr>ames.com/2008/01/sie/internal/label"&gt;&lt;element uid="936e22d5-45a7-4cb7-95ab-1aa8c7c88789" value="" /&gt;&lt;/sisl&gt;</vt:lpwstr>
  </property>
  <property fmtid="{D5CDD505-2E9C-101B-9397-08002B2CF9AE}" pid="7" name="MSIP_Label_574d496c-7ac4-4b13-81fd-698eca66b217_SiteId">
    <vt:lpwstr>15f3c881-6b03-4ff6-8559-77bf5177818f</vt:lpwstr>
  </property>
  <property fmtid="{D5CDD505-2E9C-101B-9397-08002B2CF9AE}" pid="8" name="MSIP_Label_574d496c-7ac4-4b13-81fd-698eca66b217_Name">
    <vt:lpwstr>Uncategorized</vt:lpwstr>
  </property>
  <property fmtid="{D5CDD505-2E9C-101B-9397-08002B2CF9AE}" pid="9" name="MSIP_Label_574d496c-7ac4-4b13-81fd-698eca66b217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{BE7958AA-ADBE-4709-B7E6-62991CB23E64}</vt:lpwstr>
  </property>
  <property fmtid="{D5CDD505-2E9C-101B-9397-08002B2CF9AE}" pid="12" name="ContentTypeId">
    <vt:lpwstr>0x0101004DF805D1E1DA4A49A223477D3B105720</vt:lpwstr>
  </property>
</Properties>
</file>