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3_Joint Intervenors\Set 2\As Filed\"/>
    </mc:Choice>
  </mc:AlternateContent>
  <xr:revisionPtr revIDLastSave="0" documentId="13_ncr:1_{C3108964-0119-4EA2-9BAF-EA615A87BDE6}" xr6:coauthVersionLast="47" xr6:coauthVersionMax="47" xr10:uidLastSave="{00000000-0000-0000-0000-000000000000}"/>
  <bookViews>
    <workbookView xWindow="-120" yWindow="-120" windowWidth="38640" windowHeight="21120" xr2:uid="{6D7D2C20-F6B4-400E-B48A-4310F5BB40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1" l="1"/>
  <c r="N29" i="1"/>
  <c r="N28" i="1"/>
  <c r="N27" i="1"/>
  <c r="N26" i="1"/>
  <c r="N25" i="1"/>
  <c r="N24" i="1"/>
  <c r="N23" i="1"/>
  <c r="N22" i="1"/>
  <c r="N21" i="1"/>
  <c r="N20" i="1"/>
</calcChain>
</file>

<file path=xl/sharedStrings.xml><?xml version="1.0" encoding="utf-8"?>
<sst xmlns="http://schemas.openxmlformats.org/spreadsheetml/2006/main" count="15" uniqueCount="13">
  <si>
    <t>Net Heat Rate (BTU/KWH)</t>
  </si>
  <si>
    <t>MONTH</t>
  </si>
  <si>
    <t>Average</t>
  </si>
  <si>
    <t>Equivalent Unplanned Outage Rate (EUOR)</t>
  </si>
  <si>
    <t xml:space="preserve"> </t>
  </si>
  <si>
    <t>Year</t>
  </si>
  <si>
    <t>Kentucky Power Company</t>
  </si>
  <si>
    <t>Mitchell Plant</t>
  </si>
  <si>
    <t>JI Set 2-19 a and c</t>
  </si>
  <si>
    <t>Mitchell 1</t>
  </si>
  <si>
    <t>Mitchell 2</t>
  </si>
  <si>
    <t>KPSC Case No. 2025-00257</t>
  </si>
  <si>
    <t>Yearly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</si>
</sst>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4" fontId="0" fillId="0" borderId="0" xfId="1" applyNumberFormat="1" applyFont="1"/>
    <xf numFmtId="164" fontId="0" fillId="0" borderId="0" xfId="0" applyNumberFormat="1"/>
    <xf numFmtId="165" fontId="0" fillId="0" borderId="0" xfId="0" applyNumberFormat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7350-87E5-4502-894C-022D2552D030}">
  <sheetPr>
    <pageSetUpPr autoPageBreaks="0" fitToPage="1"/>
  </sheetPr>
  <dimension ref="A1:N30"/>
  <sheetViews>
    <sheetView tabSelected="1" zoomScaleNormal="100" workbookViewId="0">
      <selection activeCell="K24" sqref="K24"/>
    </sheetView>
  </sheetViews>
  <sheetFormatPr defaultRowHeight="15" x14ac:dyDescent="0.25"/>
  <cols>
    <col min="1" max="1" width="40.85546875" customWidth="1"/>
    <col min="2" max="13" width="9.5703125" bestFit="1" customWidth="1"/>
    <col min="14" max="14" width="10.5703125" bestFit="1" customWidth="1"/>
  </cols>
  <sheetData>
    <row r="1" spans="1:6" x14ac:dyDescent="0.25">
      <c r="A1" t="s">
        <v>6</v>
      </c>
    </row>
    <row r="2" spans="1:6" x14ac:dyDescent="0.25">
      <c r="A2" t="s">
        <v>7</v>
      </c>
    </row>
    <row r="3" spans="1:6" x14ac:dyDescent="0.25">
      <c r="A3" t="s">
        <v>11</v>
      </c>
    </row>
    <row r="4" spans="1:6" x14ac:dyDescent="0.25">
      <c r="A4" t="s">
        <v>8</v>
      </c>
    </row>
    <row r="7" spans="1:6" x14ac:dyDescent="0.25">
      <c r="A7" s="6" t="s">
        <v>3</v>
      </c>
      <c r="B7" s="2" t="s">
        <v>4</v>
      </c>
      <c r="C7" s="2"/>
      <c r="D7" s="2"/>
      <c r="E7" s="2"/>
      <c r="F7" s="2"/>
    </row>
    <row r="8" spans="1:6" x14ac:dyDescent="0.25">
      <c r="A8" s="7" t="s">
        <v>5</v>
      </c>
      <c r="B8" s="8">
        <v>2021</v>
      </c>
      <c r="C8" s="8">
        <v>2022</v>
      </c>
      <c r="D8" s="8">
        <v>2023</v>
      </c>
      <c r="E8" s="8">
        <v>2024</v>
      </c>
      <c r="F8" s="8">
        <v>2025</v>
      </c>
    </row>
    <row r="9" spans="1:6" x14ac:dyDescent="0.25">
      <c r="A9" t="s">
        <v>9</v>
      </c>
      <c r="B9" s="5">
        <v>55.818333333333335</v>
      </c>
      <c r="C9" s="5">
        <v>41.154166666666669</v>
      </c>
      <c r="D9" s="5">
        <v>29.243333333333329</v>
      </c>
      <c r="E9" s="5">
        <v>22.795833333333331</v>
      </c>
      <c r="F9" s="5">
        <v>37.024444444444441</v>
      </c>
    </row>
    <row r="10" spans="1:6" x14ac:dyDescent="0.25">
      <c r="A10" t="s">
        <v>10</v>
      </c>
      <c r="B10" s="5">
        <v>30.24</v>
      </c>
      <c r="C10" s="5">
        <v>38.693333333333335</v>
      </c>
      <c r="D10" s="5">
        <v>27.322500000000002</v>
      </c>
      <c r="E10" s="5">
        <v>21.81583333333333</v>
      </c>
      <c r="F10" s="5">
        <v>28.003333333333334</v>
      </c>
    </row>
    <row r="17" spans="1:14" x14ac:dyDescent="0.25">
      <c r="A17" s="6" t="s">
        <v>0</v>
      </c>
      <c r="B17" s="9" t="s">
        <v>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 t="s">
        <v>12</v>
      </c>
    </row>
    <row r="18" spans="1:14" x14ac:dyDescent="0.25">
      <c r="A18" s="2"/>
      <c r="B18" s="2">
        <v>1</v>
      </c>
      <c r="C18" s="2">
        <v>2</v>
      </c>
      <c r="D18" s="2">
        <v>3</v>
      </c>
      <c r="E18" s="2">
        <v>4</v>
      </c>
      <c r="F18" s="2">
        <v>5</v>
      </c>
      <c r="G18" s="2">
        <v>6</v>
      </c>
      <c r="H18" s="2">
        <v>7</v>
      </c>
      <c r="I18" s="2">
        <v>8</v>
      </c>
      <c r="J18" s="2">
        <v>9</v>
      </c>
      <c r="K18" s="2">
        <v>10</v>
      </c>
      <c r="L18" s="2">
        <v>11</v>
      </c>
      <c r="M18" s="2">
        <v>12</v>
      </c>
      <c r="N18" s="1" t="s">
        <v>2</v>
      </c>
    </row>
    <row r="19" spans="1:14" x14ac:dyDescent="0.25">
      <c r="A19" t="s">
        <v>9</v>
      </c>
    </row>
    <row r="20" spans="1:14" x14ac:dyDescent="0.25">
      <c r="A20">
        <v>2021</v>
      </c>
      <c r="B20" s="3">
        <v>10875.2</v>
      </c>
      <c r="C20" s="3">
        <v>11142.36</v>
      </c>
      <c r="D20" s="3">
        <v>11691.01</v>
      </c>
      <c r="E20" s="3">
        <v>10628.02</v>
      </c>
      <c r="F20" s="3">
        <v>0</v>
      </c>
      <c r="G20" s="3">
        <v>10659.25</v>
      </c>
      <c r="H20" s="3">
        <v>11111.69</v>
      </c>
      <c r="I20" s="3">
        <v>10766.41</v>
      </c>
      <c r="J20" s="3">
        <v>10292.280000000001</v>
      </c>
      <c r="K20" s="3">
        <v>11027.05</v>
      </c>
      <c r="L20" s="3">
        <v>0</v>
      </c>
      <c r="M20" s="3">
        <v>0</v>
      </c>
      <c r="N20" s="4">
        <f>SUM(B20:M20)/9</f>
        <v>10910.363333333335</v>
      </c>
    </row>
    <row r="21" spans="1:14" x14ac:dyDescent="0.25">
      <c r="A21">
        <v>2022</v>
      </c>
      <c r="B21" s="3">
        <v>10779.59</v>
      </c>
      <c r="C21" s="3">
        <v>0</v>
      </c>
      <c r="D21" s="3">
        <v>0</v>
      </c>
      <c r="E21" s="3">
        <v>11485.65</v>
      </c>
      <c r="F21" s="3">
        <v>11394.92</v>
      </c>
      <c r="G21" s="3">
        <v>10919.97</v>
      </c>
      <c r="H21" s="3">
        <v>10966.36</v>
      </c>
      <c r="I21" s="3">
        <v>10735.63</v>
      </c>
      <c r="J21" s="3">
        <v>10546.72</v>
      </c>
      <c r="K21" s="3">
        <v>0</v>
      </c>
      <c r="L21" s="3">
        <v>16482.849999999999</v>
      </c>
      <c r="M21" s="3">
        <v>11095.05</v>
      </c>
      <c r="N21" s="4">
        <f>SUM(B21:M21)/10</f>
        <v>10440.674000000001</v>
      </c>
    </row>
    <row r="22" spans="1:14" x14ac:dyDescent="0.25">
      <c r="A22">
        <v>2023</v>
      </c>
      <c r="B22" s="3">
        <v>15176.73</v>
      </c>
      <c r="C22" s="3">
        <v>11358.2</v>
      </c>
      <c r="D22" s="3">
        <v>11565.55</v>
      </c>
      <c r="E22" s="3">
        <v>11247.47</v>
      </c>
      <c r="F22" s="3">
        <v>12070.32</v>
      </c>
      <c r="G22" s="3">
        <v>10887.21</v>
      </c>
      <c r="H22" s="3">
        <v>11352.62</v>
      </c>
      <c r="I22" s="3">
        <v>11682.51</v>
      </c>
      <c r="J22" s="3">
        <v>10720.38</v>
      </c>
      <c r="K22" s="3">
        <v>0</v>
      </c>
      <c r="L22" s="3">
        <v>0</v>
      </c>
      <c r="M22" s="3">
        <v>12573.76</v>
      </c>
      <c r="N22" s="4">
        <f>SUM(B22:M22)/10</f>
        <v>11863.474999999999</v>
      </c>
    </row>
    <row r="23" spans="1:14" x14ac:dyDescent="0.25">
      <c r="A23">
        <v>2024</v>
      </c>
      <c r="B23" s="3">
        <v>11761.9</v>
      </c>
      <c r="C23" s="3">
        <v>11661.57</v>
      </c>
      <c r="D23" s="3">
        <v>11341.56</v>
      </c>
      <c r="E23" s="3">
        <v>11009.62</v>
      </c>
      <c r="F23" s="3">
        <v>0</v>
      </c>
      <c r="G23" s="3">
        <v>10941.84</v>
      </c>
      <c r="H23" s="3">
        <v>11014.37</v>
      </c>
      <c r="I23" s="3">
        <v>11038.06</v>
      </c>
      <c r="J23" s="3">
        <v>12005.93</v>
      </c>
      <c r="K23" s="3">
        <v>10868.39</v>
      </c>
      <c r="L23" s="3">
        <v>11343.71</v>
      </c>
      <c r="M23" s="3">
        <v>11413.54</v>
      </c>
      <c r="N23" s="4">
        <f>SUM(B23:M23)/11</f>
        <v>11309.135454545456</v>
      </c>
    </row>
    <row r="24" spans="1:14" x14ac:dyDescent="0.25">
      <c r="A24">
        <v>2025</v>
      </c>
      <c r="B24" s="3">
        <v>10811.57</v>
      </c>
      <c r="C24" s="3">
        <v>11713</v>
      </c>
      <c r="D24" s="3">
        <v>0</v>
      </c>
      <c r="E24" s="3">
        <v>0</v>
      </c>
      <c r="F24" s="3">
        <v>0</v>
      </c>
      <c r="G24" s="3">
        <v>11536.39</v>
      </c>
      <c r="H24" s="3">
        <v>0</v>
      </c>
      <c r="I24" s="3">
        <v>10842.49</v>
      </c>
      <c r="J24" s="3">
        <v>11177.27</v>
      </c>
      <c r="K24" s="3">
        <v>0</v>
      </c>
      <c r="L24" s="3">
        <v>0</v>
      </c>
      <c r="M24" s="3">
        <v>0</v>
      </c>
      <c r="N24" s="4">
        <f>SUM(B24:M24)/5</f>
        <v>11216.144</v>
      </c>
    </row>
    <row r="25" spans="1:14" x14ac:dyDescent="0.25">
      <c r="A25" t="s">
        <v>10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>
        <f>SUM(B25:M25)/9</f>
        <v>0</v>
      </c>
    </row>
    <row r="26" spans="1:14" x14ac:dyDescent="0.25">
      <c r="A26">
        <v>2021</v>
      </c>
      <c r="B26" s="3">
        <v>0</v>
      </c>
      <c r="C26" s="3">
        <v>10849.85</v>
      </c>
      <c r="D26" s="3">
        <v>10769.01</v>
      </c>
      <c r="E26" s="3">
        <v>10345.81</v>
      </c>
      <c r="F26" s="3">
        <v>10433.200000000001</v>
      </c>
      <c r="G26" s="3">
        <v>10347.89</v>
      </c>
      <c r="H26" s="3">
        <v>9948.8799999999992</v>
      </c>
      <c r="I26" s="3">
        <v>10061.75</v>
      </c>
      <c r="J26" s="3">
        <v>9986.85</v>
      </c>
      <c r="K26" s="3">
        <v>10056.92</v>
      </c>
      <c r="L26" s="3">
        <v>10783.18</v>
      </c>
      <c r="M26" s="3">
        <v>10669.49</v>
      </c>
      <c r="N26" s="4">
        <f>SUM(B26:M26)/11</f>
        <v>10386.620909090909</v>
      </c>
    </row>
    <row r="27" spans="1:14" x14ac:dyDescent="0.25">
      <c r="A27">
        <v>2022</v>
      </c>
      <c r="B27" s="3">
        <v>11053.26</v>
      </c>
      <c r="C27" s="3">
        <v>11380.14</v>
      </c>
      <c r="D27" s="3">
        <v>0</v>
      </c>
      <c r="E27" s="3">
        <v>10582.67</v>
      </c>
      <c r="F27" s="3">
        <v>10077.32</v>
      </c>
      <c r="G27" s="3">
        <v>10201.61</v>
      </c>
      <c r="H27" s="3">
        <v>10186.57</v>
      </c>
      <c r="I27" s="3">
        <v>10323.870000000001</v>
      </c>
      <c r="J27" s="3">
        <v>0</v>
      </c>
      <c r="K27" s="3">
        <v>0</v>
      </c>
      <c r="L27" s="3">
        <v>0</v>
      </c>
      <c r="M27" s="3">
        <v>11088.7</v>
      </c>
      <c r="N27" s="4">
        <f>SUM(B27:M27)/8</f>
        <v>10611.7675</v>
      </c>
    </row>
    <row r="28" spans="1:14" x14ac:dyDescent="0.25">
      <c r="A28">
        <v>2023</v>
      </c>
      <c r="B28" s="3">
        <v>8354.6</v>
      </c>
      <c r="C28" s="3">
        <v>10666</v>
      </c>
      <c r="D28" s="3">
        <v>10740.72</v>
      </c>
      <c r="E28" s="3">
        <v>12603.76</v>
      </c>
      <c r="F28" s="3">
        <v>10575.03</v>
      </c>
      <c r="G28" s="3">
        <v>9834.9</v>
      </c>
      <c r="H28" s="3">
        <v>9611.18</v>
      </c>
      <c r="I28" s="3">
        <v>10461.18</v>
      </c>
      <c r="J28" s="3">
        <v>10283.200000000001</v>
      </c>
      <c r="K28" s="3">
        <v>0</v>
      </c>
      <c r="L28" s="3">
        <v>10968.09</v>
      </c>
      <c r="M28" s="3">
        <v>10708.39</v>
      </c>
      <c r="N28" s="4">
        <f>SUM(B28:M28)/11</f>
        <v>10437.004545454545</v>
      </c>
    </row>
    <row r="29" spans="1:14" x14ac:dyDescent="0.25">
      <c r="A29">
        <v>2024</v>
      </c>
      <c r="B29" s="3">
        <v>10283.200000000001</v>
      </c>
      <c r="C29" s="3">
        <v>11626.26</v>
      </c>
      <c r="D29" s="3">
        <v>10670.15</v>
      </c>
      <c r="E29" s="3">
        <v>10395.01</v>
      </c>
      <c r="F29" s="3">
        <v>11139.87</v>
      </c>
      <c r="G29" s="3">
        <v>10306.32</v>
      </c>
      <c r="H29" s="3">
        <v>10261.959999999999</v>
      </c>
      <c r="I29" s="3">
        <v>10909.23</v>
      </c>
      <c r="J29" s="3">
        <v>0</v>
      </c>
      <c r="K29" s="3">
        <v>11893.57</v>
      </c>
      <c r="L29" s="3">
        <v>11259.13</v>
      </c>
      <c r="M29" s="3">
        <v>10576.47</v>
      </c>
      <c r="N29" s="4">
        <f>SUM(B29:M29)/11</f>
        <v>10847.379090909091</v>
      </c>
    </row>
    <row r="30" spans="1:14" x14ac:dyDescent="0.25">
      <c r="A30">
        <v>2025</v>
      </c>
      <c r="B30" s="3">
        <v>10923.57</v>
      </c>
      <c r="C30" s="3">
        <v>10653.77</v>
      </c>
      <c r="D30" s="3">
        <v>13699.43</v>
      </c>
      <c r="E30" s="3">
        <v>10162.58</v>
      </c>
      <c r="F30" s="3">
        <v>10900.18</v>
      </c>
      <c r="G30" s="3">
        <v>10044.06</v>
      </c>
      <c r="H30" s="3">
        <v>0</v>
      </c>
      <c r="I30" s="3">
        <v>10323.34</v>
      </c>
      <c r="J30" s="3">
        <v>0</v>
      </c>
      <c r="K30" s="3">
        <v>0</v>
      </c>
      <c r="L30" s="3">
        <v>0</v>
      </c>
      <c r="M30" s="3">
        <v>0</v>
      </c>
      <c r="N30" s="4">
        <f>SUM(B30:M30)/7</f>
        <v>10958.132857142858</v>
      </c>
    </row>
  </sheetData>
  <mergeCells count="1">
    <mergeCell ref="B17:M17"/>
  </mergeCells>
  <pageMargins left="0.7" right="0.7" top="1.193125" bottom="0.75" header="0.3" footer="0.3"/>
  <pageSetup fitToHeight="0" orientation="landscape" r:id="rId1"/>
  <headerFooter>
    <oddHeader>&amp;RKPSC Case No. 2025-00257 
Joint Intervenors Second Set of Data Requests 
Dated October 23, 2025 
Item No. 2_19 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f7ea4ca8b1cc53a041b470f4a992aa98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9c5f73238733ff5c2c24679da2f0da1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FmNmE5OGQ1LTRlNmEtNDA2Zi04MjU4LTNmMDdiNjFhMWI5OCIgdmFsdWU9IiIgeG1sbnM9Imh0dHA6Ly93d3cuYm9sZG9uamFtZXMuY29tLzIwMDgvMDEvc2llL2ludGVybmFsL2xhYmVsIiAvPjxlbGVtZW50IHVpZD0iYjc2MGFkYTUtMTJiZS00YTk5LTljNTgtZTM4NjU1Nzg3ZTMzIiB2YWx1ZT0iIiB4bWxucz0iaHR0cDovL3d3dy5ib2xkb25qYW1lcy5jb20vMjAwOC8wMS9zaWUvaW50ZXJuYWwvbGFiZWwiIC8+PGVsZW1lbnQgdWlkPSI0NzI1NzU5OC0wYzgyLTQ0MDItOTAyMi1kYzEzZDU0YWFmNTM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vNDUzMjc4PC9Vc2VyTmFtZT48RGF0ZVRpbWU+MTAvMjcvMjAyNSAzOjAwOjQ5IFBNPC9EYXRlVGltZT48TGFiZWxTdHJpbmc+QUVQIENvbmZpZGVudGlhbDwvTGFiZWxTdHJpbmc+PC9pdGVtPjxpdGVtPjxzaXNsIHNpc2xWZXJzaW9uPSIwIiBwb2xpY3k9ImU5YzBiOGQ3LWJkYjQtNGZkMy1iNjJhLWY1MDMyN2FhZWZjZSIgb3JpZ2luPSJ1c2VyU2VsZWN0ZWQiPjxlbGVtZW50IHVpZD0iYzVmOGViMTItNWIyNy00MzlkLWFhYTYtMzQwMmFmNjI2ZmEz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I5MDc5MjwvVXNlck5hbWU+PERhdGVUaW1lPjExLzMvMjAyNSA2OjU2OjM2IFBNPC9EYXRlVGltZT48TGFiZWxTdHJpbmc+QUVQIFB1YmxpYz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c5f8eb12-5b27-439d-aaa6-3402af626fa3" value=""/>
  <element uid="d14f5c36-f44a-4315-b438-005cfe8f069f" value=""/>
</sisl>
</file>

<file path=customXml/itemProps1.xml><?xml version="1.0" encoding="utf-8"?>
<ds:datastoreItem xmlns:ds="http://schemas.openxmlformats.org/officeDocument/2006/customXml" ds:itemID="{4B9CA6C0-6B24-4FD1-A530-41C35B629845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FB4C2541-BC88-4D04-B70C-B020926656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DECA4C-34AF-4E74-839C-664496EC5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D399E7C-06DE-48E1-8683-BD9082065146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6487613D-E798-4B15-BCBA-20467103303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A Johnston</dc:creator>
  <cp:keywords/>
  <cp:lastModifiedBy>Lerah M Kahn</cp:lastModifiedBy>
  <cp:lastPrinted>2025-10-27T15:08:37Z</cp:lastPrinted>
  <dcterms:created xsi:type="dcterms:W3CDTF">2025-10-27T14:55:59Z</dcterms:created>
  <dcterms:modified xsi:type="dcterms:W3CDTF">2025-11-03T18:56:36Z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23c9c242-29e4-4ec9-89e9-88745b2550c9</vt:lpwstr>
  </property>
  <property fmtid="{D5CDD505-2E9C-101B-9397-08002B2CF9AE}" pid="3" name="bjClsUserRVM">
    <vt:lpwstr>[]</vt:lpwstr>
  </property>
  <property fmtid="{D5CDD505-2E9C-101B-9397-08002B2CF9AE}" pid="4" name="bjSaver">
    <vt:lpwstr>E0SW62QVy0UoI3WghM2w4tYakD1BLERH</vt:lpwstr>
  </property>
  <property fmtid="{D5CDD505-2E9C-101B-9397-08002B2CF9AE}" pid="5" name="ContentTypeId">
    <vt:lpwstr>0x0101004DF805D1E1DA4A49A223477D3B105720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uid="c5f8eb12-5b27-439d-aaa6-3402af626fa3" value="" /&gt;&lt;element uid="d14f5c36-f44a-4315-b438-005cfe8f069f" value="" /&gt;&lt;/sisl&gt;</vt:lpwstr>
  </property>
  <property fmtid="{D5CDD505-2E9C-101B-9397-08002B2CF9AE}" pid="8" name="bjDocumentSecurityLabel">
    <vt:lpwstr>AEP Public</vt:lpwstr>
  </property>
  <property fmtid="{D5CDD505-2E9C-101B-9397-08002B2CF9AE}" pid="9" name="MSIP_Label_5c34e43d-0b77-4b2c-b224-1b46981ccfdb_SiteId">
    <vt:lpwstr>15f3c881-6b03-4ff6-8559-77bf5177818f</vt:lpwstr>
  </property>
  <property fmtid="{D5CDD505-2E9C-101B-9397-08002B2CF9AE}" pid="10" name="MSIP_Label_5c34e43d-0b77-4b2c-b224-1b46981ccfdb_Name">
    <vt:lpwstr>AEP Public</vt:lpwstr>
  </property>
  <property fmtid="{D5CDD505-2E9C-101B-9397-08002B2CF9AE}" pid="11" name="MSIP_Label_5c34e43d-0b77-4b2c-b224-1b46981ccfdb_Enabled">
    <vt:lpwstr>true</vt:lpwstr>
  </property>
  <property fmtid="{D5CDD505-2E9C-101B-9397-08002B2CF9AE}" pid="12" name="bjLabelHistoryID">
    <vt:lpwstr>{1D399E7C-06DE-48E1-8683-BD9082065146}</vt:lpwstr>
  </property>
</Properties>
</file>