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er\Dropbox\FSC directories\Kentucky Power\RDC drafts\Workpapers\"/>
    </mc:Choice>
  </mc:AlternateContent>
  <xr:revisionPtr revIDLastSave="0" documentId="8_{DF906099-2323-4A86-8EEC-C9FAE3886B86}" xr6:coauthVersionLast="47" xr6:coauthVersionMax="47" xr10:uidLastSave="{00000000-0000-0000-0000-000000000000}"/>
  <bookViews>
    <workbookView xWindow="45" yWindow="30" windowWidth="28755" windowHeight="15450" xr2:uid="{072F5910-27CE-4810-9EFF-A7F6AD686147}"/>
  </bookViews>
  <sheets>
    <sheet name="a. Total Arrangements" sheetId="2" r:id="rId1"/>
    <sheet name="b. New Arrangements" sheetId="1" r:id="rId2"/>
    <sheet name="c. Completed Arrangments" sheetId="3" r:id="rId3"/>
    <sheet name="d. Defaults" sheetId="4" r:id="rId4"/>
    <sheet name="e. Average Term" sheetId="5" r:id="rId5"/>
    <sheet name="f. Avg Remaining Dollars (2)" sheetId="8" r:id="rId6"/>
    <sheet name="f. Avg Remaining Dollars" sheetId="7" r:id="rId7"/>
    <sheet name="h. Renegotiated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C29" i="6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</calcChain>
</file>

<file path=xl/sharedStrings.xml><?xml version="1.0" encoding="utf-8"?>
<sst xmlns="http://schemas.openxmlformats.org/spreadsheetml/2006/main" count="18" uniqueCount="8">
  <si>
    <t>Month</t>
  </si>
  <si>
    <t>No. of Active Arrangements</t>
  </si>
  <si>
    <t>No. of Defaulted Arrangements</t>
  </si>
  <si>
    <t>Renegotiated Newly Entered</t>
  </si>
  <si>
    <t>Average Remaining Dollars  for Defaulted Arrangements</t>
  </si>
  <si>
    <t>Average Term</t>
  </si>
  <si>
    <t>New Payment Arrangements Established</t>
  </si>
  <si>
    <t xml:space="preserve">Completed Payment Arrangements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</si>
</sst>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17" fontId="2" fillId="0" borderId="1" xfId="0" applyNumberFormat="1" applyFont="1" applyBorder="1"/>
    <xf numFmtId="0" fontId="3" fillId="0" borderId="1" xfId="0" applyFont="1" applyBorder="1"/>
    <xf numFmtId="17" fontId="3" fillId="0" borderId="1" xfId="0" applyNumberFormat="1" applyFont="1" applyBorder="1"/>
    <xf numFmtId="165" fontId="2" fillId="0" borderId="1" xfId="0" applyNumberFormat="1" applyFont="1" applyBorder="1"/>
    <xf numFmtId="1" fontId="2" fillId="0" borderId="1" xfId="0" applyNumberFormat="1" applyFont="1" applyBorder="1"/>
    <xf numFmtId="165" fontId="0" fillId="0" borderId="0" xfId="0" applyNumberFormat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'a. Total Arrangements'!$C$2</c:f>
              <c:strCache>
                <c:ptCount val="1"/>
                <c:pt idx="0">
                  <c:v> No. of Active Arrangements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'a. Total Arrangements'!$B$3:$B$26</c:f>
              <c:numCache>
                <c:formatCode>mmm\-yy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'a. Total Arrangements'!$C$3:$C$26</c:f>
              <c:numCache>
                <c:formatCode>_(* #,##0_);_(* \(#,##0\);_(* "-"??_);_(@_)</c:formatCode>
                <c:ptCount val="24"/>
                <c:pt idx="0">
                  <c:v>3543</c:v>
                </c:pt>
                <c:pt idx="1">
                  <c:v>3360</c:v>
                </c:pt>
                <c:pt idx="2">
                  <c:v>3585</c:v>
                </c:pt>
                <c:pt idx="3">
                  <c:v>4063</c:v>
                </c:pt>
                <c:pt idx="4">
                  <c:v>4372</c:v>
                </c:pt>
                <c:pt idx="5">
                  <c:v>4881</c:v>
                </c:pt>
                <c:pt idx="6">
                  <c:v>5006</c:v>
                </c:pt>
                <c:pt idx="7">
                  <c:v>4623</c:v>
                </c:pt>
                <c:pt idx="8">
                  <c:v>4469</c:v>
                </c:pt>
                <c:pt idx="9">
                  <c:v>4230</c:v>
                </c:pt>
                <c:pt idx="10">
                  <c:v>4144</c:v>
                </c:pt>
                <c:pt idx="11">
                  <c:v>4314</c:v>
                </c:pt>
                <c:pt idx="12">
                  <c:v>4546</c:v>
                </c:pt>
                <c:pt idx="13">
                  <c:v>4321</c:v>
                </c:pt>
                <c:pt idx="14">
                  <c:v>4225</c:v>
                </c:pt>
                <c:pt idx="15">
                  <c:v>4565</c:v>
                </c:pt>
                <c:pt idx="16">
                  <c:v>5406</c:v>
                </c:pt>
                <c:pt idx="17">
                  <c:v>6100</c:v>
                </c:pt>
                <c:pt idx="18">
                  <c:v>5475</c:v>
                </c:pt>
                <c:pt idx="19">
                  <c:v>6182</c:v>
                </c:pt>
                <c:pt idx="20">
                  <c:v>5712</c:v>
                </c:pt>
                <c:pt idx="21">
                  <c:v>5179</c:v>
                </c:pt>
                <c:pt idx="22">
                  <c:v>5242</c:v>
                </c:pt>
                <c:pt idx="23">
                  <c:v>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5-493C-9424-9BB5A183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000159"/>
        <c:axId val="495003039"/>
      </c:barChart>
      <c:lineChart>
        <c:grouping val="standard"/>
        <c:varyColors val="0"/>
        <c:ser>
          <c:idx val="1"/>
          <c:order val="1"/>
          <c:tx>
            <c:strRef>
              <c:f>'a. Total Arrangements'!$D$2</c:f>
              <c:strCache>
                <c:ptCount val="1"/>
                <c:pt idx="0">
                  <c:v>New Payment Arrangements Established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'a. Total Arrangements'!$B$3:$B$26</c:f>
              <c:numCache>
                <c:formatCode>mmm\-yy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'a. Total Arrangements'!$D$3:$D$26</c:f>
              <c:numCache>
                <c:formatCode>#,##0</c:formatCode>
                <c:ptCount val="24"/>
                <c:pt idx="0">
                  <c:v>1797</c:v>
                </c:pt>
                <c:pt idx="1">
                  <c:v>1359</c:v>
                </c:pt>
                <c:pt idx="2">
                  <c:v>1749</c:v>
                </c:pt>
                <c:pt idx="3">
                  <c:v>1701</c:v>
                </c:pt>
                <c:pt idx="4">
                  <c:v>1857</c:v>
                </c:pt>
                <c:pt idx="5">
                  <c:v>2177</c:v>
                </c:pt>
                <c:pt idx="6" formatCode="General">
                  <c:v>1933</c:v>
                </c:pt>
                <c:pt idx="7" formatCode="General">
                  <c:v>1607</c:v>
                </c:pt>
                <c:pt idx="8" formatCode="General">
                  <c:v>1533</c:v>
                </c:pt>
                <c:pt idx="9" formatCode="General">
                  <c:v>1611</c:v>
                </c:pt>
                <c:pt idx="10" formatCode="General">
                  <c:v>2038</c:v>
                </c:pt>
                <c:pt idx="11" formatCode="General">
                  <c:v>1824</c:v>
                </c:pt>
                <c:pt idx="12" formatCode="General">
                  <c:v>2131</c:v>
                </c:pt>
                <c:pt idx="13" formatCode="General">
                  <c:v>1406</c:v>
                </c:pt>
                <c:pt idx="14" formatCode="General">
                  <c:v>1692</c:v>
                </c:pt>
                <c:pt idx="15" formatCode="General">
                  <c:v>2135</c:v>
                </c:pt>
                <c:pt idx="16" formatCode="General">
                  <c:v>2876</c:v>
                </c:pt>
                <c:pt idx="17" formatCode="General">
                  <c:v>3384</c:v>
                </c:pt>
                <c:pt idx="18" formatCode="General">
                  <c:v>3239</c:v>
                </c:pt>
                <c:pt idx="19" formatCode="General">
                  <c:v>2684</c:v>
                </c:pt>
                <c:pt idx="20" formatCode="General">
                  <c:v>1702</c:v>
                </c:pt>
                <c:pt idx="21" formatCode="General">
                  <c:v>1859</c:v>
                </c:pt>
                <c:pt idx="22" formatCode="General">
                  <c:v>2155</c:v>
                </c:pt>
                <c:pt idx="23" formatCode="General">
                  <c:v>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5-493C-9424-9BB5A183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00159"/>
        <c:axId val="495003039"/>
      </c:lineChart>
      <c:dateAx>
        <c:axId val="495000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003039"/>
        <c:crosses val="autoZero"/>
        <c:auto val="1"/>
        <c:lblOffset val="100"/>
        <c:baseTimeUnit val="months"/>
      </c:dateAx>
      <c:valAx>
        <c:axId val="495003039"/>
        <c:scaling>
          <c:orientation val="minMax"/>
          <c:max val="6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00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'f. Avg Remaining Dollars'!$D$2</c:f>
              <c:strCache>
                <c:ptCount val="1"/>
                <c:pt idx="0">
                  <c:v>Average Remaining Dollars  for Defaulted Arrangements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 Avg Remaining Dollars'!$B$3:$B$27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'f. Avg Remaining Dollars'!$D$3:$D$27</c:f>
              <c:numCache>
                <c:formatCode>"$"#,##0.00</c:formatCode>
                <c:ptCount val="25"/>
                <c:pt idx="0">
                  <c:v>345.16868863955096</c:v>
                </c:pt>
                <c:pt idx="1">
                  <c:v>312.94466403162073</c:v>
                </c:pt>
                <c:pt idx="2">
                  <c:v>312.27258907363438</c:v>
                </c:pt>
                <c:pt idx="3">
                  <c:v>349.44513274336305</c:v>
                </c:pt>
                <c:pt idx="4">
                  <c:v>431.56524454477074</c:v>
                </c:pt>
                <c:pt idx="5">
                  <c:v>475.81682151589234</c:v>
                </c:pt>
                <c:pt idx="6">
                  <c:v>433.84120026525233</c:v>
                </c:pt>
                <c:pt idx="7">
                  <c:v>360.31370486656181</c:v>
                </c:pt>
                <c:pt idx="8">
                  <c:v>444.00053322395388</c:v>
                </c:pt>
                <c:pt idx="9">
                  <c:v>366.16765709852592</c:v>
                </c:pt>
                <c:pt idx="10">
                  <c:v>441.14117231638414</c:v>
                </c:pt>
                <c:pt idx="11">
                  <c:v>396.13341371514679</c:v>
                </c:pt>
                <c:pt idx="12">
                  <c:v>389.60796652200901</c:v>
                </c:pt>
                <c:pt idx="13">
                  <c:v>333.78156402737068</c:v>
                </c:pt>
                <c:pt idx="14">
                  <c:v>382.32070333633948</c:v>
                </c:pt>
                <c:pt idx="15">
                  <c:v>443.10908112582774</c:v>
                </c:pt>
                <c:pt idx="16">
                  <c:v>539.83902944383851</c:v>
                </c:pt>
                <c:pt idx="17">
                  <c:v>710.65573983739853</c:v>
                </c:pt>
                <c:pt idx="18">
                  <c:v>695.50560867422382</c:v>
                </c:pt>
                <c:pt idx="19">
                  <c:v>585.34311179804274</c:v>
                </c:pt>
                <c:pt idx="20">
                  <c:v>509.08666666666676</c:v>
                </c:pt>
                <c:pt idx="21">
                  <c:v>512.37067750677545</c:v>
                </c:pt>
                <c:pt idx="22">
                  <c:v>553.20111232279146</c:v>
                </c:pt>
                <c:pt idx="23">
                  <c:v>671.41091988130518</c:v>
                </c:pt>
                <c:pt idx="24">
                  <c:v>687.70888888888885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F-49AE-BA02-E3E2F4CA1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79551"/>
        <c:axId val="99468991"/>
      </c:lineChart>
      <c:dateAx>
        <c:axId val="994795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68991"/>
        <c:crosses val="autoZero"/>
        <c:auto val="1"/>
        <c:lblOffset val="100"/>
        <c:baseTimeUnit val="months"/>
      </c:dateAx>
      <c:valAx>
        <c:axId val="9946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7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376237</xdr:colOff>
      <xdr:row>6</xdr:row>
      <xdr:rowOff>142875</xdr:rowOff>
    </xdr:from>
    <xdr:to>
      <xdr:col>15</xdr:col>
      <xdr:colOff>71437</xdr:colOff>
      <xdr:row>20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74711-5459-27E4-1343-458896598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6</xdr:row>
      <xdr:rowOff>90487</xdr:rowOff>
    </xdr:from>
    <xdr:to>
      <xdr:col>16</xdr:col>
      <xdr:colOff>295275</xdr:colOff>
      <xdr:row>20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BC9377-D1F1-8CED-6BBE-0B6831F59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4EC8-5308-4BDB-8583-D45A6A430BF0}">
  <dimension ref="B2:D27"/>
  <sheetViews>
    <sheetView tabSelected="1" workbookViewId="0">
      <selection activeCell="D1" sqref="D1:D1048576"/>
    </sheetView>
  </sheetViews>
  <sheetFormatPr defaultRowHeight="15" x14ac:dyDescent="0.25"/>
  <cols>
    <col min="2" max="2" width="10.140625" bestFit="1" customWidth="1"/>
    <col min="3" max="3" width="27.42578125" bestFit="1" customWidth="1"/>
  </cols>
  <sheetData>
    <row r="2" spans="2:4" ht="94.5" x14ac:dyDescent="0.25">
      <c r="B2" s="4" t="s">
        <v>0</v>
      </c>
      <c r="C2" s="5" t="s">
        <v>1</v>
      </c>
      <c r="D2" s="1" t="s">
        <v>6</v>
      </c>
    </row>
    <row r="3" spans="2:4" ht="15.75" x14ac:dyDescent="0.25">
      <c r="B3" s="7">
        <v>45200</v>
      </c>
      <c r="C3" s="6">
        <v>3543</v>
      </c>
      <c r="D3" s="3">
        <v>1797</v>
      </c>
    </row>
    <row r="4" spans="2:4" ht="15.75" x14ac:dyDescent="0.25">
      <c r="B4" s="7">
        <v>45231</v>
      </c>
      <c r="C4" s="6">
        <v>3360</v>
      </c>
      <c r="D4" s="3">
        <v>1359</v>
      </c>
    </row>
    <row r="5" spans="2:4" ht="15.75" x14ac:dyDescent="0.25">
      <c r="B5" s="7">
        <v>45261</v>
      </c>
      <c r="C5" s="6">
        <v>3585</v>
      </c>
      <c r="D5" s="3">
        <v>1749</v>
      </c>
    </row>
    <row r="6" spans="2:4" ht="15.75" x14ac:dyDescent="0.25">
      <c r="B6" s="7">
        <v>45292</v>
      </c>
      <c r="C6" s="6">
        <v>4063</v>
      </c>
      <c r="D6" s="3">
        <v>1701</v>
      </c>
    </row>
    <row r="7" spans="2:4" ht="15.75" x14ac:dyDescent="0.25">
      <c r="B7" s="7">
        <v>45323</v>
      </c>
      <c r="C7" s="6">
        <v>4372</v>
      </c>
      <c r="D7" s="3">
        <v>1857</v>
      </c>
    </row>
    <row r="8" spans="2:4" ht="15.75" x14ac:dyDescent="0.25">
      <c r="B8" s="7">
        <v>45352</v>
      </c>
      <c r="C8" s="6">
        <v>4881</v>
      </c>
      <c r="D8" s="3">
        <v>2177</v>
      </c>
    </row>
    <row r="9" spans="2:4" ht="15.75" x14ac:dyDescent="0.25">
      <c r="B9" s="7">
        <v>45383</v>
      </c>
      <c r="C9" s="6">
        <v>5006</v>
      </c>
      <c r="D9" s="8">
        <v>1933</v>
      </c>
    </row>
    <row r="10" spans="2:4" ht="15.75" x14ac:dyDescent="0.25">
      <c r="B10" s="7">
        <v>45413</v>
      </c>
      <c r="C10" s="6">
        <v>4623</v>
      </c>
      <c r="D10" s="8">
        <v>1607</v>
      </c>
    </row>
    <row r="11" spans="2:4" ht="15.75" x14ac:dyDescent="0.25">
      <c r="B11" s="7">
        <v>45444</v>
      </c>
      <c r="C11" s="6">
        <v>4469</v>
      </c>
      <c r="D11" s="8">
        <v>1533</v>
      </c>
    </row>
    <row r="12" spans="2:4" ht="15.75" x14ac:dyDescent="0.25">
      <c r="B12" s="7">
        <v>45474</v>
      </c>
      <c r="C12" s="6">
        <v>4230</v>
      </c>
      <c r="D12" s="8">
        <v>1611</v>
      </c>
    </row>
    <row r="13" spans="2:4" ht="15.75" x14ac:dyDescent="0.25">
      <c r="B13" s="7">
        <v>45505</v>
      </c>
      <c r="C13" s="6">
        <v>4144</v>
      </c>
      <c r="D13" s="8">
        <v>2038</v>
      </c>
    </row>
    <row r="14" spans="2:4" ht="15.75" x14ac:dyDescent="0.25">
      <c r="B14" s="7">
        <v>45536</v>
      </c>
      <c r="C14" s="6">
        <v>4314</v>
      </c>
      <c r="D14" s="8">
        <v>1824</v>
      </c>
    </row>
    <row r="15" spans="2:4" ht="15.75" x14ac:dyDescent="0.25">
      <c r="B15" s="7">
        <v>45566</v>
      </c>
      <c r="C15" s="6">
        <v>4546</v>
      </c>
      <c r="D15" s="8">
        <v>2131</v>
      </c>
    </row>
    <row r="16" spans="2:4" ht="15.75" x14ac:dyDescent="0.25">
      <c r="B16" s="7">
        <v>45597</v>
      </c>
      <c r="C16" s="6">
        <v>4321</v>
      </c>
      <c r="D16" s="8">
        <v>1406</v>
      </c>
    </row>
    <row r="17" spans="2:4" ht="15.75" x14ac:dyDescent="0.25">
      <c r="B17" s="7">
        <v>45627</v>
      </c>
      <c r="C17" s="6">
        <v>4225</v>
      </c>
      <c r="D17" s="8">
        <v>1692</v>
      </c>
    </row>
    <row r="18" spans="2:4" ht="15.75" x14ac:dyDescent="0.25">
      <c r="B18" s="7">
        <v>45658</v>
      </c>
      <c r="C18" s="6">
        <v>4565</v>
      </c>
      <c r="D18" s="8">
        <v>2135</v>
      </c>
    </row>
    <row r="19" spans="2:4" ht="15.75" x14ac:dyDescent="0.25">
      <c r="B19" s="7">
        <v>45689</v>
      </c>
      <c r="C19" s="6">
        <v>5406</v>
      </c>
      <c r="D19" s="8">
        <v>2876</v>
      </c>
    </row>
    <row r="20" spans="2:4" ht="15.75" x14ac:dyDescent="0.25">
      <c r="B20" s="7">
        <v>45717</v>
      </c>
      <c r="C20" s="6">
        <v>6100</v>
      </c>
      <c r="D20" s="8">
        <v>3384</v>
      </c>
    </row>
    <row r="21" spans="2:4" ht="15.75" x14ac:dyDescent="0.25">
      <c r="B21" s="7">
        <v>45748</v>
      </c>
      <c r="C21" s="6">
        <v>5475</v>
      </c>
      <c r="D21" s="8">
        <v>3239</v>
      </c>
    </row>
    <row r="22" spans="2:4" ht="15.75" x14ac:dyDescent="0.25">
      <c r="B22" s="7">
        <v>45778</v>
      </c>
      <c r="C22" s="6">
        <v>6182</v>
      </c>
      <c r="D22" s="8">
        <v>2684</v>
      </c>
    </row>
    <row r="23" spans="2:4" ht="15.75" x14ac:dyDescent="0.25">
      <c r="B23" s="7">
        <v>45809</v>
      </c>
      <c r="C23" s="6">
        <v>5712</v>
      </c>
      <c r="D23" s="8">
        <v>1702</v>
      </c>
    </row>
    <row r="24" spans="2:4" ht="15.75" x14ac:dyDescent="0.25">
      <c r="B24" s="7">
        <v>45839</v>
      </c>
      <c r="C24" s="6">
        <v>5179</v>
      </c>
      <c r="D24" s="8">
        <v>1859</v>
      </c>
    </row>
    <row r="25" spans="2:4" ht="15.75" x14ac:dyDescent="0.25">
      <c r="B25" s="7">
        <v>45870</v>
      </c>
      <c r="C25" s="6">
        <v>5242</v>
      </c>
      <c r="D25" s="8">
        <v>2155</v>
      </c>
    </row>
    <row r="26" spans="2:4" ht="15.75" x14ac:dyDescent="0.25">
      <c r="B26" s="7">
        <v>45901</v>
      </c>
      <c r="C26" s="6">
        <v>5543</v>
      </c>
      <c r="D26" s="8">
        <v>2247</v>
      </c>
    </row>
    <row r="27" spans="2:4" x14ac:dyDescent="0.25">
      <c r="D27" s="8">
        <v>190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8783-1FD4-4EBF-A7F2-80F6A2CDB699}">
  <dimension ref="B2:C27"/>
  <sheetViews>
    <sheetView workbookViewId="0">
      <selection activeCell="B2" sqref="B2:C27"/>
    </sheetView>
  </sheetViews>
  <sheetFormatPr defaultRowHeight="15" x14ac:dyDescent="0.25"/>
  <cols>
    <col min="3" max="3" width="20.28515625" customWidth="1"/>
  </cols>
  <sheetData>
    <row r="2" spans="2:3" ht="47.1" customHeight="1" x14ac:dyDescent="0.25">
      <c r="B2" s="4" t="s">
        <v>0</v>
      </c>
      <c r="C2" s="1" t="s">
        <v>6</v>
      </c>
    </row>
    <row r="3" spans="2:3" ht="15.75" x14ac:dyDescent="0.25">
      <c r="B3" s="7">
        <v>45200</v>
      </c>
      <c r="C3" s="3">
        <v>1797</v>
      </c>
    </row>
    <row r="4" spans="2:3" ht="15.75" x14ac:dyDescent="0.25">
      <c r="B4" s="7">
        <v>45231</v>
      </c>
      <c r="C4" s="3">
        <v>1359</v>
      </c>
    </row>
    <row r="5" spans="2:3" ht="15.75" x14ac:dyDescent="0.25">
      <c r="B5" s="7">
        <v>45261</v>
      </c>
      <c r="C5" s="3">
        <v>1749</v>
      </c>
    </row>
    <row r="6" spans="2:3" ht="15.75" x14ac:dyDescent="0.25">
      <c r="B6" s="7">
        <v>45292</v>
      </c>
      <c r="C6" s="3">
        <v>1701</v>
      </c>
    </row>
    <row r="7" spans="2:3" ht="15.75" x14ac:dyDescent="0.25">
      <c r="B7" s="7">
        <v>45323</v>
      </c>
      <c r="C7" s="3">
        <v>1857</v>
      </c>
    </row>
    <row r="8" spans="2:3" ht="15.75" x14ac:dyDescent="0.25">
      <c r="B8" s="7">
        <v>45352</v>
      </c>
      <c r="C8" s="3">
        <v>2177</v>
      </c>
    </row>
    <row r="9" spans="2:3" ht="15.75" x14ac:dyDescent="0.25">
      <c r="B9" s="7">
        <v>45383</v>
      </c>
      <c r="C9" s="8">
        <v>1933</v>
      </c>
    </row>
    <row r="10" spans="2:3" ht="15.75" x14ac:dyDescent="0.25">
      <c r="B10" s="7">
        <v>45413</v>
      </c>
      <c r="C10" s="8">
        <v>1607</v>
      </c>
    </row>
    <row r="11" spans="2:3" ht="15.75" x14ac:dyDescent="0.25">
      <c r="B11" s="7">
        <v>45444</v>
      </c>
      <c r="C11" s="8">
        <v>1533</v>
      </c>
    </row>
    <row r="12" spans="2:3" ht="15.75" x14ac:dyDescent="0.25">
      <c r="B12" s="7">
        <v>45474</v>
      </c>
      <c r="C12" s="8">
        <v>1611</v>
      </c>
    </row>
    <row r="13" spans="2:3" ht="15.75" x14ac:dyDescent="0.25">
      <c r="B13" s="7">
        <v>45505</v>
      </c>
      <c r="C13" s="8">
        <v>2038</v>
      </c>
    </row>
    <row r="14" spans="2:3" ht="15.75" x14ac:dyDescent="0.25">
      <c r="B14" s="7">
        <v>45536</v>
      </c>
      <c r="C14" s="8">
        <v>1824</v>
      </c>
    </row>
    <row r="15" spans="2:3" ht="15.75" x14ac:dyDescent="0.25">
      <c r="B15" s="7">
        <v>45566</v>
      </c>
      <c r="C15" s="8">
        <v>2131</v>
      </c>
    </row>
    <row r="16" spans="2:3" ht="15.75" x14ac:dyDescent="0.25">
      <c r="B16" s="7">
        <v>45597</v>
      </c>
      <c r="C16" s="8">
        <v>1406</v>
      </c>
    </row>
    <row r="17" spans="2:3" ht="15.75" x14ac:dyDescent="0.25">
      <c r="B17" s="7">
        <v>45627</v>
      </c>
      <c r="C17" s="8">
        <v>1692</v>
      </c>
    </row>
    <row r="18" spans="2:3" ht="15.75" x14ac:dyDescent="0.25">
      <c r="B18" s="7">
        <v>45658</v>
      </c>
      <c r="C18" s="8">
        <v>2135</v>
      </c>
    </row>
    <row r="19" spans="2:3" ht="15.75" x14ac:dyDescent="0.25">
      <c r="B19" s="7">
        <v>45689</v>
      </c>
      <c r="C19" s="8">
        <v>2876</v>
      </c>
    </row>
    <row r="20" spans="2:3" ht="15.75" x14ac:dyDescent="0.25">
      <c r="B20" s="7">
        <v>45717</v>
      </c>
      <c r="C20" s="8">
        <v>3384</v>
      </c>
    </row>
    <row r="21" spans="2:3" ht="15.75" x14ac:dyDescent="0.25">
      <c r="B21" s="7">
        <v>45748</v>
      </c>
      <c r="C21" s="8">
        <v>3239</v>
      </c>
    </row>
    <row r="22" spans="2:3" ht="15.75" x14ac:dyDescent="0.25">
      <c r="B22" s="7">
        <v>45778</v>
      </c>
      <c r="C22" s="8">
        <v>2684</v>
      </c>
    </row>
    <row r="23" spans="2:3" ht="15.75" x14ac:dyDescent="0.25">
      <c r="B23" s="7">
        <v>45809</v>
      </c>
      <c r="C23" s="8">
        <v>1702</v>
      </c>
    </row>
    <row r="24" spans="2:3" ht="15.75" x14ac:dyDescent="0.25">
      <c r="B24" s="7">
        <v>45839</v>
      </c>
      <c r="C24" s="8">
        <v>1859</v>
      </c>
    </row>
    <row r="25" spans="2:3" ht="15.75" x14ac:dyDescent="0.25">
      <c r="B25" s="7">
        <v>45870</v>
      </c>
      <c r="C25" s="8">
        <v>2155</v>
      </c>
    </row>
    <row r="26" spans="2:3" ht="15.75" x14ac:dyDescent="0.25">
      <c r="B26" s="7">
        <v>45901</v>
      </c>
      <c r="C26" s="8">
        <v>2247</v>
      </c>
    </row>
    <row r="27" spans="2:3" x14ac:dyDescent="0.25">
      <c r="B27" s="9">
        <v>45931</v>
      </c>
      <c r="C27" s="8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54B9-AB4D-4B34-938C-B1A08105AFBC}">
  <dimension ref="B2:C26"/>
  <sheetViews>
    <sheetView workbookViewId="0">
      <selection activeCell="C2" sqref="C2"/>
    </sheetView>
  </sheetViews>
  <sheetFormatPr defaultRowHeight="15" x14ac:dyDescent="0.25"/>
  <cols>
    <col min="3" max="3" width="16.7109375" customWidth="1"/>
  </cols>
  <sheetData>
    <row r="2" spans="2:3" ht="45" customHeight="1" x14ac:dyDescent="0.25">
      <c r="B2" s="4" t="s">
        <v>0</v>
      </c>
      <c r="C2" s="1" t="s">
        <v>7</v>
      </c>
    </row>
    <row r="3" spans="2:3" ht="15.75" x14ac:dyDescent="0.25">
      <c r="B3" s="7">
        <v>45200</v>
      </c>
      <c r="C3" s="2">
        <v>242</v>
      </c>
    </row>
    <row r="4" spans="2:3" ht="15.75" x14ac:dyDescent="0.25">
      <c r="B4" s="7">
        <v>45231</v>
      </c>
      <c r="C4" s="2">
        <v>227</v>
      </c>
    </row>
    <row r="5" spans="2:3" ht="15.75" x14ac:dyDescent="0.25">
      <c r="B5" s="7">
        <v>45261</v>
      </c>
      <c r="C5" s="2">
        <v>303</v>
      </c>
    </row>
    <row r="6" spans="2:3" ht="15.75" x14ac:dyDescent="0.25">
      <c r="B6" s="7">
        <v>45292</v>
      </c>
      <c r="C6" s="2">
        <v>293</v>
      </c>
    </row>
    <row r="7" spans="2:3" ht="15.75" x14ac:dyDescent="0.25">
      <c r="B7" s="7">
        <v>45323</v>
      </c>
      <c r="C7" s="2">
        <v>380</v>
      </c>
    </row>
    <row r="8" spans="2:3" ht="15.75" x14ac:dyDescent="0.25">
      <c r="B8" s="7">
        <v>45352</v>
      </c>
      <c r="C8" s="2">
        <v>350</v>
      </c>
    </row>
    <row r="9" spans="2:3" ht="15.75" x14ac:dyDescent="0.25">
      <c r="B9" s="7">
        <v>45383</v>
      </c>
      <c r="C9" s="2">
        <v>274</v>
      </c>
    </row>
    <row r="10" spans="2:3" ht="15.75" x14ac:dyDescent="0.25">
      <c r="B10" s="7">
        <v>45413</v>
      </c>
      <c r="C10" s="2">
        <v>232</v>
      </c>
    </row>
    <row r="11" spans="2:3" ht="15.75" x14ac:dyDescent="0.25">
      <c r="B11" s="7">
        <v>45444</v>
      </c>
      <c r="C11" s="2">
        <v>198</v>
      </c>
    </row>
    <row r="12" spans="2:3" ht="15.75" x14ac:dyDescent="0.25">
      <c r="B12" s="7">
        <v>45474</v>
      </c>
      <c r="C12" s="2">
        <v>203</v>
      </c>
    </row>
    <row r="13" spans="2:3" ht="15.75" x14ac:dyDescent="0.25">
      <c r="B13" s="7">
        <v>45505</v>
      </c>
      <c r="C13" s="2">
        <v>479</v>
      </c>
    </row>
    <row r="14" spans="2:3" ht="15.75" x14ac:dyDescent="0.25">
      <c r="B14" s="7">
        <v>45536</v>
      </c>
      <c r="C14" s="2">
        <v>316</v>
      </c>
    </row>
    <row r="15" spans="2:3" ht="15.75" x14ac:dyDescent="0.25">
      <c r="B15" s="7">
        <v>45566</v>
      </c>
      <c r="C15" s="2">
        <v>319</v>
      </c>
    </row>
    <row r="16" spans="2:3" ht="15.75" x14ac:dyDescent="0.25">
      <c r="B16" s="7">
        <v>45597</v>
      </c>
      <c r="C16" s="2">
        <v>228</v>
      </c>
    </row>
    <row r="17" spans="2:3" ht="15.75" x14ac:dyDescent="0.25">
      <c r="B17" s="7">
        <v>45627</v>
      </c>
      <c r="C17" s="2">
        <v>360</v>
      </c>
    </row>
    <row r="18" spans="2:3" ht="15.75" x14ac:dyDescent="0.25">
      <c r="B18" s="7">
        <v>45658</v>
      </c>
      <c r="C18" s="2">
        <v>720</v>
      </c>
    </row>
    <row r="19" spans="2:3" ht="15.75" x14ac:dyDescent="0.25">
      <c r="B19" s="7">
        <v>45689</v>
      </c>
      <c r="C19" s="2">
        <v>564</v>
      </c>
    </row>
    <row r="20" spans="2:3" ht="15.75" x14ac:dyDescent="0.25">
      <c r="B20" s="7">
        <v>45717</v>
      </c>
      <c r="C20" s="2">
        <v>1871</v>
      </c>
    </row>
    <row r="21" spans="2:3" ht="15.75" x14ac:dyDescent="0.25">
      <c r="B21" s="7">
        <v>45748</v>
      </c>
      <c r="C21" s="2">
        <v>701</v>
      </c>
    </row>
    <row r="22" spans="2:3" ht="15.75" x14ac:dyDescent="0.25">
      <c r="B22" s="7">
        <v>45778</v>
      </c>
      <c r="C22" s="2">
        <v>153</v>
      </c>
    </row>
    <row r="23" spans="2:3" ht="15.75" x14ac:dyDescent="0.25">
      <c r="B23" s="7">
        <v>45809</v>
      </c>
      <c r="C23" s="2">
        <v>85</v>
      </c>
    </row>
    <row r="24" spans="2:3" ht="15.75" x14ac:dyDescent="0.25">
      <c r="B24" s="7">
        <v>45839</v>
      </c>
      <c r="C24" s="2">
        <v>50</v>
      </c>
    </row>
    <row r="25" spans="2:3" ht="15.75" x14ac:dyDescent="0.25">
      <c r="B25" s="7">
        <v>45870</v>
      </c>
      <c r="C25" s="2">
        <v>27</v>
      </c>
    </row>
    <row r="26" spans="2:3" ht="15.75" x14ac:dyDescent="0.25">
      <c r="B26" s="7">
        <v>45901</v>
      </c>
      <c r="C26" s="2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299D-7FD1-4A42-838F-C4CA97554EB9}">
  <dimension ref="B2:C28"/>
  <sheetViews>
    <sheetView topLeftCell="A2" workbookViewId="0">
      <selection activeCell="C29" sqref="C29"/>
    </sheetView>
  </sheetViews>
  <sheetFormatPr defaultRowHeight="15" x14ac:dyDescent="0.25"/>
  <cols>
    <col min="3" max="3" width="28.7109375" bestFit="1" customWidth="1"/>
  </cols>
  <sheetData>
    <row r="2" spans="2:3" ht="15.75" x14ac:dyDescent="0.25">
      <c r="B2" s="4" t="s">
        <v>0</v>
      </c>
      <c r="C2" s="4" t="s">
        <v>2</v>
      </c>
    </row>
    <row r="3" spans="2:3" ht="15.75" x14ac:dyDescent="0.25">
      <c r="B3" s="7">
        <v>45200</v>
      </c>
      <c r="C3" s="3">
        <v>1415</v>
      </c>
    </row>
    <row r="4" spans="2:3" ht="15.75" x14ac:dyDescent="0.25">
      <c r="B4" s="7">
        <v>45231</v>
      </c>
      <c r="C4" s="3">
        <v>1007</v>
      </c>
    </row>
    <row r="5" spans="2:3" ht="15.75" x14ac:dyDescent="0.25">
      <c r="B5" s="7">
        <v>45261</v>
      </c>
      <c r="C5" s="3">
        <v>1259</v>
      </c>
    </row>
    <row r="6" spans="2:3" ht="15.75" x14ac:dyDescent="0.25">
      <c r="B6" s="7">
        <v>45292</v>
      </c>
      <c r="C6" s="3">
        <v>1237</v>
      </c>
    </row>
    <row r="7" spans="2:3" ht="15.75" x14ac:dyDescent="0.25">
      <c r="B7" s="7">
        <v>45323</v>
      </c>
      <c r="C7" s="3">
        <v>1322</v>
      </c>
    </row>
    <row r="8" spans="2:3" ht="15.75" x14ac:dyDescent="0.25">
      <c r="B8" s="7">
        <v>45352</v>
      </c>
      <c r="C8" s="3">
        <v>1626</v>
      </c>
    </row>
    <row r="9" spans="2:3" ht="15.75" x14ac:dyDescent="0.25">
      <c r="B9" s="7">
        <v>45383</v>
      </c>
      <c r="C9" s="3">
        <v>1496</v>
      </c>
    </row>
    <row r="10" spans="2:3" ht="15.75" x14ac:dyDescent="0.25">
      <c r="B10" s="7">
        <v>45413</v>
      </c>
      <c r="C10" s="3">
        <v>1271</v>
      </c>
    </row>
    <row r="11" spans="2:3" ht="15.75" x14ac:dyDescent="0.25">
      <c r="B11" s="7">
        <v>45444</v>
      </c>
      <c r="C11" s="3">
        <v>1213</v>
      </c>
    </row>
    <row r="12" spans="2:3" ht="15.75" x14ac:dyDescent="0.25">
      <c r="B12" s="7">
        <v>45474</v>
      </c>
      <c r="C12" s="3">
        <v>1287</v>
      </c>
    </row>
    <row r="13" spans="2:3" ht="15.75" x14ac:dyDescent="0.25">
      <c r="B13" s="7">
        <v>45505</v>
      </c>
      <c r="C13" s="3">
        <v>1411</v>
      </c>
    </row>
    <row r="14" spans="2:3" ht="15.75" x14ac:dyDescent="0.25">
      <c r="B14" s="7">
        <v>45536</v>
      </c>
      <c r="C14" s="3">
        <v>1324</v>
      </c>
    </row>
    <row r="15" spans="2:3" ht="15.75" x14ac:dyDescent="0.25">
      <c r="B15" s="7">
        <v>45566</v>
      </c>
      <c r="C15" s="3">
        <v>1608</v>
      </c>
    </row>
    <row r="16" spans="2:3" ht="15.75" x14ac:dyDescent="0.25">
      <c r="B16" s="7">
        <v>45597</v>
      </c>
      <c r="C16" s="3">
        <v>1015</v>
      </c>
    </row>
    <row r="17" spans="2:3" ht="15.75" x14ac:dyDescent="0.25">
      <c r="B17" s="7">
        <v>45627</v>
      </c>
      <c r="C17" s="3">
        <v>1101</v>
      </c>
    </row>
    <row r="18" spans="2:3" ht="15.75" x14ac:dyDescent="0.25">
      <c r="B18" s="7">
        <v>45658</v>
      </c>
      <c r="C18" s="3">
        <v>1201</v>
      </c>
    </row>
    <row r="19" spans="2:3" ht="15.75" x14ac:dyDescent="0.25">
      <c r="B19" s="7">
        <v>45689</v>
      </c>
      <c r="C19" s="3">
        <v>1811</v>
      </c>
    </row>
    <row r="20" spans="2:3" ht="15.75" x14ac:dyDescent="0.25">
      <c r="B20" s="7">
        <v>45717</v>
      </c>
      <c r="C20" s="3">
        <v>1206</v>
      </c>
    </row>
    <row r="21" spans="2:3" ht="15.75" x14ac:dyDescent="0.25">
      <c r="B21" s="7">
        <v>45748</v>
      </c>
      <c r="C21" s="3">
        <v>2009</v>
      </c>
    </row>
    <row r="22" spans="2:3" ht="15.75" x14ac:dyDescent="0.25">
      <c r="B22" s="7">
        <v>45778</v>
      </c>
      <c r="C22" s="3">
        <v>1917</v>
      </c>
    </row>
    <row r="23" spans="2:3" ht="15.75" x14ac:dyDescent="0.25">
      <c r="B23" s="7">
        <v>45809</v>
      </c>
      <c r="C23" s="3">
        <v>1134</v>
      </c>
    </row>
    <row r="24" spans="2:3" ht="15.75" x14ac:dyDescent="0.25">
      <c r="B24" s="7">
        <v>45839</v>
      </c>
      <c r="C24" s="3">
        <v>1061</v>
      </c>
    </row>
    <row r="25" spans="2:3" ht="15.75" x14ac:dyDescent="0.25">
      <c r="B25" s="7">
        <v>45870</v>
      </c>
      <c r="C25" s="3">
        <v>795</v>
      </c>
    </row>
    <row r="26" spans="2:3" ht="15.75" x14ac:dyDescent="0.25">
      <c r="B26" s="7">
        <v>45901</v>
      </c>
      <c r="C26" s="3">
        <v>261</v>
      </c>
    </row>
    <row r="28" spans="2:3" x14ac:dyDescent="0.25">
      <c r="C28" s="13">
        <f>SUM(C3:C26)</f>
        <v>30987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5255-289E-40FE-868D-77856F036793}">
  <dimension ref="B2:C27"/>
  <sheetViews>
    <sheetView workbookViewId="0">
      <selection activeCell="H18" sqref="H18"/>
    </sheetView>
  </sheetViews>
  <sheetFormatPr defaultRowHeight="15" x14ac:dyDescent="0.25"/>
  <cols>
    <col min="3" max="3" width="13.42578125" bestFit="1" customWidth="1"/>
  </cols>
  <sheetData>
    <row r="2" spans="2:3" ht="31.5" x14ac:dyDescent="0.25">
      <c r="B2" s="4" t="s">
        <v>0</v>
      </c>
      <c r="C2" s="1" t="s">
        <v>5</v>
      </c>
    </row>
    <row r="3" spans="2:3" ht="15.75" x14ac:dyDescent="0.25">
      <c r="B3" s="7">
        <v>45200</v>
      </c>
      <c r="C3" s="11">
        <v>5.5587089593767391</v>
      </c>
    </row>
    <row r="4" spans="2:3" ht="15.75" x14ac:dyDescent="0.25">
      <c r="B4" s="7">
        <v>45231</v>
      </c>
      <c r="C4" s="11">
        <v>5.5894039735099339</v>
      </c>
    </row>
    <row r="5" spans="2:3" ht="15.75" x14ac:dyDescent="0.25">
      <c r="B5" s="7">
        <v>45261</v>
      </c>
      <c r="C5" s="11">
        <v>5.5483133218982275</v>
      </c>
    </row>
    <row r="6" spans="2:3" ht="15.75" x14ac:dyDescent="0.25">
      <c r="B6" s="7">
        <v>45292</v>
      </c>
      <c r="C6" s="11">
        <v>5.501173708920188</v>
      </c>
    </row>
    <row r="7" spans="2:3" ht="15.75" x14ac:dyDescent="0.25">
      <c r="B7" s="7">
        <v>45323</v>
      </c>
      <c r="C7" s="11">
        <v>5.6693591814754978</v>
      </c>
    </row>
    <row r="8" spans="2:3" ht="15.75" x14ac:dyDescent="0.25">
      <c r="B8" s="7">
        <v>45352</v>
      </c>
      <c r="C8" s="11">
        <v>5.7276067983463479</v>
      </c>
    </row>
    <row r="9" spans="2:3" ht="15.75" x14ac:dyDescent="0.25">
      <c r="B9" s="7">
        <v>45383</v>
      </c>
      <c r="C9" s="11">
        <v>5.9079151577858253</v>
      </c>
    </row>
    <row r="10" spans="2:3" ht="15.75" x14ac:dyDescent="0.25">
      <c r="B10" s="7">
        <v>45413</v>
      </c>
      <c r="C10" s="11">
        <v>5.6135656502800249</v>
      </c>
    </row>
    <row r="11" spans="2:3" ht="15.75" x14ac:dyDescent="0.25">
      <c r="B11" s="7">
        <v>45444</v>
      </c>
      <c r="C11" s="11">
        <v>5.6536203522504893</v>
      </c>
    </row>
    <row r="12" spans="2:3" ht="15.75" x14ac:dyDescent="0.25">
      <c r="B12" s="7">
        <v>45474</v>
      </c>
      <c r="C12" s="11">
        <v>5.7330850403476106</v>
      </c>
    </row>
    <row r="13" spans="2:3" ht="15.75" x14ac:dyDescent="0.25">
      <c r="B13" s="7">
        <v>45505</v>
      </c>
      <c r="C13" s="11">
        <v>5.7983316977428849</v>
      </c>
    </row>
    <row r="14" spans="2:3" ht="15.75" x14ac:dyDescent="0.25">
      <c r="B14" s="7">
        <v>45536</v>
      </c>
      <c r="C14" s="11">
        <v>5.7845394736842106</v>
      </c>
    </row>
    <row r="15" spans="2:3" ht="15.75" x14ac:dyDescent="0.25">
      <c r="B15" s="7">
        <v>45566</v>
      </c>
      <c r="C15" s="11">
        <v>5.7681839511966215</v>
      </c>
    </row>
    <row r="16" spans="2:3" ht="15.75" x14ac:dyDescent="0.25">
      <c r="B16" s="7">
        <v>45597</v>
      </c>
      <c r="C16" s="11">
        <v>5.8044096728307251</v>
      </c>
    </row>
    <row r="17" spans="2:3" ht="15.75" x14ac:dyDescent="0.25">
      <c r="B17" s="7">
        <v>45627</v>
      </c>
      <c r="C17" s="11">
        <v>5.8297872340425529</v>
      </c>
    </row>
    <row r="18" spans="2:3" ht="15.75" x14ac:dyDescent="0.25">
      <c r="B18" s="7">
        <v>45658</v>
      </c>
      <c r="C18" s="11">
        <v>5.9967213114754099</v>
      </c>
    </row>
    <row r="19" spans="2:3" ht="15.75" x14ac:dyDescent="0.25">
      <c r="B19" s="7">
        <v>45689</v>
      </c>
      <c r="C19" s="11">
        <v>6.8668289290681503</v>
      </c>
    </row>
    <row r="20" spans="2:3" ht="15.75" x14ac:dyDescent="0.25">
      <c r="B20" s="7">
        <v>45717</v>
      </c>
      <c r="C20" s="11">
        <v>7.3111702127659575</v>
      </c>
    </row>
    <row r="21" spans="2:3" ht="15.75" x14ac:dyDescent="0.25">
      <c r="B21" s="7">
        <v>45748</v>
      </c>
      <c r="C21" s="11">
        <v>6.7736955850571166</v>
      </c>
    </row>
    <row r="22" spans="2:3" ht="15.75" x14ac:dyDescent="0.25">
      <c r="B22" s="7">
        <v>45778</v>
      </c>
      <c r="C22" s="11">
        <v>6.7917287630402381</v>
      </c>
    </row>
    <row r="23" spans="2:3" ht="15.75" x14ac:dyDescent="0.25">
      <c r="B23" s="7">
        <v>45809</v>
      </c>
      <c r="C23" s="11">
        <v>6.7361927144535843</v>
      </c>
    </row>
    <row r="24" spans="2:3" ht="15.75" x14ac:dyDescent="0.25">
      <c r="B24" s="7">
        <v>45839</v>
      </c>
      <c r="C24" s="11">
        <v>6.7353415814954278</v>
      </c>
    </row>
    <row r="25" spans="2:3" ht="15.75" x14ac:dyDescent="0.25">
      <c r="B25" s="7">
        <v>45870</v>
      </c>
      <c r="C25" s="11">
        <v>7.0454756380510437</v>
      </c>
    </row>
    <row r="26" spans="2:3" ht="15.75" x14ac:dyDescent="0.25">
      <c r="B26" s="7">
        <v>45901</v>
      </c>
      <c r="C26" s="11">
        <v>8.2910547396528713</v>
      </c>
    </row>
    <row r="27" spans="2:3" ht="15.75" x14ac:dyDescent="0.25">
      <c r="B27" s="7">
        <v>45931</v>
      </c>
      <c r="C27" s="11">
        <v>8.2105263157894743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F1CD-35FD-46E4-B9B1-C4B8B965EEFE}">
  <dimension ref="B2:E15"/>
  <sheetViews>
    <sheetView workbookViewId="0">
      <selection activeCell="D3" sqref="D3:E14"/>
    </sheetView>
  </sheetViews>
  <sheetFormatPr defaultRowHeight="15" x14ac:dyDescent="0.25"/>
  <cols>
    <col min="3" max="3" width="26.42578125" bestFit="1" customWidth="1"/>
  </cols>
  <sheetData>
    <row r="2" spans="2:5" ht="31.5" x14ac:dyDescent="0.25">
      <c r="B2" s="4" t="s">
        <v>0</v>
      </c>
      <c r="C2" s="1" t="s">
        <v>4</v>
      </c>
    </row>
    <row r="3" spans="2:5" ht="15.75" x14ac:dyDescent="0.25">
      <c r="B3" s="7">
        <v>45200</v>
      </c>
      <c r="C3" s="10">
        <v>-345.16868863955096</v>
      </c>
      <c r="D3" s="7">
        <v>45566</v>
      </c>
      <c r="E3" s="10">
        <v>-389.60796652200901</v>
      </c>
    </row>
    <row r="4" spans="2:5" ht="15.75" x14ac:dyDescent="0.25">
      <c r="B4" s="7">
        <v>45231</v>
      </c>
      <c r="C4" s="10">
        <v>-312.94466403162073</v>
      </c>
      <c r="D4" s="7">
        <v>45597</v>
      </c>
      <c r="E4" s="10">
        <v>-333.78156402737068</v>
      </c>
    </row>
    <row r="5" spans="2:5" ht="15.75" x14ac:dyDescent="0.25">
      <c r="B5" s="7">
        <v>45261</v>
      </c>
      <c r="C5" s="10">
        <v>-312.27258907363438</v>
      </c>
      <c r="D5" s="7">
        <v>45627</v>
      </c>
      <c r="E5" s="10">
        <v>-382.32070333633948</v>
      </c>
    </row>
    <row r="6" spans="2:5" ht="15.75" x14ac:dyDescent="0.25">
      <c r="B6" s="7">
        <v>45292</v>
      </c>
      <c r="C6" s="10">
        <v>-349.44513274336305</v>
      </c>
      <c r="D6" s="7">
        <v>45658</v>
      </c>
      <c r="E6" s="10">
        <v>-443.10908112582774</v>
      </c>
    </row>
    <row r="7" spans="2:5" ht="15.75" x14ac:dyDescent="0.25">
      <c r="B7" s="7">
        <v>45323</v>
      </c>
      <c r="C7" s="10">
        <v>-431.56524454477074</v>
      </c>
      <c r="D7" s="7">
        <v>45689</v>
      </c>
      <c r="E7" s="10">
        <v>-539.83902944383851</v>
      </c>
    </row>
    <row r="8" spans="2:5" ht="15.75" x14ac:dyDescent="0.25">
      <c r="B8" s="7">
        <v>45352</v>
      </c>
      <c r="C8" s="10">
        <v>-475.81682151589234</v>
      </c>
      <c r="D8" s="7">
        <v>45717</v>
      </c>
      <c r="E8" s="10">
        <v>-710.65573983739853</v>
      </c>
    </row>
    <row r="9" spans="2:5" ht="15.75" x14ac:dyDescent="0.25">
      <c r="B9" s="7">
        <v>45383</v>
      </c>
      <c r="C9" s="10">
        <v>-433.84120026525233</v>
      </c>
      <c r="D9" s="7">
        <v>45748</v>
      </c>
      <c r="E9" s="10">
        <v>-695.50560867422382</v>
      </c>
    </row>
    <row r="10" spans="2:5" ht="15.75" x14ac:dyDescent="0.25">
      <c r="B10" s="7">
        <v>45413</v>
      </c>
      <c r="C10" s="10">
        <v>-360.31370486656181</v>
      </c>
      <c r="D10" s="7">
        <v>45778</v>
      </c>
      <c r="E10" s="10">
        <v>-585.34311179804274</v>
      </c>
    </row>
    <row r="11" spans="2:5" ht="15.75" x14ac:dyDescent="0.25">
      <c r="B11" s="7">
        <v>45444</v>
      </c>
      <c r="C11" s="10">
        <v>-444.00053322395388</v>
      </c>
      <c r="D11" s="7">
        <v>45809</v>
      </c>
      <c r="E11" s="10">
        <v>-509.08666666666676</v>
      </c>
    </row>
    <row r="12" spans="2:5" ht="15.75" x14ac:dyDescent="0.25">
      <c r="B12" s="7">
        <v>45474</v>
      </c>
      <c r="C12" s="10">
        <v>-366.16765709852592</v>
      </c>
      <c r="D12" s="7">
        <v>45839</v>
      </c>
      <c r="E12" s="10">
        <v>-512.37067750677545</v>
      </c>
    </row>
    <row r="13" spans="2:5" ht="15.75" x14ac:dyDescent="0.25">
      <c r="B13" s="7">
        <v>45505</v>
      </c>
      <c r="C13" s="10">
        <v>-441.14117231638414</v>
      </c>
      <c r="D13" s="7">
        <v>45870</v>
      </c>
      <c r="E13" s="10">
        <v>-553.20111232279146</v>
      </c>
    </row>
    <row r="14" spans="2:5" ht="15.75" x14ac:dyDescent="0.25">
      <c r="B14" s="7">
        <v>45536</v>
      </c>
      <c r="C14" s="10">
        <v>-396.13341371514679</v>
      </c>
      <c r="D14" s="7">
        <v>45901</v>
      </c>
      <c r="E14" s="10">
        <v>-671.41091988130518</v>
      </c>
    </row>
    <row r="15" spans="2:5" ht="15.75" x14ac:dyDescent="0.25">
      <c r="D15" s="7"/>
      <c r="E15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BC784-4D28-490C-A8B0-AAB22E926B47}">
  <dimension ref="B2:D27"/>
  <sheetViews>
    <sheetView topLeftCell="A2" workbookViewId="0">
      <selection activeCell="C2" sqref="C2"/>
    </sheetView>
  </sheetViews>
  <sheetFormatPr defaultRowHeight="15" x14ac:dyDescent="0.25"/>
  <cols>
    <col min="3" max="3" width="26.42578125" bestFit="1" customWidth="1"/>
  </cols>
  <sheetData>
    <row r="2" spans="2:4" ht="126" x14ac:dyDescent="0.25">
      <c r="B2" s="4" t="s">
        <v>0</v>
      </c>
      <c r="C2" s="1" t="s">
        <v>4</v>
      </c>
      <c r="D2" s="1" t="s">
        <v>4</v>
      </c>
    </row>
    <row r="3" spans="2:4" ht="15.75" x14ac:dyDescent="0.25">
      <c r="B3" s="7">
        <v>45200</v>
      </c>
      <c r="C3" s="10">
        <v>-345.16868863955096</v>
      </c>
      <c r="D3" s="12">
        <f>C3*-1</f>
        <v>345.16868863955096</v>
      </c>
    </row>
    <row r="4" spans="2:4" ht="15.75" x14ac:dyDescent="0.25">
      <c r="B4" s="7">
        <v>45231</v>
      </c>
      <c r="C4" s="10">
        <v>-312.94466403162073</v>
      </c>
      <c r="D4" s="12">
        <f t="shared" ref="D4:D27" si="0">C4*-1</f>
        <v>312.94466403162073</v>
      </c>
    </row>
    <row r="5" spans="2:4" ht="15.75" x14ac:dyDescent="0.25">
      <c r="B5" s="7">
        <v>45261</v>
      </c>
      <c r="C5" s="10">
        <v>-312.27258907363438</v>
      </c>
      <c r="D5" s="12">
        <f t="shared" si="0"/>
        <v>312.27258907363438</v>
      </c>
    </row>
    <row r="6" spans="2:4" ht="15.75" x14ac:dyDescent="0.25">
      <c r="B6" s="7">
        <v>45292</v>
      </c>
      <c r="C6" s="10">
        <v>-349.44513274336305</v>
      </c>
      <c r="D6" s="12">
        <f t="shared" si="0"/>
        <v>349.44513274336305</v>
      </c>
    </row>
    <row r="7" spans="2:4" ht="15.75" x14ac:dyDescent="0.25">
      <c r="B7" s="7">
        <v>45323</v>
      </c>
      <c r="C7" s="10">
        <v>-431.56524454477074</v>
      </c>
      <c r="D7" s="12">
        <f t="shared" si="0"/>
        <v>431.56524454477074</v>
      </c>
    </row>
    <row r="8" spans="2:4" ht="15.75" x14ac:dyDescent="0.25">
      <c r="B8" s="7">
        <v>45352</v>
      </c>
      <c r="C8" s="10">
        <v>-475.81682151589234</v>
      </c>
      <c r="D8" s="12">
        <f t="shared" si="0"/>
        <v>475.81682151589234</v>
      </c>
    </row>
    <row r="9" spans="2:4" ht="15.75" x14ac:dyDescent="0.25">
      <c r="B9" s="7">
        <v>45383</v>
      </c>
      <c r="C9" s="10">
        <v>-433.84120026525233</v>
      </c>
      <c r="D9" s="12">
        <f t="shared" si="0"/>
        <v>433.84120026525233</v>
      </c>
    </row>
    <row r="10" spans="2:4" ht="15.75" x14ac:dyDescent="0.25">
      <c r="B10" s="7">
        <v>45413</v>
      </c>
      <c r="C10" s="10">
        <v>-360.31370486656181</v>
      </c>
      <c r="D10" s="12">
        <f t="shared" si="0"/>
        <v>360.31370486656181</v>
      </c>
    </row>
    <row r="11" spans="2:4" ht="15.75" x14ac:dyDescent="0.25">
      <c r="B11" s="7">
        <v>45444</v>
      </c>
      <c r="C11" s="10">
        <v>-444.00053322395388</v>
      </c>
      <c r="D11" s="12">
        <f t="shared" si="0"/>
        <v>444.00053322395388</v>
      </c>
    </row>
    <row r="12" spans="2:4" ht="15.75" x14ac:dyDescent="0.25">
      <c r="B12" s="7">
        <v>45474</v>
      </c>
      <c r="C12" s="10">
        <v>-366.16765709852592</v>
      </c>
      <c r="D12" s="12">
        <f t="shared" si="0"/>
        <v>366.16765709852592</v>
      </c>
    </row>
    <row r="13" spans="2:4" ht="15.75" x14ac:dyDescent="0.25">
      <c r="B13" s="7">
        <v>45505</v>
      </c>
      <c r="C13" s="10">
        <v>-441.14117231638414</v>
      </c>
      <c r="D13" s="12">
        <f t="shared" si="0"/>
        <v>441.14117231638414</v>
      </c>
    </row>
    <row r="14" spans="2:4" ht="15.75" x14ac:dyDescent="0.25">
      <c r="B14" s="7">
        <v>45536</v>
      </c>
      <c r="C14" s="10">
        <v>-396.13341371514679</v>
      </c>
      <c r="D14" s="12">
        <f t="shared" si="0"/>
        <v>396.13341371514679</v>
      </c>
    </row>
    <row r="15" spans="2:4" ht="15.75" x14ac:dyDescent="0.25">
      <c r="B15" s="7">
        <v>45566</v>
      </c>
      <c r="C15" s="10">
        <v>-389.60796652200901</v>
      </c>
      <c r="D15" s="12">
        <f t="shared" si="0"/>
        <v>389.60796652200901</v>
      </c>
    </row>
    <row r="16" spans="2:4" ht="15.75" x14ac:dyDescent="0.25">
      <c r="B16" s="7">
        <v>45597</v>
      </c>
      <c r="C16" s="10">
        <v>-333.78156402737068</v>
      </c>
      <c r="D16" s="12">
        <f t="shared" si="0"/>
        <v>333.78156402737068</v>
      </c>
    </row>
    <row r="17" spans="2:4" ht="15.75" x14ac:dyDescent="0.25">
      <c r="B17" s="7">
        <v>45627</v>
      </c>
      <c r="C17" s="10">
        <v>-382.32070333633948</v>
      </c>
      <c r="D17" s="12">
        <f t="shared" si="0"/>
        <v>382.32070333633948</v>
      </c>
    </row>
    <row r="18" spans="2:4" ht="15.75" x14ac:dyDescent="0.25">
      <c r="B18" s="7">
        <v>45658</v>
      </c>
      <c r="C18" s="10">
        <v>-443.10908112582774</v>
      </c>
      <c r="D18" s="12">
        <f t="shared" si="0"/>
        <v>443.10908112582774</v>
      </c>
    </row>
    <row r="19" spans="2:4" ht="15.75" x14ac:dyDescent="0.25">
      <c r="B19" s="7">
        <v>45689</v>
      </c>
      <c r="C19" s="10">
        <v>-539.83902944383851</v>
      </c>
      <c r="D19" s="12">
        <f t="shared" si="0"/>
        <v>539.83902944383851</v>
      </c>
    </row>
    <row r="20" spans="2:4" ht="15.75" x14ac:dyDescent="0.25">
      <c r="B20" s="7">
        <v>45717</v>
      </c>
      <c r="C20" s="10">
        <v>-710.65573983739853</v>
      </c>
      <c r="D20" s="12">
        <f t="shared" si="0"/>
        <v>710.65573983739853</v>
      </c>
    </row>
    <row r="21" spans="2:4" ht="15.75" x14ac:dyDescent="0.25">
      <c r="B21" s="7">
        <v>45748</v>
      </c>
      <c r="C21" s="10">
        <v>-695.50560867422382</v>
      </c>
      <c r="D21" s="12">
        <f t="shared" si="0"/>
        <v>695.50560867422382</v>
      </c>
    </row>
    <row r="22" spans="2:4" ht="15.75" x14ac:dyDescent="0.25">
      <c r="B22" s="7">
        <v>45778</v>
      </c>
      <c r="C22" s="10">
        <v>-585.34311179804274</v>
      </c>
      <c r="D22" s="12">
        <f t="shared" si="0"/>
        <v>585.34311179804274</v>
      </c>
    </row>
    <row r="23" spans="2:4" ht="15.75" x14ac:dyDescent="0.25">
      <c r="B23" s="7">
        <v>45809</v>
      </c>
      <c r="C23" s="10">
        <v>-509.08666666666676</v>
      </c>
      <c r="D23" s="12">
        <f t="shared" si="0"/>
        <v>509.08666666666676</v>
      </c>
    </row>
    <row r="24" spans="2:4" ht="15.75" x14ac:dyDescent="0.25">
      <c r="B24" s="7">
        <v>45839</v>
      </c>
      <c r="C24" s="10">
        <v>-512.37067750677545</v>
      </c>
      <c r="D24" s="12">
        <f t="shared" si="0"/>
        <v>512.37067750677545</v>
      </c>
    </row>
    <row r="25" spans="2:4" ht="15.75" x14ac:dyDescent="0.25">
      <c r="B25" s="7">
        <v>45870</v>
      </c>
      <c r="C25" s="10">
        <v>-553.20111232279146</v>
      </c>
      <c r="D25" s="12">
        <f t="shared" si="0"/>
        <v>553.20111232279146</v>
      </c>
    </row>
    <row r="26" spans="2:4" ht="15.75" x14ac:dyDescent="0.25">
      <c r="B26" s="7">
        <v>45901</v>
      </c>
      <c r="C26" s="10">
        <v>-671.41091988130518</v>
      </c>
      <c r="D26" s="12">
        <f t="shared" si="0"/>
        <v>671.41091988130518</v>
      </c>
    </row>
    <row r="27" spans="2:4" ht="15.75" x14ac:dyDescent="0.25">
      <c r="B27" s="7">
        <v>45931</v>
      </c>
      <c r="C27" s="10">
        <v>-687.70888888888885</v>
      </c>
      <c r="D27" s="12">
        <f t="shared" si="0"/>
        <v>687.70888888888885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B874-99BB-431E-8060-555502DB292B}">
  <dimension ref="B2:C29"/>
  <sheetViews>
    <sheetView topLeftCell="A3" workbookViewId="0">
      <selection activeCell="C30" sqref="C30"/>
    </sheetView>
  </sheetViews>
  <sheetFormatPr defaultRowHeight="15" x14ac:dyDescent="0.25"/>
  <cols>
    <col min="3" max="3" width="24.7109375" customWidth="1"/>
  </cols>
  <sheetData>
    <row r="2" spans="2:3" ht="15.75" x14ac:dyDescent="0.25">
      <c r="B2" s="4" t="s">
        <v>0</v>
      </c>
      <c r="C2" s="4" t="s">
        <v>3</v>
      </c>
    </row>
    <row r="3" spans="2:3" ht="15.75" x14ac:dyDescent="0.25">
      <c r="B3" s="7">
        <v>45200</v>
      </c>
      <c r="C3" s="2">
        <v>81</v>
      </c>
    </row>
    <row r="4" spans="2:3" ht="15.75" x14ac:dyDescent="0.25">
      <c r="B4" s="7">
        <v>45231</v>
      </c>
      <c r="C4" s="2">
        <v>77</v>
      </c>
    </row>
    <row r="5" spans="2:3" ht="15.75" x14ac:dyDescent="0.25">
      <c r="B5" s="7">
        <v>45261</v>
      </c>
      <c r="C5" s="2">
        <v>113</v>
      </c>
    </row>
    <row r="6" spans="2:3" ht="15.75" x14ac:dyDescent="0.25">
      <c r="B6" s="7">
        <v>45292</v>
      </c>
      <c r="C6" s="2">
        <v>107</v>
      </c>
    </row>
    <row r="7" spans="2:3" ht="15.75" x14ac:dyDescent="0.25">
      <c r="B7" s="7">
        <v>45323</v>
      </c>
      <c r="C7" s="2">
        <v>83</v>
      </c>
    </row>
    <row r="8" spans="2:3" ht="15.75" x14ac:dyDescent="0.25">
      <c r="B8" s="7">
        <v>45352</v>
      </c>
      <c r="C8" s="2">
        <v>106</v>
      </c>
    </row>
    <row r="9" spans="2:3" ht="15.75" x14ac:dyDescent="0.25">
      <c r="B9" s="7">
        <v>45383</v>
      </c>
      <c r="C9" s="2">
        <v>81</v>
      </c>
    </row>
    <row r="10" spans="2:3" ht="15.75" x14ac:dyDescent="0.25">
      <c r="B10" s="7">
        <v>45413</v>
      </c>
      <c r="C10" s="2">
        <v>60</v>
      </c>
    </row>
    <row r="11" spans="2:3" ht="15.75" x14ac:dyDescent="0.25">
      <c r="B11" s="7">
        <v>45444</v>
      </c>
      <c r="C11" s="2">
        <v>59</v>
      </c>
    </row>
    <row r="12" spans="2:3" ht="15.75" x14ac:dyDescent="0.25">
      <c r="B12" s="7">
        <v>45474</v>
      </c>
      <c r="C12" s="2">
        <v>64</v>
      </c>
    </row>
    <row r="13" spans="2:3" ht="15.75" x14ac:dyDescent="0.25">
      <c r="B13" s="7">
        <v>45505</v>
      </c>
      <c r="C13" s="2">
        <v>83</v>
      </c>
    </row>
    <row r="14" spans="2:3" ht="15.75" x14ac:dyDescent="0.25">
      <c r="B14" s="7">
        <v>45536</v>
      </c>
      <c r="C14" s="2">
        <v>118</v>
      </c>
    </row>
    <row r="15" spans="2:3" ht="15.75" x14ac:dyDescent="0.25">
      <c r="B15" s="7">
        <v>45566</v>
      </c>
      <c r="C15" s="2">
        <v>131</v>
      </c>
    </row>
    <row r="16" spans="2:3" ht="15.75" x14ac:dyDescent="0.25">
      <c r="B16" s="7">
        <v>45597</v>
      </c>
      <c r="C16" s="2">
        <v>96</v>
      </c>
    </row>
    <row r="17" spans="2:3" ht="15.75" x14ac:dyDescent="0.25">
      <c r="B17" s="7">
        <v>45627</v>
      </c>
      <c r="C17" s="2">
        <v>141</v>
      </c>
    </row>
    <row r="18" spans="2:3" ht="15.75" x14ac:dyDescent="0.25">
      <c r="B18" s="7">
        <v>45658</v>
      </c>
      <c r="C18" s="2">
        <v>125</v>
      </c>
    </row>
    <row r="19" spans="2:3" ht="15.75" x14ac:dyDescent="0.25">
      <c r="B19" s="7">
        <v>45689</v>
      </c>
      <c r="C19" s="2">
        <v>191</v>
      </c>
    </row>
    <row r="20" spans="2:3" ht="15.75" x14ac:dyDescent="0.25">
      <c r="B20" s="7">
        <v>45717</v>
      </c>
      <c r="C20" s="2">
        <v>85</v>
      </c>
    </row>
    <row r="21" spans="2:3" ht="15.75" x14ac:dyDescent="0.25">
      <c r="B21" s="7">
        <v>45748</v>
      </c>
      <c r="C21" s="2">
        <v>112</v>
      </c>
    </row>
    <row r="22" spans="2:3" ht="15.75" x14ac:dyDescent="0.25">
      <c r="B22" s="7">
        <v>45778</v>
      </c>
      <c r="C22" s="2">
        <v>88</v>
      </c>
    </row>
    <row r="23" spans="2:3" ht="15.75" x14ac:dyDescent="0.25">
      <c r="B23" s="7">
        <v>45809</v>
      </c>
      <c r="C23" s="2">
        <v>50</v>
      </c>
    </row>
    <row r="24" spans="2:3" ht="15.75" x14ac:dyDescent="0.25">
      <c r="B24" s="7">
        <v>45839</v>
      </c>
      <c r="C24" s="2">
        <v>58</v>
      </c>
    </row>
    <row r="25" spans="2:3" ht="15.75" x14ac:dyDescent="0.25">
      <c r="B25" s="7">
        <v>45870</v>
      </c>
      <c r="C25" s="2">
        <v>47</v>
      </c>
    </row>
    <row r="26" spans="2:3" ht="15.75" x14ac:dyDescent="0.25">
      <c r="B26" s="7">
        <v>45901</v>
      </c>
      <c r="C26" s="2">
        <v>17</v>
      </c>
    </row>
    <row r="27" spans="2:3" ht="15.75" x14ac:dyDescent="0.25">
      <c r="B27" s="7">
        <v>45931</v>
      </c>
      <c r="C27" s="2">
        <v>3</v>
      </c>
    </row>
    <row r="29" spans="2:3" x14ac:dyDescent="0.25">
      <c r="C29">
        <f>SUM(C3:C26)</f>
        <v>2173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5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xNDgxNTI8L1VzZXJOYW1lPjxEYXRlVGltZT4xMC85LzIwMjUgMjo0MTozOCBQTTwvRGF0ZVRpbWU+PExhYmVsU3RyaW5nPkFFUCBJbnRlcm5hbDwvTGFiZWxTdHJpbmc+PC9pdGVtPjwvbGFiZWxIaXN0b3J5Pg==</Value>
</WrappedLabelHistory>
</file>

<file path=customXml/itemProps1.xml><?xml version="1.0" encoding="utf-8"?>
<ds:datastoreItem xmlns:ds="http://schemas.openxmlformats.org/officeDocument/2006/customXml" ds:itemID="{15F21817-ACD6-4076-B76A-91711E420B1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b6888f76-1100-40b0-929b-1efe9044426d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88ffb1c-9230-4705-a789-27bae69f5829"/>
  </ds:schemaRefs>
</ds:datastoreItem>
</file>

<file path=customXml/itemProps2.xml><?xml version="1.0" encoding="utf-8"?>
<ds:datastoreItem xmlns:ds="http://schemas.openxmlformats.org/officeDocument/2006/customXml" ds:itemID="{4E9F365B-1FE1-45DA-AECF-935C73DE60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AB33B5-1B1F-4405-935C-995B54769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D64518-C585-48E8-AD5C-E7C6AE2AC9A1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2EC6293A-B63D-4E87-85ED-24E7E11FB9AA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a. Total Arrangements</vt:lpstr>
      <vt:lpstr>b. New Arrangements</vt:lpstr>
      <vt:lpstr>c. Completed Arrangments</vt:lpstr>
      <vt:lpstr>d. Defaults</vt:lpstr>
      <vt:lpstr>e. Average Term</vt:lpstr>
      <vt:lpstr>f. Avg Remaining Dollars (2)</vt:lpstr>
      <vt:lpstr>f. Avg Remaining Dollars</vt:lpstr>
      <vt:lpstr>h. Renegotiated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Stevi N Cobern</dc:creator>
  <cp:lastModifiedBy>roger colton</cp:lastModifiedBy>
  <dcterms:created xsi:type="dcterms:W3CDTF">2025-10-09T13:51:27Z</dcterms:created>
  <dcterms:modified xsi:type="dcterms:W3CDTF">2025-11-21T15:44:05Z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15d7ec38-d25a-4960-b41f-3edc4c661fff</vt:lpwstr>
  </property>
  <property fmtid="{D5CDD505-2E9C-101B-9397-08002B2CF9AE}" pid="3" name="bjClsUserRVM">
    <vt:lpwstr>[]</vt:lpwstr>
  </property>
  <property fmtid="{D5CDD505-2E9C-101B-9397-08002B2CF9AE}" pid="4" name="bjSaver">
    <vt:lpwstr>waZpNDNXykHRulO3ciAztiOQAo6W5Vbx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{2EC6293A-B63D-4E87-85ED-24E7E11FB9AA}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