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ger\Dropbox\FSC directories\Kentucky Power\RDC drafts\Workpapers\"/>
    </mc:Choice>
  </mc:AlternateContent>
  <xr:revisionPtr revIDLastSave="0" documentId="8_{C98EFD68-49D5-4CB4-9B80-62575973D048}" xr6:coauthVersionLast="47" xr6:coauthVersionMax="47" xr10:uidLastSave="{00000000-0000-0000-0000-000000000000}"/>
  <bookViews>
    <workbookView xWindow="45" yWindow="750" windowWidth="28755" windowHeight="15450" xr2:uid="{631AA22A-B581-49DB-B30D-61EE1CD8A135}"/>
  </bookViews>
  <sheets>
    <sheet name="Sheet1" sheetId="1" r:id="rId1"/>
  </sheets>
  <definedNames>
    <definedName name="_xlnm.Print_Area" localSheetId="0">Sheet1!$F$4:$F$19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C6" i="1"/>
  <c r="D6" i="1"/>
  <c r="C7" i="1"/>
  <c r="D7" i="1"/>
  <c r="C8" i="1"/>
  <c r="D8" i="1"/>
  <c r="C10" i="1"/>
  <c r="C11" i="1"/>
  <c r="C12" i="1"/>
  <c r="C13" i="1"/>
  <c r="C14" i="1"/>
  <c r="C15" i="1"/>
  <c r="C16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D24" i="1" l="1"/>
  <c r="D35" i="1"/>
  <c r="D34" i="1"/>
  <c r="D15" i="1" s="1"/>
  <c r="D33" i="1"/>
  <c r="D32" i="1"/>
  <c r="D31" i="1"/>
  <c r="D30" i="1"/>
  <c r="D29" i="1"/>
  <c r="D28" i="1"/>
  <c r="D27" i="1"/>
  <c r="D26" i="1"/>
  <c r="D25" i="1"/>
  <c r="D13" i="1" l="1"/>
  <c r="D14" i="1"/>
  <c r="D12" i="1"/>
  <c r="D10" i="1"/>
  <c r="D11" i="1"/>
</calcChain>
</file>

<file path=xl/sharedStrings.xml><?xml version="1.0" encoding="utf-8"?>
<sst xmlns="http://schemas.openxmlformats.org/spreadsheetml/2006/main" count="57" uniqueCount="37">
  <si>
    <t>Counties</t>
  </si>
  <si>
    <t>Greenup</t>
  </si>
  <si>
    <t>Boyd</t>
  </si>
  <si>
    <t>Carter</t>
  </si>
  <si>
    <t>Lawrence</t>
  </si>
  <si>
    <t>Martin</t>
  </si>
  <si>
    <t>Johnson</t>
  </si>
  <si>
    <t>Magofinn</t>
  </si>
  <si>
    <t>Morgan</t>
  </si>
  <si>
    <t>Floyd</t>
  </si>
  <si>
    <t>Pike</t>
  </si>
  <si>
    <t>Letcher</t>
  </si>
  <si>
    <t>Knott</t>
  </si>
  <si>
    <t>Breathitt</t>
  </si>
  <si>
    <t>Perry</t>
  </si>
  <si>
    <t>Leslie</t>
  </si>
  <si>
    <t>EIA Price</t>
  </si>
  <si>
    <t>PSC annual reports</t>
  </si>
  <si>
    <t>PSC Avg Rev</t>
  </si>
  <si>
    <t>Total $s</t>
  </si>
  <si>
    <t>To kWh</t>
  </si>
  <si>
    <t>EIA Index</t>
  </si>
  <si>
    <t>PSC Index</t>
  </si>
  <si>
    <t>Tot Pop</t>
  </si>
  <si>
    <t>Total</t>
  </si>
  <si>
    <t>2014 Q1</t>
  </si>
  <si>
    <t>2022 Q1</t>
  </si>
  <si>
    <t>2023 Q1</t>
  </si>
  <si>
    <t>2022 Q1 Index</t>
  </si>
  <si>
    <t>2023 Q1 Index</t>
  </si>
  <si>
    <t>2014 Q2</t>
  </si>
  <si>
    <t>2023 Q2</t>
  </si>
  <si>
    <t>2022 Q2</t>
  </si>
  <si>
    <t>2022 Q2 Index</t>
  </si>
  <si>
    <t>2023 Q2 Index</t>
  </si>
  <si>
    <t>2022 EIA Index</t>
  </si>
  <si>
    <t>2023 EIA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</si>
</sst>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00"/>
    <numFmt numFmtId="165" formatCode="0.0"/>
    <numFmt numFmtId="166" formatCode="&quot;$&quot;#,##0"/>
  </numFmts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0" fillId="0" borderId="0" xfId="0" applyNumberFormat="1"/>
    <xf numFmtId="0" fontId="0" fillId="2" borderId="0" xfId="0" applyFill="1"/>
    <xf numFmtId="3" fontId="0" fillId="2" borderId="0" xfId="0" applyNumberFormat="1" applyFill="1"/>
    <xf numFmtId="166" fontId="0" fillId="3" borderId="0" xfId="0" applyNumberFormat="1" applyFill="1"/>
    <xf numFmtId="165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Q1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Sheet1!$K$4</c:f>
              <c:strCache>
                <c:ptCount val="1"/>
                <c:pt idx="0">
                  <c:v>2022 Q1 Index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Sheet1!$F$5:$F$19</c:f>
              <c:strCache>
                <c:ptCount val="15"/>
                <c:pt idx="0">
                  <c:v>Leslie</c:v>
                </c:pt>
                <c:pt idx="1">
                  <c:v>Martin</c:v>
                </c:pt>
                <c:pt idx="2">
                  <c:v>Letcher</c:v>
                </c:pt>
                <c:pt idx="3">
                  <c:v>Boyd</c:v>
                </c:pt>
                <c:pt idx="4">
                  <c:v>Pike</c:v>
                </c:pt>
                <c:pt idx="5">
                  <c:v>Magofinn</c:v>
                </c:pt>
                <c:pt idx="6">
                  <c:v>Breathitt</c:v>
                </c:pt>
                <c:pt idx="7">
                  <c:v>Knott</c:v>
                </c:pt>
                <c:pt idx="8">
                  <c:v>Morgan</c:v>
                </c:pt>
                <c:pt idx="9">
                  <c:v>Lawrence</c:v>
                </c:pt>
                <c:pt idx="10">
                  <c:v>Johnson</c:v>
                </c:pt>
                <c:pt idx="11">
                  <c:v>Carter</c:v>
                </c:pt>
                <c:pt idx="12">
                  <c:v>Perry</c:v>
                </c:pt>
                <c:pt idx="13">
                  <c:v>Floyd</c:v>
                </c:pt>
                <c:pt idx="14">
                  <c:v>Greenup</c:v>
                </c:pt>
              </c:strCache>
            </c:strRef>
          </c:cat>
          <c:val>
            <c:numRef>
              <c:f>Sheet1!$K$5:$K$19</c:f>
              <c:numCache>
                <c:formatCode>0.0</c:formatCode>
                <c:ptCount val="15"/>
                <c:pt idx="0">
                  <c:v>100</c:v>
                </c:pt>
                <c:pt idx="1">
                  <c:v>142.52216748768473</c:v>
                </c:pt>
                <c:pt idx="2">
                  <c:v>135.35483870967741</c:v>
                </c:pt>
                <c:pt idx="3">
                  <c:v>119.24599041866277</c:v>
                </c:pt>
                <c:pt idx="4">
                  <c:v>102.15137376879213</c:v>
                </c:pt>
                <c:pt idx="5">
                  <c:v>126.76962676962677</c:v>
                </c:pt>
                <c:pt idx="6">
                  <c:v>118.9718662542348</c:v>
                </c:pt>
                <c:pt idx="7">
                  <c:v>103.369140625</c:v>
                </c:pt>
                <c:pt idx="8">
                  <c:v>117.94902476965419</c:v>
                </c:pt>
                <c:pt idx="9">
                  <c:v>103.67700072098054</c:v>
                </c:pt>
                <c:pt idx="10">
                  <c:v>98.99574669187146</c:v>
                </c:pt>
                <c:pt idx="11">
                  <c:v>74.544200256233367</c:v>
                </c:pt>
                <c:pt idx="12">
                  <c:v>126.68177311995467</c:v>
                </c:pt>
                <c:pt idx="13">
                  <c:v>112.67505001428979</c:v>
                </c:pt>
                <c:pt idx="14">
                  <c:v>119.75234671459955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AC-461B-8716-0479EDD87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84350928"/>
        <c:axId val="6843557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Sheet1!$L$4</c15:sqref>
                        </c15:formulaRef>
                      </c:ext>
                    </c:extLst>
                    <c:strCache>
                      <c:ptCount val="1"/>
                      <c:pt idx="0">
                        <c:v>2023 Q1 Index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Sheet1!$F$5:$F$19</c15:sqref>
                        </c15:formulaRef>
                      </c:ext>
                    </c:extLst>
                    <c:strCache>
                      <c:ptCount val="15"/>
                      <c:pt idx="0">
                        <c:v>Leslie</c:v>
                      </c:pt>
                      <c:pt idx="1">
                        <c:v>Martin</c:v>
                      </c:pt>
                      <c:pt idx="2">
                        <c:v>Letcher</c:v>
                      </c:pt>
                      <c:pt idx="3">
                        <c:v>Boyd</c:v>
                      </c:pt>
                      <c:pt idx="4">
                        <c:v>Pike</c:v>
                      </c:pt>
                      <c:pt idx="5">
                        <c:v>Magofinn</c:v>
                      </c:pt>
                      <c:pt idx="6">
                        <c:v>Breathitt</c:v>
                      </c:pt>
                      <c:pt idx="7">
                        <c:v>Knott</c:v>
                      </c:pt>
                      <c:pt idx="8">
                        <c:v>Morgan</c:v>
                      </c:pt>
                      <c:pt idx="9">
                        <c:v>Lawrence</c:v>
                      </c:pt>
                      <c:pt idx="10">
                        <c:v>Johnson</c:v>
                      </c:pt>
                      <c:pt idx="11">
                        <c:v>Carter</c:v>
                      </c:pt>
                      <c:pt idx="12">
                        <c:v>Perry</c:v>
                      </c:pt>
                      <c:pt idx="13">
                        <c:v>Floyd</c:v>
                      </c:pt>
                      <c:pt idx="14">
                        <c:v>Greenup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Sheet1!$L$5:$L$21</c15:sqref>
                        </c15:formulaRef>
                      </c:ext>
                    </c:extLst>
                    <c:numCache>
                      <c:formatCode>0.0</c:formatCode>
                      <c:ptCount val="17"/>
                      <c:pt idx="0">
                        <c:v>100</c:v>
                      </c:pt>
                      <c:pt idx="1">
                        <c:v>132.51231527093597</c:v>
                      </c:pt>
                      <c:pt idx="2">
                        <c:v>162.58064516129031</c:v>
                      </c:pt>
                      <c:pt idx="3">
                        <c:v>121.66215371797541</c:v>
                      </c:pt>
                      <c:pt idx="4">
                        <c:v>102.66977708657335</c:v>
                      </c:pt>
                      <c:pt idx="5">
                        <c:v>120.86550836550836</c:v>
                      </c:pt>
                      <c:pt idx="6">
                        <c:v>119.17808219178083</c:v>
                      </c:pt>
                      <c:pt idx="7">
                        <c:v>110.595703125</c:v>
                      </c:pt>
                      <c:pt idx="8">
                        <c:v>130.02273543137491</c:v>
                      </c:pt>
                      <c:pt idx="9">
                        <c:v>127.75775054073539</c:v>
                      </c:pt>
                      <c:pt idx="10">
                        <c:v>89.378544423440459</c:v>
                      </c:pt>
                      <c:pt idx="11">
                        <c:v>111.29397851581749</c:v>
                      </c:pt>
                      <c:pt idx="12">
                        <c:v>128.57952131426146</c:v>
                      </c:pt>
                      <c:pt idx="13">
                        <c:v>125.97885110031437</c:v>
                      </c:pt>
                      <c:pt idx="14">
                        <c:v>126.72258837627322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CAAC-461B-8716-0479EDD87C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2"/>
          <c:tx>
            <c:strRef>
              <c:f>Sheet1!$M$4</c:f>
              <c:strCache>
                <c:ptCount val="1"/>
                <c:pt idx="0">
                  <c:v>2022 EIA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Sheet1!$F$5:$F$19</c:f>
              <c:strCache>
                <c:ptCount val="15"/>
                <c:pt idx="0">
                  <c:v>Leslie</c:v>
                </c:pt>
                <c:pt idx="1">
                  <c:v>Martin</c:v>
                </c:pt>
                <c:pt idx="2">
                  <c:v>Letcher</c:v>
                </c:pt>
                <c:pt idx="3">
                  <c:v>Boyd</c:v>
                </c:pt>
                <c:pt idx="4">
                  <c:v>Pike</c:v>
                </c:pt>
                <c:pt idx="5">
                  <c:v>Magofinn</c:v>
                </c:pt>
                <c:pt idx="6">
                  <c:v>Breathitt</c:v>
                </c:pt>
                <c:pt idx="7">
                  <c:v>Knott</c:v>
                </c:pt>
                <c:pt idx="8">
                  <c:v>Morgan</c:v>
                </c:pt>
                <c:pt idx="9">
                  <c:v>Lawrence</c:v>
                </c:pt>
                <c:pt idx="10">
                  <c:v>Johnson</c:v>
                </c:pt>
                <c:pt idx="11">
                  <c:v>Carter</c:v>
                </c:pt>
                <c:pt idx="12">
                  <c:v>Perry</c:v>
                </c:pt>
                <c:pt idx="13">
                  <c:v>Floyd</c:v>
                </c:pt>
                <c:pt idx="14">
                  <c:v>Greenup</c:v>
                </c:pt>
              </c:strCache>
            </c:strRef>
          </c:cat>
          <c:val>
            <c:numRef>
              <c:f>Sheet1!$M$5:$M$19</c:f>
              <c:numCache>
                <c:formatCode>0.0</c:formatCode>
                <c:ptCount val="15"/>
                <c:pt idx="0">
                  <c:v>159.1</c:v>
                </c:pt>
                <c:pt idx="1">
                  <c:v>159.1</c:v>
                </c:pt>
                <c:pt idx="2">
                  <c:v>159.1</c:v>
                </c:pt>
                <c:pt idx="3">
                  <c:v>159.1</c:v>
                </c:pt>
                <c:pt idx="4">
                  <c:v>159.1</c:v>
                </c:pt>
                <c:pt idx="5">
                  <c:v>159.1</c:v>
                </c:pt>
                <c:pt idx="6">
                  <c:v>159.1</c:v>
                </c:pt>
                <c:pt idx="7">
                  <c:v>159.1</c:v>
                </c:pt>
                <c:pt idx="8">
                  <c:v>159.1</c:v>
                </c:pt>
                <c:pt idx="9">
                  <c:v>159.1</c:v>
                </c:pt>
                <c:pt idx="10">
                  <c:v>159.1</c:v>
                </c:pt>
                <c:pt idx="11">
                  <c:v>159.1</c:v>
                </c:pt>
                <c:pt idx="12">
                  <c:v>159.1</c:v>
                </c:pt>
                <c:pt idx="13">
                  <c:v>159.1</c:v>
                </c:pt>
                <c:pt idx="14">
                  <c:v>159.1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AC-461B-8716-0479EDD87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350928"/>
        <c:axId val="684355728"/>
      </c:lineChart>
      <c:catAx>
        <c:axId val="68435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4355728"/>
        <c:crosses val="autoZero"/>
        <c:auto val="1"/>
        <c:lblAlgn val="ctr"/>
        <c:lblOffset val="100"/>
        <c:noMultiLvlLbl val="0"/>
      </c:catAx>
      <c:valAx>
        <c:axId val="68435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435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2023</a:t>
            </a:r>
            <a:r>
              <a:rPr lang="en-US" baseline="0"/>
              <a:t> Q1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Sheet1!$L$4</c:f>
              <c:strCache>
                <c:ptCount val="1"/>
                <c:pt idx="0">
                  <c:v>2023 Q1 Index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Sheet1!$F$5:$F$19</c:f>
              <c:strCache>
                <c:ptCount val="15"/>
                <c:pt idx="0">
                  <c:v>Leslie</c:v>
                </c:pt>
                <c:pt idx="1">
                  <c:v>Martin</c:v>
                </c:pt>
                <c:pt idx="2">
                  <c:v>Letcher</c:v>
                </c:pt>
                <c:pt idx="3">
                  <c:v>Boyd</c:v>
                </c:pt>
                <c:pt idx="4">
                  <c:v>Pike</c:v>
                </c:pt>
                <c:pt idx="5">
                  <c:v>Magofinn</c:v>
                </c:pt>
                <c:pt idx="6">
                  <c:v>Breathitt</c:v>
                </c:pt>
                <c:pt idx="7">
                  <c:v>Knott</c:v>
                </c:pt>
                <c:pt idx="8">
                  <c:v>Morgan</c:v>
                </c:pt>
                <c:pt idx="9">
                  <c:v>Lawrence</c:v>
                </c:pt>
                <c:pt idx="10">
                  <c:v>Johnson</c:v>
                </c:pt>
                <c:pt idx="11">
                  <c:v>Carter</c:v>
                </c:pt>
                <c:pt idx="12">
                  <c:v>Perry</c:v>
                </c:pt>
                <c:pt idx="13">
                  <c:v>Floyd</c:v>
                </c:pt>
                <c:pt idx="14">
                  <c:v>Greenup</c:v>
                </c:pt>
              </c:strCache>
            </c:strRef>
          </c:cat>
          <c:val>
            <c:numRef>
              <c:f>Sheet1!$L$5:$L$19</c:f>
              <c:numCache>
                <c:formatCode>0.0</c:formatCode>
                <c:ptCount val="15"/>
                <c:pt idx="0">
                  <c:v>100</c:v>
                </c:pt>
                <c:pt idx="1">
                  <c:v>132.51231527093597</c:v>
                </c:pt>
                <c:pt idx="2">
                  <c:v>162.58064516129031</c:v>
                </c:pt>
                <c:pt idx="3">
                  <c:v>121.66215371797541</c:v>
                </c:pt>
                <c:pt idx="4">
                  <c:v>102.66977708657335</c:v>
                </c:pt>
                <c:pt idx="5">
                  <c:v>120.86550836550836</c:v>
                </c:pt>
                <c:pt idx="6">
                  <c:v>119.17808219178083</c:v>
                </c:pt>
                <c:pt idx="7">
                  <c:v>110.595703125</c:v>
                </c:pt>
                <c:pt idx="8">
                  <c:v>130.02273543137491</c:v>
                </c:pt>
                <c:pt idx="9">
                  <c:v>127.75775054073539</c:v>
                </c:pt>
                <c:pt idx="10">
                  <c:v>89.378544423440459</c:v>
                </c:pt>
                <c:pt idx="11">
                  <c:v>111.29397851581749</c:v>
                </c:pt>
                <c:pt idx="12">
                  <c:v>128.57952131426146</c:v>
                </c:pt>
                <c:pt idx="13">
                  <c:v>125.97885110031437</c:v>
                </c:pt>
                <c:pt idx="14">
                  <c:v>126.72258837627322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97-4397-9A95-574DF0428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5628976"/>
        <c:axId val="7756169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Sheet1!$G$4</c15:sqref>
                        </c15:formulaRef>
                      </c:ext>
                    </c:extLst>
                    <c:strCache>
                      <c:ptCount val="1"/>
                      <c:pt idx="0">
                        <c:v>Tot Pop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Sheet1!$F$5:$F$19</c15:sqref>
                        </c15:formulaRef>
                      </c:ext>
                    </c:extLst>
                    <c:strCache>
                      <c:ptCount val="15"/>
                      <c:pt idx="0">
                        <c:v>Leslie</c:v>
                      </c:pt>
                      <c:pt idx="1">
                        <c:v>Martin</c:v>
                      </c:pt>
                      <c:pt idx="2">
                        <c:v>Letcher</c:v>
                      </c:pt>
                      <c:pt idx="3">
                        <c:v>Boyd</c:v>
                      </c:pt>
                      <c:pt idx="4">
                        <c:v>Pike</c:v>
                      </c:pt>
                      <c:pt idx="5">
                        <c:v>Magofinn</c:v>
                      </c:pt>
                      <c:pt idx="6">
                        <c:v>Breathitt</c:v>
                      </c:pt>
                      <c:pt idx="7">
                        <c:v>Knott</c:v>
                      </c:pt>
                      <c:pt idx="8">
                        <c:v>Morgan</c:v>
                      </c:pt>
                      <c:pt idx="9">
                        <c:v>Lawrence</c:v>
                      </c:pt>
                      <c:pt idx="10">
                        <c:v>Johnson</c:v>
                      </c:pt>
                      <c:pt idx="11">
                        <c:v>Carter</c:v>
                      </c:pt>
                      <c:pt idx="12">
                        <c:v>Perry</c:v>
                      </c:pt>
                      <c:pt idx="13">
                        <c:v>Floyd</c:v>
                      </c:pt>
                      <c:pt idx="14">
                        <c:v>Greenup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Sheet1!$G$5:$G$19</c15:sqref>
                        </c15:formulaRef>
                      </c:ext>
                    </c:extLst>
                    <c:numCache>
                      <c:formatCode>#,##0</c:formatCode>
                      <c:ptCount val="15"/>
                      <c:pt idx="0">
                        <c:v>9729</c:v>
                      </c:pt>
                      <c:pt idx="1">
                        <c:v>10696</c:v>
                      </c:pt>
                      <c:pt idx="2">
                        <c:v>20139</c:v>
                      </c:pt>
                      <c:pt idx="3">
                        <c:v>48706</c:v>
                      </c:pt>
                      <c:pt idx="4">
                        <c:v>55430</c:v>
                      </c:pt>
                      <c:pt idx="5">
                        <c:v>11118</c:v>
                      </c:pt>
                      <c:pt idx="6">
                        <c:v>12804</c:v>
                      </c:pt>
                      <c:pt idx="7">
                        <c:v>13438</c:v>
                      </c:pt>
                      <c:pt idx="8">
                        <c:v>14300</c:v>
                      </c:pt>
                      <c:pt idx="9">
                        <c:v>15798</c:v>
                      </c:pt>
                      <c:pt idx="10">
                        <c:v>22098</c:v>
                      </c:pt>
                      <c:pt idx="11">
                        <c:v>26098</c:v>
                      </c:pt>
                      <c:pt idx="12">
                        <c:v>26739</c:v>
                      </c:pt>
                      <c:pt idx="13">
                        <c:v>34532</c:v>
                      </c:pt>
                      <c:pt idx="14">
                        <c:v>35273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97-4397-9A95-574DF0428F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Sheet1!$H$4</c15:sqref>
                        </c15:formulaRef>
                      </c:ext>
                    </c:extLst>
                    <c:strCache>
                      <c:ptCount val="1"/>
                      <c:pt idx="0">
                        <c:v>2014 Q1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Sheet1!$F$5:$F$19</c15:sqref>
                        </c15:formulaRef>
                      </c:ext>
                    </c:extLst>
                    <c:strCache>
                      <c:ptCount val="15"/>
                      <c:pt idx="0">
                        <c:v>Leslie</c:v>
                      </c:pt>
                      <c:pt idx="1">
                        <c:v>Martin</c:v>
                      </c:pt>
                      <c:pt idx="2">
                        <c:v>Letcher</c:v>
                      </c:pt>
                      <c:pt idx="3">
                        <c:v>Boyd</c:v>
                      </c:pt>
                      <c:pt idx="4">
                        <c:v>Pike</c:v>
                      </c:pt>
                      <c:pt idx="5">
                        <c:v>Magofinn</c:v>
                      </c:pt>
                      <c:pt idx="6">
                        <c:v>Breathitt</c:v>
                      </c:pt>
                      <c:pt idx="7">
                        <c:v>Knott</c:v>
                      </c:pt>
                      <c:pt idx="8">
                        <c:v>Morgan</c:v>
                      </c:pt>
                      <c:pt idx="9">
                        <c:v>Lawrence</c:v>
                      </c:pt>
                      <c:pt idx="10">
                        <c:v>Johnson</c:v>
                      </c:pt>
                      <c:pt idx="11">
                        <c:v>Carter</c:v>
                      </c:pt>
                      <c:pt idx="12">
                        <c:v>Perry</c:v>
                      </c:pt>
                      <c:pt idx="13">
                        <c:v>Floyd</c:v>
                      </c:pt>
                      <c:pt idx="14">
                        <c:v>Greenup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Sheet1!$H$5:$H$9</c15:sqref>
                        </c15:formulaRef>
                      </c:ext>
                    </c:extLst>
                    <c:numCache>
                      <c:formatCode>"$"#,##0</c:formatCode>
                      <c:ptCount val="5"/>
                      <c:pt idx="0">
                        <c:v>4934</c:v>
                      </c:pt>
                      <c:pt idx="1">
                        <c:v>5075</c:v>
                      </c:pt>
                      <c:pt idx="2">
                        <c:v>6200</c:v>
                      </c:pt>
                      <c:pt idx="3">
                        <c:v>9602</c:v>
                      </c:pt>
                      <c:pt idx="4">
                        <c:v>7716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97-4397-9A95-574DF0428F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Sheet1!$I$4</c15:sqref>
                        </c15:formulaRef>
                      </c:ext>
                    </c:extLst>
                    <c:strCache>
                      <c:ptCount val="1"/>
                      <c:pt idx="0">
                        <c:v>2022 Q1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Sheet1!$F$5:$F$19</c15:sqref>
                        </c15:formulaRef>
                      </c:ext>
                    </c:extLst>
                    <c:strCache>
                      <c:ptCount val="15"/>
                      <c:pt idx="0">
                        <c:v>Leslie</c:v>
                      </c:pt>
                      <c:pt idx="1">
                        <c:v>Martin</c:v>
                      </c:pt>
                      <c:pt idx="2">
                        <c:v>Letcher</c:v>
                      </c:pt>
                      <c:pt idx="3">
                        <c:v>Boyd</c:v>
                      </c:pt>
                      <c:pt idx="4">
                        <c:v>Pike</c:v>
                      </c:pt>
                      <c:pt idx="5">
                        <c:v>Magofinn</c:v>
                      </c:pt>
                      <c:pt idx="6">
                        <c:v>Breathitt</c:v>
                      </c:pt>
                      <c:pt idx="7">
                        <c:v>Knott</c:v>
                      </c:pt>
                      <c:pt idx="8">
                        <c:v>Morgan</c:v>
                      </c:pt>
                      <c:pt idx="9">
                        <c:v>Lawrence</c:v>
                      </c:pt>
                      <c:pt idx="10">
                        <c:v>Johnson</c:v>
                      </c:pt>
                      <c:pt idx="11">
                        <c:v>Carter</c:v>
                      </c:pt>
                      <c:pt idx="12">
                        <c:v>Perry</c:v>
                      </c:pt>
                      <c:pt idx="13">
                        <c:v>Floyd</c:v>
                      </c:pt>
                      <c:pt idx="14">
                        <c:v>Greenup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Sheet1!$I$5:$I$9</c15:sqref>
                        </c15:formulaRef>
                      </c:ext>
                    </c:extLst>
                    <c:numCache>
                      <c:formatCode>"$"#,##0</c:formatCode>
                      <c:ptCount val="5"/>
                      <c:pt idx="0">
                        <c:v>9835</c:v>
                      </c:pt>
                      <c:pt idx="1">
                        <c:v>7233</c:v>
                      </c:pt>
                      <c:pt idx="2">
                        <c:v>8392</c:v>
                      </c:pt>
                      <c:pt idx="3">
                        <c:v>11450</c:v>
                      </c:pt>
                      <c:pt idx="4">
                        <c:v>7882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97-4397-9A95-574DF0428F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Sheet1!$J$4</c15:sqref>
                        </c15:formulaRef>
                      </c:ext>
                    </c:extLst>
                    <c:strCache>
                      <c:ptCount val="1"/>
                      <c:pt idx="0">
                        <c:v>2023 Q1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Sheet1!$F$5:$F$19</c15:sqref>
                        </c15:formulaRef>
                      </c:ext>
                    </c:extLst>
                    <c:strCache>
                      <c:ptCount val="15"/>
                      <c:pt idx="0">
                        <c:v>Leslie</c:v>
                      </c:pt>
                      <c:pt idx="1">
                        <c:v>Martin</c:v>
                      </c:pt>
                      <c:pt idx="2">
                        <c:v>Letcher</c:v>
                      </c:pt>
                      <c:pt idx="3">
                        <c:v>Boyd</c:v>
                      </c:pt>
                      <c:pt idx="4">
                        <c:v>Pike</c:v>
                      </c:pt>
                      <c:pt idx="5">
                        <c:v>Magofinn</c:v>
                      </c:pt>
                      <c:pt idx="6">
                        <c:v>Breathitt</c:v>
                      </c:pt>
                      <c:pt idx="7">
                        <c:v>Knott</c:v>
                      </c:pt>
                      <c:pt idx="8">
                        <c:v>Morgan</c:v>
                      </c:pt>
                      <c:pt idx="9">
                        <c:v>Lawrence</c:v>
                      </c:pt>
                      <c:pt idx="10">
                        <c:v>Johnson</c:v>
                      </c:pt>
                      <c:pt idx="11">
                        <c:v>Carter</c:v>
                      </c:pt>
                      <c:pt idx="12">
                        <c:v>Perry</c:v>
                      </c:pt>
                      <c:pt idx="13">
                        <c:v>Floyd</c:v>
                      </c:pt>
                      <c:pt idx="14">
                        <c:v>Greenup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Sheet1!$J$5:$J$9</c15:sqref>
                        </c15:formulaRef>
                      </c:ext>
                    </c:extLst>
                    <c:numCache>
                      <c:formatCode>"$"#,##0</c:formatCode>
                      <c:ptCount val="5"/>
                      <c:pt idx="0">
                        <c:v>9736</c:v>
                      </c:pt>
                      <c:pt idx="1">
                        <c:v>6725</c:v>
                      </c:pt>
                      <c:pt idx="2">
                        <c:v>10080</c:v>
                      </c:pt>
                      <c:pt idx="3">
                        <c:v>11682</c:v>
                      </c:pt>
                      <c:pt idx="4">
                        <c:v>7922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197-4397-9A95-574DF0428F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Sheet1!$K$4</c15:sqref>
                        </c15:formulaRef>
                      </c:ext>
                    </c:extLst>
                    <c:strCache>
                      <c:ptCount val="1"/>
                      <c:pt idx="0">
                        <c:v>2022 Q1 Index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Sheet1!$F$5:$F$19</c15:sqref>
                        </c15:formulaRef>
                      </c:ext>
                    </c:extLst>
                    <c:strCache>
                      <c:ptCount val="15"/>
                      <c:pt idx="0">
                        <c:v>Leslie</c:v>
                      </c:pt>
                      <c:pt idx="1">
                        <c:v>Martin</c:v>
                      </c:pt>
                      <c:pt idx="2">
                        <c:v>Letcher</c:v>
                      </c:pt>
                      <c:pt idx="3">
                        <c:v>Boyd</c:v>
                      </c:pt>
                      <c:pt idx="4">
                        <c:v>Pike</c:v>
                      </c:pt>
                      <c:pt idx="5">
                        <c:v>Magofinn</c:v>
                      </c:pt>
                      <c:pt idx="6">
                        <c:v>Breathitt</c:v>
                      </c:pt>
                      <c:pt idx="7">
                        <c:v>Knott</c:v>
                      </c:pt>
                      <c:pt idx="8">
                        <c:v>Morgan</c:v>
                      </c:pt>
                      <c:pt idx="9">
                        <c:v>Lawrence</c:v>
                      </c:pt>
                      <c:pt idx="10">
                        <c:v>Johnson</c:v>
                      </c:pt>
                      <c:pt idx="11">
                        <c:v>Carter</c:v>
                      </c:pt>
                      <c:pt idx="12">
                        <c:v>Perry</c:v>
                      </c:pt>
                      <c:pt idx="13">
                        <c:v>Floyd</c:v>
                      </c:pt>
                      <c:pt idx="14">
                        <c:v>Greenup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Sheet1!$K$5:$K$9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100</c:v>
                      </c:pt>
                      <c:pt idx="1">
                        <c:v>142.52216748768473</c:v>
                      </c:pt>
                      <c:pt idx="2">
                        <c:v>135.35483870967741</c:v>
                      </c:pt>
                      <c:pt idx="3">
                        <c:v>119.24599041866277</c:v>
                      </c:pt>
                      <c:pt idx="4">
                        <c:v>102.15137376879213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97-4397-9A95-574DF0428F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Sheet1!$M$4</c15:sqref>
                        </c15:formulaRef>
                      </c:ext>
                    </c:extLst>
                    <c:strCache>
                      <c:ptCount val="1"/>
                      <c:pt idx="0">
                        <c:v>2022 EIA Index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Sheet1!$F$5:$F$19</c15:sqref>
                        </c15:formulaRef>
                      </c:ext>
                    </c:extLst>
                    <c:strCache>
                      <c:ptCount val="15"/>
                      <c:pt idx="0">
                        <c:v>Leslie</c:v>
                      </c:pt>
                      <c:pt idx="1">
                        <c:v>Martin</c:v>
                      </c:pt>
                      <c:pt idx="2">
                        <c:v>Letcher</c:v>
                      </c:pt>
                      <c:pt idx="3">
                        <c:v>Boyd</c:v>
                      </c:pt>
                      <c:pt idx="4">
                        <c:v>Pike</c:v>
                      </c:pt>
                      <c:pt idx="5">
                        <c:v>Magofinn</c:v>
                      </c:pt>
                      <c:pt idx="6">
                        <c:v>Breathitt</c:v>
                      </c:pt>
                      <c:pt idx="7">
                        <c:v>Knott</c:v>
                      </c:pt>
                      <c:pt idx="8">
                        <c:v>Morgan</c:v>
                      </c:pt>
                      <c:pt idx="9">
                        <c:v>Lawrence</c:v>
                      </c:pt>
                      <c:pt idx="10">
                        <c:v>Johnson</c:v>
                      </c:pt>
                      <c:pt idx="11">
                        <c:v>Carter</c:v>
                      </c:pt>
                      <c:pt idx="12">
                        <c:v>Perry</c:v>
                      </c:pt>
                      <c:pt idx="13">
                        <c:v>Floyd</c:v>
                      </c:pt>
                      <c:pt idx="14">
                        <c:v>Greenup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Sheet1!$M$5:$M$9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159.1</c:v>
                      </c:pt>
                      <c:pt idx="1">
                        <c:v>159.1</c:v>
                      </c:pt>
                      <c:pt idx="2">
                        <c:v>159.1</c:v>
                      </c:pt>
                      <c:pt idx="3">
                        <c:v>159.1</c:v>
                      </c:pt>
                      <c:pt idx="4">
                        <c:v>159.1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97-4397-9A95-574DF0428FC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tx>
            <c:strRef>
              <c:f>Sheet1!$N$4</c:f>
              <c:strCache>
                <c:ptCount val="1"/>
                <c:pt idx="0">
                  <c:v>2023 EIA Index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Sheet1!$F$5:$F$9</c:f>
              <c:strCache>
                <c:ptCount val="5"/>
                <c:pt idx="0">
                  <c:v>Leslie</c:v>
                </c:pt>
                <c:pt idx="1">
                  <c:v>Martin</c:v>
                </c:pt>
                <c:pt idx="2">
                  <c:v>Letcher</c:v>
                </c:pt>
                <c:pt idx="3">
                  <c:v>Boyd</c:v>
                </c:pt>
                <c:pt idx="4">
                  <c:v>Pike</c:v>
                </c:pt>
              </c:strCache>
            </c:strRef>
          </c:cat>
          <c:val>
            <c:numRef>
              <c:f>Sheet1!$N$5:$N$19</c:f>
              <c:numCache>
                <c:formatCode>0.0</c:formatCode>
                <c:ptCount val="15"/>
                <c:pt idx="0">
                  <c:v>140.6</c:v>
                </c:pt>
                <c:pt idx="1">
                  <c:v>140.6</c:v>
                </c:pt>
                <c:pt idx="2">
                  <c:v>140.6</c:v>
                </c:pt>
                <c:pt idx="3">
                  <c:v>140.6</c:v>
                </c:pt>
                <c:pt idx="4">
                  <c:v>140.6</c:v>
                </c:pt>
                <c:pt idx="5">
                  <c:v>140.6</c:v>
                </c:pt>
                <c:pt idx="6">
                  <c:v>140.6</c:v>
                </c:pt>
                <c:pt idx="7">
                  <c:v>140.6</c:v>
                </c:pt>
                <c:pt idx="8">
                  <c:v>140.6</c:v>
                </c:pt>
                <c:pt idx="9">
                  <c:v>140.6</c:v>
                </c:pt>
                <c:pt idx="10">
                  <c:v>140.6</c:v>
                </c:pt>
                <c:pt idx="11">
                  <c:v>140.6</c:v>
                </c:pt>
                <c:pt idx="12">
                  <c:v>140.6</c:v>
                </c:pt>
                <c:pt idx="13">
                  <c:v>140.6</c:v>
                </c:pt>
                <c:pt idx="14">
                  <c:v>140.6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97-4397-9A95-574DF0428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628976"/>
        <c:axId val="775616976"/>
      </c:lineChart>
      <c:catAx>
        <c:axId val="77562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616976"/>
        <c:crosses val="autoZero"/>
        <c:auto val="1"/>
        <c:lblAlgn val="ctr"/>
        <c:lblOffset val="100"/>
        <c:noMultiLvlLbl val="0"/>
      </c:catAx>
      <c:valAx>
        <c:axId val="77561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62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1428750</xdr:colOff>
      <xdr:row>22</xdr:row>
      <xdr:rowOff>128586</xdr:rowOff>
    </xdr:from>
    <xdr:to>
      <xdr:col>13</xdr:col>
      <xdr:colOff>219075</xdr:colOff>
      <xdr:row>38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A072DA-D1F0-CE90-63B3-5A9F585C1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13</xdr:col>
      <xdr:colOff>228600</xdr:colOff>
      <xdr:row>54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3EF0661-5440-41E8-90A2-C23B6E566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6741-A0E5-4B41-98E1-A8E9F5465D7A}">
  <dimension ref="A4:V35"/>
  <sheetViews>
    <sheetView tabSelected="1" topLeftCell="F18" workbookViewId="0">
      <selection activeCell="P30" sqref="P30"/>
    </sheetView>
  </sheetViews>
  <sheetFormatPr defaultRowHeight="15" x14ac:dyDescent="0.25"/>
  <cols>
    <col min="1" max="1" width="18" bestFit="1" customWidth="1"/>
    <col min="2" max="2" width="12.140625" bestFit="1" customWidth="1"/>
    <col min="3" max="3" width="12.7109375" bestFit="1" customWidth="1"/>
    <col min="8" max="22" width="21.7109375" customWidth="1"/>
  </cols>
  <sheetData>
    <row r="4" spans="1:22" x14ac:dyDescent="0.25">
      <c r="B4" t="s">
        <v>16</v>
      </c>
      <c r="C4" t="s">
        <v>21</v>
      </c>
      <c r="D4" t="s">
        <v>22</v>
      </c>
      <c r="F4" t="s">
        <v>0</v>
      </c>
      <c r="G4" t="s">
        <v>23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35</v>
      </c>
      <c r="N4" t="s">
        <v>36</v>
      </c>
      <c r="O4" t="s">
        <v>30</v>
      </c>
      <c r="P4" t="s">
        <v>32</v>
      </c>
      <c r="Q4" t="s">
        <v>0</v>
      </c>
      <c r="R4" t="s">
        <v>31</v>
      </c>
      <c r="S4" t="s">
        <v>33</v>
      </c>
      <c r="T4" t="s">
        <v>34</v>
      </c>
      <c r="U4" t="s">
        <v>35</v>
      </c>
      <c r="V4" t="s">
        <v>36</v>
      </c>
    </row>
    <row r="5" spans="1:22" x14ac:dyDescent="0.25">
      <c r="A5">
        <v>2014</v>
      </c>
      <c r="B5" s="1">
        <v>0.10091</v>
      </c>
      <c r="C5">
        <v>100</v>
      </c>
      <c r="D5">
        <v>100</v>
      </c>
      <c r="F5" s="5" t="s">
        <v>15</v>
      </c>
      <c r="G5" s="6">
        <v>9729</v>
      </c>
      <c r="H5" s="3">
        <v>4934</v>
      </c>
      <c r="I5" s="3">
        <v>9835</v>
      </c>
      <c r="J5" s="3">
        <v>9736</v>
      </c>
      <c r="K5" s="2">
        <v>100</v>
      </c>
      <c r="L5" s="2">
        <v>100</v>
      </c>
      <c r="M5" s="2">
        <v>159.1</v>
      </c>
      <c r="N5" s="2">
        <v>140.6</v>
      </c>
      <c r="O5" s="3">
        <v>15586</v>
      </c>
      <c r="P5" s="3">
        <v>23066</v>
      </c>
      <c r="Q5" s="5" t="s">
        <v>15</v>
      </c>
      <c r="R5" s="3">
        <v>23630</v>
      </c>
      <c r="S5" s="2">
        <v>100</v>
      </c>
      <c r="T5" s="2">
        <v>100</v>
      </c>
      <c r="U5" s="2">
        <v>159.1</v>
      </c>
      <c r="V5" s="2">
        <v>140.6</v>
      </c>
    </row>
    <row r="6" spans="1:22" x14ac:dyDescent="0.25">
      <c r="A6">
        <v>2015</v>
      </c>
      <c r="B6" s="1">
        <v>0.10398</v>
      </c>
      <c r="C6" s="2">
        <f>100*(B6/$B$5)</f>
        <v>103.04231493409969</v>
      </c>
      <c r="D6" s="2">
        <f>100*(D25/$D$24)</f>
        <v>102.80182974624972</v>
      </c>
      <c r="F6" s="5" t="s">
        <v>5</v>
      </c>
      <c r="G6" s="6">
        <v>10696</v>
      </c>
      <c r="H6" s="3">
        <v>5075</v>
      </c>
      <c r="I6" s="3">
        <v>7233</v>
      </c>
      <c r="J6" s="3">
        <v>6725</v>
      </c>
      <c r="K6" s="2">
        <f>100*(I6/H6)</f>
        <v>142.52216748768473</v>
      </c>
      <c r="L6" s="2">
        <f>100*(J6/H6)</f>
        <v>132.51231527093597</v>
      </c>
      <c r="M6" s="2">
        <v>159.1</v>
      </c>
      <c r="N6" s="2">
        <v>140.6</v>
      </c>
      <c r="O6" s="3">
        <v>15568</v>
      </c>
      <c r="P6" s="3">
        <v>21622</v>
      </c>
      <c r="Q6" s="5" t="s">
        <v>5</v>
      </c>
      <c r="R6" s="3">
        <v>21145</v>
      </c>
      <c r="S6" s="2">
        <f>100*(P6/O6)</f>
        <v>138.88746145940391</v>
      </c>
      <c r="T6" s="2">
        <f>100*(R6/O6)</f>
        <v>135.82348406988694</v>
      </c>
      <c r="U6" s="2">
        <v>159.1</v>
      </c>
      <c r="V6" s="2">
        <v>140.6</v>
      </c>
    </row>
    <row r="7" spans="1:22" x14ac:dyDescent="0.25">
      <c r="A7">
        <v>2016</v>
      </c>
      <c r="B7" s="1">
        <v>0.11935999999999999</v>
      </c>
      <c r="C7" s="2">
        <f t="shared" ref="C7:C16" si="0">100*(B7/$B$5)</f>
        <v>118.28361906649489</v>
      </c>
      <c r="D7" s="2">
        <f t="shared" ref="D7:D15" si="1">100*(D26/$D$24)</f>
        <v>118.28657510912082</v>
      </c>
      <c r="F7" s="5" t="s">
        <v>11</v>
      </c>
      <c r="G7" s="6">
        <v>20139</v>
      </c>
      <c r="H7" s="3">
        <v>6200</v>
      </c>
      <c r="I7" s="3">
        <v>8392</v>
      </c>
      <c r="J7" s="3">
        <v>10080</v>
      </c>
      <c r="K7" s="2">
        <f t="shared" ref="K7:K19" si="2">100*(I7/H7)</f>
        <v>135.35483870967741</v>
      </c>
      <c r="L7" s="2">
        <f t="shared" ref="L7:L19" si="3">100*(J7/H7)</f>
        <v>162.58064516129031</v>
      </c>
      <c r="M7" s="2">
        <v>159.1</v>
      </c>
      <c r="N7" s="2">
        <v>140.6</v>
      </c>
      <c r="O7" s="3">
        <v>17334</v>
      </c>
      <c r="P7" s="3">
        <v>21567</v>
      </c>
      <c r="Q7" s="5" t="s">
        <v>11</v>
      </c>
      <c r="R7" s="3">
        <v>23460</v>
      </c>
      <c r="S7" s="2">
        <f t="shared" ref="S7:S19" si="4">100*(P7/O7)</f>
        <v>124.42021460713049</v>
      </c>
      <c r="T7" s="2">
        <f t="shared" ref="T7:T19" si="5">100*(R7/O7)</f>
        <v>135.34094842506056</v>
      </c>
      <c r="U7" s="2">
        <v>159.1</v>
      </c>
      <c r="V7" s="2">
        <v>140.6</v>
      </c>
    </row>
    <row r="8" spans="1:22" x14ac:dyDescent="0.25">
      <c r="A8">
        <v>2017</v>
      </c>
      <c r="B8" s="1">
        <v>0.12010999999999999</v>
      </c>
      <c r="C8" s="2">
        <f t="shared" si="0"/>
        <v>119.02685561391337</v>
      </c>
      <c r="D8" s="2">
        <f t="shared" si="1"/>
        <v>119.03252306453717</v>
      </c>
      <c r="F8" s="5" t="s">
        <v>2</v>
      </c>
      <c r="G8" s="6">
        <v>48706</v>
      </c>
      <c r="H8" s="3">
        <v>9602</v>
      </c>
      <c r="I8" s="3">
        <v>11450</v>
      </c>
      <c r="J8" s="3">
        <v>11682</v>
      </c>
      <c r="K8" s="2">
        <f t="shared" si="2"/>
        <v>119.24599041866277</v>
      </c>
      <c r="L8" s="2">
        <f t="shared" si="3"/>
        <v>121.66215371797541</v>
      </c>
      <c r="M8" s="2">
        <v>159.1</v>
      </c>
      <c r="N8" s="2">
        <v>140.6</v>
      </c>
      <c r="O8" s="3">
        <v>24255</v>
      </c>
      <c r="P8" s="3">
        <v>33226</v>
      </c>
      <c r="Q8" s="5" t="s">
        <v>2</v>
      </c>
      <c r="R8" s="7">
        <v>33121</v>
      </c>
      <c r="S8" s="2">
        <f t="shared" si="4"/>
        <v>136.98618841475985</v>
      </c>
      <c r="T8" s="2">
        <f t="shared" si="5"/>
        <v>136.55328798185943</v>
      </c>
      <c r="U8" s="2">
        <v>159.1</v>
      </c>
      <c r="V8" s="2">
        <v>140.6</v>
      </c>
    </row>
    <row r="9" spans="1:22" x14ac:dyDescent="0.25">
      <c r="A9">
        <v>2018</v>
      </c>
      <c r="B9" s="1">
        <v>0.121</v>
      </c>
      <c r="C9" s="2">
        <f t="shared" si="0"/>
        <v>119.90882965018332</v>
      </c>
      <c r="D9" s="2">
        <f t="shared" si="1"/>
        <v>119.90822422356582</v>
      </c>
      <c r="F9" s="5" t="s">
        <v>10</v>
      </c>
      <c r="G9" s="6">
        <v>55430</v>
      </c>
      <c r="H9" s="3">
        <v>7716</v>
      </c>
      <c r="I9" s="3">
        <v>7882</v>
      </c>
      <c r="J9" s="3">
        <v>7922</v>
      </c>
      <c r="K9" s="2">
        <f t="shared" si="2"/>
        <v>102.15137376879213</v>
      </c>
      <c r="L9" s="2">
        <f t="shared" si="3"/>
        <v>102.66977708657335</v>
      </c>
      <c r="M9" s="2">
        <v>159.1</v>
      </c>
      <c r="N9" s="2">
        <v>140.6</v>
      </c>
      <c r="O9" s="3">
        <v>18955</v>
      </c>
      <c r="P9" s="3">
        <v>22268</v>
      </c>
      <c r="Q9" s="5" t="s">
        <v>10</v>
      </c>
      <c r="R9" s="3">
        <v>22305</v>
      </c>
      <c r="S9" s="2">
        <f t="shared" si="4"/>
        <v>117.47823793194408</v>
      </c>
      <c r="T9" s="2">
        <f t="shared" si="5"/>
        <v>117.67343708783962</v>
      </c>
      <c r="U9" s="2">
        <v>159.1</v>
      </c>
      <c r="V9" s="2">
        <v>140.6</v>
      </c>
    </row>
    <row r="10" spans="1:22" x14ac:dyDescent="0.25">
      <c r="A10">
        <v>2019</v>
      </c>
      <c r="B10" s="1">
        <v>0.12013</v>
      </c>
      <c r="C10" s="2">
        <f t="shared" si="0"/>
        <v>119.04667525517789</v>
      </c>
      <c r="D10" s="2">
        <f t="shared" si="1"/>
        <v>119.04623703664157</v>
      </c>
      <c r="F10" t="s">
        <v>7</v>
      </c>
      <c r="G10" s="4">
        <v>11118</v>
      </c>
      <c r="H10" s="3">
        <v>6216</v>
      </c>
      <c r="I10" s="3">
        <v>7880</v>
      </c>
      <c r="J10" s="3">
        <v>7513</v>
      </c>
      <c r="K10" s="2">
        <f t="shared" si="2"/>
        <v>126.76962676962677</v>
      </c>
      <c r="L10" s="2">
        <f t="shared" si="3"/>
        <v>120.86550836550836</v>
      </c>
      <c r="M10" s="2">
        <v>159.1</v>
      </c>
      <c r="N10" s="2">
        <v>140.6</v>
      </c>
      <c r="O10" s="3">
        <v>15988</v>
      </c>
      <c r="P10" s="3">
        <v>19294</v>
      </c>
      <c r="Q10" t="s">
        <v>7</v>
      </c>
      <c r="R10" s="3">
        <v>19114</v>
      </c>
      <c r="S10" s="2">
        <f t="shared" si="4"/>
        <v>120.67800850637977</v>
      </c>
      <c r="T10" s="2">
        <f t="shared" si="5"/>
        <v>119.55216412309231</v>
      </c>
      <c r="U10" s="2">
        <v>159.1</v>
      </c>
      <c r="V10" s="2">
        <v>140.6</v>
      </c>
    </row>
    <row r="11" spans="1:22" x14ac:dyDescent="0.25">
      <c r="A11">
        <v>2020</v>
      </c>
      <c r="B11" s="1">
        <v>0.11906</v>
      </c>
      <c r="C11" s="2">
        <f t="shared" si="0"/>
        <v>117.98632444752751</v>
      </c>
      <c r="D11" s="2">
        <f t="shared" si="1"/>
        <v>117.98971785798393</v>
      </c>
      <c r="F11" t="s">
        <v>13</v>
      </c>
      <c r="G11" s="4">
        <v>12804</v>
      </c>
      <c r="H11" s="3">
        <v>6789</v>
      </c>
      <c r="I11" s="3">
        <v>8077</v>
      </c>
      <c r="J11" s="3">
        <v>8091</v>
      </c>
      <c r="K11" s="2">
        <f t="shared" si="2"/>
        <v>118.9718662542348</v>
      </c>
      <c r="L11" s="2">
        <f t="shared" si="3"/>
        <v>119.17808219178083</v>
      </c>
      <c r="M11" s="2">
        <v>159.1</v>
      </c>
      <c r="N11" s="2">
        <v>140.6</v>
      </c>
      <c r="O11" s="3">
        <v>16010</v>
      </c>
      <c r="P11" s="3">
        <v>20557</v>
      </c>
      <c r="Q11" t="s">
        <v>13</v>
      </c>
      <c r="R11" s="3">
        <v>22129</v>
      </c>
      <c r="S11" s="2">
        <f t="shared" si="4"/>
        <v>128.40099937539037</v>
      </c>
      <c r="T11" s="2">
        <f t="shared" si="5"/>
        <v>138.21986258588382</v>
      </c>
      <c r="U11" s="2">
        <v>159.1</v>
      </c>
      <c r="V11" s="2">
        <v>140.6</v>
      </c>
    </row>
    <row r="12" spans="1:22" x14ac:dyDescent="0.25">
      <c r="A12">
        <v>2021</v>
      </c>
      <c r="B12" s="1">
        <v>0.14238000000000001</v>
      </c>
      <c r="C12" s="2">
        <f t="shared" si="0"/>
        <v>141.09602616192646</v>
      </c>
      <c r="D12" s="2">
        <f t="shared" si="1"/>
        <v>141.10507527671771</v>
      </c>
      <c r="F12" t="s">
        <v>12</v>
      </c>
      <c r="G12" s="4">
        <v>13438</v>
      </c>
      <c r="H12" s="3">
        <v>8192</v>
      </c>
      <c r="I12" s="3">
        <v>8468</v>
      </c>
      <c r="J12" s="3">
        <v>9060</v>
      </c>
      <c r="K12" s="2">
        <f t="shared" si="2"/>
        <v>103.369140625</v>
      </c>
      <c r="L12" s="2">
        <f t="shared" si="3"/>
        <v>110.595703125</v>
      </c>
      <c r="M12" s="2">
        <v>159.1</v>
      </c>
      <c r="N12" s="2">
        <v>140.6</v>
      </c>
      <c r="O12" s="3">
        <v>18339</v>
      </c>
      <c r="P12" s="3">
        <v>22869</v>
      </c>
      <c r="Q12" t="s">
        <v>12</v>
      </c>
      <c r="R12" s="3">
        <v>23578</v>
      </c>
      <c r="S12" s="2">
        <f t="shared" si="4"/>
        <v>124.70145591362669</v>
      </c>
      <c r="T12" s="2">
        <f t="shared" si="5"/>
        <v>128.56753367141064</v>
      </c>
      <c r="U12" s="2">
        <v>159.1</v>
      </c>
      <c r="V12" s="2">
        <v>140.6</v>
      </c>
    </row>
    <row r="13" spans="1:22" x14ac:dyDescent="0.25">
      <c r="A13">
        <v>2022</v>
      </c>
      <c r="B13" s="1">
        <v>0.16051000000000001</v>
      </c>
      <c r="C13" s="2">
        <f t="shared" si="0"/>
        <v>159.06253096818949</v>
      </c>
      <c r="D13" s="2">
        <f t="shared" si="1"/>
        <v>159.06364177834854</v>
      </c>
      <c r="F13" t="s">
        <v>8</v>
      </c>
      <c r="G13" s="4">
        <v>14300</v>
      </c>
      <c r="H13" s="3">
        <v>8357</v>
      </c>
      <c r="I13" s="3">
        <v>9857</v>
      </c>
      <c r="J13" s="3">
        <v>10866</v>
      </c>
      <c r="K13" s="2">
        <f t="shared" si="2"/>
        <v>117.94902476965419</v>
      </c>
      <c r="L13" s="2">
        <f t="shared" si="3"/>
        <v>130.02273543137491</v>
      </c>
      <c r="M13" s="2">
        <v>159.1</v>
      </c>
      <c r="N13" s="2">
        <v>140.6</v>
      </c>
      <c r="O13" s="3">
        <v>17849</v>
      </c>
      <c r="P13" s="3">
        <v>25664</v>
      </c>
      <c r="Q13" t="s">
        <v>8</v>
      </c>
      <c r="R13" s="7">
        <v>28745</v>
      </c>
      <c r="S13" s="2">
        <f t="shared" si="4"/>
        <v>143.78396548826265</v>
      </c>
      <c r="T13" s="2">
        <f t="shared" si="5"/>
        <v>161.04543671914394</v>
      </c>
      <c r="U13" s="2">
        <v>159.1</v>
      </c>
      <c r="V13" s="2">
        <v>140.6</v>
      </c>
    </row>
    <row r="14" spans="1:22" x14ac:dyDescent="0.25">
      <c r="A14">
        <v>2023</v>
      </c>
      <c r="B14" s="1">
        <v>0.14187</v>
      </c>
      <c r="C14" s="2">
        <f t="shared" si="0"/>
        <v>140.59062530968188</v>
      </c>
      <c r="D14" s="2">
        <f t="shared" si="1"/>
        <v>140.59667687774171</v>
      </c>
      <c r="F14" t="s">
        <v>4</v>
      </c>
      <c r="G14" s="4">
        <v>15798</v>
      </c>
      <c r="H14" s="3">
        <v>8322</v>
      </c>
      <c r="I14" s="3">
        <v>8628</v>
      </c>
      <c r="J14" s="3">
        <v>10632</v>
      </c>
      <c r="K14" s="2">
        <f t="shared" si="2"/>
        <v>103.67700072098054</v>
      </c>
      <c r="L14" s="2">
        <f t="shared" si="3"/>
        <v>127.75775054073539</v>
      </c>
      <c r="M14" s="2">
        <v>159.1</v>
      </c>
      <c r="N14" s="2">
        <v>140.6</v>
      </c>
      <c r="O14" s="3">
        <v>18546</v>
      </c>
      <c r="P14" s="3">
        <v>24796</v>
      </c>
      <c r="Q14" t="s">
        <v>4</v>
      </c>
      <c r="R14" s="3">
        <v>26724</v>
      </c>
      <c r="S14" s="2">
        <f t="shared" si="4"/>
        <v>133.69998921600344</v>
      </c>
      <c r="T14" s="8">
        <f t="shared" si="5"/>
        <v>144.0957618893562</v>
      </c>
      <c r="U14" s="2">
        <v>159.1</v>
      </c>
      <c r="V14" s="2">
        <v>140.6</v>
      </c>
    </row>
    <row r="15" spans="1:22" x14ac:dyDescent="0.25">
      <c r="A15">
        <v>2024</v>
      </c>
      <c r="B15" s="1">
        <v>0.15068999999999999</v>
      </c>
      <c r="C15" s="2">
        <f t="shared" si="0"/>
        <v>149.33108710732336</v>
      </c>
      <c r="D15" s="2">
        <f t="shared" si="1"/>
        <v>149.33130801107117</v>
      </c>
      <c r="F15" t="s">
        <v>6</v>
      </c>
      <c r="G15" s="4">
        <v>22098</v>
      </c>
      <c r="H15" s="3">
        <v>8464</v>
      </c>
      <c r="I15" s="3">
        <v>8379</v>
      </c>
      <c r="J15" s="3">
        <v>7565</v>
      </c>
      <c r="K15" s="2">
        <f t="shared" si="2"/>
        <v>98.99574669187146</v>
      </c>
      <c r="L15" s="2">
        <f t="shared" si="3"/>
        <v>89.378544423440459</v>
      </c>
      <c r="M15" s="2">
        <v>159.1</v>
      </c>
      <c r="N15" s="2">
        <v>140.6</v>
      </c>
      <c r="O15" s="3">
        <v>19698</v>
      </c>
      <c r="P15" s="3">
        <v>24378</v>
      </c>
      <c r="Q15" t="s">
        <v>6</v>
      </c>
      <c r="R15" s="3">
        <v>23578</v>
      </c>
      <c r="S15" s="2">
        <f t="shared" si="4"/>
        <v>123.75875723423697</v>
      </c>
      <c r="T15" s="2">
        <f t="shared" si="5"/>
        <v>119.69743121129048</v>
      </c>
      <c r="U15" s="2">
        <v>159.1</v>
      </c>
      <c r="V15" s="2">
        <v>140.6</v>
      </c>
    </row>
    <row r="16" spans="1:22" x14ac:dyDescent="0.25">
      <c r="A16">
        <v>2025</v>
      </c>
      <c r="B16" s="1">
        <v>0.15692999999999999</v>
      </c>
      <c r="C16" s="2">
        <f t="shared" si="0"/>
        <v>155.51481518184519</v>
      </c>
      <c r="D16" s="2"/>
      <c r="F16" t="s">
        <v>3</v>
      </c>
      <c r="G16" s="4">
        <v>26098</v>
      </c>
      <c r="H16" s="3">
        <v>10147</v>
      </c>
      <c r="I16" s="3">
        <v>7564</v>
      </c>
      <c r="J16" s="3">
        <v>11293</v>
      </c>
      <c r="K16" s="2">
        <f t="shared" si="2"/>
        <v>74.544200256233367</v>
      </c>
      <c r="L16" s="2">
        <f t="shared" si="3"/>
        <v>111.29397851581749</v>
      </c>
      <c r="M16" s="2">
        <v>159.1</v>
      </c>
      <c r="N16" s="2">
        <v>140.6</v>
      </c>
      <c r="O16" s="3">
        <v>23448</v>
      </c>
      <c r="P16" s="3">
        <v>25157</v>
      </c>
      <c r="Q16" t="s">
        <v>3</v>
      </c>
      <c r="R16" s="3">
        <v>28119</v>
      </c>
      <c r="S16" s="2">
        <f t="shared" si="4"/>
        <v>107.28846809962471</v>
      </c>
      <c r="T16" s="2">
        <f t="shared" si="5"/>
        <v>119.92067553735926</v>
      </c>
      <c r="U16" s="2">
        <v>159.1</v>
      </c>
      <c r="V16" s="2">
        <v>140.6</v>
      </c>
    </row>
    <row r="17" spans="1:22" x14ac:dyDescent="0.25">
      <c r="F17" t="s">
        <v>14</v>
      </c>
      <c r="G17" s="4">
        <v>26739</v>
      </c>
      <c r="H17" s="3">
        <v>7061</v>
      </c>
      <c r="I17" s="3">
        <v>8945</v>
      </c>
      <c r="J17" s="3">
        <v>9079</v>
      </c>
      <c r="K17" s="2">
        <f t="shared" si="2"/>
        <v>126.68177311995467</v>
      </c>
      <c r="L17" s="2">
        <f t="shared" si="3"/>
        <v>128.57952131426146</v>
      </c>
      <c r="M17" s="2">
        <v>159.1</v>
      </c>
      <c r="N17" s="2">
        <v>140.6</v>
      </c>
      <c r="O17" s="3">
        <v>18332</v>
      </c>
      <c r="P17" s="3">
        <v>25816</v>
      </c>
      <c r="Q17" t="s">
        <v>14</v>
      </c>
      <c r="R17" s="3">
        <v>26478</v>
      </c>
      <c r="S17" s="2">
        <f t="shared" si="4"/>
        <v>140.82478725725508</v>
      </c>
      <c r="T17" s="8">
        <f t="shared" si="5"/>
        <v>144.43595897883483</v>
      </c>
      <c r="U17" s="2">
        <v>159.1</v>
      </c>
      <c r="V17" s="2">
        <v>140.6</v>
      </c>
    </row>
    <row r="18" spans="1:22" x14ac:dyDescent="0.25">
      <c r="F18" t="s">
        <v>9</v>
      </c>
      <c r="G18" s="4">
        <v>34532</v>
      </c>
      <c r="H18" s="3">
        <v>6998</v>
      </c>
      <c r="I18" s="3">
        <v>7885</v>
      </c>
      <c r="J18" s="3">
        <v>8816</v>
      </c>
      <c r="K18" s="2">
        <f t="shared" si="2"/>
        <v>112.67505001428979</v>
      </c>
      <c r="L18" s="2">
        <f t="shared" si="3"/>
        <v>125.97885110031437</v>
      </c>
      <c r="M18" s="2">
        <v>159.1</v>
      </c>
      <c r="N18" s="2">
        <v>140.6</v>
      </c>
      <c r="O18" s="3">
        <v>17202</v>
      </c>
      <c r="P18" s="3">
        <v>21611</v>
      </c>
      <c r="Q18" t="s">
        <v>9</v>
      </c>
      <c r="R18" s="3">
        <v>23505</v>
      </c>
      <c r="S18" s="2">
        <f t="shared" si="4"/>
        <v>125.63074061155679</v>
      </c>
      <c r="T18" s="2">
        <f t="shared" si="5"/>
        <v>136.64108824555282</v>
      </c>
      <c r="U18" s="2">
        <v>159.1</v>
      </c>
      <c r="V18" s="2">
        <v>140.6</v>
      </c>
    </row>
    <row r="19" spans="1:22" x14ac:dyDescent="0.25">
      <c r="F19" t="s">
        <v>1</v>
      </c>
      <c r="G19" s="4">
        <v>35273</v>
      </c>
      <c r="H19" s="3">
        <v>10014</v>
      </c>
      <c r="I19" s="3">
        <v>11992</v>
      </c>
      <c r="J19" s="3">
        <v>12690</v>
      </c>
      <c r="K19" s="2">
        <f t="shared" si="2"/>
        <v>119.75234671459955</v>
      </c>
      <c r="L19" s="2">
        <f t="shared" si="3"/>
        <v>126.72258837627322</v>
      </c>
      <c r="M19" s="2">
        <v>159.1</v>
      </c>
      <c r="N19" s="2">
        <v>140.6</v>
      </c>
      <c r="O19" s="3">
        <v>25372</v>
      </c>
      <c r="P19" s="3">
        <v>34264</v>
      </c>
      <c r="Q19" t="s">
        <v>1</v>
      </c>
      <c r="R19" s="7">
        <v>35644</v>
      </c>
      <c r="S19" s="2">
        <f t="shared" si="4"/>
        <v>135.0465079615324</v>
      </c>
      <c r="T19" s="2">
        <f t="shared" si="5"/>
        <v>140.48557464921961</v>
      </c>
      <c r="U19" s="2">
        <v>159.1</v>
      </c>
      <c r="V19" s="2">
        <v>140.6</v>
      </c>
    </row>
    <row r="20" spans="1:22" x14ac:dyDescent="0.25">
      <c r="Q20" t="s">
        <v>35</v>
      </c>
      <c r="S20">
        <v>159.1</v>
      </c>
      <c r="T20">
        <v>159.1</v>
      </c>
    </row>
    <row r="21" spans="1:22" x14ac:dyDescent="0.25">
      <c r="H21" s="3"/>
      <c r="I21" s="3"/>
      <c r="J21" s="3"/>
      <c r="Q21" t="s">
        <v>36</v>
      </c>
      <c r="S21">
        <v>140.6</v>
      </c>
      <c r="T21">
        <v>140.6</v>
      </c>
    </row>
    <row r="22" spans="1:22" x14ac:dyDescent="0.25">
      <c r="G22" s="4"/>
      <c r="H22" s="3"/>
      <c r="I22" s="3"/>
      <c r="J22" s="3"/>
    </row>
    <row r="23" spans="1:22" x14ac:dyDescent="0.25">
      <c r="A23" t="s">
        <v>17</v>
      </c>
      <c r="B23" t="s">
        <v>19</v>
      </c>
      <c r="C23" t="s">
        <v>20</v>
      </c>
      <c r="D23" t="s">
        <v>18</v>
      </c>
      <c r="F23" t="s">
        <v>24</v>
      </c>
      <c r="G23" s="4"/>
    </row>
    <row r="24" spans="1:22" x14ac:dyDescent="0.25">
      <c r="A24">
        <v>2014</v>
      </c>
      <c r="B24" s="3">
        <v>237174718</v>
      </c>
      <c r="C24" s="4">
        <v>2350431000</v>
      </c>
      <c r="D24" s="1">
        <f>B24/C24</f>
        <v>0.10090690515909635</v>
      </c>
      <c r="G24" s="4"/>
    </row>
    <row r="25" spans="1:22" x14ac:dyDescent="0.25">
      <c r="A25">
        <v>2015</v>
      </c>
      <c r="B25" s="3">
        <v>227398316</v>
      </c>
      <c r="C25" s="4">
        <v>2192126000</v>
      </c>
      <c r="D25" s="1">
        <f>B25/C25</f>
        <v>0.1037341448438639</v>
      </c>
      <c r="G25" s="4"/>
    </row>
    <row r="26" spans="1:22" x14ac:dyDescent="0.25">
      <c r="A26">
        <v>2016</v>
      </c>
      <c r="B26" s="3">
        <v>254059898</v>
      </c>
      <c r="C26" s="4">
        <v>2128530000</v>
      </c>
      <c r="D26" s="1">
        <f t="shared" ref="D26:D35" si="6">B26/C26</f>
        <v>0.11935932216130381</v>
      </c>
      <c r="G26" s="4"/>
    </row>
    <row r="27" spans="1:22" x14ac:dyDescent="0.25">
      <c r="A27">
        <v>2017</v>
      </c>
      <c r="B27" s="3">
        <v>232153022</v>
      </c>
      <c r="C27" s="4">
        <v>1932804000</v>
      </c>
      <c r="D27" s="1">
        <f t="shared" si="6"/>
        <v>0.12011203515721201</v>
      </c>
      <c r="G27" s="4"/>
    </row>
    <row r="28" spans="1:22" x14ac:dyDescent="0.25">
      <c r="A28">
        <v>2018</v>
      </c>
      <c r="B28" s="3">
        <v>261173890</v>
      </c>
      <c r="C28" s="4">
        <v>2158539000</v>
      </c>
      <c r="D28" s="1">
        <f t="shared" si="6"/>
        <v>0.12099567809523015</v>
      </c>
      <c r="G28" s="4"/>
    </row>
    <row r="29" spans="1:22" x14ac:dyDescent="0.25">
      <c r="A29">
        <v>2019</v>
      </c>
      <c r="B29" s="3">
        <v>246422493</v>
      </c>
      <c r="C29" s="4">
        <v>2051369000</v>
      </c>
      <c r="D29" s="1">
        <f t="shared" si="6"/>
        <v>0.12012587350203693</v>
      </c>
      <c r="G29" s="4"/>
    </row>
    <row r="30" spans="1:22" x14ac:dyDescent="0.25">
      <c r="A30">
        <v>2020</v>
      </c>
      <c r="B30" s="3">
        <v>236963475</v>
      </c>
      <c r="C30" s="4">
        <v>1990290000</v>
      </c>
      <c r="D30" s="1">
        <f t="shared" si="6"/>
        <v>0.11905977269644122</v>
      </c>
      <c r="G30" s="4"/>
    </row>
    <row r="31" spans="1:22" x14ac:dyDescent="0.25">
      <c r="A31">
        <v>2021</v>
      </c>
      <c r="B31" s="3">
        <v>281787992</v>
      </c>
      <c r="C31" s="4">
        <v>1979060000</v>
      </c>
      <c r="D31" s="1">
        <f t="shared" si="6"/>
        <v>0.14238476448414905</v>
      </c>
    </row>
    <row r="32" spans="1:22" x14ac:dyDescent="0.25">
      <c r="A32">
        <v>2022</v>
      </c>
      <c r="B32" s="3">
        <v>315954846</v>
      </c>
      <c r="C32" s="4">
        <v>1968490000</v>
      </c>
      <c r="D32" s="1">
        <f t="shared" si="6"/>
        <v>0.16050619815188291</v>
      </c>
    </row>
    <row r="33" spans="1:4" x14ac:dyDescent="0.25">
      <c r="A33">
        <v>2023</v>
      </c>
      <c r="B33" s="3">
        <v>249070905</v>
      </c>
      <c r="C33" s="4">
        <v>1755606000</v>
      </c>
      <c r="D33" s="1">
        <f t="shared" si="6"/>
        <v>0.14187175539386399</v>
      </c>
    </row>
    <row r="34" spans="1:4" x14ac:dyDescent="0.25">
      <c r="A34">
        <v>2024</v>
      </c>
      <c r="B34" s="3">
        <v>279997957</v>
      </c>
      <c r="C34" s="4">
        <v>1858160000</v>
      </c>
      <c r="D34" s="1">
        <f t="shared" si="6"/>
        <v>0.15068560134756964</v>
      </c>
    </row>
    <row r="35" spans="1:4" x14ac:dyDescent="0.25">
      <c r="A35">
        <v>2025</v>
      </c>
      <c r="B35" s="3"/>
      <c r="C35" s="4"/>
      <c r="D35" s="1" t="e">
        <f t="shared" si="6"/>
        <v>#DIV/0!</v>
      </c>
    </row>
  </sheetData>
  <sortState xmlns:xlrd2="http://schemas.microsoft.com/office/spreadsheetml/2017/richdata2" ref="F5:G19">
    <sortCondition ref="G5:G19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colton</dc:creator>
  <cp:lastModifiedBy>roger colton</cp:lastModifiedBy>
  <cp:lastPrinted>2025-10-17T19:24:18Z</cp:lastPrinted>
  <dcterms:created xsi:type="dcterms:W3CDTF">2025-10-17T18:39:12Z</dcterms:created>
  <dcterms:modified xsi:type="dcterms:W3CDTF">2025-11-21T15:10:56Z</dcterms:modified>
</cp:coreProperties>
</file>