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liancewater.sharepoint.com/accounting/ACCT/ACCT Shared/FS Prep Files/Martin County/Martin County Water District/PSC/"/>
    </mc:Choice>
  </mc:AlternateContent>
  <xr:revisionPtr revIDLastSave="115" documentId="8_{06D8223F-94D5-467D-9532-25F2BD8D8005}" xr6:coauthVersionLast="47" xr6:coauthVersionMax="47" xr10:uidLastSave="{8059EF5A-C2D1-4EC8-86F9-5B48A3E26E9C}"/>
  <bookViews>
    <workbookView xWindow="-120" yWindow="-120" windowWidth="29040" windowHeight="15720" xr2:uid="{6A7FE084-D437-490F-9778-F5C1CA542F58}"/>
  </bookViews>
  <sheets>
    <sheet name="truck lease" sheetId="1" r:id="rId1"/>
  </sheets>
  <definedNames>
    <definedName name="_xlnm.Print_Area" localSheetId="0">'truck lease'!$A$1:$J$32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B12" i="1"/>
  <c r="B26" i="1" s="1"/>
  <c r="B16" i="1"/>
  <c r="I24" i="1"/>
  <c r="H24" i="1"/>
  <c r="G24" i="1"/>
  <c r="F24" i="1"/>
  <c r="E24" i="1"/>
  <c r="D24" i="1"/>
  <c r="C24" i="1"/>
  <c r="B24" i="1"/>
  <c r="I12" i="1"/>
  <c r="I26" i="1" s="1"/>
  <c r="H12" i="1"/>
  <c r="H26" i="1" s="1"/>
  <c r="G12" i="1"/>
  <c r="G26" i="1" s="1"/>
  <c r="F12" i="1"/>
  <c r="E12" i="1"/>
  <c r="E26" i="1" s="1"/>
  <c r="D12" i="1"/>
  <c r="D26" i="1" s="1"/>
  <c r="C12" i="1"/>
  <c r="C26" i="1" s="1"/>
  <c r="D30" i="1" l="1"/>
  <c r="I30" i="1"/>
  <c r="B28" i="1"/>
  <c r="B30" i="1" s="1"/>
  <c r="D16" i="1"/>
  <c r="D28" i="1" s="1"/>
  <c r="F16" i="1"/>
  <c r="F28" i="1" s="1"/>
  <c r="F30" i="1" s="1"/>
  <c r="I16" i="1"/>
  <c r="I28" i="1" s="1"/>
  <c r="H16" i="1"/>
  <c r="H28" i="1" s="1"/>
  <c r="H30" i="1" s="1"/>
  <c r="G16" i="1"/>
  <c r="G28" i="1" s="1"/>
  <c r="G30" i="1" s="1"/>
  <c r="E16" i="1"/>
  <c r="E28" i="1" s="1"/>
  <c r="E30" i="1" s="1"/>
  <c r="C16" i="1"/>
  <c r="C28" i="1" s="1"/>
  <c r="C30" i="1" s="1"/>
</calcChain>
</file>

<file path=xl/sharedStrings.xml><?xml version="1.0" encoding="utf-8"?>
<sst xmlns="http://schemas.openxmlformats.org/spreadsheetml/2006/main" count="25" uniqueCount="21">
  <si>
    <t>Martin County Water District</t>
  </si>
  <si>
    <t>Notes</t>
  </si>
  <si>
    <t>Principal</t>
  </si>
  <si>
    <t>Interest</t>
  </si>
  <si>
    <t>Total Debt - All Issues</t>
  </si>
  <si>
    <t>Insurance</t>
  </si>
  <si>
    <t>Magnolia</t>
  </si>
  <si>
    <t>Total</t>
  </si>
  <si>
    <t>Net Operating Expense Increase</t>
  </si>
  <si>
    <t>Depreciation - VIN 0887</t>
  </si>
  <si>
    <t>Depreciation - VIN 0889</t>
  </si>
  <si>
    <t>Depreciation - VIN 0890</t>
  </si>
  <si>
    <t>Depreciation - VIN 0891</t>
  </si>
  <si>
    <t>Depreciation - VIN 9116</t>
  </si>
  <si>
    <t>20% Working Capital</t>
  </si>
  <si>
    <t xml:space="preserve">Total </t>
  </si>
  <si>
    <t>initial value $42875</t>
  </si>
  <si>
    <t>initial value $77288</t>
  </si>
  <si>
    <t>Lease for Service Trucks</t>
  </si>
  <si>
    <t>Depreciation</t>
  </si>
  <si>
    <t>Total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</si>
</sst>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164" fontId="4" fillId="0" borderId="0" xfId="1" applyNumberFormat="1" applyFont="1" applyFill="1" applyBorder="1"/>
    <xf numFmtId="164" fontId="4" fillId="0" borderId="6" xfId="1" applyNumberFormat="1" applyFont="1" applyFill="1" applyBorder="1"/>
    <xf numFmtId="0" fontId="4" fillId="0" borderId="8" xfId="0" applyFont="1" applyBorder="1" applyAlignment="1">
      <alignment horizontal="center"/>
    </xf>
    <xf numFmtId="0" fontId="2" fillId="0" borderId="9" xfId="0" applyFont="1" applyBorder="1"/>
    <xf numFmtId="164" fontId="2" fillId="0" borderId="10" xfId="1" applyNumberFormat="1" applyFont="1" applyFill="1" applyBorder="1"/>
    <xf numFmtId="0" fontId="4" fillId="0" borderId="11" xfId="0" applyFont="1" applyBorder="1" applyAlignment="1">
      <alignment horizontal="center"/>
    </xf>
    <xf numFmtId="0" fontId="2" fillId="0" borderId="5" xfId="0" applyFont="1" applyBorder="1"/>
    <xf numFmtId="164" fontId="2" fillId="0" borderId="0" xfId="1" applyNumberFormat="1" applyFont="1" applyFill="1" applyBorder="1"/>
    <xf numFmtId="0" fontId="2" fillId="0" borderId="12" xfId="0" applyFont="1" applyBorder="1"/>
    <xf numFmtId="5" fontId="2" fillId="0" borderId="13" xfId="0" applyNumberFormat="1" applyFont="1" applyBorder="1"/>
    <xf numFmtId="0" fontId="4" fillId="0" borderId="14" xfId="0" applyFont="1" applyBorder="1" applyAlignment="1">
      <alignment horizontal="center"/>
    </xf>
    <xf numFmtId="164" fontId="0" fillId="0" borderId="0" xfId="0" applyNumberFormat="1"/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right"/>
    </xf>
    <xf numFmtId="9" fontId="0" fillId="0" borderId="0" xfId="0" applyNumberFormat="1"/>
    <xf numFmtId="7" fontId="0" fillId="0" borderId="0" xfId="0" applyNumberFormat="1"/>
    <xf numFmtId="0" fontId="5" fillId="0" borderId="0" xfId="0" applyFont="1"/>
    <xf numFmtId="164" fontId="4" fillId="0" borderId="15" xfId="1" applyNumberFormat="1" applyFont="1" applyFill="1" applyBorder="1"/>
    <xf numFmtId="0" fontId="4" fillId="0" borderId="12" xfId="0" applyFont="1" applyBorder="1"/>
    <xf numFmtId="164" fontId="4" fillId="0" borderId="13" xfId="1" applyNumberFormat="1" applyFont="1" applyFill="1" applyBorder="1"/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46CED-F0D6-44CD-BD45-819982CDE5C0}">
  <sheetPr>
    <pageSetUpPr fitToPage="1"/>
  </sheetPr>
  <dimension ref="A1:J37"/>
  <sheetViews>
    <sheetView tabSelected="1" zoomScaleNormal="100" workbookViewId="0">
      <selection sqref="A1:J1"/>
    </sheetView>
  </sheetViews>
  <sheetFormatPr defaultRowHeight="12.75" x14ac:dyDescent="0.2"/>
  <cols>
    <col min="1" max="1" width="34.85546875" bestFit="1" customWidth="1"/>
    <col min="2" max="9" width="12" customWidth="1"/>
    <col min="10" max="10" width="35.28515625" customWidth="1"/>
    <col min="11" max="11" width="11.28515625" bestFit="1" customWidth="1"/>
  </cols>
  <sheetData>
    <row r="1" spans="1:10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38" t="s">
        <v>18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x14ac:dyDescent="0.25">
      <c r="A6" s="2"/>
      <c r="B6" s="3"/>
      <c r="C6" s="3"/>
      <c r="D6" s="3"/>
      <c r="E6" s="3"/>
      <c r="F6" s="3"/>
      <c r="G6" s="3"/>
      <c r="H6" s="3"/>
      <c r="I6" s="3"/>
      <c r="J6" s="2"/>
    </row>
    <row r="7" spans="1:10" ht="15" x14ac:dyDescent="0.25">
      <c r="A7" s="4"/>
      <c r="B7" s="5">
        <v>2025</v>
      </c>
      <c r="C7" s="5">
        <v>2026</v>
      </c>
      <c r="D7" s="5">
        <v>2027</v>
      </c>
      <c r="E7" s="5">
        <v>2028</v>
      </c>
      <c r="F7" s="5">
        <v>2029</v>
      </c>
      <c r="G7" s="5">
        <v>2030</v>
      </c>
      <c r="H7" s="5">
        <v>2031</v>
      </c>
      <c r="I7" s="5">
        <v>2032</v>
      </c>
      <c r="J7" s="6" t="s">
        <v>1</v>
      </c>
    </row>
    <row r="8" spans="1:10" ht="15.75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</row>
    <row r="9" spans="1:10" ht="15" x14ac:dyDescent="0.25">
      <c r="A9" s="10" t="s">
        <v>6</v>
      </c>
      <c r="B9" s="11"/>
      <c r="C9" s="12"/>
      <c r="D9" s="12"/>
      <c r="E9" s="12"/>
      <c r="F9" s="12"/>
      <c r="G9" s="12"/>
      <c r="H9" s="12"/>
      <c r="I9" s="12"/>
      <c r="J9" s="13"/>
    </row>
    <row r="10" spans="1:10" ht="14.25" x14ac:dyDescent="0.2">
      <c r="A10" s="14" t="s">
        <v>2</v>
      </c>
      <c r="B10" s="15">
        <v>22200.39</v>
      </c>
      <c r="C10" s="16">
        <v>46083.76</v>
      </c>
      <c r="D10" s="16">
        <v>48422.42</v>
      </c>
      <c r="E10" s="16">
        <v>50879.76</v>
      </c>
      <c r="F10" s="16">
        <v>53461.81</v>
      </c>
      <c r="G10" s="16">
        <v>27739.86</v>
      </c>
      <c r="H10" s="16">
        <v>0</v>
      </c>
      <c r="I10" s="16">
        <v>0</v>
      </c>
      <c r="J10" s="27"/>
    </row>
    <row r="11" spans="1:10" ht="14.25" x14ac:dyDescent="0.2">
      <c r="A11" s="14" t="s">
        <v>3</v>
      </c>
      <c r="B11" s="32">
        <v>5942.19</v>
      </c>
      <c r="C11" s="32">
        <v>10201.4</v>
      </c>
      <c r="D11" s="32">
        <v>7862.74</v>
      </c>
      <c r="E11" s="32">
        <v>5405.4</v>
      </c>
      <c r="F11" s="32">
        <v>2823.35</v>
      </c>
      <c r="G11" s="32">
        <v>402.72</v>
      </c>
      <c r="H11" s="32">
        <v>0</v>
      </c>
      <c r="I11" s="32">
        <v>0</v>
      </c>
      <c r="J11" s="37"/>
    </row>
    <row r="12" spans="1:10" ht="15.75" thickBot="1" x14ac:dyDescent="0.3">
      <c r="A12" s="18" t="s">
        <v>7</v>
      </c>
      <c r="B12" s="19">
        <f>SUM(B10:B11)</f>
        <v>28142.579999999998</v>
      </c>
      <c r="C12" s="19">
        <f t="shared" ref="C12:I12" si="0">SUM(C10:C11)</f>
        <v>56285.16</v>
      </c>
      <c r="D12" s="19">
        <f t="shared" si="0"/>
        <v>56285.159999999996</v>
      </c>
      <c r="E12" s="19">
        <f t="shared" si="0"/>
        <v>56285.16</v>
      </c>
      <c r="F12" s="19">
        <f t="shared" si="0"/>
        <v>56285.159999999996</v>
      </c>
      <c r="G12" s="19">
        <f t="shared" si="0"/>
        <v>28142.58</v>
      </c>
      <c r="H12" s="19">
        <f t="shared" si="0"/>
        <v>0</v>
      </c>
      <c r="I12" s="19">
        <f t="shared" si="0"/>
        <v>0</v>
      </c>
      <c r="J12" s="20"/>
    </row>
    <row r="13" spans="1:10" ht="15.75" thickBot="1" x14ac:dyDescent="0.3">
      <c r="A13" s="7"/>
      <c r="B13" s="8"/>
      <c r="C13" s="8"/>
      <c r="D13" s="8"/>
      <c r="E13" s="8"/>
      <c r="F13" s="8"/>
      <c r="G13" s="8"/>
      <c r="H13" s="8"/>
      <c r="I13" s="8"/>
      <c r="J13" s="9"/>
    </row>
    <row r="14" spans="1:10" ht="15" x14ac:dyDescent="0.25">
      <c r="A14" s="10" t="s">
        <v>8</v>
      </c>
      <c r="B14" s="11"/>
      <c r="C14" s="11"/>
      <c r="D14" s="11"/>
      <c r="E14" s="11"/>
      <c r="F14" s="11"/>
      <c r="G14" s="11"/>
      <c r="H14" s="11"/>
      <c r="I14" s="11"/>
      <c r="J14" s="13"/>
    </row>
    <row r="15" spans="1:10" ht="14.25" x14ac:dyDescent="0.2">
      <c r="A15" s="14" t="s">
        <v>5</v>
      </c>
      <c r="B15" s="32">
        <v>13043</v>
      </c>
      <c r="C15" s="32">
        <v>13043</v>
      </c>
      <c r="D15" s="32">
        <v>13043</v>
      </c>
      <c r="E15" s="32">
        <v>13043</v>
      </c>
      <c r="F15" s="32">
        <v>13043</v>
      </c>
      <c r="G15" s="32">
        <v>13043</v>
      </c>
      <c r="H15" s="32">
        <v>13043</v>
      </c>
      <c r="I15" s="32">
        <v>13043</v>
      </c>
      <c r="J15" s="37"/>
    </row>
    <row r="16" spans="1:10" ht="15.75" thickBot="1" x14ac:dyDescent="0.3">
      <c r="A16" s="18" t="s">
        <v>7</v>
      </c>
      <c r="B16" s="19">
        <f>SUM(B15:B15)</f>
        <v>13043</v>
      </c>
      <c r="C16" s="19">
        <f>SUM(C15:C15)</f>
        <v>13043</v>
      </c>
      <c r="D16" s="19">
        <f>SUM(D15:D15)</f>
        <v>13043</v>
      </c>
      <c r="E16" s="19">
        <f>SUM(E15:E15)</f>
        <v>13043</v>
      </c>
      <c r="F16" s="19">
        <f>SUM(F15:F15)</f>
        <v>13043</v>
      </c>
      <c r="G16" s="19">
        <f>SUM(G15:G15)</f>
        <v>13043</v>
      </c>
      <c r="H16" s="19">
        <f>SUM(H15:H15)</f>
        <v>13043</v>
      </c>
      <c r="I16" s="19">
        <f>SUM(I15:I15)</f>
        <v>13043</v>
      </c>
      <c r="J16" s="20"/>
    </row>
    <row r="17" spans="1:10" ht="15.75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17"/>
    </row>
    <row r="18" spans="1:10" ht="15" x14ac:dyDescent="0.25">
      <c r="A18" s="10" t="s">
        <v>19</v>
      </c>
      <c r="B18" s="11"/>
      <c r="C18" s="11"/>
      <c r="D18" s="11"/>
      <c r="E18" s="11"/>
      <c r="F18" s="11"/>
      <c r="G18" s="11"/>
      <c r="H18" s="11"/>
      <c r="I18" s="11"/>
      <c r="J18" s="36"/>
    </row>
    <row r="19" spans="1:10" ht="14.25" x14ac:dyDescent="0.2">
      <c r="A19" s="14" t="s">
        <v>9</v>
      </c>
      <c r="B19" s="15">
        <v>3062.5</v>
      </c>
      <c r="C19" s="15">
        <v>6125</v>
      </c>
      <c r="D19" s="15">
        <v>6125</v>
      </c>
      <c r="E19" s="15">
        <v>6125</v>
      </c>
      <c r="F19" s="15">
        <v>6125</v>
      </c>
      <c r="G19" s="15">
        <v>6125</v>
      </c>
      <c r="H19" s="15">
        <v>6125</v>
      </c>
      <c r="I19" s="15">
        <v>3062</v>
      </c>
      <c r="J19" s="17" t="s">
        <v>16</v>
      </c>
    </row>
    <row r="20" spans="1:10" ht="14.25" x14ac:dyDescent="0.2">
      <c r="A20" s="14" t="s">
        <v>10</v>
      </c>
      <c r="B20" s="15">
        <v>3062.5</v>
      </c>
      <c r="C20" s="15">
        <v>6125</v>
      </c>
      <c r="D20" s="15">
        <v>6125</v>
      </c>
      <c r="E20" s="15">
        <v>6125</v>
      </c>
      <c r="F20" s="15">
        <v>6125</v>
      </c>
      <c r="G20" s="15">
        <v>6125</v>
      </c>
      <c r="H20" s="15">
        <v>6125</v>
      </c>
      <c r="I20" s="15">
        <v>3062</v>
      </c>
      <c r="J20" s="17" t="s">
        <v>16</v>
      </c>
    </row>
    <row r="21" spans="1:10" ht="14.25" x14ac:dyDescent="0.2">
      <c r="A21" s="14" t="s">
        <v>11</v>
      </c>
      <c r="B21" s="15">
        <v>3062.5</v>
      </c>
      <c r="C21" s="15">
        <v>6125</v>
      </c>
      <c r="D21" s="15">
        <v>6125</v>
      </c>
      <c r="E21" s="15">
        <v>6125</v>
      </c>
      <c r="F21" s="15">
        <v>6125</v>
      </c>
      <c r="G21" s="15">
        <v>6125</v>
      </c>
      <c r="H21" s="15">
        <v>6125</v>
      </c>
      <c r="I21" s="15">
        <v>3062</v>
      </c>
      <c r="J21" s="17" t="s">
        <v>16</v>
      </c>
    </row>
    <row r="22" spans="1:10" ht="14.25" x14ac:dyDescent="0.2">
      <c r="A22" s="14" t="s">
        <v>12</v>
      </c>
      <c r="B22" s="15">
        <v>3062.5</v>
      </c>
      <c r="C22" s="15">
        <v>6125</v>
      </c>
      <c r="D22" s="15">
        <v>6125</v>
      </c>
      <c r="E22" s="15">
        <v>6125</v>
      </c>
      <c r="F22" s="15">
        <v>6125</v>
      </c>
      <c r="G22" s="15">
        <v>6125</v>
      </c>
      <c r="H22" s="15">
        <v>6125</v>
      </c>
      <c r="I22" s="15">
        <v>3062</v>
      </c>
      <c r="J22" s="17" t="s">
        <v>16</v>
      </c>
    </row>
    <row r="23" spans="1:10" ht="14.25" x14ac:dyDescent="0.2">
      <c r="A23" s="14" t="s">
        <v>13</v>
      </c>
      <c r="B23" s="32">
        <v>5520.57</v>
      </c>
      <c r="C23" s="32">
        <v>11041.14</v>
      </c>
      <c r="D23" s="32">
        <v>11041.14</v>
      </c>
      <c r="E23" s="32">
        <v>11041.14</v>
      </c>
      <c r="F23" s="32">
        <v>11041.14</v>
      </c>
      <c r="G23" s="32">
        <v>11041.14</v>
      </c>
      <c r="H23" s="32">
        <v>11041.14</v>
      </c>
      <c r="I23" s="32">
        <v>5520.57</v>
      </c>
      <c r="J23" s="37" t="s">
        <v>17</v>
      </c>
    </row>
    <row r="24" spans="1:10" ht="15.75" thickBot="1" x14ac:dyDescent="0.3">
      <c r="A24" s="18" t="s">
        <v>20</v>
      </c>
      <c r="B24" s="19">
        <f t="shared" ref="B24:I24" si="1">SUM(B19:B23)</f>
        <v>17770.57</v>
      </c>
      <c r="C24" s="19">
        <f t="shared" si="1"/>
        <v>35541.14</v>
      </c>
      <c r="D24" s="19">
        <f t="shared" si="1"/>
        <v>35541.14</v>
      </c>
      <c r="E24" s="19">
        <f t="shared" si="1"/>
        <v>35541.14</v>
      </c>
      <c r="F24" s="19">
        <f t="shared" si="1"/>
        <v>35541.14</v>
      </c>
      <c r="G24" s="19">
        <f t="shared" si="1"/>
        <v>35541.14</v>
      </c>
      <c r="H24" s="19">
        <f t="shared" si="1"/>
        <v>35541.14</v>
      </c>
      <c r="I24" s="19">
        <f t="shared" si="1"/>
        <v>17768.57</v>
      </c>
      <c r="J24" s="20"/>
    </row>
    <row r="25" spans="1:10" ht="15" thickBot="1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5"/>
    </row>
    <row r="26" spans="1:10" ht="15.75" thickBot="1" x14ac:dyDescent="0.3">
      <c r="A26" s="23" t="s">
        <v>4</v>
      </c>
      <c r="B26" s="24">
        <f>B12</f>
        <v>28142.579999999998</v>
      </c>
      <c r="C26" s="24">
        <f>C12</f>
        <v>56285.16</v>
      </c>
      <c r="D26" s="24">
        <f>D12</f>
        <v>56285.159999999996</v>
      </c>
      <c r="E26" s="24">
        <f>E12</f>
        <v>56285.16</v>
      </c>
      <c r="F26" s="24">
        <f>F12</f>
        <v>56285.159999999996</v>
      </c>
      <c r="G26" s="24">
        <f>G12</f>
        <v>28142.58</v>
      </c>
      <c r="H26" s="24">
        <f>H12</f>
        <v>0</v>
      </c>
      <c r="I26" s="24">
        <f>I12</f>
        <v>0</v>
      </c>
      <c r="J26" s="25"/>
    </row>
    <row r="27" spans="1:10" ht="13.5" thickBot="1" x14ac:dyDescent="0.25"/>
    <row r="28" spans="1:10" ht="15.75" thickBot="1" x14ac:dyDescent="0.3">
      <c r="A28" s="23" t="s">
        <v>14</v>
      </c>
      <c r="B28" s="24">
        <f>B26*0.2</f>
        <v>5628.5159999999996</v>
      </c>
      <c r="C28" s="24">
        <f t="shared" ref="C28:I28" si="2">C26*0.2</f>
        <v>11257.032000000001</v>
      </c>
      <c r="D28" s="24">
        <f t="shared" si="2"/>
        <v>11257.031999999999</v>
      </c>
      <c r="E28" s="24">
        <f t="shared" si="2"/>
        <v>11257.032000000001</v>
      </c>
      <c r="F28" s="24">
        <f t="shared" si="2"/>
        <v>11257.031999999999</v>
      </c>
      <c r="G28" s="24">
        <f t="shared" si="2"/>
        <v>5628.5160000000005</v>
      </c>
      <c r="H28" s="24">
        <f t="shared" si="2"/>
        <v>0</v>
      </c>
      <c r="I28" s="24">
        <f t="shared" si="2"/>
        <v>0</v>
      </c>
      <c r="J28" s="25"/>
    </row>
    <row r="29" spans="1:10" ht="13.5" thickBot="1" x14ac:dyDescent="0.25">
      <c r="B29" s="26"/>
      <c r="C29" s="26"/>
      <c r="D29" s="26"/>
      <c r="E29" s="26"/>
      <c r="F29" s="26"/>
      <c r="G29" s="26"/>
      <c r="H29" s="26"/>
      <c r="I29" s="26"/>
    </row>
    <row r="30" spans="1:10" ht="15.75" thickBot="1" x14ac:dyDescent="0.3">
      <c r="A30" s="23" t="s">
        <v>15</v>
      </c>
      <c r="B30" s="24">
        <f t="shared" ref="B30:I30" si="3">B26+B28+B16+B24</f>
        <v>64584.665999999997</v>
      </c>
      <c r="C30" s="24">
        <f t="shared" si="3"/>
        <v>116126.33200000001</v>
      </c>
      <c r="D30" s="24">
        <f t="shared" si="3"/>
        <v>116126.33199999999</v>
      </c>
      <c r="E30" s="24">
        <f t="shared" si="3"/>
        <v>116126.33200000001</v>
      </c>
      <c r="F30" s="24">
        <f t="shared" si="3"/>
        <v>116126.33199999999</v>
      </c>
      <c r="G30" s="24">
        <f t="shared" si="3"/>
        <v>82355.236000000004</v>
      </c>
      <c r="H30" s="24">
        <f t="shared" si="3"/>
        <v>48584.14</v>
      </c>
      <c r="I30" s="24">
        <f t="shared" si="3"/>
        <v>30811.57</v>
      </c>
      <c r="J30" s="25"/>
    </row>
    <row r="33" spans="6:9" x14ac:dyDescent="0.2">
      <c r="F33" s="28"/>
      <c r="G33" s="29"/>
      <c r="H33" s="29"/>
      <c r="I33" s="30"/>
    </row>
    <row r="37" spans="6:9" x14ac:dyDescent="0.2">
      <c r="F37" s="31"/>
    </row>
  </sheetData>
  <mergeCells count="2">
    <mergeCell ref="A1:J1"/>
    <mergeCell ref="A3:J3"/>
  </mergeCells>
  <printOptions horizontalCentered="1"/>
  <pageMargins left="0.25" right="0.25" top="0.74" bottom="0.25" header="0.25" footer="0.25"/>
  <pageSetup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94A113929A548AD3C98F9E9B9F6E5" ma:contentTypeVersion="18" ma:contentTypeDescription="Create a new document." ma:contentTypeScope="" ma:versionID="ec7f82cd5092d05feccea1b77380dcaa">
  <xsd:schema xmlns:xsd="http://www.w3.org/2001/XMLSchema" xmlns:xs="http://www.w3.org/2001/XMLSchema" xmlns:p="http://schemas.microsoft.com/office/2006/metadata/properties" xmlns:ns2="965f3646-af9d-463a-a50c-f645067b38d2" xmlns:ns3="528f9bb4-2dd3-4c35-ba66-227774a23464" targetNamespace="http://schemas.microsoft.com/office/2006/metadata/properties" ma:root="true" ma:fieldsID="c572e609e5812e9a028702fb2cf511b0" ns2:_="" ns3:_="">
    <xsd:import namespace="965f3646-af9d-463a-a50c-f645067b38d2"/>
    <xsd:import namespace="528f9bb4-2dd3-4c35-ba66-227774a234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f3646-af9d-463a-a50c-f645067b38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02a875-1299-4cc0-b20d-13d0433954e9}" ma:internalName="TaxCatchAll" ma:showField="CatchAllData" ma:web="965f3646-af9d-463a-a50c-f645067b3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f9bb4-2dd3-4c35-ba66-227774a23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829056e-450e-451a-ba0f-666389393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f3646-af9d-463a-a50c-f645067b38d2" xsi:nil="true"/>
    <lcf76f155ced4ddcb4097134ff3c332f xmlns="528f9bb4-2dd3-4c35-ba66-227774a2346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D9BBF9-6968-4155-B65C-D727F76A8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5f3646-af9d-463a-a50c-f645067b38d2"/>
    <ds:schemaRef ds:uri="528f9bb4-2dd3-4c35-ba66-227774a2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F087A9-3AF5-4026-B7C9-96021F8622AE}">
  <ds:schemaRefs>
    <ds:schemaRef ds:uri="http://schemas.microsoft.com/office/2006/metadata/properties"/>
    <ds:schemaRef ds:uri="http://schemas.microsoft.com/office/infopath/2007/PartnerControls"/>
    <ds:schemaRef ds:uri="965f3646-af9d-463a-a50c-f645067b38d2"/>
    <ds:schemaRef ds:uri="528f9bb4-2dd3-4c35-ba66-227774a23464"/>
  </ds:schemaRefs>
</ds:datastoreItem>
</file>

<file path=customXml/itemProps3.xml><?xml version="1.0" encoding="utf-8"?>
<ds:datastoreItem xmlns:ds="http://schemas.openxmlformats.org/officeDocument/2006/customXml" ds:itemID="{9530E3DE-DDFB-4B65-B2E7-8DC45A4910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truck lease</vt:lpstr>
      <vt:lpstr>'truck lease'!Print_Area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Baugh</dc:creator>
  <cp:lastModifiedBy>Tracey Brown</cp:lastModifiedBy>
  <cp:lastPrinted>2025-08-22T19:17:05Z</cp:lastPrinted>
  <dcterms:created xsi:type="dcterms:W3CDTF">2025-08-21T19:06:24Z</dcterms:created>
  <dcterms:modified xsi:type="dcterms:W3CDTF">2025-08-22T19:59:33Z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0x010100A8494A113929A548AD3C98F9E9B9F6E5</vt:lpwstr>
  </property>
  <property fmtid="{D5CDD505-2E9C-101B-9397-08002B2CF9AE}" pid="4" name="MediaServiceImageTags">
    <vt:lpwstr/>
  </property>
</Properties>
</file>