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Rider PMM Phase 4 Application/Discovery/STAFF's 1st Set of Data Requests/STAFF-DR-01-005(b) Attachments/"/>
    </mc:Choice>
  </mc:AlternateContent>
  <xr:revisionPtr revIDLastSave="0" documentId="13_ncr:1_{9373EDE1-8B5A-4138-A7C9-C68B9E15A364}" xr6:coauthVersionLast="47" xr6:coauthVersionMax="47" xr10:uidLastSave="{00000000-0000-0000-0000-000000000000}"/>
  <bookViews>
    <workbookView xWindow="-120" yWindow="-120" windowWidth="29040" windowHeight="15720" xr2:uid="{05B0F650-E780-479E-86BD-F9625817C56A}"/>
  </bookViews>
  <sheets>
    <sheet name="Cost Report" sheetId="5" r:id="rId1"/>
    <sheet name="Actuals by WBS - AM07 Ph 2" sheetId="6" r:id="rId2"/>
  </sheets>
  <definedNames>
    <definedName name="_xlnm.Print_Area" localSheetId="0">'Cost Report'!$A$1:$H$30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25" i="5"/>
  <c r="D12" i="5"/>
  <c r="D13" i="5"/>
  <c r="D15" i="5"/>
  <c r="D16" i="5"/>
  <c r="D17" i="5"/>
  <c r="D18" i="5"/>
  <c r="D11" i="5"/>
  <c r="F14" i="5"/>
  <c r="D14" i="5" s="1"/>
  <c r="F22" i="5" l="1"/>
  <c r="F19" i="5" l="1"/>
  <c r="F24" i="5" s="1"/>
  <c r="F27" i="5" l="1"/>
  <c r="F28" i="5" s="1"/>
  <c r="H19" i="5" l="1"/>
  <c r="D19" i="5" l="1"/>
  <c r="H27" i="5" l="1"/>
  <c r="H22" i="5"/>
  <c r="H24" i="5" l="1"/>
  <c r="H28" i="5" s="1"/>
  <c r="D22" i="5"/>
  <c r="D24" i="5" l="1"/>
  <c r="D27" i="5" l="1"/>
  <c r="D28" i="5" l="1"/>
</calcChain>
</file>

<file path=xl/sharedStrings.xml><?xml version="1.0" encoding="utf-8"?>
<sst xmlns="http://schemas.openxmlformats.org/spreadsheetml/2006/main" count="399" uniqueCount="276">
  <si>
    <t>Engineering</t>
  </si>
  <si>
    <t xml:space="preserve"> </t>
  </si>
  <si>
    <t>Description</t>
  </si>
  <si>
    <t xml:space="preserve">Revision: </t>
  </si>
  <si>
    <t>Project Cost Breakdown</t>
  </si>
  <si>
    <t xml:space="preserve"> Capital Improvement and Retirement</t>
  </si>
  <si>
    <t>Retirement</t>
  </si>
  <si>
    <t>WBS 1</t>
  </si>
  <si>
    <t>NGENGNC</t>
  </si>
  <si>
    <t>NGLANDC</t>
  </si>
  <si>
    <t>NGMATEC</t>
  </si>
  <si>
    <t>Materials/Equipment</t>
  </si>
  <si>
    <t>NGCONPC</t>
  </si>
  <si>
    <t>Construction Serv - Pipeline</t>
  </si>
  <si>
    <t>NGCONFC</t>
  </si>
  <si>
    <t>Construction Serv - Facility</t>
  </si>
  <si>
    <t>Field Inspections</t>
  </si>
  <si>
    <t>NGMPGL</t>
  </si>
  <si>
    <t>PNG Labor</t>
  </si>
  <si>
    <t>NGMOTH</t>
  </si>
  <si>
    <t>Other Direct Costs</t>
  </si>
  <si>
    <t>Subtotal Direct Cost</t>
  </si>
  <si>
    <t>Project Contingency</t>
  </si>
  <si>
    <t>Project Escalation</t>
  </si>
  <si>
    <t>Total Contingency &amp; Escalation</t>
  </si>
  <si>
    <t>Total Direct Cost</t>
  </si>
  <si>
    <t>AFUDC Debt</t>
  </si>
  <si>
    <t>NGMOVH</t>
  </si>
  <si>
    <t>Overhead and Allocations</t>
  </si>
  <si>
    <t>Total PNG Overhead Cost</t>
  </si>
  <si>
    <t>Project Total</t>
  </si>
  <si>
    <t>Notes:</t>
  </si>
  <si>
    <t>Pipe Abandonment</t>
  </si>
  <si>
    <t>NGFITSC</t>
  </si>
  <si>
    <t>Land Acquisition &amp; Support</t>
  </si>
  <si>
    <t>AM07 Phase 2</t>
  </si>
  <si>
    <t>Actual Spend</t>
  </si>
  <si>
    <t>Pipeline</t>
  </si>
  <si>
    <t>EXCEP001 - Exception</t>
  </si>
  <si>
    <t>G7AM07IL2.CP1.NGEXCEP.EXCEP001</t>
  </si>
  <si>
    <t>140 - EXCEPTION</t>
  </si>
  <si>
    <t>G7AM07IL2.CP1.NGEXCEP</t>
  </si>
  <si>
    <t>CONT001 - Contingency</t>
  </si>
  <si>
    <t>G7AM07IL2.CP1.NGCONT.CONT001</t>
  </si>
  <si>
    <t>130 - CONTINGENCY</t>
  </si>
  <si>
    <t>G7AM07IL2.CP1.NGCONT</t>
  </si>
  <si>
    <t>Not Assigned - AFUDC</t>
  </si>
  <si>
    <t>G7AM07IL2.CP1.NGMAFD.AFUDCNA</t>
  </si>
  <si>
    <t>ACCTG - AFUDC</t>
  </si>
  <si>
    <t>G7AM07IL2.CP1.NGMAFD.ACCTG</t>
  </si>
  <si>
    <t>120 - AFUDC</t>
  </si>
  <si>
    <t>G7AM07IL2.CP1.NGMAFD</t>
  </si>
  <si>
    <t>OVH001 - Overhead</t>
  </si>
  <si>
    <t>G7AM07IL2.CP1.NGMOVH.OVH001</t>
  </si>
  <si>
    <t>Not Assigned - Overhead</t>
  </si>
  <si>
    <t>G7AM07IL2.CP1.NGMOVH.OVHNA</t>
  </si>
  <si>
    <t>110 - OVERHEAD</t>
  </si>
  <si>
    <t>G7AM07IL2.CP1.NGMOVH</t>
  </si>
  <si>
    <t>OTH001 - Other</t>
  </si>
  <si>
    <t>G7AM07IL2.CP1.NGMOTH.OTH001</t>
  </si>
  <si>
    <t>Not Assigned - Other</t>
  </si>
  <si>
    <t>G7AM07IL2.CP1.NGMOTH.OTHNA</t>
  </si>
  <si>
    <t>100 - OTHER</t>
  </si>
  <si>
    <t>G7AM07IL2.CP1.NGMOTH</t>
  </si>
  <si>
    <t>Not Assigned - Internal Labor</t>
  </si>
  <si>
    <t>G7AM07IL2.CP1.NGMPGL.DLNA</t>
  </si>
  <si>
    <t>G101 - Project Support Labor</t>
  </si>
  <si>
    <t>G7AM07IL2.CP1.NGMPGL.G101</t>
  </si>
  <si>
    <t>DL004 - Overhead Labor - Allocation</t>
  </si>
  <si>
    <t>G7AM07IL2.CP1.NGMPGL.DL004</t>
  </si>
  <si>
    <t>DL003 - Overtime</t>
  </si>
  <si>
    <t>G7AM07IL2.CP1.NGMPGL.DL003</t>
  </si>
  <si>
    <t>DL002 - Labor Loader</t>
  </si>
  <si>
    <t>G7AM07IL2.CP1.NGMPGL.DL002</t>
  </si>
  <si>
    <t>DL001 - Labor</t>
  </si>
  <si>
    <t>G7AM07IL2.CP1.NGMPGL.DL001</t>
  </si>
  <si>
    <t>090 - DUKE LABOR</t>
  </si>
  <si>
    <t>G7AM07IL2.CP1.NGMPGL</t>
  </si>
  <si>
    <t>Not Assigned - Materials and Equipment</t>
  </si>
  <si>
    <t>G7AM07IL2.CP1.NGMATEC.MATNA</t>
  </si>
  <si>
    <t>MAT002 - Stores Loading</t>
  </si>
  <si>
    <t>G7AM07IL2.CP1.NGMATEC.MAT002</t>
  </si>
  <si>
    <t>MAT001 - Material Allocations</t>
  </si>
  <si>
    <t>G7AM07IL2.CP1.NGMATEC.MAT001</t>
  </si>
  <si>
    <t>G907 - Material &amp; Inspection - White</t>
  </si>
  <si>
    <t>G7AM07IL2.CP1.NGMATEC.G907</t>
  </si>
  <si>
    <t>G205 - Materials – MRC</t>
  </si>
  <si>
    <t>G7AM07IL2.CP1.NGMATEC.G205</t>
  </si>
  <si>
    <t>G204 - Materials – Contractors</t>
  </si>
  <si>
    <t>G7AM07IL2.CP1.NGMATEC.G204</t>
  </si>
  <si>
    <t>G202 - Non-Inventory Parts / Materials</t>
  </si>
  <si>
    <t>G7AM07IL2.CP1.NGMATEC.G202</t>
  </si>
  <si>
    <t>G201 - Inventory – Materials</t>
  </si>
  <si>
    <t>G7AM07IL2.CP1.NGMATEC.G201</t>
  </si>
  <si>
    <t>080 - MATERIALS AND EQUIPMENT</t>
  </si>
  <si>
    <t>G7AM07IL2.CP1.NGMATEC</t>
  </si>
  <si>
    <t>Not Assigned - Field Inspection and Testing</t>
  </si>
  <si>
    <t>G7AM07IL2.CP1.NGFITSC.FITNA</t>
  </si>
  <si>
    <t>G905 - Field Inspection and Testing - White</t>
  </si>
  <si>
    <t>G7AM07IL2.CP1.NGFITSC.G905</t>
  </si>
  <si>
    <t>G883 - Environmental</t>
  </si>
  <si>
    <t>G7AM07IL2.CP1.NGFITSC.G883</t>
  </si>
  <si>
    <t>G882 - Safety</t>
  </si>
  <si>
    <t>G7AM07IL2.CP1.NGFITSC.G882</t>
  </si>
  <si>
    <t>G881 - Non-Destructive Testing</t>
  </si>
  <si>
    <t>G7AM07IL2.CP1.NGFITSC.G881</t>
  </si>
  <si>
    <t>G880 - Construction Inspection</t>
  </si>
  <si>
    <t>G7AM07IL2.CP1.NGFITSC.G880</t>
  </si>
  <si>
    <t>070 - FIELD INSPECTION AND TESTING</t>
  </si>
  <si>
    <t>G7AM07IL2.CP1.NGFITSC</t>
  </si>
  <si>
    <t>Not Assigned - Inline Inspection Program</t>
  </si>
  <si>
    <t>G7AM07IL2.CP1.NGILIPC.ILINA</t>
  </si>
  <si>
    <t>G906 - Inline Inspection Program - White</t>
  </si>
  <si>
    <t>G7AM07IL2.CP1.NGILIPC.G906</t>
  </si>
  <si>
    <t>G873 - Anomalies</t>
  </si>
  <si>
    <t>G7AM07IL2.CP1.NGILIPC.G873</t>
  </si>
  <si>
    <t>G872 - Retrofits</t>
  </si>
  <si>
    <t>G7AM07IL2.CP1.NGILIPC.G872</t>
  </si>
  <si>
    <t>G871 - Validation Digs</t>
  </si>
  <si>
    <t>G7AM07IL2.CP1.NGILIPC.G871</t>
  </si>
  <si>
    <t>G870 - Row Clearing</t>
  </si>
  <si>
    <t>G7AM07IL2.CP1.NGILIPC.G870</t>
  </si>
  <si>
    <t>060 - INLINE INSPECTION PROGRAM</t>
  </si>
  <si>
    <t>G7AM07IL2.CP1.NGILIPC</t>
  </si>
  <si>
    <t>Not Assigned - Construction Retirement</t>
  </si>
  <si>
    <t>G7AM07IL2.CP1.NGREMPC.CONRNA</t>
  </si>
  <si>
    <t>G904 - Construction Retirement - White</t>
  </si>
  <si>
    <t>G7AM07IL2.CP1.NGREMPC.G904</t>
  </si>
  <si>
    <t>G863 - Station Retirement</t>
  </si>
  <si>
    <t>G7AM07IL2.CP1.NGREMPC.G863</t>
  </si>
  <si>
    <t>G824 - Removal of Pipe</t>
  </si>
  <si>
    <t>G7AM07IL2.CP1.NGREMPC.G824</t>
  </si>
  <si>
    <t>G823 - Abandon in Place Pipe</t>
  </si>
  <si>
    <t>G7AM07IL2.CP1.NGREMPC.G823</t>
  </si>
  <si>
    <t>050 - CONSTRUCTION RETIREMENT</t>
  </si>
  <si>
    <t>G7AM07IL2.CP1.NGREMPC</t>
  </si>
  <si>
    <t>Not Assigned - Construction Services - Facility</t>
  </si>
  <si>
    <t>G7AM07IL2.CP1.NGCONFC.CONFNA</t>
  </si>
  <si>
    <t>G903 - CS Facility - White</t>
  </si>
  <si>
    <t>G7AM07IL2.CP1.NGCONFC.G903</t>
  </si>
  <si>
    <t>G862 - Stand-By - Facility</t>
  </si>
  <si>
    <t>G7AM07IL2.CP1.NGCONFC.G862</t>
  </si>
  <si>
    <t>G861 - Commissioning</t>
  </si>
  <si>
    <t>G7AM07IL2.CP1.NGCONFC.G861</t>
  </si>
  <si>
    <t>G860 - AC/CP</t>
  </si>
  <si>
    <t>G7AM07IL2.CP1.NGCONFC.G860</t>
  </si>
  <si>
    <t>G859 - Hydro Test</t>
  </si>
  <si>
    <t>G7AM07IL2.CP1.NGCONFC.G859</t>
  </si>
  <si>
    <t>G858 - Tie-In</t>
  </si>
  <si>
    <t>G7AM07IL2.CP1.NGCONFC.G858</t>
  </si>
  <si>
    <t>G857 - Fencing</t>
  </si>
  <si>
    <t>G7AM07IL2.CP1.NGCONFC.G857</t>
  </si>
  <si>
    <t>G856 - Security, Fire Alarm, Instrumentation and Controls</t>
  </si>
  <si>
    <t>G7AM07IL2.CP1.NGCONFC.G856</t>
  </si>
  <si>
    <t>G855 - Installation</t>
  </si>
  <si>
    <t>G7AM07IL2.CP1.NGCONFC.G855</t>
  </si>
  <si>
    <t>G854 - Fabrication</t>
  </si>
  <si>
    <t>G7AM07IL2.CP1.NGCONFC.G854</t>
  </si>
  <si>
    <t>G853 - Building Erection</t>
  </si>
  <si>
    <t>G7AM07IL2.CP1.NGCONFC.G853</t>
  </si>
  <si>
    <t>G852 - Concrete, Paving and Gravel</t>
  </si>
  <si>
    <t>G7AM07IL2.CP1.NGCONFC.G852</t>
  </si>
  <si>
    <t>G851 - Site Preparation</t>
  </si>
  <si>
    <t>G7AM07IL2.CP1.NGCONFC.G851</t>
  </si>
  <si>
    <t>G850 - Mob/Demob</t>
  </si>
  <si>
    <t>G7AM07IL2.CP1.NGCONFC.G850</t>
  </si>
  <si>
    <t>G632 - Field Environmental and Erosion Control</t>
  </si>
  <si>
    <t>G7AM07IL2.CP1.NGCONFC.G632</t>
  </si>
  <si>
    <t>040 - CONSTRUCTION SERVICES – FACILITY</t>
  </si>
  <si>
    <t>G7AM07IL2.CP1.NGCONFC</t>
  </si>
  <si>
    <t>Not Assigned - Construction Services - Pipeline</t>
  </si>
  <si>
    <t>G7AM07IL2.CP1.NGCONPC.CONPNA</t>
  </si>
  <si>
    <t>G902 - CS Pipeline - White</t>
  </si>
  <si>
    <t>G7AM07IL2.CP1.NGCONPC.G902</t>
  </si>
  <si>
    <t>G837 - AC/CP</t>
  </si>
  <si>
    <t>G7AM07IL2.CP1.NGCONPC.G837</t>
  </si>
  <si>
    <t>G836 - Stand-By - Pipeline</t>
  </si>
  <si>
    <t>G7AM07IL2.CP1.NGCONPC.G836</t>
  </si>
  <si>
    <t>G835 - Clean-up</t>
  </si>
  <si>
    <t>G7AM07IL2.CP1.NGCONPC.G835</t>
  </si>
  <si>
    <t>G834 - Commissioning</t>
  </si>
  <si>
    <t>G7AM07IL2.CP1.NGCONPC.G834</t>
  </si>
  <si>
    <t>G833 - Hydro Test and Caliper Tool Run</t>
  </si>
  <si>
    <t>G7AM07IL2.CP1.NGCONPC.G833</t>
  </si>
  <si>
    <t>G832 - Civil or General Conditions</t>
  </si>
  <si>
    <t>G7AM07IL2.CP1.NGCONPC.G832</t>
  </si>
  <si>
    <t>G831 - High Water Table</t>
  </si>
  <si>
    <t>G7AM07IL2.CP1.NGCONPC.G831</t>
  </si>
  <si>
    <t>G830 - Conventional Wetland Lay</t>
  </si>
  <si>
    <t>G7AM07IL2.CP1.NGCONPC.G830</t>
  </si>
  <si>
    <t>G829 - Conventional Upland Lay</t>
  </si>
  <si>
    <t>G7AM07IL2.CP1.NGCONPC.G829</t>
  </si>
  <si>
    <t>G828 - Directional Drill – Rock</t>
  </si>
  <si>
    <t>G7AM07IL2.CP1.NGCONPC.G828</t>
  </si>
  <si>
    <t>G827 - Directional Drill – Dirt</t>
  </si>
  <si>
    <t>G7AM07IL2.CP1.NGCONPC.G827</t>
  </si>
  <si>
    <t>G826 - Conventional Bore - Rock</t>
  </si>
  <si>
    <t>G7AM07IL2.CP1.NGCONPC.G826</t>
  </si>
  <si>
    <t>G825 - Conventional Bore - Dirt</t>
  </si>
  <si>
    <t>G7AM07IL2.CP1.NGCONPC.G825</t>
  </si>
  <si>
    <t>G822 - Rock Excavation</t>
  </si>
  <si>
    <t>G7AM07IL2.CP1.NGCONPC.G822</t>
  </si>
  <si>
    <t>G821 - Clearing and Grubbing</t>
  </si>
  <si>
    <t>G7AM07IL2.CP1.NGCONPC.G821</t>
  </si>
  <si>
    <t>G820 - Mob/Demob</t>
  </si>
  <si>
    <t>G7AM07IL2.CP1.NGCONPC.G820</t>
  </si>
  <si>
    <t>G631 - Field Environmental and Erosion Control</t>
  </si>
  <si>
    <t>G7AM07IL2.CP1.NGCONPC.G631</t>
  </si>
  <si>
    <t>030 - CONSTRUCTION SERVICES – PIPELINE</t>
  </si>
  <si>
    <t>G7AM07IL2.CP1.NGCONPC</t>
  </si>
  <si>
    <t>Not Assigned - Land Services</t>
  </si>
  <si>
    <t>G7AM07IL2.CP1.NGLANDC.LANNA</t>
  </si>
  <si>
    <t>G901 - Land Services - White</t>
  </si>
  <si>
    <t>G7AM07IL2.CP1.NGLANDC.G901</t>
  </si>
  <si>
    <t>G662 - Transmission - Land Rights</t>
  </si>
  <si>
    <t>G7AM07IL2.CP1.NGLANDC.G662</t>
  </si>
  <si>
    <t>G661 - Transmission - Land Purchase</t>
  </si>
  <si>
    <t>G7AM07IL2.CP1.NGLANDC.G661</t>
  </si>
  <si>
    <t>G656 - Construction Support - Land</t>
  </si>
  <si>
    <t>G7AM07IL2.CP1.NGLANDC.G656</t>
  </si>
  <si>
    <t>G301 - Contract Labor - Legal</t>
  </si>
  <si>
    <t>G7AM07IL2.CP1.NGLANDC.G301</t>
  </si>
  <si>
    <t>020 - LAND SERVICES</t>
  </si>
  <si>
    <t>G7AM07IL2.CP1.NGLANDC</t>
  </si>
  <si>
    <t>Not Assigned - Engineering</t>
  </si>
  <si>
    <t>G7AM07IL2.CP1.NGENGNC.ENGNA</t>
  </si>
  <si>
    <t>G900 - Engineering - White</t>
  </si>
  <si>
    <t>G7AM07IL2.CP1.NGENGNC.G900</t>
  </si>
  <si>
    <t>G816 - Project Close-Out</t>
  </si>
  <si>
    <t>G7AM07IL2.CP1.NGENGNC.G816</t>
  </si>
  <si>
    <t>G815 - As-Built Survey</t>
  </si>
  <si>
    <t>G7AM07IL2.CP1.NGENGNC.G815</t>
  </si>
  <si>
    <t>G814 - Construction Support (Engineering)</t>
  </si>
  <si>
    <t>G7AM07IL2.CP1.NGENGNC.G814</t>
  </si>
  <si>
    <t>G813 - Bid Package Development</t>
  </si>
  <si>
    <t>G7AM07IL2.CP1.NGENGNC.G813</t>
  </si>
  <si>
    <t>G812 - Cathodic Protection</t>
  </si>
  <si>
    <t>G7AM07IL2.CP1.NGENGNC.G812</t>
  </si>
  <si>
    <t>G811 - Design - Facility</t>
  </si>
  <si>
    <t>G7AM07IL2.CP1.NGENGNC.G811</t>
  </si>
  <si>
    <t>G810 - Design - Pipeline</t>
  </si>
  <si>
    <t>G7AM07IL2.CP1.NGENGNC.G810</t>
  </si>
  <si>
    <t>G809 - Geotechnical Services</t>
  </si>
  <si>
    <t>G7AM07IL2.CP1.NGENGNC.G809</t>
  </si>
  <si>
    <t>G808 - Other Permitting</t>
  </si>
  <si>
    <t>G7AM07IL2.CP1.NGENGNC.G808</t>
  </si>
  <si>
    <t>G807 - Land Acquisition Support (Engineering)</t>
  </si>
  <si>
    <t>G7AM07IL2.CP1.NGENGNC.G807</t>
  </si>
  <si>
    <t>G806 - Land Survey</t>
  </si>
  <si>
    <t>G7AM07IL2.CP1.NGENGNC.G806</t>
  </si>
  <si>
    <t>G805 - Estimate and Scoping</t>
  </si>
  <si>
    <t>G7AM07IL2.CP1.NGENGNC.G805</t>
  </si>
  <si>
    <t>G804 - Records Research</t>
  </si>
  <si>
    <t>G7AM07IL2.CP1.NGENGNC.G804</t>
  </si>
  <si>
    <t>G803 - Project Management</t>
  </si>
  <si>
    <t>G7AM07IL2.CP1.NGENGNC.G803</t>
  </si>
  <si>
    <t>G802 - Route Development</t>
  </si>
  <si>
    <t>G7AM07IL2.CP1.NGENGNC.G802</t>
  </si>
  <si>
    <t>G801 - Pre-Design Activities</t>
  </si>
  <si>
    <t>G7AM07IL2.CP1.NGENGNC.G801</t>
  </si>
  <si>
    <t>G663 - Transmission – Temporary Land</t>
  </si>
  <si>
    <t>G7AM07IL2.CP1.NGENGNC.G663</t>
  </si>
  <si>
    <t>G630 - Field Environmental Costs</t>
  </si>
  <si>
    <t>G7AM07IL2.CP1.NGENGNC.G630</t>
  </si>
  <si>
    <t>010 - ENGINEERING</t>
  </si>
  <si>
    <t>G7AM07IL2.CP1.NGENGNC</t>
  </si>
  <si>
    <t>Level 1 Placeholder</t>
  </si>
  <si>
    <t>G7AM07IL2.CP1</t>
  </si>
  <si>
    <t>(Posted to CPR) Line AM07 - Pipeline Replacement - Phase 2</t>
  </si>
  <si>
    <t>G7AM07IL2</t>
  </si>
  <si>
    <t>Production Cost</t>
  </si>
  <si>
    <t>Name</t>
  </si>
  <si>
    <t>Path ID</t>
  </si>
  <si>
    <t xml:space="preserve"> Project:  G7AM07IL2  Posted to CPR Line AM07  Pipeline Replacement  Phase 2        Project Period:  202508       </t>
  </si>
  <si>
    <t>Actuals Summary</t>
  </si>
  <si>
    <t>Exported from EcoSys on 09/24/2025 09:37:53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</si>
</sst>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#,##0;\(#,##0\)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Roboto, sans-serif"/>
    </font>
    <font>
      <sz val="9"/>
      <color rgb="FF000000"/>
      <name val="Arial"/>
    </font>
    <font>
      <sz val="9"/>
      <name val="Arial"/>
    </font>
    <font>
      <b/>
      <sz val="10"/>
      <name val="Arial"/>
    </font>
    <font>
      <sz val="8"/>
      <color rgb="FF8B8B8B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9F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AAD4FF"/>
      </patternFill>
    </fill>
    <fill>
      <patternFill patternType="solid">
        <fgColor rgb="FFEFEBDE"/>
      </patternFill>
    </fill>
    <fill>
      <patternFill patternType="solid">
        <fgColor rgb="FFDEFFDC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4BED4"/>
      </left>
      <right style="thin">
        <color rgb="FFA4BED4"/>
      </right>
      <top style="thin">
        <color rgb="FFA4BED4"/>
      </top>
      <bottom style="thin">
        <color rgb="FFA4BED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3" borderId="0" xfId="0" applyFont="1" applyFill="1"/>
    <xf numFmtId="0" fontId="1" fillId="3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/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wrapText="1"/>
    </xf>
    <xf numFmtId="0" fontId="0" fillId="2" borderId="24" xfId="0" applyFill="1" applyBorder="1"/>
    <xf numFmtId="0" fontId="0" fillId="2" borderId="25" xfId="0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6" xfId="0" applyFill="1" applyBorder="1" applyAlignment="1">
      <alignment horizontal="center" vertical="center"/>
    </xf>
    <xf numFmtId="42" fontId="0" fillId="4" borderId="28" xfId="0" applyNumberFormat="1" applyFill="1" applyBorder="1" applyAlignment="1">
      <alignment vertical="center"/>
    </xf>
    <xf numFmtId="42" fontId="0" fillId="2" borderId="25" xfId="0" applyNumberFormat="1" applyFill="1" applyBorder="1" applyAlignment="1">
      <alignment vertical="center"/>
    </xf>
    <xf numFmtId="42" fontId="0" fillId="6" borderId="9" xfId="0" applyNumberFormat="1" applyFill="1" applyBorder="1" applyAlignment="1">
      <alignment horizontal="center" vertical="center"/>
    </xf>
    <xf numFmtId="42" fontId="0" fillId="2" borderId="0" xfId="0" applyNumberFormat="1" applyFill="1" applyAlignment="1">
      <alignment vertical="center"/>
    </xf>
    <xf numFmtId="42" fontId="0" fillId="7" borderId="9" xfId="0" applyNumberFormat="1" applyFill="1" applyBorder="1" applyAlignment="1">
      <alignment horizontal="center" vertical="center"/>
    </xf>
    <xf numFmtId="42" fontId="0" fillId="4" borderId="11" xfId="0" applyNumberFormat="1" applyFill="1" applyBorder="1" applyAlignment="1">
      <alignment vertical="center"/>
    </xf>
    <xf numFmtId="42" fontId="0" fillId="6" borderId="11" xfId="0" applyNumberFormat="1" applyFill="1" applyBorder="1" applyAlignment="1">
      <alignment horizontal="center" vertical="center"/>
    </xf>
    <xf numFmtId="42" fontId="0" fillId="7" borderId="11" xfId="0" applyNumberFormat="1" applyFill="1" applyBorder="1" applyAlignment="1">
      <alignment horizontal="center" vertical="center"/>
    </xf>
    <xf numFmtId="42" fontId="0" fillId="4" borderId="13" xfId="0" applyNumberFormat="1" applyFill="1" applyBorder="1" applyAlignment="1">
      <alignment vertical="center"/>
    </xf>
    <xf numFmtId="42" fontId="0" fillId="6" borderId="13" xfId="0" applyNumberFormat="1" applyFill="1" applyBorder="1" applyAlignment="1">
      <alignment horizontal="center" vertical="center"/>
    </xf>
    <xf numFmtId="42" fontId="0" fillId="7" borderId="13" xfId="0" applyNumberFormat="1" applyFill="1" applyBorder="1" applyAlignment="1">
      <alignment horizontal="center" vertical="center"/>
    </xf>
    <xf numFmtId="42" fontId="0" fillId="4" borderId="9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5" xfId="0" applyFont="1" applyBorder="1"/>
    <xf numFmtId="42" fontId="2" fillId="5" borderId="8" xfId="0" applyNumberFormat="1" applyFont="1" applyFill="1" applyBorder="1" applyAlignment="1">
      <alignment vertical="center"/>
    </xf>
    <xf numFmtId="42" fontId="2" fillId="2" borderId="25" xfId="0" applyNumberFormat="1" applyFont="1" applyFill="1" applyBorder="1" applyAlignment="1">
      <alignment vertical="center"/>
    </xf>
    <xf numFmtId="42" fontId="2" fillId="5" borderId="8" xfId="0" applyNumberFormat="1" applyFont="1" applyFill="1" applyBorder="1" applyAlignment="1">
      <alignment horizontal="center" vertical="center"/>
    </xf>
    <xf numFmtId="42" fontId="2" fillId="2" borderId="0" xfId="0" applyNumberFormat="1" applyFont="1" applyFill="1" applyAlignment="1">
      <alignment vertical="center"/>
    </xf>
    <xf numFmtId="42" fontId="2" fillId="4" borderId="26" xfId="0" applyNumberFormat="1" applyFont="1" applyFill="1" applyBorder="1" applyAlignment="1">
      <alignment vertical="center"/>
    </xf>
    <xf numFmtId="42" fontId="2" fillId="6" borderId="8" xfId="0" applyNumberFormat="1" applyFont="1" applyFill="1" applyBorder="1" applyAlignment="1">
      <alignment horizontal="center" vertical="center"/>
    </xf>
    <xf numFmtId="42" fontId="2" fillId="2" borderId="26" xfId="0" applyNumberFormat="1" applyFont="1" applyFill="1" applyBorder="1" applyAlignment="1">
      <alignment vertical="center"/>
    </xf>
    <xf numFmtId="42" fontId="2" fillId="7" borderId="8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right"/>
    </xf>
    <xf numFmtId="42" fontId="2" fillId="5" borderId="24" xfId="0" applyNumberFormat="1" applyFont="1" applyFill="1" applyBorder="1" applyAlignment="1">
      <alignment vertical="center"/>
    </xf>
    <xf numFmtId="42" fontId="2" fillId="5" borderId="26" xfId="0" applyNumberFormat="1" applyFont="1" applyFill="1" applyBorder="1" applyAlignment="1">
      <alignment horizontal="center" vertical="center"/>
    </xf>
    <xf numFmtId="42" fontId="2" fillId="5" borderId="24" xfId="0" applyNumberFormat="1" applyFont="1" applyFill="1" applyBorder="1" applyAlignment="1">
      <alignment horizontal="center" vertical="center"/>
    </xf>
    <xf numFmtId="42" fontId="2" fillId="5" borderId="26" xfId="0" applyNumberFormat="1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42" fontId="0" fillId="2" borderId="8" xfId="0" applyNumberFormat="1" applyFill="1" applyBorder="1" applyAlignment="1">
      <alignment vertical="center"/>
    </xf>
    <xf numFmtId="42" fontId="0" fillId="2" borderId="8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42" fontId="2" fillId="0" borderId="0" xfId="0" applyNumberFormat="1" applyFont="1"/>
    <xf numFmtId="0" fontId="9" fillId="0" borderId="0" xfId="2"/>
    <xf numFmtId="164" fontId="10" fillId="8" borderId="29" xfId="2" applyNumberFormat="1" applyFont="1" applyFill="1" applyBorder="1" applyAlignment="1">
      <alignment horizontal="right" vertical="center"/>
    </xf>
    <xf numFmtId="0" fontId="10" fillId="8" borderId="29" xfId="2" applyFont="1" applyFill="1" applyBorder="1" applyAlignment="1">
      <alignment horizontal="left" vertical="center"/>
    </xf>
    <xf numFmtId="0" fontId="10" fillId="8" borderId="29" xfId="2" applyFont="1" applyFill="1" applyBorder="1" applyAlignment="1">
      <alignment horizontal="left" vertical="center" indent="6"/>
    </xf>
    <xf numFmtId="0" fontId="10" fillId="9" borderId="29" xfId="2" applyFont="1" applyFill="1" applyBorder="1" applyAlignment="1">
      <alignment horizontal="left" vertical="center"/>
    </xf>
    <xf numFmtId="164" fontId="10" fillId="10" borderId="29" xfId="2" applyNumberFormat="1" applyFont="1" applyFill="1" applyBorder="1" applyAlignment="1">
      <alignment horizontal="right" vertical="center"/>
    </xf>
    <xf numFmtId="0" fontId="10" fillId="10" borderId="29" xfId="2" applyFont="1" applyFill="1" applyBorder="1" applyAlignment="1">
      <alignment horizontal="left" vertical="center"/>
    </xf>
    <xf numFmtId="0" fontId="10" fillId="10" borderId="29" xfId="2" applyFont="1" applyFill="1" applyBorder="1" applyAlignment="1">
      <alignment horizontal="left" vertical="center" indent="4"/>
    </xf>
    <xf numFmtId="0" fontId="10" fillId="8" borderId="29" xfId="2" applyFont="1" applyFill="1" applyBorder="1" applyAlignment="1">
      <alignment horizontal="left" vertical="center" indent="2"/>
    </xf>
    <xf numFmtId="164" fontId="10" fillId="11" borderId="29" xfId="2" applyNumberFormat="1" applyFont="1" applyFill="1" applyBorder="1" applyAlignment="1">
      <alignment horizontal="right" vertical="center"/>
    </xf>
    <xf numFmtId="0" fontId="10" fillId="11" borderId="29" xfId="2" applyFont="1" applyFill="1" applyBorder="1" applyAlignment="1">
      <alignment horizontal="left" vertical="center"/>
    </xf>
    <xf numFmtId="0" fontId="11" fillId="12" borderId="29" xfId="2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4" fontId="1" fillId="3" borderId="17" xfId="0" applyNumberFormat="1" applyFont="1" applyFill="1" applyBorder="1" applyAlignment="1">
      <alignment horizontal="right" indent="2"/>
    </xf>
    <xf numFmtId="14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4" fillId="0" borderId="29" xfId="2" applyFont="1" applyBorder="1" applyAlignment="1">
      <alignment horizontal="left" indent="1"/>
    </xf>
    <xf numFmtId="0" fontId="13" fillId="0" borderId="29" xfId="2" applyFont="1" applyBorder="1" applyAlignment="1">
      <alignment horizontal="left" vertical="center" indent="1"/>
    </xf>
    <xf numFmtId="0" fontId="12" fillId="13" borderId="29" xfId="2" applyFont="1" applyFill="1" applyBorder="1" applyAlignment="1">
      <alignment horizontal="left" vertical="center" indent="2"/>
    </xf>
  </cellXfs>
  <cellStyles count="3">
    <cellStyle name="Normal" xfId="0" builtinId="0"/>
    <cellStyle name="Normal 2" xfId="2" xr:uid="{52EB7AA9-EF4D-4148-A841-62CE1FADC1FF}"/>
    <cellStyle name="Normal 2 2 2" xfId="1" xr:uid="{90F7FAE6-B00F-4835-9ABA-E9A62F97F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B55C-E7A0-4F76-9B9E-95580C345972}">
  <sheetPr>
    <tabColor rgb="FF0070C0"/>
    <pageSetUpPr fitToPage="1"/>
  </sheetPr>
  <dimension ref="A1:M31"/>
  <sheetViews>
    <sheetView tabSelected="1" view="pageLayout" zoomScaleNormal="90" workbookViewId="0">
      <selection activeCell="B30" sqref="B30"/>
    </sheetView>
  </sheetViews>
  <sheetFormatPr defaultRowHeight="15"/>
  <cols>
    <col min="1" max="1" width="0.7109375" customWidth="1"/>
    <col min="2" max="2" width="10.7109375" customWidth="1"/>
    <col min="3" max="3" width="26.28515625" customWidth="1"/>
    <col min="4" max="4" width="25.7109375" customWidth="1"/>
    <col min="5" max="5" width="1" customWidth="1"/>
    <col min="6" max="6" width="25.7109375" style="1" customWidth="1"/>
    <col min="7" max="7" width="1" customWidth="1"/>
    <col min="8" max="8" width="25.7109375" customWidth="1"/>
    <col min="9" max="9" width="1.42578125" bestFit="1" customWidth="1"/>
    <col min="11" max="11" width="13.28515625" bestFit="1" customWidth="1"/>
    <col min="12" max="12" width="10" bestFit="1" customWidth="1"/>
    <col min="13" max="13" width="9.42578125" bestFit="1" customWidth="1"/>
  </cols>
  <sheetData>
    <row r="1" spans="1:9" ht="3.75" customHeight="1" thickBot="1">
      <c r="B1" s="2"/>
      <c r="C1" s="2"/>
      <c r="D1" s="2"/>
      <c r="E1" s="2"/>
      <c r="F1" s="3"/>
      <c r="G1" s="2"/>
      <c r="H1" s="2"/>
    </row>
    <row r="2" spans="1:9" ht="31.5">
      <c r="A2" s="5"/>
      <c r="B2" s="79" t="s">
        <v>35</v>
      </c>
      <c r="C2" s="79"/>
      <c r="D2" s="79"/>
      <c r="E2" s="79"/>
      <c r="F2" s="79"/>
      <c r="G2" s="79"/>
      <c r="H2" s="79"/>
    </row>
    <row r="3" spans="1:9" ht="21">
      <c r="A3" s="5"/>
      <c r="B3" s="80" t="s">
        <v>36</v>
      </c>
      <c r="C3" s="81"/>
      <c r="D3" s="81"/>
      <c r="E3" s="81"/>
      <c r="F3" s="81"/>
      <c r="G3" s="81"/>
      <c r="H3" s="81"/>
    </row>
    <row r="4" spans="1:9" ht="18.75">
      <c r="A4" s="5"/>
      <c r="B4" s="82" t="s">
        <v>4</v>
      </c>
      <c r="C4" s="82"/>
      <c r="D4" s="82"/>
      <c r="E4" s="82"/>
      <c r="F4" s="82"/>
      <c r="G4" s="82"/>
      <c r="H4" s="82"/>
    </row>
    <row r="5" spans="1:9" ht="18.75">
      <c r="A5" s="5"/>
      <c r="B5" s="82"/>
      <c r="C5" s="82"/>
      <c r="D5" s="82"/>
      <c r="E5" s="82"/>
      <c r="F5" s="82"/>
      <c r="G5" s="82"/>
      <c r="H5" s="82"/>
    </row>
    <row r="6" spans="1:9" ht="15.75" thickBot="1">
      <c r="A6" s="5"/>
      <c r="B6" s="50" t="s">
        <v>3</v>
      </c>
      <c r="C6" s="77">
        <v>45923</v>
      </c>
      <c r="D6" s="78"/>
      <c r="E6" s="78"/>
      <c r="F6" s="76"/>
      <c r="G6" s="76"/>
      <c r="H6" s="76"/>
    </row>
    <row r="7" spans="1:9" ht="30" customHeight="1" thickBot="1">
      <c r="A7" s="5"/>
      <c r="B7" s="14"/>
      <c r="C7" s="15"/>
      <c r="D7" s="74" t="s">
        <v>5</v>
      </c>
      <c r="E7" s="23"/>
      <c r="F7" s="59"/>
      <c r="G7" s="25" t="s">
        <v>1</v>
      </c>
      <c r="H7" s="58" t="s">
        <v>6</v>
      </c>
      <c r="I7" s="6"/>
    </row>
    <row r="8" spans="1:9" ht="15.75" thickBot="1">
      <c r="A8" s="5"/>
      <c r="B8" s="14"/>
      <c r="C8" s="15"/>
      <c r="D8" s="75"/>
      <c r="E8" s="24"/>
      <c r="F8" s="19"/>
      <c r="G8" s="26"/>
      <c r="H8" s="21"/>
    </row>
    <row r="9" spans="1:9" ht="15.75" thickBot="1">
      <c r="A9" s="5"/>
      <c r="B9" s="14"/>
      <c r="C9" s="15"/>
      <c r="D9" s="75"/>
      <c r="E9" s="24"/>
      <c r="F9" s="19"/>
      <c r="G9" s="26"/>
      <c r="H9" s="21"/>
    </row>
    <row r="10" spans="1:9" ht="21.75" thickBot="1">
      <c r="A10" s="5"/>
      <c r="B10" s="16" t="s">
        <v>7</v>
      </c>
      <c r="C10" s="17" t="s">
        <v>2</v>
      </c>
      <c r="D10" s="75"/>
      <c r="E10" s="24"/>
      <c r="F10" s="20" t="s">
        <v>37</v>
      </c>
      <c r="G10" s="26"/>
      <c r="H10" s="22" t="s">
        <v>32</v>
      </c>
    </row>
    <row r="11" spans="1:9">
      <c r="A11" s="5"/>
      <c r="B11" s="7" t="s">
        <v>8</v>
      </c>
      <c r="C11" s="10" t="s">
        <v>0</v>
      </c>
      <c r="D11" s="28">
        <f>SUM(H11,F11)</f>
        <v>3086611</v>
      </c>
      <c r="E11" s="29"/>
      <c r="F11" s="30">
        <v>3086611</v>
      </c>
      <c r="G11" s="31"/>
      <c r="H11" s="32"/>
    </row>
    <row r="12" spans="1:9">
      <c r="A12" s="5"/>
      <c r="B12" s="8" t="s">
        <v>9</v>
      </c>
      <c r="C12" s="11" t="s">
        <v>34</v>
      </c>
      <c r="D12" s="33">
        <f t="shared" ref="D12:D18" si="0">SUM(H12,F12)</f>
        <v>4687594</v>
      </c>
      <c r="E12" s="29"/>
      <c r="F12" s="34">
        <v>4687594</v>
      </c>
      <c r="G12" s="31"/>
      <c r="H12" s="35"/>
      <c r="I12" t="s">
        <v>1</v>
      </c>
    </row>
    <row r="13" spans="1:9">
      <c r="A13" s="5"/>
      <c r="B13" s="8" t="s">
        <v>10</v>
      </c>
      <c r="C13" s="11" t="s">
        <v>11</v>
      </c>
      <c r="D13" s="33">
        <f t="shared" si="0"/>
        <v>4973512</v>
      </c>
      <c r="E13" s="29"/>
      <c r="F13" s="34">
        <v>4973512</v>
      </c>
      <c r="G13" s="31"/>
      <c r="H13" s="35"/>
    </row>
    <row r="14" spans="1:9">
      <c r="A14" s="5"/>
      <c r="B14" s="8" t="s">
        <v>12</v>
      </c>
      <c r="C14" s="11" t="s">
        <v>13</v>
      </c>
      <c r="D14" s="33">
        <f t="shared" si="0"/>
        <v>24899242</v>
      </c>
      <c r="E14" s="29"/>
      <c r="F14" s="34">
        <f>23556906+22289</f>
        <v>23579195</v>
      </c>
      <c r="G14" s="31"/>
      <c r="H14" s="35">
        <v>1320047</v>
      </c>
    </row>
    <row r="15" spans="1:9">
      <c r="A15" s="5"/>
      <c r="B15" s="8" t="s">
        <v>14</v>
      </c>
      <c r="C15" s="11" t="s">
        <v>15</v>
      </c>
      <c r="D15" s="33">
        <f t="shared" si="0"/>
        <v>665827</v>
      </c>
      <c r="E15" s="29"/>
      <c r="F15" s="34">
        <v>665827</v>
      </c>
      <c r="G15" s="31"/>
      <c r="H15" s="35"/>
    </row>
    <row r="16" spans="1:9">
      <c r="A16" s="5"/>
      <c r="B16" s="8" t="s">
        <v>33</v>
      </c>
      <c r="C16" s="11" t="s">
        <v>16</v>
      </c>
      <c r="D16" s="33">
        <f t="shared" si="0"/>
        <v>3082243</v>
      </c>
      <c r="E16" s="29"/>
      <c r="F16" s="34">
        <v>3082243</v>
      </c>
      <c r="G16" s="31"/>
      <c r="H16" s="35"/>
      <c r="I16" t="s">
        <v>1</v>
      </c>
    </row>
    <row r="17" spans="1:13">
      <c r="A17" s="5"/>
      <c r="B17" s="8" t="s">
        <v>17</v>
      </c>
      <c r="C17" s="11" t="s">
        <v>18</v>
      </c>
      <c r="D17" s="33">
        <f t="shared" si="0"/>
        <v>1013241</v>
      </c>
      <c r="E17" s="29"/>
      <c r="F17" s="34">
        <v>1013241</v>
      </c>
      <c r="G17" s="31"/>
      <c r="H17" s="35"/>
      <c r="I17" t="s">
        <v>1</v>
      </c>
    </row>
    <row r="18" spans="1:13" ht="15.75" thickBot="1">
      <c r="A18" s="5"/>
      <c r="B18" s="9" t="s">
        <v>19</v>
      </c>
      <c r="C18" s="12" t="s">
        <v>20</v>
      </c>
      <c r="D18" s="36">
        <f t="shared" si="0"/>
        <v>16840</v>
      </c>
      <c r="E18" s="29"/>
      <c r="F18" s="37">
        <v>16840</v>
      </c>
      <c r="G18" s="31"/>
      <c r="H18" s="38"/>
    </row>
    <row r="19" spans="1:13" s="18" customFormat="1" ht="15.75" thickBot="1">
      <c r="A19" s="41"/>
      <c r="B19" s="85" t="s">
        <v>21</v>
      </c>
      <c r="C19" s="86"/>
      <c r="D19" s="42">
        <f>SUM(D11:D18)</f>
        <v>42425110</v>
      </c>
      <c r="E19" s="43"/>
      <c r="F19" s="44">
        <f>SUM(F11:F18)</f>
        <v>41105063</v>
      </c>
      <c r="G19" s="45"/>
      <c r="H19" s="44">
        <f>SUM(H11:H18)</f>
        <v>1320047</v>
      </c>
    </row>
    <row r="20" spans="1:13">
      <c r="A20" s="5"/>
      <c r="B20" s="7" t="s">
        <v>1</v>
      </c>
      <c r="C20" s="13" t="s">
        <v>22</v>
      </c>
      <c r="D20" s="39"/>
      <c r="E20" s="29"/>
      <c r="F20" s="30"/>
      <c r="G20" s="31"/>
      <c r="H20" s="32"/>
    </row>
    <row r="21" spans="1:13" ht="15.75" thickBot="1">
      <c r="A21" s="5"/>
      <c r="B21" s="9" t="s">
        <v>1</v>
      </c>
      <c r="C21" s="12" t="s">
        <v>23</v>
      </c>
      <c r="D21" s="36"/>
      <c r="E21" s="29"/>
      <c r="F21" s="37"/>
      <c r="G21" s="31"/>
      <c r="H21" s="38"/>
    </row>
    <row r="22" spans="1:13" s="18" customFormat="1" ht="15.75" thickBot="1">
      <c r="A22" s="41"/>
      <c r="B22" s="89" t="s">
        <v>24</v>
      </c>
      <c r="C22" s="90"/>
      <c r="D22" s="51">
        <f>SUM(D20:D21)</f>
        <v>0</v>
      </c>
      <c r="E22" s="43"/>
      <c r="F22" s="53">
        <f>SUM(F20:F21)</f>
        <v>0</v>
      </c>
      <c r="G22" s="45"/>
      <c r="H22" s="53">
        <f t="shared" ref="H22" si="1">SUM(H20:H21)</f>
        <v>0</v>
      </c>
    </row>
    <row r="23" spans="1:13" ht="5.25" customHeight="1" thickBot="1">
      <c r="B23" s="27"/>
      <c r="C23" s="55"/>
      <c r="D23" s="56"/>
      <c r="E23" s="31"/>
      <c r="F23" s="57"/>
      <c r="G23" s="31"/>
      <c r="H23" s="57"/>
    </row>
    <row r="24" spans="1:13" s="18" customFormat="1" ht="15.75" thickBot="1">
      <c r="A24" s="41"/>
      <c r="B24" s="87" t="s">
        <v>25</v>
      </c>
      <c r="C24" s="88"/>
      <c r="D24" s="54">
        <f>SUM(D19,D22)</f>
        <v>42425110</v>
      </c>
      <c r="E24" s="43"/>
      <c r="F24" s="52">
        <f>SUM(F19,F22)</f>
        <v>41105063</v>
      </c>
      <c r="G24" s="45"/>
      <c r="H24" s="52">
        <f t="shared" ref="H24" si="2">SUM(H19,H22)</f>
        <v>1320047</v>
      </c>
    </row>
    <row r="25" spans="1:13">
      <c r="A25" s="5"/>
      <c r="B25" s="8" t="s">
        <v>17</v>
      </c>
      <c r="C25" s="11" t="s">
        <v>26</v>
      </c>
      <c r="D25" s="36">
        <f t="shared" ref="D25:D26" si="3">SUM(H25,F25)</f>
        <v>1564265</v>
      </c>
      <c r="E25" s="29"/>
      <c r="F25" s="34">
        <v>1564265</v>
      </c>
      <c r="G25" s="31"/>
      <c r="H25" s="35"/>
    </row>
    <row r="26" spans="1:13" ht="15.75" thickBot="1">
      <c r="A26" s="5"/>
      <c r="B26" s="9" t="s">
        <v>27</v>
      </c>
      <c r="C26" s="12" t="s">
        <v>28</v>
      </c>
      <c r="D26" s="36">
        <f t="shared" si="3"/>
        <v>5563527</v>
      </c>
      <c r="E26" s="29"/>
      <c r="F26" s="37">
        <v>5563527</v>
      </c>
      <c r="G26" s="31"/>
      <c r="H26" s="38"/>
    </row>
    <row r="27" spans="1:13" s="18" customFormat="1" ht="15.75" thickBot="1">
      <c r="A27" s="41"/>
      <c r="B27" s="85" t="s">
        <v>29</v>
      </c>
      <c r="C27" s="86"/>
      <c r="D27" s="42">
        <f>SUM(D25:D26)</f>
        <v>7127792</v>
      </c>
      <c r="E27" s="43"/>
      <c r="F27" s="44">
        <f>SUM(F25:F26)</f>
        <v>7127792</v>
      </c>
      <c r="G27" s="45"/>
      <c r="H27" s="44">
        <f t="shared" ref="H27" si="4">SUM(H25:H26)</f>
        <v>0</v>
      </c>
    </row>
    <row r="28" spans="1:13" s="18" customFormat="1" ht="30" customHeight="1" thickBot="1">
      <c r="B28" s="83" t="s">
        <v>30</v>
      </c>
      <c r="C28" s="84"/>
      <c r="D28" s="46">
        <f>SUM(D27,D24)</f>
        <v>49552902</v>
      </c>
      <c r="E28" s="43"/>
      <c r="F28" s="47">
        <f t="shared" ref="F28:H28" si="5">SUM(F24,F27)</f>
        <v>48232855</v>
      </c>
      <c r="G28" s="48"/>
      <c r="H28" s="49">
        <f t="shared" si="5"/>
        <v>1320047</v>
      </c>
      <c r="K28" s="61"/>
      <c r="M28" s="61"/>
    </row>
    <row r="29" spans="1:13" ht="6.75" customHeight="1">
      <c r="E29" s="4"/>
    </row>
    <row r="30" spans="1:13">
      <c r="B30" s="60" t="s">
        <v>31</v>
      </c>
    </row>
    <row r="31" spans="1:13">
      <c r="D31" s="40"/>
    </row>
  </sheetData>
  <protectedRanges>
    <protectedRange algorithmName="SHA-512" hashValue="uRV0uJzeVVv6QoAB0Q1k3fRFjorA9b79PfBmAXp+z/m3hxTpefmJQYKRfVrgXpqXNpmEytpYVOqOJdFsE8rHRg==" saltValue="SDvoNQfcYE0GC4eYp4tMpg==" spinCount="100000" sqref="F1:F11 G31:J31 A31:E31 A1:E30 G1:J30 F13:F31" name="Range1" securityDescriptor="O:WDG:WDD:(A;;CC;;;S-1-5-21-577582919-1435025626-1914702595-4020469)(A;;CC;;;S-1-5-21-577582919-1435025626-1914702595-3758999)(A;;CC;;;S-1-5-21-577582919-1435025626-1914702595-3758875)(A;;CC;;;S-1-5-21-577582919-1435025626-1914702595-4023729)(A;;CC;;;S-1-5-21-577582919-1435025626-1914702595-3758127)"/>
    <protectedRange algorithmName="SHA-512" hashValue="uRV0uJzeVVv6QoAB0Q1k3fRFjorA9b79PfBmAXp+z/m3hxTpefmJQYKRfVrgXpqXNpmEytpYVOqOJdFsE8rHRg==" saltValue="SDvoNQfcYE0GC4eYp4tMpg==" spinCount="100000" sqref="F12" name="Range1_3" securityDescriptor="O:WDG:WDD:(A;;CC;;;S-1-5-21-577582919-1435025626-1914702595-4020469)(A;;CC;;;S-1-5-21-577582919-1435025626-1914702595-3758999)(A;;CC;;;S-1-5-21-577582919-1435025626-1914702595-3758875)(A;;CC;;;S-1-5-21-577582919-1435025626-1914702595-4023729)(A;;CC;;;S-1-5-21-577582919-1435025626-1914702595-3758127)"/>
  </protectedRanges>
  <mergeCells count="12">
    <mergeCell ref="B28:C28"/>
    <mergeCell ref="B27:C27"/>
    <mergeCell ref="B24:C24"/>
    <mergeCell ref="B22:C22"/>
    <mergeCell ref="B19:C19"/>
    <mergeCell ref="D7:D10"/>
    <mergeCell ref="F6:H6"/>
    <mergeCell ref="C6:E6"/>
    <mergeCell ref="B2:H2"/>
    <mergeCell ref="B3:H3"/>
    <mergeCell ref="B4:H4"/>
    <mergeCell ref="B5:H5"/>
  </mergeCells>
  <pageMargins left="0.7" right="0.7" top="0.97916666666666663" bottom="0.75" header="0.3" footer="0.3"/>
  <pageSetup fitToHeight="0" orientation="landscape" r:id="rId1"/>
  <headerFooter>
    <oddHeader xml:space="preserve">&amp;R&amp;"Times New Roman,Bold"&amp;10KyPSC Case No. 2025-00229
STAFF-DR-01-005(b) Attachment 2
Page &amp;P of &amp;N
&amp;"-,Regular"&amp;11
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03F5-C8F3-41B2-A26E-F1E1F58EB027}">
  <dimension ref="A1:D120"/>
  <sheetViews>
    <sheetView view="pageLayout" topLeftCell="A112" zoomScaleNormal="100" workbookViewId="0">
      <selection sqref="A1:D1"/>
    </sheetView>
  </sheetViews>
  <sheetFormatPr defaultColWidth="8.85546875" defaultRowHeight="15"/>
  <cols>
    <col min="1" max="1" width="3" style="62" customWidth="1"/>
    <col min="2" max="2" width="48" style="62" customWidth="1"/>
    <col min="3" max="3" width="44" style="62" customWidth="1"/>
    <col min="4" max="4" width="15" style="62" customWidth="1"/>
    <col min="5" max="16384" width="8.85546875" style="62"/>
  </cols>
  <sheetData>
    <row r="1" spans="1:4">
      <c r="A1" s="91" t="s">
        <v>275</v>
      </c>
      <c r="B1" s="91"/>
      <c r="C1" s="91"/>
      <c r="D1" s="91"/>
    </row>
    <row r="2" spans="1:4" ht="32.65" customHeight="1">
      <c r="A2" s="92" t="s">
        <v>274</v>
      </c>
      <c r="B2" s="92"/>
      <c r="C2" s="92"/>
      <c r="D2" s="92"/>
    </row>
    <row r="3" spans="1:4" ht="21.4" customHeight="1">
      <c r="A3" s="93" t="s">
        <v>273</v>
      </c>
      <c r="B3" s="93"/>
      <c r="C3" s="93"/>
      <c r="D3" s="93"/>
    </row>
    <row r="4" spans="1:4" ht="37.5" customHeight="1">
      <c r="A4" s="73" t="s">
        <v>1</v>
      </c>
      <c r="B4" s="73" t="s">
        <v>272</v>
      </c>
      <c r="C4" s="73" t="s">
        <v>271</v>
      </c>
      <c r="D4" s="73" t="s">
        <v>270</v>
      </c>
    </row>
    <row r="5" spans="1:4" ht="15" customHeight="1">
      <c r="A5" s="66" t="s">
        <v>1</v>
      </c>
      <c r="B5" s="72" t="s">
        <v>269</v>
      </c>
      <c r="C5" s="72" t="s">
        <v>268</v>
      </c>
      <c r="D5" s="71">
        <v>49553913.229999997</v>
      </c>
    </row>
    <row r="6" spans="1:4" ht="15" customHeight="1">
      <c r="A6" s="66" t="s">
        <v>1</v>
      </c>
      <c r="B6" s="70" t="s">
        <v>267</v>
      </c>
      <c r="C6" s="64" t="s">
        <v>266</v>
      </c>
      <c r="D6" s="63">
        <v>49553913.229999997</v>
      </c>
    </row>
    <row r="7" spans="1:4" ht="15" customHeight="1">
      <c r="A7" s="66" t="s">
        <v>1</v>
      </c>
      <c r="B7" s="69" t="s">
        <v>265</v>
      </c>
      <c r="C7" s="68" t="s">
        <v>264</v>
      </c>
      <c r="D7" s="67">
        <v>3086611.3</v>
      </c>
    </row>
    <row r="8" spans="1:4" ht="15" customHeight="1">
      <c r="A8" s="66" t="s">
        <v>1</v>
      </c>
      <c r="B8" s="65" t="s">
        <v>263</v>
      </c>
      <c r="C8" s="64" t="s">
        <v>262</v>
      </c>
      <c r="D8" s="63">
        <v>171312.9</v>
      </c>
    </row>
    <row r="9" spans="1:4" ht="15" customHeight="1">
      <c r="A9" s="66" t="s">
        <v>1</v>
      </c>
      <c r="B9" s="65" t="s">
        <v>261</v>
      </c>
      <c r="C9" s="64" t="s">
        <v>260</v>
      </c>
      <c r="D9" s="63">
        <v>0</v>
      </c>
    </row>
    <row r="10" spans="1:4" ht="15" customHeight="1">
      <c r="A10" s="66" t="s">
        <v>1</v>
      </c>
      <c r="B10" s="65" t="s">
        <v>259</v>
      </c>
      <c r="C10" s="64" t="s">
        <v>258</v>
      </c>
      <c r="D10" s="63">
        <v>7446</v>
      </c>
    </row>
    <row r="11" spans="1:4" ht="15" customHeight="1">
      <c r="A11" s="66" t="s">
        <v>1</v>
      </c>
      <c r="B11" s="65" t="s">
        <v>257</v>
      </c>
      <c r="C11" s="64" t="s">
        <v>256</v>
      </c>
      <c r="D11" s="63">
        <v>27885</v>
      </c>
    </row>
    <row r="12" spans="1:4" ht="15" customHeight="1">
      <c r="A12" s="66" t="s">
        <v>1</v>
      </c>
      <c r="B12" s="65" t="s">
        <v>255</v>
      </c>
      <c r="C12" s="64" t="s">
        <v>254</v>
      </c>
      <c r="D12" s="63">
        <v>41798</v>
      </c>
    </row>
    <row r="13" spans="1:4" ht="15" customHeight="1">
      <c r="A13" s="66" t="s">
        <v>1</v>
      </c>
      <c r="B13" s="65" t="s">
        <v>253</v>
      </c>
      <c r="C13" s="64" t="s">
        <v>252</v>
      </c>
      <c r="D13" s="63">
        <v>0</v>
      </c>
    </row>
    <row r="14" spans="1:4" ht="15" customHeight="1">
      <c r="A14" s="66" t="s">
        <v>1</v>
      </c>
      <c r="B14" s="65" t="s">
        <v>251</v>
      </c>
      <c r="C14" s="64" t="s">
        <v>250</v>
      </c>
      <c r="D14" s="63">
        <v>0</v>
      </c>
    </row>
    <row r="15" spans="1:4" ht="15" customHeight="1">
      <c r="A15" s="66" t="s">
        <v>1</v>
      </c>
      <c r="B15" s="65" t="s">
        <v>249</v>
      </c>
      <c r="C15" s="64" t="s">
        <v>248</v>
      </c>
      <c r="D15" s="63">
        <v>601546.36</v>
      </c>
    </row>
    <row r="16" spans="1:4" ht="15" customHeight="1">
      <c r="A16" s="66" t="s">
        <v>1</v>
      </c>
      <c r="B16" s="65" t="s">
        <v>247</v>
      </c>
      <c r="C16" s="64" t="s">
        <v>246</v>
      </c>
      <c r="D16" s="63">
        <v>83709</v>
      </c>
    </row>
    <row r="17" spans="1:4" ht="15" customHeight="1">
      <c r="A17" s="66" t="s">
        <v>1</v>
      </c>
      <c r="B17" s="65" t="s">
        <v>245</v>
      </c>
      <c r="C17" s="64" t="s">
        <v>244</v>
      </c>
      <c r="D17" s="63">
        <v>9103</v>
      </c>
    </row>
    <row r="18" spans="1:4" ht="15" customHeight="1">
      <c r="A18" s="66" t="s">
        <v>1</v>
      </c>
      <c r="B18" s="65" t="s">
        <v>243</v>
      </c>
      <c r="C18" s="64" t="s">
        <v>242</v>
      </c>
      <c r="D18" s="63">
        <v>110082.75</v>
      </c>
    </row>
    <row r="19" spans="1:4" ht="15" customHeight="1">
      <c r="A19" s="66" t="s">
        <v>1</v>
      </c>
      <c r="B19" s="65" t="s">
        <v>241</v>
      </c>
      <c r="C19" s="64" t="s">
        <v>240</v>
      </c>
      <c r="D19" s="63">
        <v>278197</v>
      </c>
    </row>
    <row r="20" spans="1:4" ht="15" customHeight="1">
      <c r="A20" s="66" t="s">
        <v>1</v>
      </c>
      <c r="B20" s="65" t="s">
        <v>239</v>
      </c>
      <c r="C20" s="64" t="s">
        <v>238</v>
      </c>
      <c r="D20" s="63">
        <v>-169960.54</v>
      </c>
    </row>
    <row r="21" spans="1:4" ht="15" customHeight="1">
      <c r="A21" s="66" t="s">
        <v>1</v>
      </c>
      <c r="B21" s="65" t="s">
        <v>237</v>
      </c>
      <c r="C21" s="64" t="s">
        <v>236</v>
      </c>
      <c r="D21" s="63">
        <v>265907</v>
      </c>
    </row>
    <row r="22" spans="1:4" ht="15" customHeight="1">
      <c r="A22" s="66" t="s">
        <v>1</v>
      </c>
      <c r="B22" s="65" t="s">
        <v>235</v>
      </c>
      <c r="C22" s="64" t="s">
        <v>234</v>
      </c>
      <c r="D22" s="63">
        <v>9261</v>
      </c>
    </row>
    <row r="23" spans="1:4" ht="15" customHeight="1">
      <c r="A23" s="66" t="s">
        <v>1</v>
      </c>
      <c r="B23" s="65" t="s">
        <v>233</v>
      </c>
      <c r="C23" s="64" t="s">
        <v>232</v>
      </c>
      <c r="D23" s="63">
        <v>896391.67</v>
      </c>
    </row>
    <row r="24" spans="1:4" ht="15" customHeight="1">
      <c r="A24" s="66" t="s">
        <v>1</v>
      </c>
      <c r="B24" s="65" t="s">
        <v>231</v>
      </c>
      <c r="C24" s="64" t="s">
        <v>230</v>
      </c>
      <c r="D24" s="63">
        <v>748789</v>
      </c>
    </row>
    <row r="25" spans="1:4" ht="15" customHeight="1">
      <c r="A25" s="66" t="s">
        <v>1</v>
      </c>
      <c r="B25" s="65" t="s">
        <v>229</v>
      </c>
      <c r="C25" s="64" t="s">
        <v>228</v>
      </c>
      <c r="D25" s="63">
        <v>5143.16</v>
      </c>
    </row>
    <row r="26" spans="1:4" ht="15" customHeight="1">
      <c r="A26" s="66" t="s">
        <v>1</v>
      </c>
      <c r="B26" s="65" t="s">
        <v>227</v>
      </c>
      <c r="C26" s="64" t="s">
        <v>226</v>
      </c>
      <c r="D26" s="63">
        <v>0</v>
      </c>
    </row>
    <row r="27" spans="1:4" ht="15" customHeight="1">
      <c r="A27" s="66" t="s">
        <v>1</v>
      </c>
      <c r="B27" s="65" t="s">
        <v>225</v>
      </c>
      <c r="C27" s="64" t="s">
        <v>224</v>
      </c>
      <c r="D27" s="63">
        <v>0</v>
      </c>
    </row>
    <row r="28" spans="1:4" ht="15" customHeight="1">
      <c r="A28" s="66" t="s">
        <v>1</v>
      </c>
      <c r="B28" s="69" t="s">
        <v>223</v>
      </c>
      <c r="C28" s="68" t="s">
        <v>222</v>
      </c>
      <c r="D28" s="67">
        <v>4687593.99</v>
      </c>
    </row>
    <row r="29" spans="1:4" ht="15" customHeight="1">
      <c r="A29" s="66" t="s">
        <v>1</v>
      </c>
      <c r="B29" s="65" t="s">
        <v>221</v>
      </c>
      <c r="C29" s="64" t="s">
        <v>220</v>
      </c>
      <c r="D29" s="63">
        <v>586136.06999999995</v>
      </c>
    </row>
    <row r="30" spans="1:4" ht="15" customHeight="1">
      <c r="A30" s="66" t="s">
        <v>1</v>
      </c>
      <c r="B30" s="65" t="s">
        <v>219</v>
      </c>
      <c r="C30" s="64" t="s">
        <v>218</v>
      </c>
      <c r="D30" s="63">
        <v>1273735.92</v>
      </c>
    </row>
    <row r="31" spans="1:4" ht="15" customHeight="1">
      <c r="A31" s="66" t="s">
        <v>1</v>
      </c>
      <c r="B31" s="65" t="s">
        <v>217</v>
      </c>
      <c r="C31" s="64" t="s">
        <v>216</v>
      </c>
      <c r="D31" s="63">
        <v>3644989.42</v>
      </c>
    </row>
    <row r="32" spans="1:4" ht="15" customHeight="1">
      <c r="A32" s="66" t="s">
        <v>1</v>
      </c>
      <c r="B32" s="65" t="s">
        <v>215</v>
      </c>
      <c r="C32" s="64" t="s">
        <v>214</v>
      </c>
      <c r="D32" s="63">
        <v>2116423</v>
      </c>
    </row>
    <row r="33" spans="1:4" ht="15" customHeight="1">
      <c r="A33" s="66" t="s">
        <v>1</v>
      </c>
      <c r="B33" s="65" t="s">
        <v>213</v>
      </c>
      <c r="C33" s="64" t="s">
        <v>212</v>
      </c>
      <c r="D33" s="63">
        <v>0</v>
      </c>
    </row>
    <row r="34" spans="1:4" ht="15" customHeight="1">
      <c r="A34" s="66" t="s">
        <v>1</v>
      </c>
      <c r="B34" s="65" t="s">
        <v>211</v>
      </c>
      <c r="C34" s="64" t="s">
        <v>210</v>
      </c>
      <c r="D34" s="63">
        <v>-2933690.42</v>
      </c>
    </row>
    <row r="35" spans="1:4" ht="15" customHeight="1">
      <c r="A35" s="66" t="s">
        <v>1</v>
      </c>
      <c r="B35" s="69" t="s">
        <v>209</v>
      </c>
      <c r="C35" s="68" t="s">
        <v>208</v>
      </c>
      <c r="D35" s="67">
        <v>23556906.079999998</v>
      </c>
    </row>
    <row r="36" spans="1:4" ht="15" customHeight="1">
      <c r="A36" s="66" t="s">
        <v>1</v>
      </c>
      <c r="B36" s="65" t="s">
        <v>207</v>
      </c>
      <c r="C36" s="64" t="s">
        <v>206</v>
      </c>
      <c r="D36" s="63">
        <v>66469.149999999994</v>
      </c>
    </row>
    <row r="37" spans="1:4" ht="15" customHeight="1">
      <c r="A37" s="66" t="s">
        <v>1</v>
      </c>
      <c r="B37" s="65" t="s">
        <v>205</v>
      </c>
      <c r="C37" s="64" t="s">
        <v>204</v>
      </c>
      <c r="D37" s="63">
        <v>474617.87</v>
      </c>
    </row>
    <row r="38" spans="1:4" ht="15" customHeight="1">
      <c r="A38" s="66" t="s">
        <v>1</v>
      </c>
      <c r="B38" s="65" t="s">
        <v>203</v>
      </c>
      <c r="C38" s="64" t="s">
        <v>202</v>
      </c>
      <c r="D38" s="63">
        <v>291231.63</v>
      </c>
    </row>
    <row r="39" spans="1:4" ht="15" customHeight="1">
      <c r="A39" s="66" t="s">
        <v>1</v>
      </c>
      <c r="B39" s="65" t="s">
        <v>201</v>
      </c>
      <c r="C39" s="64" t="s">
        <v>200</v>
      </c>
      <c r="D39" s="63">
        <v>1164278.1000000001</v>
      </c>
    </row>
    <row r="40" spans="1:4" ht="15" customHeight="1">
      <c r="A40" s="66" t="s">
        <v>1</v>
      </c>
      <c r="B40" s="65" t="s">
        <v>199</v>
      </c>
      <c r="C40" s="64" t="s">
        <v>198</v>
      </c>
      <c r="D40" s="63">
        <v>168660.69</v>
      </c>
    </row>
    <row r="41" spans="1:4" ht="15" customHeight="1">
      <c r="A41" s="66" t="s">
        <v>1</v>
      </c>
      <c r="B41" s="65" t="s">
        <v>197</v>
      </c>
      <c r="C41" s="64" t="s">
        <v>196</v>
      </c>
      <c r="D41" s="63">
        <v>1478900.74</v>
      </c>
    </row>
    <row r="42" spans="1:4" ht="15" customHeight="1">
      <c r="A42" s="66" t="s">
        <v>1</v>
      </c>
      <c r="B42" s="65" t="s">
        <v>195</v>
      </c>
      <c r="C42" s="64" t="s">
        <v>194</v>
      </c>
      <c r="D42" s="63">
        <v>0</v>
      </c>
    </row>
    <row r="43" spans="1:4" ht="15" customHeight="1">
      <c r="A43" s="66" t="s">
        <v>1</v>
      </c>
      <c r="B43" s="65" t="s">
        <v>193</v>
      </c>
      <c r="C43" s="64" t="s">
        <v>192</v>
      </c>
      <c r="D43" s="63">
        <v>3813010.46</v>
      </c>
    </row>
    <row r="44" spans="1:4" ht="15" customHeight="1">
      <c r="A44" s="66" t="s">
        <v>1</v>
      </c>
      <c r="B44" s="65" t="s">
        <v>191</v>
      </c>
      <c r="C44" s="64" t="s">
        <v>190</v>
      </c>
      <c r="D44" s="63">
        <v>9192902.8499999996</v>
      </c>
    </row>
    <row r="45" spans="1:4" ht="15" customHeight="1">
      <c r="A45" s="66" t="s">
        <v>1</v>
      </c>
      <c r="B45" s="65" t="s">
        <v>189</v>
      </c>
      <c r="C45" s="64" t="s">
        <v>188</v>
      </c>
      <c r="D45" s="63">
        <v>0</v>
      </c>
    </row>
    <row r="46" spans="1:4" ht="15" customHeight="1">
      <c r="A46" s="66" t="s">
        <v>1</v>
      </c>
      <c r="B46" s="65" t="s">
        <v>187</v>
      </c>
      <c r="C46" s="64" t="s">
        <v>186</v>
      </c>
      <c r="D46" s="63">
        <v>26412.86</v>
      </c>
    </row>
    <row r="47" spans="1:4" ht="15" customHeight="1">
      <c r="A47" s="66" t="s">
        <v>1</v>
      </c>
      <c r="B47" s="65" t="s">
        <v>185</v>
      </c>
      <c r="C47" s="64" t="s">
        <v>184</v>
      </c>
      <c r="D47" s="63">
        <v>4923367.93</v>
      </c>
    </row>
    <row r="48" spans="1:4" ht="15" customHeight="1">
      <c r="A48" s="66" t="s">
        <v>1</v>
      </c>
      <c r="B48" s="65" t="s">
        <v>183</v>
      </c>
      <c r="C48" s="64" t="s">
        <v>182</v>
      </c>
      <c r="D48" s="63">
        <v>834383.93</v>
      </c>
    </row>
    <row r="49" spans="1:4" ht="15" customHeight="1">
      <c r="A49" s="66" t="s">
        <v>1</v>
      </c>
      <c r="B49" s="65" t="s">
        <v>181</v>
      </c>
      <c r="C49" s="64" t="s">
        <v>180</v>
      </c>
      <c r="D49" s="63">
        <v>810329.64</v>
      </c>
    </row>
    <row r="50" spans="1:4" ht="15" customHeight="1">
      <c r="A50" s="66" t="s">
        <v>1</v>
      </c>
      <c r="B50" s="65" t="s">
        <v>179</v>
      </c>
      <c r="C50" s="64" t="s">
        <v>178</v>
      </c>
      <c r="D50" s="63">
        <v>0</v>
      </c>
    </row>
    <row r="51" spans="1:4" ht="15" customHeight="1">
      <c r="A51" s="66" t="s">
        <v>1</v>
      </c>
      <c r="B51" s="65" t="s">
        <v>177</v>
      </c>
      <c r="C51" s="64" t="s">
        <v>176</v>
      </c>
      <c r="D51" s="63">
        <v>0</v>
      </c>
    </row>
    <row r="52" spans="1:4" ht="15" customHeight="1">
      <c r="A52" s="66" t="s">
        <v>1</v>
      </c>
      <c r="B52" s="65" t="s">
        <v>175</v>
      </c>
      <c r="C52" s="64" t="s">
        <v>174</v>
      </c>
      <c r="D52" s="63">
        <v>312340.23</v>
      </c>
    </row>
    <row r="53" spans="1:4" ht="15" customHeight="1">
      <c r="A53" s="66" t="s">
        <v>1</v>
      </c>
      <c r="B53" s="65" t="s">
        <v>173</v>
      </c>
      <c r="C53" s="64" t="s">
        <v>172</v>
      </c>
      <c r="D53" s="63">
        <v>0</v>
      </c>
    </row>
    <row r="54" spans="1:4" ht="15" customHeight="1">
      <c r="A54" s="66" t="s">
        <v>1</v>
      </c>
      <c r="B54" s="65" t="s">
        <v>171</v>
      </c>
      <c r="C54" s="64" t="s">
        <v>170</v>
      </c>
      <c r="D54" s="63">
        <v>0</v>
      </c>
    </row>
    <row r="55" spans="1:4" ht="15" customHeight="1">
      <c r="A55" s="66" t="s">
        <v>1</v>
      </c>
      <c r="B55" s="69" t="s">
        <v>169</v>
      </c>
      <c r="C55" s="68" t="s">
        <v>168</v>
      </c>
      <c r="D55" s="67">
        <v>665826.59</v>
      </c>
    </row>
    <row r="56" spans="1:4" ht="15" customHeight="1">
      <c r="A56" s="66" t="s">
        <v>1</v>
      </c>
      <c r="B56" s="65" t="s">
        <v>167</v>
      </c>
      <c r="C56" s="64" t="s">
        <v>166</v>
      </c>
      <c r="D56" s="63">
        <v>23187.040000000001</v>
      </c>
    </row>
    <row r="57" spans="1:4" ht="15" customHeight="1">
      <c r="A57" s="66" t="s">
        <v>1</v>
      </c>
      <c r="B57" s="65" t="s">
        <v>165</v>
      </c>
      <c r="C57" s="64" t="s">
        <v>164</v>
      </c>
      <c r="D57" s="63">
        <v>0</v>
      </c>
    </row>
    <row r="58" spans="1:4" ht="15" customHeight="1">
      <c r="A58" s="66" t="s">
        <v>1</v>
      </c>
      <c r="B58" s="65" t="s">
        <v>163</v>
      </c>
      <c r="C58" s="64" t="s">
        <v>162</v>
      </c>
      <c r="D58" s="63">
        <v>0</v>
      </c>
    </row>
    <row r="59" spans="1:4" ht="15" customHeight="1">
      <c r="A59" s="66" t="s">
        <v>1</v>
      </c>
      <c r="B59" s="65" t="s">
        <v>161</v>
      </c>
      <c r="C59" s="64" t="s">
        <v>160</v>
      </c>
      <c r="D59" s="63">
        <v>51522.71</v>
      </c>
    </row>
    <row r="60" spans="1:4" ht="15" customHeight="1">
      <c r="A60" s="66" t="s">
        <v>1</v>
      </c>
      <c r="B60" s="65" t="s">
        <v>159</v>
      </c>
      <c r="C60" s="64" t="s">
        <v>158</v>
      </c>
      <c r="D60" s="63">
        <v>0</v>
      </c>
    </row>
    <row r="61" spans="1:4" ht="15" customHeight="1">
      <c r="A61" s="66" t="s">
        <v>1</v>
      </c>
      <c r="B61" s="65" t="s">
        <v>157</v>
      </c>
      <c r="C61" s="64" t="s">
        <v>156</v>
      </c>
      <c r="D61" s="63">
        <v>29357</v>
      </c>
    </row>
    <row r="62" spans="1:4" ht="15" customHeight="1">
      <c r="A62" s="66" t="s">
        <v>1</v>
      </c>
      <c r="B62" s="65" t="s">
        <v>155</v>
      </c>
      <c r="C62" s="64" t="s">
        <v>154</v>
      </c>
      <c r="D62" s="63">
        <v>207304.49</v>
      </c>
    </row>
    <row r="63" spans="1:4" ht="15" customHeight="1">
      <c r="A63" s="66" t="s">
        <v>1</v>
      </c>
      <c r="B63" s="65" t="s">
        <v>153</v>
      </c>
      <c r="C63" s="64" t="s">
        <v>152</v>
      </c>
      <c r="D63" s="63">
        <v>40381.75</v>
      </c>
    </row>
    <row r="64" spans="1:4" ht="15" customHeight="1">
      <c r="A64" s="66" t="s">
        <v>1</v>
      </c>
      <c r="B64" s="65" t="s">
        <v>151</v>
      </c>
      <c r="C64" s="64" t="s">
        <v>150</v>
      </c>
      <c r="D64" s="63">
        <v>63896.37</v>
      </c>
    </row>
    <row r="65" spans="1:4" ht="15" customHeight="1">
      <c r="A65" s="66" t="s">
        <v>1</v>
      </c>
      <c r="B65" s="65" t="s">
        <v>149</v>
      </c>
      <c r="C65" s="64" t="s">
        <v>148</v>
      </c>
      <c r="D65" s="63">
        <v>12601.56</v>
      </c>
    </row>
    <row r="66" spans="1:4" ht="15" customHeight="1">
      <c r="A66" s="66" t="s">
        <v>1</v>
      </c>
      <c r="B66" s="65" t="s">
        <v>147</v>
      </c>
      <c r="C66" s="64" t="s">
        <v>146</v>
      </c>
      <c r="D66" s="63">
        <v>80649.22</v>
      </c>
    </row>
    <row r="67" spans="1:4" ht="15" customHeight="1">
      <c r="A67" s="66" t="s">
        <v>1</v>
      </c>
      <c r="B67" s="65" t="s">
        <v>145</v>
      </c>
      <c r="C67" s="64" t="s">
        <v>144</v>
      </c>
      <c r="D67" s="63">
        <v>141475.32</v>
      </c>
    </row>
    <row r="68" spans="1:4" ht="15" customHeight="1">
      <c r="A68" s="66" t="s">
        <v>1</v>
      </c>
      <c r="B68" s="65" t="s">
        <v>143</v>
      </c>
      <c r="C68" s="64" t="s">
        <v>142</v>
      </c>
      <c r="D68" s="63">
        <v>15451.13</v>
      </c>
    </row>
    <row r="69" spans="1:4" ht="15" customHeight="1">
      <c r="A69" s="66" t="s">
        <v>1</v>
      </c>
      <c r="B69" s="65" t="s">
        <v>141</v>
      </c>
      <c r="C69" s="64" t="s">
        <v>140</v>
      </c>
      <c r="D69" s="63">
        <v>0</v>
      </c>
    </row>
    <row r="70" spans="1:4" ht="15" customHeight="1">
      <c r="A70" s="66" t="s">
        <v>1</v>
      </c>
      <c r="B70" s="65" t="s">
        <v>139</v>
      </c>
      <c r="C70" s="64" t="s">
        <v>138</v>
      </c>
      <c r="D70" s="63">
        <v>0</v>
      </c>
    </row>
    <row r="71" spans="1:4" ht="15" customHeight="1">
      <c r="A71" s="66" t="s">
        <v>1</v>
      </c>
      <c r="B71" s="65" t="s">
        <v>137</v>
      </c>
      <c r="C71" s="64" t="s">
        <v>136</v>
      </c>
      <c r="D71" s="63">
        <v>0</v>
      </c>
    </row>
    <row r="72" spans="1:4" ht="15" customHeight="1">
      <c r="A72" s="66" t="s">
        <v>1</v>
      </c>
      <c r="B72" s="69" t="s">
        <v>135</v>
      </c>
      <c r="C72" s="68" t="s">
        <v>134</v>
      </c>
      <c r="D72" s="67">
        <v>1342335.73</v>
      </c>
    </row>
    <row r="73" spans="1:4" ht="15" customHeight="1">
      <c r="A73" s="66" t="s">
        <v>1</v>
      </c>
      <c r="B73" s="65" t="s">
        <v>133</v>
      </c>
      <c r="C73" s="64" t="s">
        <v>132</v>
      </c>
      <c r="D73" s="63">
        <v>453306.58</v>
      </c>
    </row>
    <row r="74" spans="1:4" ht="15" customHeight="1">
      <c r="A74" s="66" t="s">
        <v>1</v>
      </c>
      <c r="B74" s="65" t="s">
        <v>131</v>
      </c>
      <c r="C74" s="64" t="s">
        <v>130</v>
      </c>
      <c r="D74" s="63">
        <v>207496.63</v>
      </c>
    </row>
    <row r="75" spans="1:4" ht="15" customHeight="1">
      <c r="A75" s="66" t="s">
        <v>1</v>
      </c>
      <c r="B75" s="65" t="s">
        <v>129</v>
      </c>
      <c r="C75" s="64" t="s">
        <v>128</v>
      </c>
      <c r="D75" s="63">
        <v>0</v>
      </c>
    </row>
    <row r="76" spans="1:4" ht="15" customHeight="1">
      <c r="A76" s="66" t="s">
        <v>1</v>
      </c>
      <c r="B76" s="65" t="s">
        <v>127</v>
      </c>
      <c r="C76" s="64" t="s">
        <v>126</v>
      </c>
      <c r="D76" s="63">
        <v>0</v>
      </c>
    </row>
    <row r="77" spans="1:4" ht="15" customHeight="1">
      <c r="A77" s="66" t="s">
        <v>1</v>
      </c>
      <c r="B77" s="65" t="s">
        <v>125</v>
      </c>
      <c r="C77" s="64" t="s">
        <v>124</v>
      </c>
      <c r="D77" s="63">
        <v>681048.3</v>
      </c>
    </row>
    <row r="78" spans="1:4" ht="15" customHeight="1">
      <c r="A78" s="66" t="s">
        <v>1</v>
      </c>
      <c r="B78" s="69" t="s">
        <v>123</v>
      </c>
      <c r="C78" s="68" t="s">
        <v>122</v>
      </c>
      <c r="D78" s="67">
        <v>0</v>
      </c>
    </row>
    <row r="79" spans="1:4" ht="15" customHeight="1">
      <c r="A79" s="66" t="s">
        <v>1</v>
      </c>
      <c r="B79" s="65" t="s">
        <v>121</v>
      </c>
      <c r="C79" s="64" t="s">
        <v>120</v>
      </c>
      <c r="D79" s="63">
        <v>0</v>
      </c>
    </row>
    <row r="80" spans="1:4" ht="15" customHeight="1">
      <c r="A80" s="66" t="s">
        <v>1</v>
      </c>
      <c r="B80" s="65" t="s">
        <v>119</v>
      </c>
      <c r="C80" s="64" t="s">
        <v>118</v>
      </c>
      <c r="D80" s="63">
        <v>0</v>
      </c>
    </row>
    <row r="81" spans="1:4" ht="15" customHeight="1">
      <c r="A81" s="66" t="s">
        <v>1</v>
      </c>
      <c r="B81" s="65" t="s">
        <v>117</v>
      </c>
      <c r="C81" s="64" t="s">
        <v>116</v>
      </c>
      <c r="D81" s="63">
        <v>0</v>
      </c>
    </row>
    <row r="82" spans="1:4" ht="15" customHeight="1">
      <c r="A82" s="66" t="s">
        <v>1</v>
      </c>
      <c r="B82" s="65" t="s">
        <v>115</v>
      </c>
      <c r="C82" s="64" t="s">
        <v>114</v>
      </c>
      <c r="D82" s="63">
        <v>0</v>
      </c>
    </row>
    <row r="83" spans="1:4" ht="15" customHeight="1">
      <c r="A83" s="66" t="s">
        <v>1</v>
      </c>
      <c r="B83" s="65" t="s">
        <v>113</v>
      </c>
      <c r="C83" s="64" t="s">
        <v>112</v>
      </c>
      <c r="D83" s="63">
        <v>0</v>
      </c>
    </row>
    <row r="84" spans="1:4" ht="15" customHeight="1">
      <c r="A84" s="66" t="s">
        <v>1</v>
      </c>
      <c r="B84" s="65" t="s">
        <v>111</v>
      </c>
      <c r="C84" s="64" t="s">
        <v>110</v>
      </c>
      <c r="D84" s="63">
        <v>0</v>
      </c>
    </row>
    <row r="85" spans="1:4" ht="15" customHeight="1">
      <c r="A85" s="66" t="s">
        <v>1</v>
      </c>
      <c r="B85" s="69" t="s">
        <v>109</v>
      </c>
      <c r="C85" s="68" t="s">
        <v>108</v>
      </c>
      <c r="D85" s="67">
        <v>3082243.08</v>
      </c>
    </row>
    <row r="86" spans="1:4" ht="15" customHeight="1">
      <c r="A86" s="66" t="s">
        <v>1</v>
      </c>
      <c r="B86" s="65" t="s">
        <v>107</v>
      </c>
      <c r="C86" s="64" t="s">
        <v>106</v>
      </c>
      <c r="D86" s="63">
        <v>2823215.16</v>
      </c>
    </row>
    <row r="87" spans="1:4" ht="15" customHeight="1">
      <c r="A87" s="66" t="s">
        <v>1</v>
      </c>
      <c r="B87" s="65" t="s">
        <v>105</v>
      </c>
      <c r="C87" s="64" t="s">
        <v>104</v>
      </c>
      <c r="D87" s="63">
        <v>225625</v>
      </c>
    </row>
    <row r="88" spans="1:4" ht="15" customHeight="1">
      <c r="A88" s="66" t="s">
        <v>1</v>
      </c>
      <c r="B88" s="65" t="s">
        <v>103</v>
      </c>
      <c r="C88" s="64" t="s">
        <v>102</v>
      </c>
      <c r="D88" s="63">
        <v>0</v>
      </c>
    </row>
    <row r="89" spans="1:4" ht="15" customHeight="1">
      <c r="A89" s="66" t="s">
        <v>1</v>
      </c>
      <c r="B89" s="65" t="s">
        <v>101</v>
      </c>
      <c r="C89" s="64" t="s">
        <v>100</v>
      </c>
      <c r="D89" s="63">
        <v>33402.92</v>
      </c>
    </row>
    <row r="90" spans="1:4" ht="15" customHeight="1">
      <c r="A90" s="66" t="s">
        <v>1</v>
      </c>
      <c r="B90" s="65" t="s">
        <v>99</v>
      </c>
      <c r="C90" s="64" t="s">
        <v>98</v>
      </c>
      <c r="D90" s="63">
        <v>0</v>
      </c>
    </row>
    <row r="91" spans="1:4" ht="15" customHeight="1">
      <c r="A91" s="66" t="s">
        <v>1</v>
      </c>
      <c r="B91" s="65" t="s">
        <v>97</v>
      </c>
      <c r="C91" s="64" t="s">
        <v>96</v>
      </c>
      <c r="D91" s="63">
        <v>0</v>
      </c>
    </row>
    <row r="92" spans="1:4" ht="15" customHeight="1">
      <c r="A92" s="66" t="s">
        <v>1</v>
      </c>
      <c r="B92" s="69" t="s">
        <v>95</v>
      </c>
      <c r="C92" s="68" t="s">
        <v>94</v>
      </c>
      <c r="D92" s="67">
        <v>4973511.55</v>
      </c>
    </row>
    <row r="93" spans="1:4" ht="15" customHeight="1">
      <c r="A93" s="66" t="s">
        <v>1</v>
      </c>
      <c r="B93" s="65" t="s">
        <v>93</v>
      </c>
      <c r="C93" s="64" t="s">
        <v>92</v>
      </c>
      <c r="D93" s="63">
        <v>64344.77</v>
      </c>
    </row>
    <row r="94" spans="1:4" ht="15" customHeight="1">
      <c r="A94" s="66" t="s">
        <v>1</v>
      </c>
      <c r="B94" s="65" t="s">
        <v>91</v>
      </c>
      <c r="C94" s="64" t="s">
        <v>90</v>
      </c>
      <c r="D94" s="63">
        <v>1137527.0900000001</v>
      </c>
    </row>
    <row r="95" spans="1:4" ht="15" customHeight="1">
      <c r="A95" s="66" t="s">
        <v>1</v>
      </c>
      <c r="B95" s="65" t="s">
        <v>89</v>
      </c>
      <c r="C95" s="64" t="s">
        <v>88</v>
      </c>
      <c r="D95" s="63">
        <v>0</v>
      </c>
    </row>
    <row r="96" spans="1:4" ht="15" customHeight="1">
      <c r="A96" s="66" t="s">
        <v>1</v>
      </c>
      <c r="B96" s="65" t="s">
        <v>87</v>
      </c>
      <c r="C96" s="64" t="s">
        <v>86</v>
      </c>
      <c r="D96" s="63">
        <v>3577649.45</v>
      </c>
    </row>
    <row r="97" spans="1:4" ht="15" customHeight="1">
      <c r="A97" s="66" t="s">
        <v>1</v>
      </c>
      <c r="B97" s="65" t="s">
        <v>85</v>
      </c>
      <c r="C97" s="64" t="s">
        <v>84</v>
      </c>
      <c r="D97" s="63">
        <v>0</v>
      </c>
    </row>
    <row r="98" spans="1:4" ht="15" customHeight="1">
      <c r="A98" s="66" t="s">
        <v>1</v>
      </c>
      <c r="B98" s="65" t="s">
        <v>83</v>
      </c>
      <c r="C98" s="64" t="s">
        <v>82</v>
      </c>
      <c r="D98" s="63">
        <v>774.07</v>
      </c>
    </row>
    <row r="99" spans="1:4" ht="15" customHeight="1">
      <c r="A99" s="66" t="s">
        <v>1</v>
      </c>
      <c r="B99" s="65" t="s">
        <v>81</v>
      </c>
      <c r="C99" s="64" t="s">
        <v>80</v>
      </c>
      <c r="D99" s="63">
        <v>226039.51</v>
      </c>
    </row>
    <row r="100" spans="1:4" ht="15" customHeight="1">
      <c r="A100" s="66" t="s">
        <v>1</v>
      </c>
      <c r="B100" s="65" t="s">
        <v>79</v>
      </c>
      <c r="C100" s="64" t="s">
        <v>78</v>
      </c>
      <c r="D100" s="63">
        <v>-32823.339999999997</v>
      </c>
    </row>
    <row r="101" spans="1:4" ht="15" customHeight="1">
      <c r="A101" s="66" t="s">
        <v>1</v>
      </c>
      <c r="B101" s="69" t="s">
        <v>77</v>
      </c>
      <c r="C101" s="68" t="s">
        <v>76</v>
      </c>
      <c r="D101" s="67">
        <v>1013241.48</v>
      </c>
    </row>
    <row r="102" spans="1:4" ht="15" customHeight="1">
      <c r="A102" s="66" t="s">
        <v>1</v>
      </c>
      <c r="B102" s="65" t="s">
        <v>75</v>
      </c>
      <c r="C102" s="64" t="s">
        <v>74</v>
      </c>
      <c r="D102" s="63">
        <v>241933.57</v>
      </c>
    </row>
    <row r="103" spans="1:4" ht="15" customHeight="1">
      <c r="A103" s="66" t="s">
        <v>1</v>
      </c>
      <c r="B103" s="65" t="s">
        <v>73</v>
      </c>
      <c r="C103" s="64" t="s">
        <v>72</v>
      </c>
      <c r="D103" s="63">
        <v>0</v>
      </c>
    </row>
    <row r="104" spans="1:4" ht="15" customHeight="1">
      <c r="A104" s="66" t="s">
        <v>1</v>
      </c>
      <c r="B104" s="65" t="s">
        <v>71</v>
      </c>
      <c r="C104" s="64" t="s">
        <v>70</v>
      </c>
      <c r="D104" s="63">
        <v>0</v>
      </c>
    </row>
    <row r="105" spans="1:4" ht="15" customHeight="1">
      <c r="A105" s="66" t="s">
        <v>1</v>
      </c>
      <c r="B105" s="65" t="s">
        <v>69</v>
      </c>
      <c r="C105" s="64" t="s">
        <v>68</v>
      </c>
      <c r="D105" s="63">
        <v>573198.19999999995</v>
      </c>
    </row>
    <row r="106" spans="1:4" ht="15" customHeight="1">
      <c r="A106" s="66" t="s">
        <v>1</v>
      </c>
      <c r="B106" s="65" t="s">
        <v>67</v>
      </c>
      <c r="C106" s="64" t="s">
        <v>66</v>
      </c>
      <c r="D106" s="63">
        <v>188610.89</v>
      </c>
    </row>
    <row r="107" spans="1:4" ht="15" customHeight="1">
      <c r="A107" s="66" t="s">
        <v>1</v>
      </c>
      <c r="B107" s="65" t="s">
        <v>65</v>
      </c>
      <c r="C107" s="64" t="s">
        <v>64</v>
      </c>
      <c r="D107" s="63">
        <v>9498.82</v>
      </c>
    </row>
    <row r="108" spans="1:4" ht="15" customHeight="1">
      <c r="A108" s="66" t="s">
        <v>1</v>
      </c>
      <c r="B108" s="69" t="s">
        <v>63</v>
      </c>
      <c r="C108" s="68" t="s">
        <v>62</v>
      </c>
      <c r="D108" s="67">
        <v>16839.87</v>
      </c>
    </row>
    <row r="109" spans="1:4" ht="15" customHeight="1">
      <c r="A109" s="66" t="s">
        <v>1</v>
      </c>
      <c r="B109" s="65" t="s">
        <v>61</v>
      </c>
      <c r="C109" s="64" t="s">
        <v>60</v>
      </c>
      <c r="D109" s="63">
        <v>268.92</v>
      </c>
    </row>
    <row r="110" spans="1:4" ht="15" customHeight="1">
      <c r="A110" s="66" t="s">
        <v>1</v>
      </c>
      <c r="B110" s="65" t="s">
        <v>59</v>
      </c>
      <c r="C110" s="64" t="s">
        <v>58</v>
      </c>
      <c r="D110" s="63">
        <v>16570.95</v>
      </c>
    </row>
    <row r="111" spans="1:4" ht="15" customHeight="1">
      <c r="A111" s="66" t="s">
        <v>1</v>
      </c>
      <c r="B111" s="69" t="s">
        <v>57</v>
      </c>
      <c r="C111" s="68" t="s">
        <v>56</v>
      </c>
      <c r="D111" s="67">
        <v>5564538.1500000004</v>
      </c>
    </row>
    <row r="112" spans="1:4" ht="15" customHeight="1">
      <c r="A112" s="66" t="s">
        <v>1</v>
      </c>
      <c r="B112" s="65" t="s">
        <v>55</v>
      </c>
      <c r="C112" s="64" t="s">
        <v>54</v>
      </c>
      <c r="D112" s="63">
        <v>0</v>
      </c>
    </row>
    <row r="113" spans="1:4" ht="15" customHeight="1">
      <c r="A113" s="66" t="s">
        <v>1</v>
      </c>
      <c r="B113" s="65" t="s">
        <v>53</v>
      </c>
      <c r="C113" s="64" t="s">
        <v>52</v>
      </c>
      <c r="D113" s="63">
        <v>5564538.1500000004</v>
      </c>
    </row>
    <row r="114" spans="1:4" ht="15" customHeight="1">
      <c r="A114" s="66" t="s">
        <v>1</v>
      </c>
      <c r="B114" s="69" t="s">
        <v>51</v>
      </c>
      <c r="C114" s="68" t="s">
        <v>50</v>
      </c>
      <c r="D114" s="67">
        <v>1564265.41</v>
      </c>
    </row>
    <row r="115" spans="1:4" ht="15" customHeight="1">
      <c r="A115" s="66" t="s">
        <v>1</v>
      </c>
      <c r="B115" s="65" t="s">
        <v>49</v>
      </c>
      <c r="C115" s="64" t="s">
        <v>48</v>
      </c>
      <c r="D115" s="63">
        <v>1564265.41</v>
      </c>
    </row>
    <row r="116" spans="1:4" ht="15" customHeight="1">
      <c r="A116" s="66" t="s">
        <v>1</v>
      </c>
      <c r="B116" s="65" t="s">
        <v>47</v>
      </c>
      <c r="C116" s="64" t="s">
        <v>46</v>
      </c>
      <c r="D116" s="63">
        <v>0</v>
      </c>
    </row>
    <row r="117" spans="1:4" ht="15" customHeight="1">
      <c r="A117" s="66" t="s">
        <v>1</v>
      </c>
      <c r="B117" s="69" t="s">
        <v>45</v>
      </c>
      <c r="C117" s="68" t="s">
        <v>44</v>
      </c>
      <c r="D117" s="67">
        <v>0</v>
      </c>
    </row>
    <row r="118" spans="1:4" ht="15" customHeight="1">
      <c r="A118" s="66" t="s">
        <v>1</v>
      </c>
      <c r="B118" s="65" t="s">
        <v>43</v>
      </c>
      <c r="C118" s="64" t="s">
        <v>42</v>
      </c>
      <c r="D118" s="63">
        <v>0</v>
      </c>
    </row>
    <row r="119" spans="1:4" ht="15" customHeight="1">
      <c r="A119" s="66" t="s">
        <v>1</v>
      </c>
      <c r="B119" s="69" t="s">
        <v>41</v>
      </c>
      <c r="C119" s="68" t="s">
        <v>40</v>
      </c>
      <c r="D119" s="67">
        <v>0</v>
      </c>
    </row>
    <row r="120" spans="1:4" ht="15" customHeight="1">
      <c r="A120" s="66" t="s">
        <v>1</v>
      </c>
      <c r="B120" s="65" t="s">
        <v>39</v>
      </c>
      <c r="C120" s="64" t="s">
        <v>38</v>
      </c>
      <c r="D120" s="63">
        <v>0</v>
      </c>
    </row>
  </sheetData>
  <mergeCells count="3">
    <mergeCell ref="A1:D1"/>
    <mergeCell ref="A2:D2"/>
    <mergeCell ref="A3:D3"/>
  </mergeCells>
  <pageMargins left="0.7" right="0.7" top="0.75" bottom="0.75" header="0.3" footer="0.3"/>
  <pageSetup scale="76" fitToHeight="0" orientation="portrait" r:id="rId1"/>
  <headerFooter>
    <oddHeader xml:space="preserve">&amp;R&amp;"Times New Roman,Bold"&amp;10KyPSC Case No. 2025-00229
STAFF-DR-01-005(b) Attachment 2
Page &amp;P of &amp;N
&amp;"-,Regular"&amp;11
</oddHeader>
  </headerFooter>
  <rowBreaks count="2" manualBreakCount="2">
    <brk id="53" max="16383" man="1"/>
    <brk id="11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F9251C502B146B2B676A4E4DCE5BB" ma:contentTypeVersion="4" ma:contentTypeDescription="Create a new document." ma:contentTypeScope="" ma:versionID="4de23ef8f6c9bdacef4f4bddb876842f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Seiter</Witness>
  </documentManagement>
</p:properties>
</file>

<file path=customXml/itemProps1.xml><?xml version="1.0" encoding="utf-8"?>
<ds:datastoreItem xmlns:ds="http://schemas.openxmlformats.org/officeDocument/2006/customXml" ds:itemID="{C034AF6F-B872-4140-94B7-04B7CEE524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F9450D-56D5-45DA-A1DA-094BE5D3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011AF0-A71E-44BE-8D53-95908F311F74}">
  <ds:schemaRefs>
    <ds:schemaRef ds:uri="3c9d8c27-8a6d-4d9e-a15e-ef5d28c114af"/>
    <ds:schemaRef ds:uri="2612a682-5ffb-4b9c-9555-01761893517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Report</vt:lpstr>
      <vt:lpstr>Actuals by WBS - AM07 Ph 2</vt:lpstr>
      <vt:lpstr>'Cost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Exhibit 5(b) - Phase 2 Actuals</dc:subject>
  <dc:creator>Gillow, Kyle</dc:creator>
  <cp:lastModifiedBy>Sunderman, Minna</cp:lastModifiedBy>
  <cp:lastPrinted>2025-09-30T17:28:12Z</cp:lastPrinted>
  <dcterms:created xsi:type="dcterms:W3CDTF">2020-08-04T13:32:44Z</dcterms:created>
  <dcterms:modified xsi:type="dcterms:W3CDTF">2025-09-30T17:28:21Z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0x0101005C8F9251C502B146B2B676A4E4DCE5BB</vt:lpwstr>
  </property>
</Properties>
</file>