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4620783bd5d64abe/"/>
    </mc:Choice>
  </mc:AlternateContent>
  <xr:revisionPtr revIDLastSave="82" documentId="8_{EA30B8F6-F0E5-4BCF-9CBC-29F3E5980153}" xr6:coauthVersionLast="47" xr6:coauthVersionMax="47" xr10:uidLastSave="{0CF8AB9A-E727-4358-B862-44B6E7513C9C}"/>
  <bookViews>
    <workbookView xWindow="-98" yWindow="-98" windowWidth="21795" windowHeight="13875" xr2:uid="{6F8FC366-278D-4450-9254-AEE7BC17B811}"/>
  </bookViews>
  <sheets>
    <sheet name="Sheet1" sheetId="1" r:id="rId1"/>
  </sheets>
  <definedNames>
    <definedName name="_xlnm.Print_Area" localSheetId="0">Sheet1!$A$1:$M$17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3" i="1" l="1"/>
  <c r="M33" i="1" s="1"/>
  <c r="M35" i="1" s="1"/>
  <c r="D17" i="1"/>
  <c r="C17" i="1"/>
  <c r="G17" i="1"/>
  <c r="F17" i="1"/>
  <c r="J17" i="1"/>
  <c r="I17" i="1"/>
  <c r="M16" i="1"/>
  <c r="L16" i="1"/>
  <c r="M15" i="1"/>
  <c r="L15" i="1"/>
  <c r="M14" i="1"/>
  <c r="L14" i="1"/>
  <c r="M13" i="1"/>
  <c r="L13" i="1"/>
  <c r="M12" i="1"/>
  <c r="L12" i="1"/>
  <c r="M11" i="1"/>
  <c r="L11" i="1"/>
  <c r="M10" i="1"/>
  <c r="L10" i="1"/>
  <c r="M9" i="1"/>
  <c r="L9" i="1"/>
  <c r="M8" i="1"/>
  <c r="L8" i="1"/>
  <c r="M7" i="1"/>
  <c r="L7" i="1"/>
  <c r="M6" i="1"/>
  <c r="L6" i="1"/>
  <c r="M5" i="1"/>
  <c r="L5" i="1"/>
  <c r="M17" i="1" l="1"/>
  <c r="M23" i="1" s="1"/>
  <c r="L17" i="1"/>
  <c r="L23" i="1" s="1"/>
</calcChain>
</file>

<file path=xl/sharedStrings.xml><?xml version="1.0" encoding="utf-8"?>
<sst xmlns="http://schemas.openxmlformats.org/spreadsheetml/2006/main" count="36" uniqueCount="33">
  <si>
    <t>March</t>
  </si>
  <si>
    <t>April</t>
  </si>
  <si>
    <t>May</t>
  </si>
  <si>
    <t>June</t>
  </si>
  <si>
    <t>July</t>
  </si>
  <si>
    <t>Total</t>
  </si>
  <si>
    <t>Cumberland County Water District</t>
  </si>
  <si>
    <t>Burkesville Water Works</t>
  </si>
  <si>
    <t>Month</t>
  </si>
  <si>
    <t>City of Albany Water Department</t>
  </si>
  <si>
    <t>Adair County Water District</t>
  </si>
  <si>
    <t>January</t>
  </si>
  <si>
    <t>February</t>
  </si>
  <si>
    <t>August</t>
  </si>
  <si>
    <t>September</t>
  </si>
  <si>
    <t>October</t>
  </si>
  <si>
    <t>November</t>
  </si>
  <si>
    <t>December</t>
  </si>
  <si>
    <t>8b Water Purchased Reconciliation 2024</t>
  </si>
  <si>
    <t>Water Purchased as reported on 2024 Annual Report</t>
  </si>
  <si>
    <t>Page 51</t>
  </si>
  <si>
    <t>Page 50</t>
  </si>
  <si>
    <t>Difference Between Water Purchased and Annual Report</t>
  </si>
  <si>
    <t>Highway 90</t>
  </si>
  <si>
    <t xml:space="preserve">Highway 1880 </t>
  </si>
  <si>
    <t>Highway 61</t>
  </si>
  <si>
    <t>Total Charges</t>
  </si>
  <si>
    <t>Burkesville Invoices</t>
  </si>
  <si>
    <t>Albany Invoices</t>
  </si>
  <si>
    <t>Adair County Invoices</t>
  </si>
  <si>
    <t>Total Invoices</t>
  </si>
  <si>
    <t>Difference Between Invoices and Annual Report</t>
  </si>
  <si>
    <t>Water Purchased as shown on Invoices from Wholesale Supplers See attachment 8a Gallons Purchased and Cost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</si>
</sst>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9" formatCode="_(* #,##0_);_(* \(#,##0\);_(* &quot;-&quot;??_);_(@_)"/>
  </numFmts>
  <fonts count="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0" applyFont="1"/>
    <xf numFmtId="0" fontId="3" fillId="0" borderId="0" xfId="0" applyFont="1"/>
    <xf numFmtId="169" fontId="3" fillId="0" borderId="0" xfId="1" applyNumberFormat="1" applyFont="1"/>
    <xf numFmtId="44" fontId="3" fillId="0" borderId="0" xfId="2" applyFont="1"/>
    <xf numFmtId="46" fontId="3" fillId="0" borderId="0" xfId="0" applyNumberFormat="1" applyFont="1"/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169" fontId="3" fillId="0" borderId="0" xfId="0" applyNumberFormat="1" applyFont="1"/>
    <xf numFmtId="44" fontId="3" fillId="0" borderId="0" xfId="0" applyNumberFormat="1" applyFont="1"/>
    <xf numFmtId="3" fontId="2" fillId="0" borderId="0" xfId="0" applyNumberFormat="1" applyFont="1"/>
    <xf numFmtId="3" fontId="3" fillId="0" borderId="0" xfId="0" applyNumberFormat="1" applyFont="1"/>
    <xf numFmtId="8" fontId="2" fillId="0" borderId="0" xfId="0" applyNumberFormat="1" applyFont="1"/>
    <xf numFmtId="8" fontId="3" fillId="0" borderId="0" xfId="0" applyNumberFormat="1" applyFont="1"/>
    <xf numFmtId="169" fontId="3" fillId="0" borderId="1" xfId="1" applyNumberFormat="1" applyFont="1" applyBorder="1"/>
    <xf numFmtId="44" fontId="3" fillId="0" borderId="1" xfId="2" applyFont="1" applyBorder="1"/>
    <xf numFmtId="169" fontId="3" fillId="0" borderId="1" xfId="0" applyNumberFormat="1" applyFont="1" applyBorder="1"/>
    <xf numFmtId="44" fontId="3" fillId="0" borderId="1" xfId="0" applyNumberFormat="1" applyFont="1" applyBorder="1"/>
    <xf numFmtId="169" fontId="3" fillId="0" borderId="0" xfId="0" applyNumberFormat="1" applyFont="1" applyFill="1"/>
    <xf numFmtId="0" fontId="3" fillId="0" borderId="0" xfId="0" applyFont="1" applyAlignment="1">
      <alignment horizontal="right"/>
    </xf>
    <xf numFmtId="0" fontId="3" fillId="0" borderId="0" xfId="1" applyNumberFormat="1" applyFont="1"/>
    <xf numFmtId="169" fontId="2" fillId="0" borderId="0" xfId="1" applyNumberFormat="1" applyFont="1" applyAlignment="1">
      <alignment horizontal="center"/>
    </xf>
    <xf numFmtId="0" fontId="2" fillId="0" borderId="0" xfId="0" applyFont="1" applyAlignment="1">
      <alignment horizontal="center"/>
    </xf>
    <xf numFmtId="169" fontId="2" fillId="0" borderId="2" xfId="0" applyNumberFormat="1" applyFont="1" applyBorder="1"/>
    <xf numFmtId="44" fontId="2" fillId="0" borderId="2" xfId="0" applyNumberFormat="1" applyFont="1" applyBorder="1"/>
    <xf numFmtId="169" fontId="2" fillId="0" borderId="0" xfId="0" applyNumberFormat="1" applyFont="1" applyBorder="1"/>
    <xf numFmtId="44" fontId="2" fillId="0" borderId="0" xfId="0" applyNumberFormat="1" applyFont="1" applyBorder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8A3ADA-BE2D-47DE-B7A7-39D2054595CB}">
  <sheetPr>
    <pageSetUpPr fitToPage="1"/>
  </sheetPr>
  <dimension ref="A1:M106"/>
  <sheetViews>
    <sheetView tabSelected="1" topLeftCell="A7" workbookViewId="0">
      <selection activeCell="A28" sqref="A28"/>
    </sheetView>
  </sheetViews>
  <sheetFormatPr defaultRowHeight="14.25" x14ac:dyDescent="0.45"/>
  <cols>
    <col min="1" max="1" width="9.06640625" style="1"/>
    <col min="2" max="2" width="3.59765625" style="2" customWidth="1"/>
    <col min="3" max="3" width="15.59765625" style="3" customWidth="1"/>
    <col min="4" max="4" width="15.59765625" style="4" customWidth="1"/>
    <col min="5" max="5" width="3.59765625" style="2" customWidth="1"/>
    <col min="6" max="6" width="15.59765625" style="3" customWidth="1"/>
    <col min="7" max="7" width="15.59765625" style="4" customWidth="1"/>
    <col min="8" max="8" width="3.59765625" style="2" customWidth="1"/>
    <col min="9" max="9" width="15.59765625" style="3" customWidth="1"/>
    <col min="10" max="10" width="15.59765625" style="4" customWidth="1"/>
    <col min="11" max="11" width="3.59765625" style="2" customWidth="1"/>
    <col min="12" max="13" width="15.59765625" style="2" customWidth="1"/>
    <col min="14" max="16384" width="9.06640625" style="2"/>
  </cols>
  <sheetData>
    <row r="1" spans="1:13" x14ac:dyDescent="0.45">
      <c r="A1" s="1" t="s">
        <v>6</v>
      </c>
    </row>
    <row r="2" spans="1:13" x14ac:dyDescent="0.45">
      <c r="A2" s="1" t="s">
        <v>18</v>
      </c>
      <c r="E2" s="5"/>
    </row>
    <row r="3" spans="1:13" x14ac:dyDescent="0.45">
      <c r="E3" s="5"/>
    </row>
    <row r="4" spans="1:13" s="1" customFormat="1" x14ac:dyDescent="0.45">
      <c r="A4" s="1" t="s">
        <v>8</v>
      </c>
      <c r="C4" s="6" t="s">
        <v>7</v>
      </c>
      <c r="D4" s="6"/>
      <c r="E4" s="7"/>
      <c r="F4" s="6" t="s">
        <v>9</v>
      </c>
      <c r="G4" s="6"/>
      <c r="H4" s="7"/>
      <c r="I4" s="6" t="s">
        <v>10</v>
      </c>
      <c r="J4" s="6"/>
      <c r="L4" s="6" t="s">
        <v>5</v>
      </c>
      <c r="M4" s="6"/>
    </row>
    <row r="5" spans="1:13" x14ac:dyDescent="0.45">
      <c r="A5" s="1" t="s">
        <v>11</v>
      </c>
      <c r="C5" s="3">
        <v>19370600</v>
      </c>
      <c r="D5" s="4">
        <v>30468.3</v>
      </c>
      <c r="F5" s="3">
        <v>2735800</v>
      </c>
      <c r="G5" s="4">
        <v>6506.05</v>
      </c>
      <c r="I5" s="3">
        <v>0</v>
      </c>
      <c r="J5" s="4">
        <v>0</v>
      </c>
      <c r="L5" s="8">
        <f>C5+F5+I5</f>
        <v>22106400</v>
      </c>
      <c r="M5" s="9">
        <f>D5+G5+J5</f>
        <v>36974.35</v>
      </c>
    </row>
    <row r="6" spans="1:13" x14ac:dyDescent="0.45">
      <c r="A6" s="1" t="s">
        <v>12</v>
      </c>
      <c r="C6" s="3">
        <v>16788800</v>
      </c>
      <c r="D6" s="4">
        <v>36095.93</v>
      </c>
      <c r="F6" s="3">
        <v>3895800</v>
      </c>
      <c r="G6" s="4">
        <v>9893.25</v>
      </c>
      <c r="H6" s="3"/>
      <c r="I6" s="3">
        <v>0</v>
      </c>
      <c r="J6" s="4">
        <v>0</v>
      </c>
      <c r="L6" s="8">
        <f t="shared" ref="L6:L16" si="0">C6+F6+I6</f>
        <v>20684600</v>
      </c>
      <c r="M6" s="9">
        <f t="shared" ref="M6:M16" si="1">D6+G6+J6</f>
        <v>45989.18</v>
      </c>
    </row>
    <row r="7" spans="1:13" x14ac:dyDescent="0.45">
      <c r="A7" s="10" t="s">
        <v>0</v>
      </c>
      <c r="B7" s="11"/>
      <c r="C7" s="3">
        <v>20587000</v>
      </c>
      <c r="D7" s="4">
        <v>26081.22</v>
      </c>
      <c r="F7" s="3">
        <v>3766000</v>
      </c>
      <c r="G7" s="4">
        <v>9586.67</v>
      </c>
      <c r="H7" s="11"/>
      <c r="I7" s="3">
        <v>0</v>
      </c>
      <c r="J7" s="4">
        <v>0</v>
      </c>
      <c r="L7" s="8">
        <f t="shared" si="0"/>
        <v>24353000</v>
      </c>
      <c r="M7" s="9">
        <f t="shared" si="1"/>
        <v>35667.89</v>
      </c>
    </row>
    <row r="8" spans="1:13" x14ac:dyDescent="0.45">
      <c r="A8" s="12" t="s">
        <v>1</v>
      </c>
      <c r="B8" s="13"/>
      <c r="C8" s="3">
        <v>14748400</v>
      </c>
      <c r="D8" s="4">
        <v>27895.13</v>
      </c>
      <c r="F8" s="3">
        <v>4725500</v>
      </c>
      <c r="G8" s="4">
        <v>12817.67</v>
      </c>
      <c r="H8" s="13"/>
      <c r="I8" s="3">
        <v>0</v>
      </c>
      <c r="J8" s="4">
        <v>0</v>
      </c>
      <c r="L8" s="8">
        <f t="shared" si="0"/>
        <v>19473900</v>
      </c>
      <c r="M8" s="9">
        <f t="shared" si="1"/>
        <v>40712.800000000003</v>
      </c>
    </row>
    <row r="9" spans="1:13" x14ac:dyDescent="0.45">
      <c r="A9" s="12" t="s">
        <v>2</v>
      </c>
      <c r="B9" s="13"/>
      <c r="C9" s="3">
        <v>19167800</v>
      </c>
      <c r="D9" s="4">
        <v>31412.23</v>
      </c>
      <c r="F9" s="3">
        <v>3963000</v>
      </c>
      <c r="G9" s="4">
        <v>10161.91</v>
      </c>
      <c r="H9" s="13"/>
      <c r="I9" s="3">
        <v>0</v>
      </c>
      <c r="J9" s="4">
        <v>0</v>
      </c>
      <c r="L9" s="8">
        <f t="shared" si="0"/>
        <v>23130800</v>
      </c>
      <c r="M9" s="9">
        <f t="shared" si="1"/>
        <v>41574.14</v>
      </c>
    </row>
    <row r="10" spans="1:13" x14ac:dyDescent="0.45">
      <c r="A10" s="1" t="s">
        <v>3</v>
      </c>
      <c r="C10" s="3">
        <v>24026600</v>
      </c>
      <c r="D10" s="4">
        <v>38891.879999999997</v>
      </c>
      <c r="F10" s="3">
        <v>4126800</v>
      </c>
      <c r="G10" s="4">
        <v>10640.21</v>
      </c>
      <c r="H10" s="13"/>
      <c r="I10" s="3">
        <v>0</v>
      </c>
      <c r="J10" s="4">
        <v>0</v>
      </c>
      <c r="L10" s="8">
        <f t="shared" si="0"/>
        <v>28153400</v>
      </c>
      <c r="M10" s="9">
        <f t="shared" si="1"/>
        <v>49532.09</v>
      </c>
    </row>
    <row r="11" spans="1:13" x14ac:dyDescent="0.45">
      <c r="A11" s="10" t="s">
        <v>4</v>
      </c>
      <c r="B11" s="11"/>
      <c r="C11" s="3">
        <v>10129800</v>
      </c>
      <c r="D11" s="4">
        <v>22086.99</v>
      </c>
      <c r="F11" s="3">
        <v>6323600</v>
      </c>
      <c r="G11" s="4">
        <v>17054.86</v>
      </c>
      <c r="H11" s="11"/>
      <c r="I11" s="3">
        <v>0</v>
      </c>
      <c r="J11" s="4">
        <v>0</v>
      </c>
      <c r="L11" s="8">
        <f t="shared" si="0"/>
        <v>16453400</v>
      </c>
      <c r="M11" s="9">
        <f t="shared" si="1"/>
        <v>39141.850000000006</v>
      </c>
    </row>
    <row r="12" spans="1:13" x14ac:dyDescent="0.45">
      <c r="A12" s="1" t="s">
        <v>13</v>
      </c>
      <c r="C12" s="3">
        <v>28318000</v>
      </c>
      <c r="D12" s="4">
        <v>69945.460000000006</v>
      </c>
      <c r="E12" s="11"/>
      <c r="F12" s="3">
        <v>4860100</v>
      </c>
      <c r="G12" s="4">
        <v>12781.44</v>
      </c>
      <c r="I12" s="3">
        <v>0</v>
      </c>
      <c r="J12" s="4">
        <v>0</v>
      </c>
      <c r="L12" s="8">
        <f t="shared" si="0"/>
        <v>33178100</v>
      </c>
      <c r="M12" s="9">
        <f t="shared" si="1"/>
        <v>82726.900000000009</v>
      </c>
    </row>
    <row r="13" spans="1:13" x14ac:dyDescent="0.45">
      <c r="A13" s="12" t="s">
        <v>14</v>
      </c>
      <c r="B13" s="13"/>
      <c r="C13" s="3">
        <v>15600900</v>
      </c>
      <c r="D13" s="4">
        <v>38534.22</v>
      </c>
      <c r="F13" s="3">
        <v>4708800</v>
      </c>
      <c r="G13" s="4">
        <v>12339.65</v>
      </c>
      <c r="H13" s="13"/>
      <c r="I13" s="3">
        <v>0</v>
      </c>
      <c r="J13" s="4">
        <v>0</v>
      </c>
      <c r="L13" s="8">
        <f t="shared" si="0"/>
        <v>20309700</v>
      </c>
      <c r="M13" s="9">
        <f t="shared" si="1"/>
        <v>50873.87</v>
      </c>
    </row>
    <row r="14" spans="1:13" x14ac:dyDescent="0.45">
      <c r="A14" s="1" t="s">
        <v>15</v>
      </c>
      <c r="C14" s="3">
        <v>22550900</v>
      </c>
      <c r="D14" s="4">
        <v>38090.11</v>
      </c>
      <c r="F14" s="3">
        <v>4128800</v>
      </c>
      <c r="G14" s="4">
        <v>10656.05</v>
      </c>
      <c r="I14" s="3">
        <v>0</v>
      </c>
      <c r="J14" s="4">
        <v>0</v>
      </c>
      <c r="L14" s="8">
        <f t="shared" si="0"/>
        <v>26679700</v>
      </c>
      <c r="M14" s="9">
        <f t="shared" si="1"/>
        <v>48746.16</v>
      </c>
    </row>
    <row r="15" spans="1:13" x14ac:dyDescent="0.45">
      <c r="A15" s="1" t="s">
        <v>16</v>
      </c>
      <c r="C15" s="3">
        <v>18535000</v>
      </c>
      <c r="D15" s="4">
        <v>33246.18</v>
      </c>
      <c r="F15" s="3">
        <v>4033000</v>
      </c>
      <c r="G15" s="4">
        <v>10399.31</v>
      </c>
      <c r="I15" s="3">
        <v>439400</v>
      </c>
      <c r="J15" s="4">
        <v>1208.3800000000001</v>
      </c>
      <c r="L15" s="8">
        <f t="shared" si="0"/>
        <v>23007400</v>
      </c>
      <c r="M15" s="9">
        <f t="shared" si="1"/>
        <v>44853.869999999995</v>
      </c>
    </row>
    <row r="16" spans="1:13" x14ac:dyDescent="0.45">
      <c r="A16" s="1" t="s">
        <v>17</v>
      </c>
      <c r="C16" s="14">
        <v>24422000</v>
      </c>
      <c r="D16" s="15">
        <v>40268.660000000003</v>
      </c>
      <c r="F16" s="14">
        <v>4290200</v>
      </c>
      <c r="G16" s="15">
        <v>11117.33</v>
      </c>
      <c r="I16" s="14">
        <v>426480</v>
      </c>
      <c r="J16" s="15">
        <v>1172.82</v>
      </c>
      <c r="L16" s="16">
        <f t="shared" si="0"/>
        <v>29138680</v>
      </c>
      <c r="M16" s="17">
        <f t="shared" si="1"/>
        <v>52558.810000000005</v>
      </c>
    </row>
    <row r="17" spans="1:13" x14ac:dyDescent="0.45">
      <c r="A17" s="1" t="s">
        <v>5</v>
      </c>
      <c r="C17" s="18">
        <f>SUM(C5:C16)</f>
        <v>234245800</v>
      </c>
      <c r="D17" s="9">
        <f>SUM(D5:D16)</f>
        <v>433016.30999999994</v>
      </c>
      <c r="F17" s="8">
        <f>SUM(F5:F16)</f>
        <v>51557400</v>
      </c>
      <c r="G17" s="9">
        <f>SUM(G5:G16)</f>
        <v>133954.4</v>
      </c>
      <c r="I17" s="8">
        <f>SUM(I5:I16)</f>
        <v>865880</v>
      </c>
      <c r="J17" s="9">
        <f>SUM(J5:J16)</f>
        <v>2381.1999999999998</v>
      </c>
      <c r="L17" s="8">
        <f>SUM(L5:L16)</f>
        <v>286669080</v>
      </c>
      <c r="M17" s="9">
        <f>SUM(M5:M16)</f>
        <v>569351.91</v>
      </c>
    </row>
    <row r="18" spans="1:13" x14ac:dyDescent="0.45">
      <c r="C18" s="18"/>
      <c r="D18" s="9"/>
      <c r="F18" s="8"/>
      <c r="G18" s="9"/>
      <c r="I18" s="8"/>
      <c r="J18" s="9"/>
      <c r="L18" s="8"/>
      <c r="M18" s="9"/>
    </row>
    <row r="19" spans="1:13" x14ac:dyDescent="0.45">
      <c r="C19" s="18"/>
      <c r="D19" s="9"/>
      <c r="F19" s="8"/>
      <c r="G19" s="9"/>
      <c r="I19" s="8"/>
      <c r="J19" s="9"/>
      <c r="L19" s="8"/>
      <c r="M19" s="9"/>
    </row>
    <row r="21" spans="1:13" x14ac:dyDescent="0.45">
      <c r="A21" s="1" t="s">
        <v>19</v>
      </c>
      <c r="L21" s="3">
        <v>217645000</v>
      </c>
      <c r="M21" s="4">
        <v>584741</v>
      </c>
    </row>
    <row r="22" spans="1:13" x14ac:dyDescent="0.45">
      <c r="L22" s="19" t="s">
        <v>20</v>
      </c>
      <c r="M22" s="19" t="s">
        <v>21</v>
      </c>
    </row>
    <row r="23" spans="1:13" ht="14.65" thickBot="1" x14ac:dyDescent="0.5">
      <c r="A23" s="1" t="s">
        <v>22</v>
      </c>
      <c r="L23" s="23">
        <f>L17-L21</f>
        <v>69024080</v>
      </c>
      <c r="M23" s="24">
        <f>M17-M21</f>
        <v>-15389.089999999967</v>
      </c>
    </row>
    <row r="24" spans="1:13" ht="14.65" thickTop="1" x14ac:dyDescent="0.45">
      <c r="L24" s="25"/>
      <c r="M24" s="26"/>
    </row>
    <row r="25" spans="1:13" x14ac:dyDescent="0.45">
      <c r="L25" s="25"/>
      <c r="M25" s="26"/>
    </row>
    <row r="26" spans="1:13" x14ac:dyDescent="0.45">
      <c r="L26" s="25"/>
      <c r="M26" s="26"/>
    </row>
    <row r="27" spans="1:13" x14ac:dyDescent="0.45">
      <c r="A27" s="1" t="s">
        <v>32</v>
      </c>
    </row>
    <row r="29" spans="1:13" x14ac:dyDescent="0.45">
      <c r="C29" s="21" t="s">
        <v>27</v>
      </c>
      <c r="D29" s="21"/>
      <c r="F29" s="21" t="s">
        <v>28</v>
      </c>
      <c r="G29" s="21"/>
      <c r="I29" s="21" t="s">
        <v>29</v>
      </c>
      <c r="J29" s="21"/>
      <c r="K29" s="1"/>
      <c r="L29" s="22" t="s">
        <v>30</v>
      </c>
      <c r="M29" s="22"/>
    </row>
    <row r="30" spans="1:13" x14ac:dyDescent="0.45">
      <c r="C30" s="20" t="s">
        <v>23</v>
      </c>
      <c r="D30" s="4">
        <v>138861.21</v>
      </c>
    </row>
    <row r="31" spans="1:13" x14ac:dyDescent="0.45">
      <c r="C31" s="2" t="s">
        <v>24</v>
      </c>
      <c r="D31" s="4">
        <v>27939.08</v>
      </c>
    </row>
    <row r="32" spans="1:13" x14ac:dyDescent="0.45">
      <c r="C32" s="2" t="s">
        <v>25</v>
      </c>
      <c r="D32" s="15">
        <v>274275.15999999997</v>
      </c>
    </row>
    <row r="33" spans="1:13" x14ac:dyDescent="0.45">
      <c r="A33" s="2"/>
      <c r="C33" s="3" t="s">
        <v>26</v>
      </c>
      <c r="D33" s="4">
        <f>SUM(D30:D32)</f>
        <v>441075.44999999995</v>
      </c>
      <c r="F33" s="3" t="s">
        <v>26</v>
      </c>
      <c r="G33" s="4">
        <v>137928.75</v>
      </c>
      <c r="I33" s="3" t="s">
        <v>26</v>
      </c>
      <c r="J33" s="4">
        <v>2381.17</v>
      </c>
      <c r="M33" s="9">
        <f t="shared" ref="M33" si="2">D33+G33+J33</f>
        <v>581385.37</v>
      </c>
    </row>
    <row r="34" spans="1:13" x14ac:dyDescent="0.45">
      <c r="A34" s="2"/>
    </row>
    <row r="35" spans="1:13" ht="14.65" thickBot="1" x14ac:dyDescent="0.5">
      <c r="A35" s="1" t="s">
        <v>31</v>
      </c>
      <c r="M35" s="24">
        <f>M33-M21</f>
        <v>-3355.6300000000047</v>
      </c>
    </row>
    <row r="36" spans="1:13" ht="14.65" thickTop="1" x14ac:dyDescent="0.45">
      <c r="A36" s="2"/>
    </row>
    <row r="37" spans="1:13" x14ac:dyDescent="0.45">
      <c r="A37" s="2"/>
    </row>
    <row r="38" spans="1:13" x14ac:dyDescent="0.45">
      <c r="A38" s="2"/>
    </row>
    <row r="39" spans="1:13" x14ac:dyDescent="0.45">
      <c r="A39" s="2"/>
    </row>
    <row r="40" spans="1:13" x14ac:dyDescent="0.45">
      <c r="A40" s="2"/>
    </row>
    <row r="41" spans="1:13" x14ac:dyDescent="0.45">
      <c r="A41" s="2"/>
    </row>
    <row r="42" spans="1:13" x14ac:dyDescent="0.45">
      <c r="A42" s="2"/>
    </row>
    <row r="43" spans="1:13" x14ac:dyDescent="0.45">
      <c r="A43" s="2"/>
    </row>
    <row r="44" spans="1:13" x14ac:dyDescent="0.45">
      <c r="A44" s="2"/>
    </row>
    <row r="45" spans="1:13" x14ac:dyDescent="0.45">
      <c r="A45" s="2"/>
    </row>
    <row r="46" spans="1:13" x14ac:dyDescent="0.45">
      <c r="A46" s="2"/>
    </row>
    <row r="47" spans="1:13" x14ac:dyDescent="0.45">
      <c r="A47" s="2"/>
    </row>
    <row r="48" spans="1:13" x14ac:dyDescent="0.45">
      <c r="A48" s="2"/>
    </row>
    <row r="49" spans="1:1" x14ac:dyDescent="0.45">
      <c r="A49" s="2"/>
    </row>
    <row r="50" spans="1:1" x14ac:dyDescent="0.45">
      <c r="A50" s="2"/>
    </row>
    <row r="51" spans="1:1" x14ac:dyDescent="0.45">
      <c r="A51" s="2"/>
    </row>
    <row r="52" spans="1:1" x14ac:dyDescent="0.45">
      <c r="A52" s="2"/>
    </row>
    <row r="53" spans="1:1" x14ac:dyDescent="0.45">
      <c r="A53" s="2"/>
    </row>
    <row r="54" spans="1:1" x14ac:dyDescent="0.45">
      <c r="A54" s="2"/>
    </row>
    <row r="55" spans="1:1" x14ac:dyDescent="0.45">
      <c r="A55" s="2"/>
    </row>
    <row r="56" spans="1:1" x14ac:dyDescent="0.45">
      <c r="A56" s="2"/>
    </row>
    <row r="57" spans="1:1" x14ac:dyDescent="0.45">
      <c r="A57" s="2"/>
    </row>
    <row r="58" spans="1:1" x14ac:dyDescent="0.45">
      <c r="A58" s="2"/>
    </row>
    <row r="59" spans="1:1" x14ac:dyDescent="0.45">
      <c r="A59" s="2"/>
    </row>
    <row r="60" spans="1:1" x14ac:dyDescent="0.45">
      <c r="A60" s="2"/>
    </row>
    <row r="61" spans="1:1" x14ac:dyDescent="0.45">
      <c r="A61" s="2"/>
    </row>
    <row r="62" spans="1:1" x14ac:dyDescent="0.45">
      <c r="A62" s="2"/>
    </row>
    <row r="63" spans="1:1" x14ac:dyDescent="0.45">
      <c r="A63" s="2"/>
    </row>
    <row r="64" spans="1:1" x14ac:dyDescent="0.45">
      <c r="A64" s="2"/>
    </row>
    <row r="65" spans="1:1" x14ac:dyDescent="0.45">
      <c r="A65" s="2"/>
    </row>
    <row r="66" spans="1:1" x14ac:dyDescent="0.45">
      <c r="A66" s="2"/>
    </row>
    <row r="67" spans="1:1" x14ac:dyDescent="0.45">
      <c r="A67" s="2"/>
    </row>
    <row r="68" spans="1:1" x14ac:dyDescent="0.45">
      <c r="A68" s="2"/>
    </row>
    <row r="69" spans="1:1" x14ac:dyDescent="0.45">
      <c r="A69" s="2"/>
    </row>
    <row r="70" spans="1:1" x14ac:dyDescent="0.45">
      <c r="A70" s="2"/>
    </row>
    <row r="71" spans="1:1" x14ac:dyDescent="0.45">
      <c r="A71" s="2"/>
    </row>
    <row r="72" spans="1:1" x14ac:dyDescent="0.45">
      <c r="A72" s="2"/>
    </row>
    <row r="73" spans="1:1" x14ac:dyDescent="0.45">
      <c r="A73" s="2"/>
    </row>
    <row r="74" spans="1:1" x14ac:dyDescent="0.45">
      <c r="A74" s="2"/>
    </row>
    <row r="75" spans="1:1" x14ac:dyDescent="0.45">
      <c r="A75" s="2"/>
    </row>
    <row r="76" spans="1:1" x14ac:dyDescent="0.45">
      <c r="A76" s="2"/>
    </row>
    <row r="77" spans="1:1" x14ac:dyDescent="0.45">
      <c r="A77" s="2"/>
    </row>
    <row r="78" spans="1:1" x14ac:dyDescent="0.45">
      <c r="A78" s="2"/>
    </row>
    <row r="79" spans="1:1" x14ac:dyDescent="0.45">
      <c r="A79" s="2"/>
    </row>
    <row r="80" spans="1:1" x14ac:dyDescent="0.45">
      <c r="A80" s="2"/>
    </row>
    <row r="81" spans="1:1" x14ac:dyDescent="0.45">
      <c r="A81" s="2"/>
    </row>
    <row r="82" spans="1:1" x14ac:dyDescent="0.45">
      <c r="A82" s="2"/>
    </row>
    <row r="83" spans="1:1" x14ac:dyDescent="0.45">
      <c r="A83" s="2"/>
    </row>
    <row r="84" spans="1:1" x14ac:dyDescent="0.45">
      <c r="A84" s="2"/>
    </row>
    <row r="85" spans="1:1" x14ac:dyDescent="0.45">
      <c r="A85" s="2"/>
    </row>
    <row r="86" spans="1:1" x14ac:dyDescent="0.45">
      <c r="A86" s="2"/>
    </row>
    <row r="87" spans="1:1" x14ac:dyDescent="0.45">
      <c r="A87" s="2"/>
    </row>
    <row r="88" spans="1:1" x14ac:dyDescent="0.45">
      <c r="A88" s="2"/>
    </row>
    <row r="89" spans="1:1" x14ac:dyDescent="0.45">
      <c r="A89" s="2"/>
    </row>
    <row r="90" spans="1:1" x14ac:dyDescent="0.45">
      <c r="A90" s="2"/>
    </row>
    <row r="91" spans="1:1" x14ac:dyDescent="0.45">
      <c r="A91" s="2"/>
    </row>
    <row r="92" spans="1:1" x14ac:dyDescent="0.45">
      <c r="A92" s="2"/>
    </row>
    <row r="93" spans="1:1" x14ac:dyDescent="0.45">
      <c r="A93" s="2"/>
    </row>
    <row r="94" spans="1:1" x14ac:dyDescent="0.45">
      <c r="A94" s="2"/>
    </row>
    <row r="95" spans="1:1" x14ac:dyDescent="0.45">
      <c r="A95" s="2"/>
    </row>
    <row r="96" spans="1:1" x14ac:dyDescent="0.45">
      <c r="A96" s="2"/>
    </row>
    <row r="97" spans="1:1" x14ac:dyDescent="0.45">
      <c r="A97" s="2"/>
    </row>
    <row r="98" spans="1:1" x14ac:dyDescent="0.45">
      <c r="A98" s="2"/>
    </row>
    <row r="99" spans="1:1" x14ac:dyDescent="0.45">
      <c r="A99" s="2"/>
    </row>
    <row r="100" spans="1:1" x14ac:dyDescent="0.45">
      <c r="A100" s="2"/>
    </row>
    <row r="101" spans="1:1" x14ac:dyDescent="0.45">
      <c r="A101" s="2"/>
    </row>
    <row r="102" spans="1:1" x14ac:dyDescent="0.45">
      <c r="A102" s="2"/>
    </row>
    <row r="103" spans="1:1" x14ac:dyDescent="0.45">
      <c r="A103" s="2"/>
    </row>
    <row r="104" spans="1:1" x14ac:dyDescent="0.45">
      <c r="A104" s="2"/>
    </row>
    <row r="105" spans="1:1" x14ac:dyDescent="0.45">
      <c r="A105" s="2"/>
    </row>
    <row r="106" spans="1:1" x14ac:dyDescent="0.45">
      <c r="A106" s="2"/>
    </row>
  </sheetData>
  <mergeCells count="8">
    <mergeCell ref="C29:D29"/>
    <mergeCell ref="F29:G29"/>
    <mergeCell ref="I29:J29"/>
    <mergeCell ref="L29:M29"/>
    <mergeCell ref="C4:D4"/>
    <mergeCell ref="F4:G4"/>
    <mergeCell ref="I4:J4"/>
    <mergeCell ref="L4:M4"/>
  </mergeCells>
  <pageMargins left="0.7" right="0.7" top="0.75" bottom="0.75" header="0.3" footer="0.3"/>
  <pageSetup scale="8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Miller</dc:creator>
  <cp:lastModifiedBy>Robert Miller</cp:lastModifiedBy>
  <cp:lastPrinted>2025-08-15T20:07:25Z</cp:lastPrinted>
  <dcterms:created xsi:type="dcterms:W3CDTF">2025-08-15T19:36:48Z</dcterms:created>
  <dcterms:modified xsi:type="dcterms:W3CDTF">2025-08-15T20:39:48Z</dcterms:modified>
</cp:coreProperties>
</file>