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N:\EKPC Pass Through Rate Cases\2025 Rate Study - Case No 2025-00221\First Data Request - Due 09 22 25\"/>
    </mc:Choice>
  </mc:AlternateContent>
  <xr:revisionPtr revIDLastSave="0" documentId="13_ncr:1_{AA9A00A4-73D9-4808-A0E4-27A8EB83A240}" xr6:coauthVersionLast="36" xr6:coauthVersionMax="47" xr10:uidLastSave="{00000000-0000-0000-0000-000000000000}"/>
  <bookViews>
    <workbookView xWindow="28680" yWindow="-120" windowWidth="29040" windowHeight="15720" xr2:uid="{AAC16102-2AAD-46E2-B534-EC3649261295}"/>
  </bookViews>
  <sheets>
    <sheet name="FREC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6" i="1"/>
  <c r="C15" i="1"/>
  <c r="C13" i="1"/>
  <c r="C17" i="1" l="1"/>
  <c r="C18" i="1" s="1"/>
</calcChain>
</file>

<file path=xl/sharedStrings.xml><?xml version="1.0" encoding="utf-8"?>
<sst xmlns="http://schemas.openxmlformats.org/spreadsheetml/2006/main" count="23" uniqueCount="21">
  <si>
    <t>Consumer Facility Charge</t>
  </si>
  <si>
    <t>kWh Charge</t>
  </si>
  <si>
    <t>School Tax</t>
  </si>
  <si>
    <t>Total Current Charges</t>
  </si>
  <si>
    <t>Prorated billing example</t>
  </si>
  <si>
    <t>Billing Period:</t>
  </si>
  <si>
    <t>From</t>
  </si>
  <si>
    <t>To</t>
  </si>
  <si>
    <t>Number of Days</t>
  </si>
  <si>
    <t>Total kWh Usage</t>
  </si>
  <si>
    <t>A</t>
  </si>
  <si>
    <t>B</t>
  </si>
  <si>
    <t>Billing Date</t>
  </si>
  <si>
    <t>Calculation of billing:</t>
  </si>
  <si>
    <t>kWh usage is prorated based on number of days in billing period. 750 kWh (1,000 x 24/32) billed</t>
  </si>
  <si>
    <t>Farmers RECC</t>
  </si>
  <si>
    <t>Residential Account (Schedule R) - Rate 1</t>
  </si>
  <si>
    <t>Includes 24 days at current rate of $18.12 per month and 8 days at new rate of $19.09 per month.</t>
  </si>
  <si>
    <t>at $0.100666 and 250 kWh (1,000 x 8/32) billed at $0.106040.</t>
  </si>
  <si>
    <t>Fuel Cost Adjustment @ $(0.00785)</t>
  </si>
  <si>
    <t>Environmental Surcharge @ 16.56%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</si>
</sst>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2"/>
    </xf>
    <xf numFmtId="14" fontId="2" fillId="0" borderId="0" xfId="0" applyNumberFormat="1" applyFont="1"/>
    <xf numFmtId="164" fontId="2" fillId="0" borderId="0" xfId="1" applyNumberFormat="1" applyFont="1"/>
    <xf numFmtId="44" fontId="2" fillId="0" borderId="0" xfId="2" applyFont="1"/>
    <xf numFmtId="43" fontId="2" fillId="0" borderId="0" xfId="0" applyNumberFormat="1" applyFont="1"/>
    <xf numFmtId="44" fontId="2" fillId="0" borderId="0" xfId="0" applyNumberFormat="1" applyFont="1"/>
    <xf numFmtId="44" fontId="2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Fill="1"/>
    <xf numFmtId="44" fontId="2" fillId="0" borderId="0" xfId="2" applyFont="1" applyFill="1"/>
    <xf numFmtId="44" fontId="2" fillId="0" borderId="0" xfId="0" applyNumberFormat="1" applyFont="1" applyFill="1"/>
    <xf numFmtId="164" fontId="2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CB18E-4D11-47A9-AFE0-A97E79EFAF15}">
  <dimension ref="A1:G25"/>
  <sheetViews>
    <sheetView tabSelected="1" workbookViewId="0">
      <selection activeCell="C19" sqref="C19"/>
    </sheetView>
  </sheetViews>
  <sheetFormatPr defaultColWidth="9.125" defaultRowHeight="15"/>
  <cols>
    <col min="1" max="1" width="9.125" style="1"/>
    <col min="2" max="2" width="34.625" style="1" customWidth="1"/>
    <col min="3" max="3" width="9.75" style="1" bestFit="1" customWidth="1"/>
    <col min="4" max="4" width="9.125" style="1"/>
    <col min="5" max="5" width="9.625" style="1" bestFit="1" customWidth="1"/>
    <col min="6" max="16384" width="9.125" style="1"/>
  </cols>
  <sheetData>
    <row r="1" spans="1:7">
      <c r="A1" s="1" t="s">
        <v>15</v>
      </c>
    </row>
    <row r="2" spans="1:7">
      <c r="A2" s="1" t="s">
        <v>16</v>
      </c>
    </row>
    <row r="3" spans="1:7">
      <c r="A3" s="1" t="s">
        <v>4</v>
      </c>
    </row>
    <row r="5" spans="1:7">
      <c r="B5" s="1" t="s">
        <v>5</v>
      </c>
    </row>
    <row r="6" spans="1:7">
      <c r="B6" s="2" t="s">
        <v>6</v>
      </c>
      <c r="C6" s="3">
        <v>46180</v>
      </c>
    </row>
    <row r="7" spans="1:7">
      <c r="B7" s="2" t="s">
        <v>7</v>
      </c>
      <c r="C7" s="3">
        <v>46212</v>
      </c>
    </row>
    <row r="8" spans="1:7">
      <c r="B8" s="1" t="s">
        <v>8</v>
      </c>
      <c r="C8" s="1">
        <v>32</v>
      </c>
    </row>
    <row r="9" spans="1:7">
      <c r="B9" s="1" t="s">
        <v>12</v>
      </c>
      <c r="C9" s="3">
        <v>46213</v>
      </c>
    </row>
    <row r="10" spans="1:7">
      <c r="B10" s="1" t="s">
        <v>9</v>
      </c>
      <c r="C10" s="4">
        <v>1000</v>
      </c>
    </row>
    <row r="12" spans="1:7">
      <c r="B12" s="1" t="s">
        <v>13</v>
      </c>
    </row>
    <row r="13" spans="1:7">
      <c r="B13" s="1" t="s">
        <v>0</v>
      </c>
      <c r="C13" s="5">
        <f>(18.12*(24/32))+(19.09*(8/32))</f>
        <v>18.362500000000001</v>
      </c>
      <c r="D13" s="9" t="s">
        <v>10</v>
      </c>
      <c r="E13" s="14"/>
    </row>
    <row r="14" spans="1:7">
      <c r="B14" s="1" t="s">
        <v>1</v>
      </c>
      <c r="C14" s="5">
        <f>((24/32)*C10*0.100666)+((8/32)*C10*0.10604)</f>
        <v>102.0095</v>
      </c>
      <c r="D14" s="9" t="s">
        <v>11</v>
      </c>
      <c r="E14" s="6"/>
      <c r="G14" s="6"/>
    </row>
    <row r="15" spans="1:7">
      <c r="B15" s="11" t="s">
        <v>19</v>
      </c>
      <c r="C15" s="12">
        <f>C10*-0.00785</f>
        <v>-7.85</v>
      </c>
      <c r="E15" s="6"/>
      <c r="G15" s="6"/>
    </row>
    <row r="16" spans="1:7">
      <c r="B16" s="11" t="s">
        <v>20</v>
      </c>
      <c r="C16" s="13">
        <f>SUM(C13:C15)*0.1656</f>
        <v>18.633643200000002</v>
      </c>
      <c r="G16" s="6"/>
    </row>
    <row r="17" spans="1:3">
      <c r="B17" s="1" t="s">
        <v>2</v>
      </c>
      <c r="C17" s="7">
        <f>SUM(C13:C16)*0.03</f>
        <v>3.9346692960000005</v>
      </c>
    </row>
    <row r="18" spans="1:3" ht="15.75" thickBot="1">
      <c r="B18" s="1" t="s">
        <v>3</v>
      </c>
      <c r="C18" s="8">
        <f>SUM(C13:C17)</f>
        <v>135.09031249600002</v>
      </c>
    </row>
    <row r="19" spans="1:3" ht="15.75" thickTop="1"/>
    <row r="22" spans="1:3">
      <c r="A22" s="10" t="s">
        <v>10</v>
      </c>
      <c r="B22" s="1" t="s">
        <v>17</v>
      </c>
    </row>
    <row r="24" spans="1:3">
      <c r="A24" s="10" t="s">
        <v>11</v>
      </c>
      <c r="B24" s="1" t="s">
        <v>14</v>
      </c>
    </row>
    <row r="25" spans="1:3">
      <c r="B25" s="1" t="s">
        <v>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Moriarty</dc:creator>
  <cp:lastModifiedBy>Jennie Phelps</cp:lastModifiedBy>
  <cp:lastPrinted>2025-09-16T13:53:56Z</cp:lastPrinted>
  <dcterms:created xsi:type="dcterms:W3CDTF">2025-09-02T13:50:51Z</dcterms:created>
  <dcterms:modified xsi:type="dcterms:W3CDTF">2025-09-16T13:53:59Z</dcterms:modified>
</cp:coreProperties>
</file>