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tolliver\AppData\Local\Microsoft\Windows\INetCache\Content.Outlook\2OXUG19N\"/>
    </mc:Choice>
  </mc:AlternateContent>
  <xr:revisionPtr revIDLastSave="0" documentId="13_ncr:1_{BB7B0E4F-E4A5-4F6E-8A80-5CA3E5E8808F}" xr6:coauthVersionLast="47" xr6:coauthVersionMax="47" xr10:uidLastSave="{00000000-0000-0000-0000-000000000000}"/>
  <bookViews>
    <workbookView xWindow="28680" yWindow="-120" windowWidth="29040" windowHeight="15720" xr2:uid="{74A6665F-4805-4830-8281-016DA9C237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H5" i="1"/>
  <c r="H4" i="1"/>
  <c r="G5" i="1"/>
  <c r="F5" i="1"/>
  <c r="D16" i="1" s="1"/>
  <c r="G4" i="1"/>
  <c r="F4" i="1"/>
  <c r="G3" i="1"/>
  <c r="F3" i="1"/>
</calcChain>
</file>

<file path=xl/sharedStrings.xml><?xml version="1.0" encoding="utf-8"?>
<sst xmlns="http://schemas.openxmlformats.org/spreadsheetml/2006/main" count="27" uniqueCount="24">
  <si>
    <t>Code</t>
  </si>
  <si>
    <t xml:space="preserve">   Rate Class   </t>
  </si>
  <si>
    <t>Present</t>
  </si>
  <si>
    <t>Approved</t>
  </si>
  <si>
    <t>Old</t>
  </si>
  <si>
    <t>New</t>
  </si>
  <si>
    <t>Composite</t>
  </si>
  <si>
    <t>Rate</t>
  </si>
  <si>
    <t>R1</t>
  </si>
  <si>
    <t>Schedule I - Residential, Schools and Churches</t>
  </si>
  <si>
    <t xml:space="preserve">   Customer charge</t>
  </si>
  <si>
    <t xml:space="preserve">   Energy Rate per kWh</t>
  </si>
  <si>
    <t>Sample Bill</t>
  </si>
  <si>
    <t>Billing Days</t>
  </si>
  <si>
    <t>kWh Usage</t>
  </si>
  <si>
    <t>Fuel Adjustment</t>
  </si>
  <si>
    <t>Environmental Surcharge</t>
  </si>
  <si>
    <t>Customer Charge</t>
  </si>
  <si>
    <t>*Composite Rate Used</t>
  </si>
  <si>
    <t>kWh Charge</t>
  </si>
  <si>
    <t>Fuel Adjustment @-.0030655</t>
  </si>
  <si>
    <t>Environmental Surcharge @15.99%</t>
  </si>
  <si>
    <t>School Tax</t>
  </si>
  <si>
    <t>Total Current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</si>
</sst>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000_);_(&quot;$&quot;* \(#,##0.00000\);_(&quot;$&quot;* &quot;-&quot;??_);_(@_)"/>
    <numFmt numFmtId="166" formatCode="#,##0.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u val="singleAccounting"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5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3" fillId="2" borderId="0" xfId="0" applyFont="1" applyFill="1"/>
    <xf numFmtId="10" fontId="4" fillId="0" borderId="3" xfId="3" applyNumberFormat="1" applyFont="1" applyBorder="1" applyAlignment="1">
      <alignment horizontal="center"/>
    </xf>
    <xf numFmtId="44" fontId="4" fillId="2" borderId="0" xfId="2" applyFont="1" applyFill="1"/>
    <xf numFmtId="44" fontId="4" fillId="0" borderId="0" xfId="0" applyNumberFormat="1" applyFont="1"/>
    <xf numFmtId="44" fontId="4" fillId="0" borderId="3" xfId="1" applyNumberFormat="1" applyFont="1" applyBorder="1" applyAlignment="1">
      <alignment horizontal="center"/>
    </xf>
    <xf numFmtId="44" fontId="4" fillId="0" borderId="2" xfId="1" applyNumberFormat="1" applyFont="1" applyBorder="1" applyAlignment="1">
      <alignment horizontal="center"/>
    </xf>
    <xf numFmtId="165" fontId="4" fillId="2" borderId="0" xfId="2" applyNumberFormat="1" applyFont="1" applyFill="1"/>
    <xf numFmtId="165" fontId="4" fillId="0" borderId="0" xfId="0" applyNumberFormat="1" applyFont="1"/>
    <xf numFmtId="165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6" fillId="0" borderId="0" xfId="0" applyFont="1"/>
    <xf numFmtId="3" fontId="0" fillId="0" borderId="0" xfId="0" applyNumberFormat="1"/>
    <xf numFmtId="166" fontId="0" fillId="0" borderId="0" xfId="0" applyNumberFormat="1"/>
    <xf numFmtId="10" fontId="0" fillId="0" borderId="0" xfId="3" applyNumberFormat="1" applyFont="1"/>
    <xf numFmtId="44" fontId="0" fillId="0" borderId="0" xfId="2" applyFont="1"/>
    <xf numFmtId="0" fontId="7" fillId="0" borderId="0" xfId="0" applyFont="1"/>
    <xf numFmtId="44" fontId="0" fillId="0" borderId="0" xfId="0" applyNumberFormat="1"/>
    <xf numFmtId="44" fontId="8" fillId="0" borderId="0" xfId="0" applyNumberFormat="1" applyFont="1"/>
    <xf numFmtId="0" fontId="9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527D-DFD6-451F-B66D-95A6FEA90A66}">
  <dimension ref="A1:H20"/>
  <sheetViews>
    <sheetView tabSelected="1" workbookViewId="0">
      <selection activeCell="B13" sqref="B13"/>
    </sheetView>
  </sheetViews>
  <sheetFormatPr defaultColWidth="10.42578125" defaultRowHeight="15" x14ac:dyDescent="0.25"/>
  <cols>
    <col min="1" max="1" width="5.28515625" bestFit="1" customWidth="1"/>
    <col min="2" max="2" width="46.5703125" bestFit="1" customWidth="1"/>
    <col min="3" max="3" width="31" bestFit="1" customWidth="1"/>
    <col min="4" max="4" width="11" bestFit="1" customWidth="1"/>
    <col min="6" max="7" width="11" bestFit="1" customWidth="1"/>
    <col min="8" max="8" width="12.5703125" bestFit="1" customWidth="1"/>
  </cols>
  <sheetData>
    <row r="1" spans="1:8" x14ac:dyDescent="0.25">
      <c r="A1" s="30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6" t="s">
        <v>5</v>
      </c>
      <c r="H1" s="7" t="s">
        <v>6</v>
      </c>
    </row>
    <row r="2" spans="1:8" ht="16.5" x14ac:dyDescent="0.35">
      <c r="A2" s="1"/>
      <c r="B2" s="8"/>
      <c r="C2" s="8"/>
      <c r="D2" s="9"/>
      <c r="E2" s="5"/>
      <c r="F2" s="10" t="s">
        <v>7</v>
      </c>
      <c r="G2" s="10" t="s">
        <v>7</v>
      </c>
      <c r="H2" s="11" t="s">
        <v>7</v>
      </c>
    </row>
    <row r="3" spans="1:8" x14ac:dyDescent="0.25">
      <c r="A3" s="1" t="s">
        <v>8</v>
      </c>
      <c r="B3" s="12" t="s">
        <v>9</v>
      </c>
      <c r="C3" s="8"/>
      <c r="D3" s="9"/>
      <c r="E3" s="5"/>
      <c r="F3" s="13">
        <f>(5/30)</f>
        <v>0.16666666666666666</v>
      </c>
      <c r="G3" s="13">
        <f>(25/30)</f>
        <v>0.83333333333333337</v>
      </c>
      <c r="H3" s="7"/>
    </row>
    <row r="4" spans="1:8" x14ac:dyDescent="0.25">
      <c r="A4" s="1"/>
      <c r="B4" s="8" t="s">
        <v>10</v>
      </c>
      <c r="C4" s="14">
        <v>17.62</v>
      </c>
      <c r="D4" s="15">
        <v>22.25</v>
      </c>
      <c r="E4" s="5"/>
      <c r="F4" s="16">
        <f>ROUND((C4*$F$3),2)</f>
        <v>2.94</v>
      </c>
      <c r="G4" s="16">
        <f>ROUND(($G$3*D4),2)</f>
        <v>18.54</v>
      </c>
      <c r="H4" s="17">
        <f>ROUND((SUM(F4:G4)),2)</f>
        <v>21.48</v>
      </c>
    </row>
    <row r="5" spans="1:8" x14ac:dyDescent="0.25">
      <c r="A5" s="1"/>
      <c r="B5" s="8" t="s">
        <v>11</v>
      </c>
      <c r="C5" s="18">
        <v>9.6939999999999998E-2</v>
      </c>
      <c r="D5" s="19">
        <v>9.8019999999999996E-2</v>
      </c>
      <c r="E5" s="5"/>
      <c r="F5" s="20">
        <f>ROUND((C5*$F$3),5)</f>
        <v>1.6160000000000001E-2</v>
      </c>
      <c r="G5" s="20">
        <f>ROUND(($G$3*D5),5)</f>
        <v>8.1680000000000003E-2</v>
      </c>
      <c r="H5" s="21">
        <f>ROUND((SUM(F5:G5)),5)</f>
        <v>9.7839999999999996E-2</v>
      </c>
    </row>
    <row r="6" spans="1:8" x14ac:dyDescent="0.25">
      <c r="A6" s="5"/>
      <c r="B6" s="5"/>
      <c r="C6" s="5"/>
      <c r="D6" s="5"/>
      <c r="E6" s="5"/>
      <c r="F6" s="5"/>
      <c r="G6" s="5"/>
      <c r="H6" s="5"/>
    </row>
    <row r="9" spans="1:8" x14ac:dyDescent="0.25">
      <c r="C9" s="22" t="s">
        <v>12</v>
      </c>
    </row>
    <row r="10" spans="1:8" x14ac:dyDescent="0.25">
      <c r="C10" s="5" t="s">
        <v>13</v>
      </c>
      <c r="D10">
        <v>30</v>
      </c>
    </row>
    <row r="11" spans="1:8" x14ac:dyDescent="0.25">
      <c r="C11" s="5" t="s">
        <v>14</v>
      </c>
      <c r="D11" s="23">
        <v>1000</v>
      </c>
    </row>
    <row r="12" spans="1:8" x14ac:dyDescent="0.25">
      <c r="C12" s="5" t="s">
        <v>15</v>
      </c>
      <c r="D12" s="24">
        <v>-3.0655000000000001E-3</v>
      </c>
    </row>
    <row r="13" spans="1:8" x14ac:dyDescent="0.25">
      <c r="C13" s="5" t="s">
        <v>16</v>
      </c>
      <c r="D13" s="25">
        <v>0.15989999999999999</v>
      </c>
    </row>
    <row r="15" spans="1:8" x14ac:dyDescent="0.25">
      <c r="C15" s="5" t="s">
        <v>17</v>
      </c>
      <c r="D15" s="26">
        <v>21.48</v>
      </c>
      <c r="E15" s="27" t="s">
        <v>18</v>
      </c>
    </row>
    <row r="16" spans="1:8" x14ac:dyDescent="0.25">
      <c r="C16" s="5" t="s">
        <v>19</v>
      </c>
      <c r="D16" s="28">
        <f>D11*H5</f>
        <v>97.84</v>
      </c>
      <c r="E16" s="27" t="s">
        <v>18</v>
      </c>
    </row>
    <row r="17" spans="3:4" x14ac:dyDescent="0.25">
      <c r="C17" s="5" t="s">
        <v>20</v>
      </c>
      <c r="D17" s="26">
        <f>D11*D12</f>
        <v>-3.0655000000000001</v>
      </c>
    </row>
    <row r="18" spans="3:4" x14ac:dyDescent="0.25">
      <c r="C18" s="5" t="s">
        <v>21</v>
      </c>
      <c r="D18" s="26">
        <f>SUM(D15:D17)*0.1599</f>
        <v>18.589094549999999</v>
      </c>
    </row>
    <row r="19" spans="3:4" ht="16.5" x14ac:dyDescent="0.35">
      <c r="C19" s="5" t="s">
        <v>22</v>
      </c>
      <c r="D19" s="29">
        <f>SUM(D15:D18)*0.03</f>
        <v>4.0453078365000001</v>
      </c>
    </row>
    <row r="20" spans="3:4" x14ac:dyDescent="0.25">
      <c r="C20" s="5" t="s">
        <v>23</v>
      </c>
      <c r="D20" s="28">
        <f>SUM(D15:D19)</f>
        <v>138.88890238650001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D. Tolliver</dc:creator>
  <cp:lastModifiedBy>Robert D. Tolliver</cp:lastModifiedBy>
  <dcterms:created xsi:type="dcterms:W3CDTF">2025-09-10T12:12:06Z</dcterms:created>
  <dcterms:modified xsi:type="dcterms:W3CDTF">2025-09-10T18:09:50Z</dcterms:modified>
</cp:coreProperties>
</file>