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acy\Desktop\"/>
    </mc:Choice>
  </mc:AlternateContent>
  <xr:revisionPtr revIDLastSave="0" documentId="13_ncr:1_{5119A998-9081-4474-BECF-F336F69BB1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5" i="1" l="1"/>
  <c r="E16" i="1"/>
  <c r="H28" i="1"/>
  <c r="H27" i="1"/>
  <c r="H45" i="1"/>
  <c r="H46" i="1"/>
  <c r="H66" i="1"/>
  <c r="H65" i="1"/>
  <c r="H62" i="1"/>
  <c r="H61" i="1"/>
  <c r="H58" i="1"/>
  <c r="H57" i="1"/>
  <c r="H54" i="1"/>
  <c r="H53" i="1"/>
  <c r="H50" i="1"/>
  <c r="H49" i="1"/>
  <c r="H39" i="1"/>
  <c r="H40" i="1"/>
  <c r="H35" i="1"/>
  <c r="H36" i="1"/>
  <c r="H32" i="1"/>
  <c r="H31" i="1"/>
  <c r="H24" i="1"/>
  <c r="H23" i="1"/>
  <c r="H16" i="1"/>
  <c r="H15" i="1"/>
  <c r="H11" i="1"/>
  <c r="H12" i="1"/>
  <c r="H7" i="1"/>
  <c r="H8" i="1"/>
  <c r="E24" i="1"/>
  <c r="E23" i="1"/>
  <c r="H17" i="1" l="1"/>
  <c r="E17" i="1"/>
  <c r="H29" i="1"/>
  <c r="E25" i="1"/>
  <c r="H59" i="1"/>
  <c r="H51" i="1"/>
  <c r="H37" i="1"/>
  <c r="E12" i="1"/>
  <c r="E11" i="1"/>
  <c r="H9" i="1"/>
  <c r="E8" i="1"/>
  <c r="E7" i="1"/>
  <c r="E13" i="1" l="1"/>
  <c r="E9" i="1"/>
  <c r="H67" i="1"/>
  <c r="H63" i="1"/>
  <c r="H55" i="1"/>
  <c r="H47" i="1"/>
  <c r="H41" i="1"/>
  <c r="H33" i="1"/>
  <c r="H25" i="1"/>
  <c r="H13" i="1"/>
</calcChain>
</file>

<file path=xl/sharedStrings.xml><?xml version="1.0" encoding="utf-8"?>
<sst xmlns="http://schemas.openxmlformats.org/spreadsheetml/2006/main" count="50" uniqueCount="33">
  <si>
    <t>Composite Rate Calculations</t>
  </si>
  <si>
    <t>Billing
Month</t>
  </si>
  <si>
    <t>Bill Mail
Date</t>
  </si>
  <si>
    <t>Old Rate</t>
  </si>
  <si>
    <t>New Rate</t>
  </si>
  <si>
    <t>Sch A</t>
  </si>
  <si>
    <t>Days</t>
  </si>
  <si>
    <t>Per Kwh
Rate</t>
  </si>
  <si>
    <t>Composite 
Rate</t>
  </si>
  <si>
    <t>Monthly
Charge</t>
  </si>
  <si>
    <t>Sch B</t>
  </si>
  <si>
    <t>Sch LP</t>
  </si>
  <si>
    <t>Sch LPR</t>
  </si>
  <si>
    <t>Sch SL</t>
  </si>
  <si>
    <t>250 Watt Metal Halide</t>
  </si>
  <si>
    <t>400 Watt Metal Halide</t>
  </si>
  <si>
    <t>68 Watt LED</t>
  </si>
  <si>
    <t>108 Watt LED</t>
  </si>
  <si>
    <t>202 Watt LED</t>
  </si>
  <si>
    <t>25 ft Wood Pole</t>
  </si>
  <si>
    <t>30 ft Wood Pole</t>
  </si>
  <si>
    <t>Prepay Metering</t>
  </si>
  <si>
    <t>Monthly Charge</t>
  </si>
  <si>
    <t>September</t>
  </si>
  <si>
    <t xml:space="preserve">
100 Watt Metal Halide</t>
  </si>
  <si>
    <t xml:space="preserve">
175 WATT MV</t>
  </si>
  <si>
    <t>Demand Charge Per KWH</t>
  </si>
  <si>
    <t>Demand Charge Per</t>
  </si>
  <si>
    <t xml:space="preserve">KWH </t>
  </si>
  <si>
    <t>Usage from August 13 - September 12, 2024</t>
  </si>
  <si>
    <t>August 13th-
August 31st</t>
  </si>
  <si>
    <t>September 1-
September 12th</t>
  </si>
  <si>
    <t>Sch SL-70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</si>
</sst>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"/>
    <numFmt numFmtId="165" formatCode="0.000000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3" fontId="0" fillId="0" borderId="0" xfId="1" applyFont="1"/>
    <xf numFmtId="0" fontId="0" fillId="2" borderId="0" xfId="0" applyFill="1"/>
    <xf numFmtId="164" fontId="0" fillId="0" borderId="0" xfId="0" applyNumberFormat="1"/>
    <xf numFmtId="43" fontId="0" fillId="0" borderId="0" xfId="1" applyFont="1" applyFill="1"/>
    <xf numFmtId="17" fontId="5" fillId="0" borderId="0" xfId="0" quotePrefix="1" applyNumberFormat="1" applyFont="1"/>
    <xf numFmtId="0" fontId="0" fillId="3" borderId="0" xfId="0" applyFill="1"/>
    <xf numFmtId="164" fontId="0" fillId="3" borderId="0" xfId="0" applyNumberFormat="1" applyFill="1"/>
    <xf numFmtId="2" fontId="0" fillId="3" borderId="0" xfId="0" applyNumberFormat="1" applyFill="1"/>
    <xf numFmtId="43" fontId="0" fillId="3" borderId="0" xfId="1" applyFont="1" applyFill="1"/>
    <xf numFmtId="0" fontId="2" fillId="3" borderId="0" xfId="0" applyFont="1" applyFill="1" applyAlignment="1">
      <alignment wrapText="1"/>
    </xf>
    <xf numFmtId="0" fontId="0" fillId="4" borderId="0" xfId="0" applyFill="1"/>
    <xf numFmtId="164" fontId="0" fillId="4" borderId="0" xfId="0" applyNumberFormat="1" applyFill="1"/>
    <xf numFmtId="43" fontId="0" fillId="4" borderId="0" xfId="1" applyFont="1" applyFill="1"/>
    <xf numFmtId="2" fontId="0" fillId="4" borderId="0" xfId="0" applyNumberFormat="1" applyFill="1"/>
    <xf numFmtId="0" fontId="2" fillId="4" borderId="0" xfId="0" applyFont="1" applyFill="1" applyAlignment="1">
      <alignment wrapText="1"/>
    </xf>
    <xf numFmtId="0" fontId="0" fillId="5" borderId="0" xfId="0" applyFill="1"/>
    <xf numFmtId="164" fontId="0" fillId="5" borderId="0" xfId="0" applyNumberFormat="1" applyFill="1"/>
    <xf numFmtId="43" fontId="0" fillId="5" borderId="0" xfId="1" applyFont="1" applyFill="1"/>
    <xf numFmtId="2" fontId="0" fillId="5" borderId="0" xfId="0" applyNumberFormat="1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/>
    <xf numFmtId="165" fontId="0" fillId="6" borderId="0" xfId="0" applyNumberFormat="1" applyFill="1"/>
    <xf numFmtId="164" fontId="0" fillId="6" borderId="0" xfId="0" applyNumberFormat="1" applyFill="1"/>
    <xf numFmtId="2" fontId="0" fillId="6" borderId="0" xfId="0" applyNumberFormat="1" applyFill="1"/>
    <xf numFmtId="43" fontId="0" fillId="6" borderId="0" xfId="1" applyFont="1" applyFill="1"/>
    <xf numFmtId="0" fontId="2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/>
    <xf numFmtId="164" fontId="0" fillId="7" borderId="0" xfId="0" applyNumberFormat="1" applyFill="1"/>
    <xf numFmtId="2" fontId="0" fillId="7" borderId="0" xfId="0" applyNumberFormat="1" applyFill="1"/>
    <xf numFmtId="0" fontId="2" fillId="7" borderId="0" xfId="0" applyFont="1" applyFill="1" applyAlignment="1">
      <alignment wrapText="1"/>
    </xf>
    <xf numFmtId="0" fontId="0" fillId="8" borderId="0" xfId="0" applyFill="1"/>
    <xf numFmtId="164" fontId="0" fillId="8" borderId="0" xfId="0" applyNumberFormat="1" applyFill="1"/>
    <xf numFmtId="166" fontId="0" fillId="8" borderId="0" xfId="1" applyNumberFormat="1" applyFont="1" applyFill="1"/>
    <xf numFmtId="0" fontId="0" fillId="8" borderId="0" xfId="0" applyFill="1" applyAlignment="1">
      <alignment wrapText="1"/>
    </xf>
    <xf numFmtId="2" fontId="0" fillId="8" borderId="0" xfId="0" applyNumberFormat="1" applyFill="1"/>
    <xf numFmtId="0" fontId="2" fillId="8" borderId="0" xfId="0" applyFont="1" applyFill="1" applyAlignment="1">
      <alignment wrapText="1"/>
    </xf>
    <xf numFmtId="43" fontId="0" fillId="8" borderId="0" xfId="1" applyFont="1" applyFill="1"/>
    <xf numFmtId="0" fontId="0" fillId="9" borderId="0" xfId="0" applyFill="1"/>
    <xf numFmtId="164" fontId="0" fillId="9" borderId="0" xfId="0" applyNumberFormat="1" applyFill="1"/>
    <xf numFmtId="2" fontId="0" fillId="9" borderId="0" xfId="0" applyNumberFormat="1" applyFill="1"/>
    <xf numFmtId="43" fontId="0" fillId="9" borderId="0" xfId="1" applyFont="1" applyFill="1"/>
    <xf numFmtId="0" fontId="2" fillId="9" borderId="0" xfId="0" applyFont="1" applyFill="1" applyAlignment="1">
      <alignment wrapText="1"/>
    </xf>
    <xf numFmtId="43" fontId="0" fillId="7" borderId="0" xfId="1" applyFont="1" applyFill="1"/>
    <xf numFmtId="16" fontId="2" fillId="0" borderId="0" xfId="0" quotePrefix="1" applyNumberFormat="1" applyFont="1"/>
    <xf numFmtId="0" fontId="6" fillId="0" borderId="0" xfId="0" applyFont="1" applyAlignment="1">
      <alignment wrapText="1"/>
    </xf>
    <xf numFmtId="0" fontId="7" fillId="8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71"/>
  <sheetViews>
    <sheetView tabSelected="1" topLeftCell="A13" workbookViewId="0">
      <selection activeCell="A28" sqref="A28"/>
    </sheetView>
  </sheetViews>
  <sheetFormatPr defaultRowHeight="15" x14ac:dyDescent="0.25"/>
  <cols>
    <col min="1" max="1" width="22.7109375" customWidth="1"/>
    <col min="2" max="2" width="8.85546875" bestFit="1" customWidth="1"/>
    <col min="3" max="3" width="5.140625" bestFit="1" customWidth="1"/>
    <col min="4" max="4" width="9" bestFit="1" customWidth="1"/>
    <col min="5" max="5" width="9.5703125" bestFit="1" customWidth="1"/>
    <col min="6" max="6" width="13.28515625" customWidth="1"/>
    <col min="7" max="7" width="8.5703125" bestFit="1" customWidth="1"/>
    <col min="8" max="8" width="8" style="6" bestFit="1" customWidth="1"/>
  </cols>
  <sheetData>
    <row r="1" spans="1:378" x14ac:dyDescent="0.25">
      <c r="A1" s="2" t="s">
        <v>29</v>
      </c>
      <c r="B1" s="2"/>
      <c r="C1" s="2"/>
      <c r="D1" s="2"/>
      <c r="E1" s="2"/>
      <c r="F1" s="2"/>
    </row>
    <row r="2" spans="1:378" x14ac:dyDescent="0.25">
      <c r="A2" s="2" t="s">
        <v>0</v>
      </c>
      <c r="B2" s="2"/>
      <c r="C2" s="2"/>
      <c r="D2" s="2"/>
      <c r="E2" s="2"/>
      <c r="F2" s="2"/>
    </row>
    <row r="3" spans="1:378" ht="30" x14ac:dyDescent="0.25">
      <c r="A3" s="3" t="s">
        <v>1</v>
      </c>
      <c r="B3" s="3" t="s">
        <v>2</v>
      </c>
      <c r="C3" s="2"/>
      <c r="D3" s="2"/>
      <c r="E3" s="2" t="s">
        <v>3</v>
      </c>
      <c r="F3" s="3" t="s">
        <v>30</v>
      </c>
    </row>
    <row r="4" spans="1:378" ht="39" x14ac:dyDescent="0.25">
      <c r="A4" s="10" t="s">
        <v>23</v>
      </c>
      <c r="B4" s="51">
        <v>45559</v>
      </c>
      <c r="C4" s="2"/>
      <c r="D4" s="2"/>
      <c r="E4" s="2" t="s">
        <v>4</v>
      </c>
      <c r="F4" s="52" t="s">
        <v>31</v>
      </c>
    </row>
    <row r="5" spans="1:378" x14ac:dyDescent="0.25">
      <c r="C5" s="1" t="s">
        <v>6</v>
      </c>
      <c r="D5" s="1"/>
    </row>
    <row r="6" spans="1:378" ht="30" x14ac:dyDescent="0.25">
      <c r="E6" s="4" t="s">
        <v>7</v>
      </c>
      <c r="G6" s="5" t="s">
        <v>9</v>
      </c>
    </row>
    <row r="7" spans="1:378" x14ac:dyDescent="0.25">
      <c r="A7" s="11" t="s">
        <v>5</v>
      </c>
      <c r="B7" s="11"/>
      <c r="C7" s="11">
        <v>12</v>
      </c>
      <c r="D7" s="11">
        <v>0.107513</v>
      </c>
      <c r="E7" s="12">
        <f>(C7*D7)</f>
        <v>1.2901560000000001</v>
      </c>
      <c r="F7" s="11"/>
      <c r="G7" s="13">
        <v>16.5</v>
      </c>
      <c r="H7" s="14">
        <f>(G7/30*C7)</f>
        <v>6.6000000000000005</v>
      </c>
    </row>
    <row r="8" spans="1:378" x14ac:dyDescent="0.25">
      <c r="A8" s="11"/>
      <c r="B8" s="11"/>
      <c r="C8" s="11">
        <v>18</v>
      </c>
      <c r="D8" s="11">
        <v>9.5503000000000005E-2</v>
      </c>
      <c r="E8" s="12">
        <f>(C8*D8)</f>
        <v>1.7190540000000001</v>
      </c>
      <c r="F8" s="11"/>
      <c r="G8" s="13">
        <v>16.5</v>
      </c>
      <c r="H8" s="14">
        <f>(G8/30*C8)</f>
        <v>9.9</v>
      </c>
    </row>
    <row r="9" spans="1:378" s="7" customFormat="1" ht="30" x14ac:dyDescent="0.25">
      <c r="A9" s="15" t="s">
        <v>8</v>
      </c>
      <c r="B9" s="11"/>
      <c r="C9" s="11"/>
      <c r="D9" s="11"/>
      <c r="E9" s="12">
        <f>(E7+E8)/30</f>
        <v>0.10030700000000001</v>
      </c>
      <c r="F9" s="11"/>
      <c r="G9" s="11"/>
      <c r="H9" s="14">
        <f>SUM(H7:H8)</f>
        <v>16.5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</row>
    <row r="11" spans="1:378" x14ac:dyDescent="0.25">
      <c r="A11" s="16" t="s">
        <v>10</v>
      </c>
      <c r="B11" s="16"/>
      <c r="C11" s="16">
        <v>12</v>
      </c>
      <c r="D11" s="16">
        <v>9.3340000000000006E-2</v>
      </c>
      <c r="E11" s="17">
        <f>(C11*D11)</f>
        <v>1.1200800000000002</v>
      </c>
      <c r="F11" s="16"/>
      <c r="G11" s="16">
        <v>29.66</v>
      </c>
      <c r="H11" s="18">
        <f>(G11/30*C11)</f>
        <v>11.864000000000001</v>
      </c>
    </row>
    <row r="12" spans="1:378" x14ac:dyDescent="0.25">
      <c r="A12" s="16"/>
      <c r="B12" s="16"/>
      <c r="C12" s="16">
        <v>18</v>
      </c>
      <c r="D12" s="16">
        <v>8.1333000000000003E-2</v>
      </c>
      <c r="E12" s="17">
        <f>(C12*D12)</f>
        <v>1.463994</v>
      </c>
      <c r="F12" s="16"/>
      <c r="G12" s="19">
        <v>29.66</v>
      </c>
      <c r="H12" s="18">
        <f>(G12/30*C12)</f>
        <v>17.795999999999999</v>
      </c>
    </row>
    <row r="13" spans="1:378" ht="30" x14ac:dyDescent="0.25">
      <c r="A13" s="20" t="s">
        <v>8</v>
      </c>
      <c r="B13" s="16"/>
      <c r="C13" s="16"/>
      <c r="D13" s="16"/>
      <c r="E13" s="17">
        <f>(E11+E12)/30</f>
        <v>8.6135800000000012E-2</v>
      </c>
      <c r="F13" s="16"/>
      <c r="G13" s="16"/>
      <c r="H13" s="18">
        <f>SUM(H11:H12)</f>
        <v>29.66</v>
      </c>
    </row>
    <row r="15" spans="1:378" x14ac:dyDescent="0.25">
      <c r="A15" s="21" t="s">
        <v>11</v>
      </c>
      <c r="B15" s="21"/>
      <c r="C15" s="21">
        <v>12</v>
      </c>
      <c r="D15" s="21">
        <v>7.8785999999999995E-2</v>
      </c>
      <c r="E15" s="22">
        <f>(C15*D15)</f>
        <v>0.94543199999999994</v>
      </c>
      <c r="F15" s="21"/>
      <c r="G15" s="21">
        <v>73.8</v>
      </c>
      <c r="H15" s="23">
        <f>(G15/30*C15)</f>
        <v>29.52</v>
      </c>
    </row>
    <row r="16" spans="1:378" x14ac:dyDescent="0.25">
      <c r="A16" s="21"/>
      <c r="B16" s="21"/>
      <c r="C16" s="21">
        <v>18</v>
      </c>
      <c r="D16" s="21">
        <v>6.6776000000000002E-2</v>
      </c>
      <c r="E16" s="22">
        <f>(C16*D16)</f>
        <v>1.2019679999999999</v>
      </c>
      <c r="F16" s="21"/>
      <c r="G16" s="24">
        <v>73.8</v>
      </c>
      <c r="H16" s="23">
        <f>(G16/30*C16)</f>
        <v>44.28</v>
      </c>
    </row>
    <row r="17" spans="1:378" s="7" customFormat="1" ht="30" x14ac:dyDescent="0.25">
      <c r="A17" s="25" t="s">
        <v>8</v>
      </c>
      <c r="B17" s="26"/>
      <c r="C17" s="21"/>
      <c r="D17" s="21"/>
      <c r="E17" s="22">
        <f>(E15+E16)/30</f>
        <v>7.1579999999999991E-2</v>
      </c>
      <c r="F17" s="21"/>
      <c r="G17" s="21"/>
      <c r="H17" s="23">
        <f>SUM(H15:H16)</f>
        <v>73.8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</row>
    <row r="18" spans="1:378" x14ac:dyDescent="0.25">
      <c r="A18" s="25"/>
      <c r="B18" s="26"/>
      <c r="C18" s="21"/>
      <c r="D18" s="21"/>
      <c r="E18" s="22"/>
      <c r="F18" s="21"/>
      <c r="G18" s="21"/>
      <c r="H18" s="23"/>
    </row>
    <row r="19" spans="1:378" x14ac:dyDescent="0.25">
      <c r="A19" s="25" t="s">
        <v>27</v>
      </c>
      <c r="B19" s="26"/>
      <c r="C19" s="21"/>
      <c r="D19" s="21"/>
      <c r="E19" s="22"/>
      <c r="F19" s="21"/>
      <c r="G19" s="21"/>
      <c r="H19" s="23"/>
    </row>
    <row r="20" spans="1:378" x14ac:dyDescent="0.25">
      <c r="A20" s="25" t="s">
        <v>28</v>
      </c>
      <c r="B20" s="26">
        <v>7.59</v>
      </c>
      <c r="C20" s="21"/>
      <c r="D20" s="21"/>
      <c r="E20" s="22"/>
      <c r="F20" s="21"/>
      <c r="G20" s="21"/>
      <c r="H20" s="23"/>
    </row>
    <row r="21" spans="1:378" s="7" customFormat="1" x14ac:dyDescent="0.25">
      <c r="A21" s="25"/>
      <c r="B21" s="26"/>
      <c r="C21" s="21"/>
      <c r="D21" s="21"/>
      <c r="E21" s="22"/>
      <c r="F21" s="21"/>
      <c r="G21" s="21"/>
      <c r="H21" s="23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</row>
    <row r="22" spans="1:378" ht="17.25" customHeight="1" x14ac:dyDescent="0.25"/>
    <row r="23" spans="1:378" ht="18.75" customHeight="1" x14ac:dyDescent="0.25">
      <c r="A23" s="27" t="s">
        <v>12</v>
      </c>
      <c r="B23" s="27"/>
      <c r="C23" s="27">
        <v>12</v>
      </c>
      <c r="D23" s="28">
        <v>7.0071999999999995E-2</v>
      </c>
      <c r="E23" s="29">
        <f>(C23*D23)</f>
        <v>0.84086399999999994</v>
      </c>
      <c r="F23" s="27"/>
      <c r="G23" s="30">
        <v>113.46</v>
      </c>
      <c r="H23" s="31">
        <f>(G23/30*C23)</f>
        <v>45.383999999999993</v>
      </c>
    </row>
    <row r="24" spans="1:378" ht="20.25" customHeight="1" x14ac:dyDescent="0.25">
      <c r="A24" s="27"/>
      <c r="B24" s="27"/>
      <c r="C24" s="27">
        <v>18</v>
      </c>
      <c r="D24" s="28">
        <v>5.8062000000000002E-2</v>
      </c>
      <c r="E24" s="29">
        <f>(C24*D24)</f>
        <v>1.0451160000000002</v>
      </c>
      <c r="F24" s="27"/>
      <c r="G24" s="30">
        <v>113.46</v>
      </c>
      <c r="H24" s="31">
        <f>(G24/30*C24)</f>
        <v>68.075999999999993</v>
      </c>
    </row>
    <row r="25" spans="1:378" s="7" customFormat="1" ht="34.5" customHeight="1" x14ac:dyDescent="0.25">
      <c r="A25" s="32" t="s">
        <v>26</v>
      </c>
      <c r="B25" s="33">
        <v>7.13</v>
      </c>
      <c r="C25" s="27"/>
      <c r="D25" s="27"/>
      <c r="E25" s="29">
        <f>(E23+E24)/30</f>
        <v>6.2866000000000005E-2</v>
      </c>
      <c r="F25" s="27"/>
      <c r="G25" s="27"/>
      <c r="H25" s="31">
        <f>SUM(H23:H24)</f>
        <v>113.45999999999998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</row>
    <row r="26" spans="1:378" ht="18" customHeight="1" x14ac:dyDescent="0.25">
      <c r="H26"/>
    </row>
    <row r="27" spans="1:378" x14ac:dyDescent="0.25">
      <c r="A27" s="53" t="s">
        <v>32</v>
      </c>
      <c r="B27" s="38"/>
      <c r="C27" s="38">
        <v>12</v>
      </c>
      <c r="D27" s="38"/>
      <c r="E27" s="39"/>
      <c r="F27" s="38"/>
      <c r="G27" s="38">
        <v>10.56</v>
      </c>
      <c r="H27" s="40">
        <f>(G27/30*C27)</f>
        <v>4.2240000000000002</v>
      </c>
      <c r="R27" s="6"/>
    </row>
    <row r="28" spans="1:378" ht="30" x14ac:dyDescent="0.25">
      <c r="A28" s="41" t="s">
        <v>25</v>
      </c>
      <c r="B28" s="38"/>
      <c r="C28" s="38">
        <v>18</v>
      </c>
      <c r="D28" s="38"/>
      <c r="E28" s="39"/>
      <c r="F28" s="38"/>
      <c r="G28" s="42">
        <v>11.4</v>
      </c>
      <c r="H28" s="40">
        <f>(G28/30*C28)</f>
        <v>6.84</v>
      </c>
    </row>
    <row r="29" spans="1:378" s="7" customFormat="1" ht="30" x14ac:dyDescent="0.25">
      <c r="A29" s="43" t="s">
        <v>8</v>
      </c>
      <c r="B29" s="38"/>
      <c r="C29" s="38"/>
      <c r="D29" s="38"/>
      <c r="E29" s="39"/>
      <c r="F29" s="38"/>
      <c r="G29" s="38"/>
      <c r="H29" s="44">
        <f>SUM(H27:H28)</f>
        <v>11.064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</row>
    <row r="30" spans="1:378" ht="90" customHeight="1" x14ac:dyDescent="0.25">
      <c r="A30" s="3"/>
      <c r="E30" s="8"/>
      <c r="H30" s="9"/>
    </row>
    <row r="31" spans="1:378" ht="20.25" customHeight="1" x14ac:dyDescent="0.25">
      <c r="A31" s="38" t="s">
        <v>13</v>
      </c>
      <c r="B31" s="38"/>
      <c r="C31" s="38">
        <v>12</v>
      </c>
      <c r="D31" s="38"/>
      <c r="E31" s="39"/>
      <c r="F31" s="38"/>
      <c r="G31" s="38">
        <v>10.7</v>
      </c>
      <c r="H31" s="40">
        <f>(G31/30*C31)</f>
        <v>4.2799999999999994</v>
      </c>
    </row>
    <row r="32" spans="1:378" ht="30" x14ac:dyDescent="0.25">
      <c r="A32" s="41" t="s">
        <v>24</v>
      </c>
      <c r="B32" s="38"/>
      <c r="C32" s="38">
        <v>18</v>
      </c>
      <c r="D32" s="38"/>
      <c r="E32" s="39"/>
      <c r="F32" s="38"/>
      <c r="G32" s="42">
        <v>11.13</v>
      </c>
      <c r="H32" s="40">
        <f>(G32/30*C32)</f>
        <v>6.6780000000000008</v>
      </c>
    </row>
    <row r="33" spans="1:378" s="7" customFormat="1" ht="30" x14ac:dyDescent="0.25">
      <c r="A33" s="43" t="s">
        <v>8</v>
      </c>
      <c r="B33" s="38"/>
      <c r="C33" s="38"/>
      <c r="D33" s="38"/>
      <c r="E33" s="39"/>
      <c r="F33" s="38"/>
      <c r="G33" s="38"/>
      <c r="H33" s="44">
        <f>SUM(H31:H32)</f>
        <v>10.958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</row>
    <row r="34" spans="1:378" s="7" customFormat="1" x14ac:dyDescent="0.25">
      <c r="A34"/>
      <c r="B34"/>
      <c r="C34"/>
      <c r="D34"/>
      <c r="E34"/>
      <c r="F34"/>
      <c r="G34"/>
      <c r="H34" s="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</row>
    <row r="35" spans="1:378" s="7" customFormat="1" x14ac:dyDescent="0.25">
      <c r="A35" s="27" t="s">
        <v>13</v>
      </c>
      <c r="B35" s="27"/>
      <c r="C35" s="27">
        <v>12</v>
      </c>
      <c r="D35" s="27"/>
      <c r="E35" s="29"/>
      <c r="F35" s="27"/>
      <c r="G35" s="27">
        <v>16.350000000000001</v>
      </c>
      <c r="H35" s="31">
        <f>(G35/30*C35)</f>
        <v>6.5400000000000009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</row>
    <row r="36" spans="1:378" x14ac:dyDescent="0.25">
      <c r="A36" s="27" t="s">
        <v>14</v>
      </c>
      <c r="B36" s="27"/>
      <c r="C36" s="27">
        <v>18</v>
      </c>
      <c r="D36" s="27"/>
      <c r="E36" s="29"/>
      <c r="F36" s="27"/>
      <c r="G36" s="30">
        <v>17.43</v>
      </c>
      <c r="H36" s="31">
        <f>(G36/30*C36)</f>
        <v>10.457999999999998</v>
      </c>
    </row>
    <row r="37" spans="1:378" ht="30" x14ac:dyDescent="0.25">
      <c r="A37" s="32" t="s">
        <v>8</v>
      </c>
      <c r="B37" s="27"/>
      <c r="C37" s="27"/>
      <c r="D37" s="27"/>
      <c r="E37" s="29"/>
      <c r="F37" s="27"/>
      <c r="G37" s="27"/>
      <c r="H37" s="31">
        <f>SUM(H35:H36)</f>
        <v>16.997999999999998</v>
      </c>
    </row>
    <row r="39" spans="1:378" s="7" customFormat="1" x14ac:dyDescent="0.25">
      <c r="A39" s="21" t="s">
        <v>13</v>
      </c>
      <c r="B39" s="21"/>
      <c r="C39" s="21">
        <v>12</v>
      </c>
      <c r="D39" s="21"/>
      <c r="E39" s="22"/>
      <c r="F39" s="21"/>
      <c r="G39" s="21">
        <v>22.47</v>
      </c>
      <c r="H39" s="23">
        <f>(G39/30*C39)</f>
        <v>8.9879999999999995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</row>
    <row r="40" spans="1:378" x14ac:dyDescent="0.25">
      <c r="A40" s="21" t="s">
        <v>15</v>
      </c>
      <c r="B40" s="21"/>
      <c r="C40" s="21">
        <v>18</v>
      </c>
      <c r="D40" s="21"/>
      <c r="E40" s="22"/>
      <c r="F40" s="21"/>
      <c r="G40" s="24">
        <v>24.2</v>
      </c>
      <c r="H40" s="23">
        <f>(G40/30*C40)</f>
        <v>14.52</v>
      </c>
    </row>
    <row r="41" spans="1:378" ht="30" x14ac:dyDescent="0.25">
      <c r="A41" s="25" t="s">
        <v>8</v>
      </c>
      <c r="B41" s="21"/>
      <c r="C41" s="21"/>
      <c r="D41" s="21"/>
      <c r="E41" s="22"/>
      <c r="F41" s="21"/>
      <c r="G41" s="21"/>
      <c r="H41" s="23">
        <f>SUM(H39:H40)</f>
        <v>23.507999999999999</v>
      </c>
    </row>
    <row r="42" spans="1:378" x14ac:dyDescent="0.25">
      <c r="A42" s="3"/>
      <c r="E42" s="8"/>
      <c r="H42" s="9"/>
    </row>
    <row r="43" spans="1:378" s="7" customFormat="1" x14ac:dyDescent="0.25">
      <c r="A43" s="3"/>
      <c r="B43"/>
      <c r="C43"/>
      <c r="D43"/>
      <c r="E43" s="8"/>
      <c r="F43"/>
      <c r="G43"/>
      <c r="H43" s="9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</row>
    <row r="44" spans="1:378" x14ac:dyDescent="0.25">
      <c r="H44" s="9"/>
    </row>
    <row r="45" spans="1:378" x14ac:dyDescent="0.25">
      <c r="A45" s="45" t="s">
        <v>13</v>
      </c>
      <c r="B45" s="45"/>
      <c r="C45" s="45">
        <v>12</v>
      </c>
      <c r="D45" s="45"/>
      <c r="E45" s="46"/>
      <c r="F45" s="45"/>
      <c r="G45" s="47">
        <v>9.58</v>
      </c>
      <c r="H45" s="48">
        <f>(G45/30*C45)</f>
        <v>3.8320000000000003</v>
      </c>
    </row>
    <row r="46" spans="1:378" x14ac:dyDescent="0.25">
      <c r="A46" s="45" t="s">
        <v>16</v>
      </c>
      <c r="B46" s="45"/>
      <c r="C46" s="45">
        <v>18</v>
      </c>
      <c r="D46" s="45"/>
      <c r="E46" s="46"/>
      <c r="F46" s="45"/>
      <c r="G46" s="47">
        <v>9.9</v>
      </c>
      <c r="H46" s="48">
        <f>(G46/30*C46)</f>
        <v>5.94</v>
      </c>
    </row>
    <row r="47" spans="1:378" s="7" customFormat="1" ht="30" x14ac:dyDescent="0.25">
      <c r="A47" s="49" t="s">
        <v>8</v>
      </c>
      <c r="B47" s="45"/>
      <c r="C47" s="45"/>
      <c r="D47" s="45"/>
      <c r="E47" s="46"/>
      <c r="F47" s="45"/>
      <c r="G47" s="45"/>
      <c r="H47" s="48">
        <f>SUM(H45:H46)</f>
        <v>9.7720000000000002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</row>
    <row r="49" spans="1:8" x14ac:dyDescent="0.25">
      <c r="A49" s="45" t="s">
        <v>13</v>
      </c>
      <c r="B49" s="45"/>
      <c r="C49" s="45">
        <v>12</v>
      </c>
      <c r="D49" s="45"/>
      <c r="E49" s="46"/>
      <c r="F49" s="45"/>
      <c r="G49" s="45">
        <v>11.47</v>
      </c>
      <c r="H49" s="48">
        <f>(G49/30*C49)</f>
        <v>4.5880000000000001</v>
      </c>
    </row>
    <row r="50" spans="1:8" x14ac:dyDescent="0.25">
      <c r="A50" s="45" t="s">
        <v>17</v>
      </c>
      <c r="B50" s="45"/>
      <c r="C50" s="45">
        <v>18</v>
      </c>
      <c r="D50" s="45"/>
      <c r="E50" s="46"/>
      <c r="F50" s="45"/>
      <c r="G50" s="47">
        <v>11.96</v>
      </c>
      <c r="H50" s="48">
        <f>(G50/30*C50)</f>
        <v>7.1760000000000002</v>
      </c>
    </row>
    <row r="51" spans="1:8" ht="30" x14ac:dyDescent="0.25">
      <c r="A51" s="49" t="s">
        <v>8</v>
      </c>
      <c r="B51" s="45"/>
      <c r="C51" s="45"/>
      <c r="D51" s="45"/>
      <c r="E51" s="46"/>
      <c r="F51" s="45"/>
      <c r="G51" s="45"/>
      <c r="H51" s="48">
        <f>SUM(H49:H50)</f>
        <v>11.763999999999999</v>
      </c>
    </row>
    <row r="53" spans="1:8" x14ac:dyDescent="0.25">
      <c r="A53" s="34" t="s">
        <v>13</v>
      </c>
      <c r="B53" s="34"/>
      <c r="C53" s="34">
        <v>12</v>
      </c>
      <c r="D53" s="34"/>
      <c r="E53" s="35"/>
      <c r="F53" s="34"/>
      <c r="G53" s="34">
        <v>18.05</v>
      </c>
      <c r="H53" s="50">
        <f>(G53/30*C53)</f>
        <v>7.2200000000000006</v>
      </c>
    </row>
    <row r="54" spans="1:8" x14ac:dyDescent="0.25">
      <c r="A54" s="34" t="s">
        <v>18</v>
      </c>
      <c r="B54" s="34"/>
      <c r="C54" s="34">
        <v>18</v>
      </c>
      <c r="D54" s="34"/>
      <c r="E54" s="35"/>
      <c r="F54" s="34"/>
      <c r="G54" s="36">
        <v>18.96</v>
      </c>
      <c r="H54" s="50">
        <f>(G54/30*C54)</f>
        <v>11.375999999999999</v>
      </c>
    </row>
    <row r="55" spans="1:8" ht="30" x14ac:dyDescent="0.25">
      <c r="A55" s="37" t="s">
        <v>8</v>
      </c>
      <c r="B55" s="34"/>
      <c r="C55" s="34"/>
      <c r="D55" s="34"/>
      <c r="E55" s="35"/>
      <c r="F55" s="34"/>
      <c r="G55" s="34"/>
      <c r="H55" s="50">
        <f>SUM(H53:H54)</f>
        <v>18.596</v>
      </c>
    </row>
    <row r="57" spans="1:8" x14ac:dyDescent="0.25">
      <c r="A57" s="16" t="s">
        <v>19</v>
      </c>
      <c r="B57" s="16"/>
      <c r="C57" s="16">
        <v>12</v>
      </c>
      <c r="D57" s="16"/>
      <c r="E57" s="17"/>
      <c r="F57" s="16"/>
      <c r="G57" s="16">
        <v>3.16</v>
      </c>
      <c r="H57" s="18">
        <f>(G57/30*C57)</f>
        <v>1.264</v>
      </c>
    </row>
    <row r="58" spans="1:8" x14ac:dyDescent="0.25">
      <c r="A58" s="16"/>
      <c r="B58" s="16"/>
      <c r="C58" s="16">
        <v>18</v>
      </c>
      <c r="D58" s="16"/>
      <c r="E58" s="17"/>
      <c r="F58" s="16"/>
      <c r="G58" s="19">
        <v>3.16</v>
      </c>
      <c r="H58" s="18">
        <f>(G58/30*C58)</f>
        <v>1.8959999999999999</v>
      </c>
    </row>
    <row r="59" spans="1:8" ht="30" x14ac:dyDescent="0.25">
      <c r="A59" s="20" t="s">
        <v>8</v>
      </c>
      <c r="B59" s="16"/>
      <c r="C59" s="16"/>
      <c r="D59" s="16"/>
      <c r="E59" s="17"/>
      <c r="F59" s="16"/>
      <c r="G59" s="16"/>
      <c r="H59" s="18">
        <f>SUM(H57:H58)</f>
        <v>3.16</v>
      </c>
    </row>
    <row r="60" spans="1:8" ht="39.75" customHeight="1" x14ac:dyDescent="0.25"/>
    <row r="61" spans="1:8" ht="35.25" customHeight="1" x14ac:dyDescent="0.25">
      <c r="A61" s="38" t="s">
        <v>20</v>
      </c>
      <c r="B61" s="38"/>
      <c r="C61" s="38">
        <v>12</v>
      </c>
      <c r="D61" s="38"/>
      <c r="E61" s="39"/>
      <c r="F61" s="38"/>
      <c r="G61" s="38">
        <v>3.65</v>
      </c>
      <c r="H61" s="44">
        <f>(G61/30*C61)</f>
        <v>1.46</v>
      </c>
    </row>
    <row r="62" spans="1:8" x14ac:dyDescent="0.25">
      <c r="A62" s="38"/>
      <c r="B62" s="38"/>
      <c r="C62" s="38">
        <v>18</v>
      </c>
      <c r="D62" s="38"/>
      <c r="E62" s="39"/>
      <c r="F62" s="38"/>
      <c r="G62" s="42">
        <v>3.65</v>
      </c>
      <c r="H62" s="44">
        <f>(G62/30*C62)</f>
        <v>2.19</v>
      </c>
    </row>
    <row r="63" spans="1:8" ht="30" x14ac:dyDescent="0.25">
      <c r="A63" s="43" t="s">
        <v>8</v>
      </c>
      <c r="B63" s="38"/>
      <c r="C63" s="38"/>
      <c r="D63" s="38"/>
      <c r="E63" s="39"/>
      <c r="F63" s="38"/>
      <c r="G63" s="38"/>
      <c r="H63" s="44">
        <f>SUM(H61:H62)</f>
        <v>3.65</v>
      </c>
    </row>
    <row r="65" spans="1:8" x14ac:dyDescent="0.25">
      <c r="A65" s="34" t="s">
        <v>21</v>
      </c>
      <c r="B65" s="34"/>
      <c r="C65" s="34">
        <v>12</v>
      </c>
      <c r="D65" s="34"/>
      <c r="E65" s="35"/>
      <c r="F65" s="34"/>
      <c r="G65" s="36">
        <v>3</v>
      </c>
      <c r="H65" s="50">
        <f>(G65/30*C65)</f>
        <v>1.2000000000000002</v>
      </c>
    </row>
    <row r="66" spans="1:8" x14ac:dyDescent="0.25">
      <c r="A66" s="34" t="s">
        <v>22</v>
      </c>
      <c r="B66" s="34"/>
      <c r="C66" s="34">
        <v>26</v>
      </c>
      <c r="D66" s="34"/>
      <c r="E66" s="35"/>
      <c r="F66" s="34"/>
      <c r="G66" s="36">
        <v>3</v>
      </c>
      <c r="H66" s="50">
        <f>(G66/30*C66)</f>
        <v>2.6</v>
      </c>
    </row>
    <row r="67" spans="1:8" ht="30" x14ac:dyDescent="0.25">
      <c r="A67" s="37" t="s">
        <v>8</v>
      </c>
      <c r="B67" s="34"/>
      <c r="C67" s="34"/>
      <c r="D67" s="34"/>
      <c r="E67" s="35"/>
      <c r="F67" s="34"/>
      <c r="G67" s="34"/>
      <c r="H67" s="50">
        <f>SUM(H65:H66)</f>
        <v>3.8000000000000003</v>
      </c>
    </row>
    <row r="69" spans="1:8" x14ac:dyDescent="0.25">
      <c r="A69" s="34"/>
      <c r="B69" s="34"/>
      <c r="C69" s="34"/>
      <c r="D69" s="34"/>
      <c r="E69" s="35"/>
      <c r="F69" s="34"/>
      <c r="G69" s="34"/>
      <c r="H69" s="50"/>
    </row>
    <row r="70" spans="1:8" x14ac:dyDescent="0.25">
      <c r="A70" s="34"/>
      <c r="B70" s="34"/>
      <c r="C70" s="34"/>
      <c r="D70" s="34"/>
      <c r="E70" s="35"/>
      <c r="F70" s="34"/>
      <c r="G70" s="36"/>
      <c r="H70" s="50"/>
    </row>
    <row r="71" spans="1:8" x14ac:dyDescent="0.25">
      <c r="A71" s="37"/>
      <c r="B71" s="34"/>
      <c r="C71" s="34"/>
      <c r="D71" s="34"/>
      <c r="E71" s="35"/>
      <c r="F71" s="34"/>
      <c r="G71" s="34"/>
      <c r="H71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maudie</dc:creator>
  <cp:lastModifiedBy>John May</cp:lastModifiedBy>
  <cp:lastPrinted>2024-09-20T11:41:27Z</cp:lastPrinted>
  <dcterms:created xsi:type="dcterms:W3CDTF">2017-03-07T13:54:26Z</dcterms:created>
  <dcterms:modified xsi:type="dcterms:W3CDTF">2024-09-24T15:50:35Z</dcterms:modified>
</cp:coreProperties>
</file>