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PSC Case 2025-00208 - Rate Case\Rate Case Expense\10-2025\"/>
    </mc:Choice>
  </mc:AlternateContent>
  <xr:revisionPtr revIDLastSave="0" documentId="13_ncr:1_{C720B33B-13A5-473C-A0A6-A69FECA5B38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xpense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3" i="1" l="1"/>
  <c r="G71" i="1"/>
  <c r="G62" i="1"/>
  <c r="G53" i="1"/>
  <c r="G52" i="1"/>
  <c r="G35" i="1"/>
  <c r="G23" i="1"/>
</calcChain>
</file>

<file path=xl/sharedStrings.xml><?xml version="1.0" encoding="utf-8"?>
<sst xmlns="http://schemas.openxmlformats.org/spreadsheetml/2006/main" count="331" uniqueCount="150">
  <si>
    <t>Acctg Date</t>
  </si>
  <si>
    <t>Voucher</t>
  </si>
  <si>
    <t>Supplier</t>
  </si>
  <si>
    <t>Account</t>
  </si>
  <si>
    <t>Dept</t>
  </si>
  <si>
    <t>Amount</t>
  </si>
  <si>
    <t>PO No.</t>
  </si>
  <si>
    <t>923001</t>
  </si>
  <si>
    <t>075</t>
  </si>
  <si>
    <t>026</t>
  </si>
  <si>
    <t>Depreciation Study</t>
  </si>
  <si>
    <t>921000</t>
  </si>
  <si>
    <t>073</t>
  </si>
  <si>
    <t>Check #</t>
  </si>
  <si>
    <t>East Kentucky Power Cooperative, Inc.</t>
  </si>
  <si>
    <t>Invoice Date</t>
  </si>
  <si>
    <t>Invoice Number</t>
  </si>
  <si>
    <t>Description</t>
  </si>
  <si>
    <t>Catalyst Consulting LLC</t>
  </si>
  <si>
    <t>Kentucky Press Service Inc.</t>
  </si>
  <si>
    <t>Accounting</t>
  </si>
  <si>
    <t>None</t>
  </si>
  <si>
    <t>Engineering</t>
  </si>
  <si>
    <t>Legal</t>
  </si>
  <si>
    <t>Total Legal</t>
  </si>
  <si>
    <t>Consultants - EKPC</t>
  </si>
  <si>
    <r>
      <t xml:space="preserve">  </t>
    </r>
    <r>
      <rPr>
        <b/>
        <sz val="11"/>
        <rFont val="Arial"/>
        <family val="2"/>
      </rPr>
      <t>Depreciation Study</t>
    </r>
  </si>
  <si>
    <t>Total Depreciation Study</t>
  </si>
  <si>
    <t xml:space="preserve">  Cost of Service Study</t>
  </si>
  <si>
    <t>Total Cost of Service Study</t>
  </si>
  <si>
    <t>Total Consultants - EKPC</t>
  </si>
  <si>
    <t>Consultants - Owner-Member Flow-Through Filings</t>
  </si>
  <si>
    <t>Total Consultants - Owner-Member Flow-Through Filings</t>
  </si>
  <si>
    <t>Other Expenses</t>
  </si>
  <si>
    <t>Total Other Expenses - Owner-Member Legal Notices</t>
  </si>
  <si>
    <t xml:space="preserve">  Owner-Member Legal Notices</t>
  </si>
  <si>
    <t>Hours</t>
  </si>
  <si>
    <t>Hourly Rates</t>
  </si>
  <si>
    <t>N/A</t>
  </si>
  <si>
    <t xml:space="preserve">Notes:  </t>
  </si>
  <si>
    <t>The range of rates shown for the Kentucky Press Service, Inc. reflect stated rates per square inch of ad space.</t>
  </si>
  <si>
    <t>00844853</t>
  </si>
  <si>
    <t>00848528</t>
  </si>
  <si>
    <t>00855006</t>
  </si>
  <si>
    <t>00855004</t>
  </si>
  <si>
    <t>0000046739</t>
  </si>
  <si>
    <t>0000048101</t>
  </si>
  <si>
    <t>0000049101</t>
  </si>
  <si>
    <t>0000050813</t>
  </si>
  <si>
    <t>Jan 2025 Depreciation Study</t>
  </si>
  <si>
    <t>00848078</t>
  </si>
  <si>
    <t>00851161</t>
  </si>
  <si>
    <t>00851160</t>
  </si>
  <si>
    <t>00854671</t>
  </si>
  <si>
    <t>00862443</t>
  </si>
  <si>
    <t>AP03102025PG</t>
  </si>
  <si>
    <t>AP04012025PG</t>
  </si>
  <si>
    <t>AP02012025PG</t>
  </si>
  <si>
    <t>AP05012025PG</t>
  </si>
  <si>
    <t>AP07012025PG</t>
  </si>
  <si>
    <t>Cost of Service Study</t>
  </si>
  <si>
    <t>HQ6819</t>
  </si>
  <si>
    <t>00847754</t>
  </si>
  <si>
    <t>00856951</t>
  </si>
  <si>
    <t>00862584</t>
  </si>
  <si>
    <t>00861883</t>
  </si>
  <si>
    <t>Wholesale Pass-Through Rate Case</t>
  </si>
  <si>
    <t>HQ7382</t>
  </si>
  <si>
    <t>250106</t>
  </si>
  <si>
    <t>250403</t>
  </si>
  <si>
    <t>250505</t>
  </si>
  <si>
    <t>250608</t>
  </si>
  <si>
    <t>00864164</t>
  </si>
  <si>
    <t>00864166</t>
  </si>
  <si>
    <t>00864165</t>
  </si>
  <si>
    <t>25074EB0</t>
  </si>
  <si>
    <t>25074EJ0</t>
  </si>
  <si>
    <t>25074EC0</t>
  </si>
  <si>
    <t>Hearing Case Clippings</t>
  </si>
  <si>
    <t>00864167</t>
  </si>
  <si>
    <t>CV Rate Case Mailings</t>
  </si>
  <si>
    <t xml:space="preserve">Southeast Mail Services LLC. </t>
  </si>
  <si>
    <t>36095</t>
  </si>
  <si>
    <t>Gannett Fleming</t>
  </si>
  <si>
    <t>$130 - $320</t>
  </si>
  <si>
    <t>$140 - $240</t>
  </si>
  <si>
    <t>$140 - $340</t>
  </si>
  <si>
    <t>$175 - $200</t>
  </si>
  <si>
    <t>Prime Group</t>
  </si>
  <si>
    <t>AP06012025PG</t>
  </si>
  <si>
    <t>00859853</t>
  </si>
  <si>
    <t xml:space="preserve">CRA International Inc. </t>
  </si>
  <si>
    <t>EKPC 2025 Rate Case Support</t>
  </si>
  <si>
    <t>HQ7234</t>
  </si>
  <si>
    <t>$395 - $615</t>
  </si>
  <si>
    <t>00862071</t>
  </si>
  <si>
    <t>$4.00 - $16.20</t>
  </si>
  <si>
    <t>$4.00 - $690.00</t>
  </si>
  <si>
    <t>00840139</t>
  </si>
  <si>
    <t>00845720</t>
  </si>
  <si>
    <t>00848462</t>
  </si>
  <si>
    <t>00852740</t>
  </si>
  <si>
    <t>00855673</t>
  </si>
  <si>
    <t>00859132</t>
  </si>
  <si>
    <t>00862268</t>
  </si>
  <si>
    <t>1165</t>
  </si>
  <si>
    <t>1268</t>
  </si>
  <si>
    <t>1318</t>
  </si>
  <si>
    <t>1376</t>
  </si>
  <si>
    <t>1437</t>
  </si>
  <si>
    <t>1503</t>
  </si>
  <si>
    <t>1561</t>
  </si>
  <si>
    <t xml:space="preserve">Honaker Law Office PLLC. </t>
  </si>
  <si>
    <t>Professional Services</t>
  </si>
  <si>
    <t>$275 - $300</t>
  </si>
  <si>
    <t>$285 - $310</t>
  </si>
  <si>
    <t>$295 - $310</t>
  </si>
  <si>
    <t>Case No. 2025-00208</t>
  </si>
  <si>
    <t>00865288</t>
  </si>
  <si>
    <t>00862158</t>
  </si>
  <si>
    <t>00865816</t>
  </si>
  <si>
    <t>00868913</t>
  </si>
  <si>
    <t>00866549</t>
  </si>
  <si>
    <t>0000052052</t>
  </si>
  <si>
    <t>0000053990</t>
  </si>
  <si>
    <t>00866552</t>
  </si>
  <si>
    <t>$150 - $340</t>
  </si>
  <si>
    <t>0000055783</t>
  </si>
  <si>
    <t>00870197</t>
  </si>
  <si>
    <t>AP08012025PG</t>
  </si>
  <si>
    <t>00865291</t>
  </si>
  <si>
    <t>AP09012025PG</t>
  </si>
  <si>
    <t>00869193</t>
  </si>
  <si>
    <t>$615-$780</t>
  </si>
  <si>
    <t>00866698</t>
  </si>
  <si>
    <t>00870578</t>
  </si>
  <si>
    <t>00867912</t>
  </si>
  <si>
    <t>00867913</t>
  </si>
  <si>
    <t>00868049</t>
  </si>
  <si>
    <t>Kentucky Association of Electric COOP</t>
  </si>
  <si>
    <t>Rate Case Advertisements</t>
  </si>
  <si>
    <t>PSC DR1 Request 35a.xlsx</t>
  </si>
  <si>
    <t xml:space="preserve">Blue highlights indicate addtions since the prior filing. </t>
  </si>
  <si>
    <t xml:space="preserve">V0000383 </t>
  </si>
  <si>
    <t>0000057303</t>
  </si>
  <si>
    <t>V0000030</t>
  </si>
  <si>
    <t>AP10012025PG</t>
  </si>
  <si>
    <t>00871958</t>
  </si>
  <si>
    <t>Request 35a - Rate Case Expenses Incurred Thru October 31, 2025</t>
  </si>
  <si>
    <t>Total Rate Case Expenses through 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</si>
</sst>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#,##0.0_);[Red]\(#,##0.0\)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0"/>
      <name val="Arial"/>
      <family val="2"/>
    </font>
    <font>
      <sz val="11"/>
      <name val="Arial"/>
      <family val="2"/>
    </font>
    <font>
      <sz val="11"/>
      <color indexed="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4">
    <xf numFmtId="0" fontId="0" fillId="0" borderId="0" xfId="0"/>
    <xf numFmtId="14" fontId="0" fillId="0" borderId="0" xfId="0" applyNumberFormat="1"/>
    <xf numFmtId="14" fontId="0" fillId="0" borderId="0" xfId="0" applyNumberFormat="1"/>
    <xf numFmtId="0" fontId="8" fillId="0" borderId="0" xfId="0" applyFont="1"/>
    <xf numFmtId="43" fontId="7" fillId="0" borderId="0" xfId="1" applyFont="1"/>
    <xf numFmtId="0" fontId="0" fillId="0" borderId="0" xfId="0" applyFont="1"/>
    <xf numFmtId="14" fontId="2" fillId="0" borderId="0" xfId="0" applyNumberFormat="1" applyFont="1"/>
    <xf numFmtId="0" fontId="2" fillId="0" borderId="0" xfId="0" applyFont="1"/>
    <xf numFmtId="43" fontId="2" fillId="0" borderId="0" xfId="1" applyFont="1"/>
    <xf numFmtId="0" fontId="3" fillId="0" borderId="1" xfId="0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/>
    <xf numFmtId="0" fontId="4" fillId="0" borderId="0" xfId="0" applyNumberFormat="1" applyFont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/>
    <xf numFmtId="8" fontId="3" fillId="0" borderId="0" xfId="1" applyNumberFormat="1" applyFont="1" applyFill="1" applyBorder="1" applyAlignment="1">
      <alignment horizontal="right"/>
    </xf>
    <xf numFmtId="8" fontId="4" fillId="0" borderId="0" xfId="1" applyNumberFormat="1" applyFont="1" applyFill="1" applyBorder="1" applyAlignment="1">
      <alignment horizontal="right"/>
    </xf>
    <xf numFmtId="8" fontId="2" fillId="0" borderId="0" xfId="1" applyNumberFormat="1" applyFont="1" applyAlignment="1">
      <alignment horizontal="right"/>
    </xf>
    <xf numFmtId="8" fontId="2" fillId="0" borderId="1" xfId="1" applyNumberFormat="1" applyFont="1" applyBorder="1" applyAlignment="1">
      <alignment horizontal="right"/>
    </xf>
    <xf numFmtId="8" fontId="4" fillId="0" borderId="2" xfId="1" applyNumberFormat="1" applyFont="1" applyFill="1" applyBorder="1" applyAlignment="1">
      <alignment horizontal="right"/>
    </xf>
    <xf numFmtId="8" fontId="4" fillId="0" borderId="0" xfId="1" applyNumberFormat="1" applyFont="1" applyAlignment="1">
      <alignment horizontal="right"/>
    </xf>
    <xf numFmtId="8" fontId="4" fillId="0" borderId="3" xfId="1" applyNumberFormat="1" applyFont="1" applyFill="1" applyBorder="1" applyAlignment="1">
      <alignment horizontal="right"/>
    </xf>
    <xf numFmtId="8" fontId="2" fillId="0" borderId="2" xfId="1" applyNumberFormat="1" applyFont="1" applyBorder="1" applyAlignment="1">
      <alignment horizontal="right"/>
    </xf>
    <xf numFmtId="8" fontId="8" fillId="0" borderId="0" xfId="0" applyNumberFormat="1" applyFont="1" applyAlignment="1">
      <alignment horizontal="right"/>
    </xf>
    <xf numFmtId="8" fontId="7" fillId="0" borderId="0" xfId="1" applyNumberFormat="1" applyFont="1" applyAlignment="1">
      <alignment horizontal="right"/>
    </xf>
    <xf numFmtId="8" fontId="5" fillId="0" borderId="4" xfId="1" applyNumberFormat="1" applyFont="1" applyFill="1" applyBorder="1" applyAlignment="1">
      <alignment horizontal="right"/>
    </xf>
    <xf numFmtId="8" fontId="4" fillId="0" borderId="4" xfId="1" applyNumberFormat="1" applyFont="1" applyFill="1" applyBorder="1" applyAlignment="1">
      <alignment horizontal="right"/>
    </xf>
    <xf numFmtId="8" fontId="2" fillId="0" borderId="4" xfId="1" applyNumberFormat="1" applyFont="1" applyBorder="1" applyAlignment="1">
      <alignment horizontal="right"/>
    </xf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8" fillId="0" borderId="0" xfId="0" applyNumberFormat="1" applyFont="1" applyAlignment="1">
      <alignment horizontal="center"/>
    </xf>
    <xf numFmtId="164" fontId="0" fillId="0" borderId="0" xfId="0" applyNumberFormat="1"/>
    <xf numFmtId="6" fontId="5" fillId="0" borderId="0" xfId="0" applyNumberFormat="1" applyFont="1" applyFill="1" applyBorder="1" applyAlignment="1">
      <alignment horizontal="center"/>
    </xf>
    <xf numFmtId="6" fontId="3" fillId="0" borderId="0" xfId="0" applyNumberFormat="1" applyFont="1" applyFill="1" applyBorder="1" applyAlignment="1">
      <alignment horizontal="center"/>
    </xf>
    <xf numFmtId="6" fontId="4" fillId="0" borderId="0" xfId="0" applyNumberFormat="1" applyFont="1" applyFill="1" applyBorder="1" applyAlignment="1">
      <alignment horizontal="center"/>
    </xf>
    <xf numFmtId="6" fontId="2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6" fontId="8" fillId="0" borderId="0" xfId="0" applyNumberFormat="1" applyFont="1" applyAlignment="1">
      <alignment horizontal="center"/>
    </xf>
    <xf numFmtId="6" fontId="0" fillId="0" borderId="0" xfId="0" applyNumberFormat="1"/>
    <xf numFmtId="14" fontId="2" fillId="0" borderId="0" xfId="0" applyNumberFormat="1" applyFont="1" applyAlignment="1">
      <alignment horizontal="right"/>
    </xf>
    <xf numFmtId="8" fontId="2" fillId="0" borderId="0" xfId="1" applyNumberFormat="1" applyFont="1" applyBorder="1" applyAlignment="1">
      <alignment horizontal="right"/>
    </xf>
    <xf numFmtId="0" fontId="4" fillId="0" borderId="0" xfId="0" applyFont="1" applyFill="1"/>
    <xf numFmtId="164" fontId="4" fillId="0" borderId="0" xfId="0" applyNumberFormat="1" applyFont="1" applyFill="1" applyAlignment="1">
      <alignment horizontal="center"/>
    </xf>
    <xf numFmtId="6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6" fontId="4" fillId="0" borderId="0" xfId="0" applyNumberFormat="1" applyFont="1" applyFill="1" applyAlignment="1">
      <alignment horizontal="center"/>
    </xf>
    <xf numFmtId="40" fontId="4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8" fontId="4" fillId="0" borderId="0" xfId="1" applyNumberFormat="1" applyFont="1" applyFill="1" applyAlignment="1">
      <alignment horizontal="right"/>
    </xf>
    <xf numFmtId="0" fontId="0" fillId="0" borderId="0" xfId="0" applyFill="1"/>
    <xf numFmtId="0" fontId="4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8" fontId="2" fillId="0" borderId="0" xfId="1" applyNumberFormat="1" applyFont="1" applyFill="1" applyBorder="1" applyAlignment="1">
      <alignment horizontal="right"/>
    </xf>
    <xf numFmtId="49" fontId="2" fillId="0" borderId="0" xfId="0" applyNumberFormat="1" applyFont="1" applyFill="1" applyAlignment="1">
      <alignment horizontal="center"/>
    </xf>
    <xf numFmtId="8" fontId="2" fillId="0" borderId="1" xfId="1" applyNumberFormat="1" applyFont="1" applyFill="1" applyBorder="1" applyAlignment="1">
      <alignment horizontal="right"/>
    </xf>
    <xf numFmtId="0" fontId="0" fillId="0" borderId="0" xfId="0" applyFont="1" applyFill="1"/>
    <xf numFmtId="0" fontId="2" fillId="0" borderId="0" xfId="0" applyFont="1" applyFill="1"/>
    <xf numFmtId="8" fontId="2" fillId="0" borderId="0" xfId="1" applyNumberFormat="1" applyFont="1" applyFill="1" applyAlignment="1">
      <alignment horizontal="right"/>
    </xf>
    <xf numFmtId="0" fontId="8" fillId="0" borderId="0" xfId="0" applyFont="1" applyFill="1"/>
    <xf numFmtId="14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8" fontId="2" fillId="2" borderId="0" xfId="1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6" fontId="2" fillId="2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8" fontId="4" fillId="2" borderId="0" xfId="1" applyNumberFormat="1" applyFont="1" applyFill="1" applyAlignment="1">
      <alignment horizontal="right"/>
    </xf>
    <xf numFmtId="40" fontId="4" fillId="2" borderId="0" xfId="0" applyNumberFormat="1" applyFont="1" applyFill="1" applyAlignment="1">
      <alignment horizontal="center"/>
    </xf>
    <xf numFmtId="6" fontId="4" fillId="2" borderId="0" xfId="0" applyNumberFormat="1" applyFont="1" applyFill="1" applyAlignment="1">
      <alignment horizontal="center"/>
    </xf>
    <xf numFmtId="8" fontId="2" fillId="2" borderId="0" xfId="1" applyNumberFormat="1" applyFont="1" applyFill="1" applyBorder="1" applyAlignment="1">
      <alignment horizontal="right"/>
    </xf>
    <xf numFmtId="14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2"/>
  <sheetViews>
    <sheetView tabSelected="1" zoomScale="80" zoomScaleNormal="80" workbookViewId="0">
      <selection activeCell="C1" sqref="C1"/>
    </sheetView>
  </sheetViews>
  <sheetFormatPr defaultColWidth="9.7265625" defaultRowHeight="14.5" x14ac:dyDescent="0.35"/>
  <cols>
    <col min="1" max="1" width="13.81640625" style="2" bestFit="1" customWidth="1"/>
    <col min="2" max="2" width="16.7265625" style="1" customWidth="1"/>
    <col min="3" max="3" width="13" bestFit="1" customWidth="1"/>
    <col min="4" max="4" width="17.26953125" bestFit="1" customWidth="1"/>
    <col min="5" max="5" width="53.54296875" bestFit="1" customWidth="1"/>
    <col min="6" max="6" width="54.453125" bestFit="1" customWidth="1"/>
    <col min="7" max="7" width="14.453125" style="4" bestFit="1" customWidth="1"/>
    <col min="8" max="8" width="9.54296875" bestFit="1" customWidth="1"/>
    <col min="9" max="9" width="5.81640625" bestFit="1" customWidth="1"/>
    <col min="10" max="10" width="7.453125" bestFit="1" customWidth="1"/>
    <col min="11" max="11" width="25" bestFit="1" customWidth="1"/>
    <col min="12" max="12" width="13.7265625" bestFit="1" customWidth="1"/>
    <col min="13" max="13" width="9.453125" bestFit="1" customWidth="1"/>
    <col min="14" max="14" width="9.7265625" style="5"/>
  </cols>
  <sheetData>
    <row r="1" spans="1:13" x14ac:dyDescent="0.35">
      <c r="A1" s="6" t="s">
        <v>141</v>
      </c>
      <c r="B1" s="2"/>
    </row>
    <row r="2" spans="1:13" x14ac:dyDescent="0.35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x14ac:dyDescent="0.35">
      <c r="A3" s="93" t="s">
        <v>117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x14ac:dyDescent="0.35">
      <c r="A4" s="93" t="s">
        <v>148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 x14ac:dyDescent="0.35">
      <c r="A5" s="6"/>
      <c r="B5" s="6"/>
      <c r="C5" s="7"/>
      <c r="D5" s="7"/>
      <c r="E5" s="7"/>
      <c r="F5" s="7"/>
      <c r="G5" s="8"/>
      <c r="H5" s="7"/>
      <c r="I5" s="7"/>
      <c r="J5" s="7"/>
      <c r="K5" s="7"/>
      <c r="L5" s="7"/>
      <c r="M5" s="7"/>
    </row>
    <row r="6" spans="1:13" x14ac:dyDescent="0.35">
      <c r="A6" s="16" t="s">
        <v>15</v>
      </c>
      <c r="B6" s="16" t="s">
        <v>0</v>
      </c>
      <c r="C6" s="16" t="s">
        <v>1</v>
      </c>
      <c r="D6" s="16" t="s">
        <v>16</v>
      </c>
      <c r="E6" s="9" t="s">
        <v>2</v>
      </c>
      <c r="F6" s="9" t="s">
        <v>17</v>
      </c>
      <c r="G6" s="10" t="s">
        <v>5</v>
      </c>
      <c r="H6" s="9" t="s">
        <v>3</v>
      </c>
      <c r="I6" s="9" t="s">
        <v>4</v>
      </c>
      <c r="J6" s="9" t="s">
        <v>36</v>
      </c>
      <c r="K6" s="9" t="s">
        <v>37</v>
      </c>
      <c r="L6" s="9" t="s">
        <v>6</v>
      </c>
      <c r="M6" s="9" t="s">
        <v>13</v>
      </c>
    </row>
    <row r="7" spans="1:13" x14ac:dyDescent="0.35">
      <c r="A7" s="18" t="s">
        <v>20</v>
      </c>
      <c r="B7" s="18"/>
      <c r="C7" s="18"/>
      <c r="D7" s="18"/>
      <c r="E7" s="19"/>
      <c r="F7" s="19"/>
      <c r="G7" s="20"/>
      <c r="H7" s="19"/>
      <c r="I7" s="19"/>
      <c r="J7" s="19"/>
      <c r="K7" s="19"/>
      <c r="L7" s="19"/>
      <c r="M7" s="19"/>
    </row>
    <row r="8" spans="1:13" ht="15" thickBot="1" x14ac:dyDescent="0.4">
      <c r="A8" s="22"/>
      <c r="B8" s="22"/>
      <c r="C8" s="22"/>
      <c r="D8" s="22"/>
      <c r="E8" s="25" t="s">
        <v>21</v>
      </c>
      <c r="F8" s="23"/>
      <c r="G8" s="38">
        <v>0</v>
      </c>
      <c r="H8" s="23"/>
      <c r="I8" s="23"/>
      <c r="J8" s="41"/>
      <c r="K8" s="48"/>
      <c r="L8" s="23"/>
      <c r="M8" s="23"/>
    </row>
    <row r="9" spans="1:13" ht="15" thickTop="1" x14ac:dyDescent="0.35">
      <c r="A9" s="18" t="s">
        <v>22</v>
      </c>
      <c r="B9" s="18"/>
      <c r="C9" s="18"/>
      <c r="D9" s="18"/>
      <c r="E9" s="18"/>
      <c r="F9" s="19"/>
      <c r="G9" s="28"/>
      <c r="H9" s="19"/>
      <c r="I9" s="19"/>
      <c r="J9" s="42"/>
      <c r="K9" s="49"/>
      <c r="L9" s="19"/>
      <c r="M9" s="19"/>
    </row>
    <row r="10" spans="1:13" ht="15" thickBot="1" x14ac:dyDescent="0.4">
      <c r="A10" s="25"/>
      <c r="B10" s="25"/>
      <c r="C10" s="25"/>
      <c r="D10" s="25"/>
      <c r="E10" s="24" t="s">
        <v>21</v>
      </c>
      <c r="F10" s="21"/>
      <c r="G10" s="39">
        <v>0</v>
      </c>
      <c r="H10" s="21"/>
      <c r="I10" s="21"/>
      <c r="J10" s="43"/>
      <c r="K10" s="50"/>
      <c r="L10" s="21"/>
      <c r="M10" s="21"/>
    </row>
    <row r="11" spans="1:13" ht="16.5" customHeight="1" thickTop="1" x14ac:dyDescent="0.35">
      <c r="A11" s="18" t="s">
        <v>23</v>
      </c>
      <c r="B11" s="18"/>
      <c r="C11" s="18"/>
      <c r="D11" s="18"/>
      <c r="E11" s="18"/>
      <c r="F11" s="19"/>
      <c r="G11" s="28"/>
      <c r="H11" s="19"/>
      <c r="I11" s="19"/>
      <c r="J11" s="42"/>
      <c r="K11" s="49"/>
      <c r="L11" s="19"/>
      <c r="M11" s="19"/>
    </row>
    <row r="12" spans="1:13" x14ac:dyDescent="0.35">
      <c r="A12" s="12">
        <v>45631</v>
      </c>
      <c r="B12" s="12">
        <v>45645</v>
      </c>
      <c r="C12" s="13" t="s">
        <v>98</v>
      </c>
      <c r="D12" s="13" t="s">
        <v>105</v>
      </c>
      <c r="E12" s="57" t="s">
        <v>112</v>
      </c>
      <c r="F12" s="11" t="s">
        <v>113</v>
      </c>
      <c r="G12" s="33">
        <v>90</v>
      </c>
      <c r="H12" s="13" t="s">
        <v>7</v>
      </c>
      <c r="I12" s="13" t="s">
        <v>8</v>
      </c>
      <c r="J12" s="58">
        <v>0.3</v>
      </c>
      <c r="K12" s="59">
        <v>300</v>
      </c>
      <c r="L12" s="13"/>
      <c r="M12" s="13">
        <v>340771</v>
      </c>
    </row>
    <row r="13" spans="1:13" x14ac:dyDescent="0.35">
      <c r="A13" s="12">
        <v>45693</v>
      </c>
      <c r="B13" s="12">
        <v>45701</v>
      </c>
      <c r="C13" s="13" t="s">
        <v>99</v>
      </c>
      <c r="D13" s="13" t="s">
        <v>106</v>
      </c>
      <c r="E13" s="57" t="s">
        <v>112</v>
      </c>
      <c r="F13" s="11" t="s">
        <v>113</v>
      </c>
      <c r="G13" s="33">
        <v>1970.4</v>
      </c>
      <c r="H13" s="13" t="s">
        <v>7</v>
      </c>
      <c r="I13" s="13" t="s">
        <v>8</v>
      </c>
      <c r="J13" s="58">
        <v>6.7</v>
      </c>
      <c r="K13" s="59" t="s">
        <v>114</v>
      </c>
      <c r="L13" s="13"/>
      <c r="M13" s="13">
        <v>342456</v>
      </c>
    </row>
    <row r="14" spans="1:13" x14ac:dyDescent="0.35">
      <c r="A14" s="12">
        <v>45720</v>
      </c>
      <c r="B14" s="12">
        <v>45728</v>
      </c>
      <c r="C14" s="13" t="s">
        <v>100</v>
      </c>
      <c r="D14" s="13" t="s">
        <v>107</v>
      </c>
      <c r="E14" s="57" t="s">
        <v>112</v>
      </c>
      <c r="F14" s="11" t="s">
        <v>113</v>
      </c>
      <c r="G14" s="33">
        <v>1934.6</v>
      </c>
      <c r="H14" s="13" t="s">
        <v>7</v>
      </c>
      <c r="I14" s="13" t="s">
        <v>8</v>
      </c>
      <c r="J14" s="58">
        <v>6.4</v>
      </c>
      <c r="K14" s="59" t="s">
        <v>115</v>
      </c>
      <c r="L14" s="13"/>
      <c r="M14" s="13">
        <v>343301</v>
      </c>
    </row>
    <row r="15" spans="1:13" x14ac:dyDescent="0.35">
      <c r="A15" s="12">
        <v>45750</v>
      </c>
      <c r="B15" s="12">
        <v>45764</v>
      </c>
      <c r="C15" s="13" t="s">
        <v>101</v>
      </c>
      <c r="D15" s="13" t="s">
        <v>108</v>
      </c>
      <c r="E15" s="57" t="s">
        <v>112</v>
      </c>
      <c r="F15" s="11" t="s">
        <v>113</v>
      </c>
      <c r="G15" s="33">
        <v>6117</v>
      </c>
      <c r="H15" s="13" t="s">
        <v>7</v>
      </c>
      <c r="I15" s="13" t="s">
        <v>8</v>
      </c>
      <c r="J15" s="58">
        <v>21.4</v>
      </c>
      <c r="K15" s="59" t="s">
        <v>115</v>
      </c>
      <c r="L15" s="13"/>
      <c r="M15" s="13">
        <v>344451</v>
      </c>
    </row>
    <row r="16" spans="1:13" x14ac:dyDescent="0.35">
      <c r="A16" s="12">
        <v>45783</v>
      </c>
      <c r="B16" s="12">
        <v>45790</v>
      </c>
      <c r="C16" s="13" t="s">
        <v>102</v>
      </c>
      <c r="D16" s="13" t="s">
        <v>109</v>
      </c>
      <c r="E16" s="57" t="s">
        <v>112</v>
      </c>
      <c r="F16" s="11" t="s">
        <v>113</v>
      </c>
      <c r="G16" s="33">
        <v>890</v>
      </c>
      <c r="H16" s="13" t="s">
        <v>7</v>
      </c>
      <c r="I16" s="13" t="s">
        <v>8</v>
      </c>
      <c r="J16" s="58">
        <v>3</v>
      </c>
      <c r="K16" s="59" t="s">
        <v>115</v>
      </c>
      <c r="L16" s="13"/>
      <c r="M16" s="13">
        <v>345372</v>
      </c>
    </row>
    <row r="17" spans="1:14" x14ac:dyDescent="0.35">
      <c r="A17" s="12">
        <v>45814</v>
      </c>
      <c r="B17" s="12">
        <v>45819</v>
      </c>
      <c r="C17" s="13" t="s">
        <v>103</v>
      </c>
      <c r="D17" s="13" t="s">
        <v>110</v>
      </c>
      <c r="E17" s="57" t="s">
        <v>112</v>
      </c>
      <c r="F17" s="11" t="s">
        <v>113</v>
      </c>
      <c r="G17" s="33">
        <v>5802.6</v>
      </c>
      <c r="H17" s="13" t="s">
        <v>7</v>
      </c>
      <c r="I17" s="13" t="s">
        <v>8</v>
      </c>
      <c r="J17" s="58">
        <v>18.899999999999999</v>
      </c>
      <c r="K17" s="59" t="s">
        <v>116</v>
      </c>
      <c r="L17" s="13"/>
      <c r="M17" s="13">
        <v>346310</v>
      </c>
    </row>
    <row r="18" spans="1:14" x14ac:dyDescent="0.35">
      <c r="A18" s="12">
        <v>45845</v>
      </c>
      <c r="B18" s="12">
        <v>45848</v>
      </c>
      <c r="C18" s="13" t="s">
        <v>104</v>
      </c>
      <c r="D18" s="13" t="s">
        <v>111</v>
      </c>
      <c r="E18" s="57" t="s">
        <v>112</v>
      </c>
      <c r="F18" s="11" t="s">
        <v>113</v>
      </c>
      <c r="G18" s="33">
        <v>15204.5</v>
      </c>
      <c r="H18" s="13" t="s">
        <v>7</v>
      </c>
      <c r="I18" s="13" t="s">
        <v>8</v>
      </c>
      <c r="J18" s="58">
        <v>48.2</v>
      </c>
      <c r="K18" s="59" t="s">
        <v>115</v>
      </c>
      <c r="L18" s="13"/>
      <c r="M18" s="13">
        <v>347547</v>
      </c>
    </row>
    <row r="19" spans="1:14" s="66" customFormat="1" x14ac:dyDescent="0.35">
      <c r="A19" s="63">
        <v>45877</v>
      </c>
      <c r="B19" s="63">
        <v>45882</v>
      </c>
      <c r="C19" s="70" t="s">
        <v>120</v>
      </c>
      <c r="D19" s="64">
        <v>1645</v>
      </c>
      <c r="E19" s="57" t="s">
        <v>112</v>
      </c>
      <c r="F19" s="57" t="s">
        <v>113</v>
      </c>
      <c r="G19" s="65">
        <v>44738.5</v>
      </c>
      <c r="H19" s="64" t="s">
        <v>7</v>
      </c>
      <c r="I19" s="64" t="s">
        <v>8</v>
      </c>
      <c r="J19" s="58">
        <v>148.4</v>
      </c>
      <c r="K19" s="59" t="s">
        <v>115</v>
      </c>
      <c r="L19" s="64"/>
      <c r="M19" s="64">
        <v>348672</v>
      </c>
      <c r="N19" s="74"/>
    </row>
    <row r="20" spans="1:14" s="66" customFormat="1" x14ac:dyDescent="0.35">
      <c r="A20" s="69">
        <v>45905</v>
      </c>
      <c r="B20" s="69">
        <v>45910</v>
      </c>
      <c r="C20" s="70" t="s">
        <v>121</v>
      </c>
      <c r="D20" s="68">
        <v>1702</v>
      </c>
      <c r="E20" s="57" t="s">
        <v>112</v>
      </c>
      <c r="F20" s="57" t="s">
        <v>113</v>
      </c>
      <c r="G20" s="71">
        <v>27376.5</v>
      </c>
      <c r="H20" s="64" t="s">
        <v>7</v>
      </c>
      <c r="I20" s="64" t="s">
        <v>8</v>
      </c>
      <c r="J20" s="60">
        <v>91.1</v>
      </c>
      <c r="K20" s="59" t="s">
        <v>115</v>
      </c>
      <c r="L20" s="68"/>
      <c r="M20" s="68">
        <v>349593</v>
      </c>
      <c r="N20" s="74"/>
    </row>
    <row r="21" spans="1:14" x14ac:dyDescent="0.35">
      <c r="A21" s="78">
        <v>45935</v>
      </c>
      <c r="B21" s="78">
        <v>45938</v>
      </c>
      <c r="C21" s="87" t="s">
        <v>147</v>
      </c>
      <c r="D21" s="83">
        <v>1761</v>
      </c>
      <c r="E21" s="80" t="s">
        <v>112</v>
      </c>
      <c r="F21" s="80" t="s">
        <v>113</v>
      </c>
      <c r="G21" s="92">
        <v>30770.5</v>
      </c>
      <c r="H21" s="88">
        <v>923001</v>
      </c>
      <c r="I21" s="88" t="s">
        <v>8</v>
      </c>
      <c r="J21" s="84">
        <v>102.6</v>
      </c>
      <c r="K21" s="85" t="s">
        <v>115</v>
      </c>
      <c r="L21" s="83"/>
      <c r="M21" s="83">
        <v>350575</v>
      </c>
    </row>
    <row r="22" spans="1:14" x14ac:dyDescent="0.35">
      <c r="A22" s="69"/>
      <c r="B22" s="69"/>
      <c r="C22" s="70"/>
      <c r="D22" s="68"/>
      <c r="E22" s="57"/>
      <c r="F22" s="57"/>
      <c r="G22" s="71"/>
      <c r="H22" s="64"/>
      <c r="I22" s="64"/>
      <c r="J22" s="60"/>
      <c r="K22" s="59"/>
      <c r="L22" s="68"/>
      <c r="M22" s="68"/>
    </row>
    <row r="23" spans="1:14" ht="15" thickBot="1" x14ac:dyDescent="0.4">
      <c r="A23" s="25"/>
      <c r="B23" s="25" t="s">
        <v>24</v>
      </c>
      <c r="C23" s="25"/>
      <c r="D23" s="25"/>
      <c r="E23" s="25"/>
      <c r="F23" s="21"/>
      <c r="G23" s="32">
        <f>SUM(G12:G21)</f>
        <v>134894.6</v>
      </c>
      <c r="H23" s="21"/>
      <c r="I23" s="21"/>
      <c r="J23" s="43"/>
      <c r="K23" s="50"/>
      <c r="L23" s="21"/>
      <c r="M23" s="21"/>
    </row>
    <row r="24" spans="1:14" ht="15" thickTop="1" x14ac:dyDescent="0.35">
      <c r="A24" s="26" t="s">
        <v>25</v>
      </c>
      <c r="B24" s="25"/>
      <c r="C24" s="25"/>
      <c r="D24" s="25"/>
      <c r="E24" s="25"/>
      <c r="F24" s="21"/>
      <c r="G24" s="29"/>
      <c r="H24" s="21"/>
      <c r="I24" s="21"/>
      <c r="J24" s="43"/>
      <c r="K24" s="50"/>
      <c r="L24" s="21"/>
      <c r="M24" s="21"/>
    </row>
    <row r="25" spans="1:14" x14ac:dyDescent="0.35">
      <c r="A25" s="25" t="s">
        <v>26</v>
      </c>
      <c r="B25" s="25"/>
      <c r="C25" s="25"/>
      <c r="D25" s="25"/>
      <c r="E25" s="25"/>
      <c r="F25" s="21"/>
      <c r="G25" s="29"/>
      <c r="H25" s="21"/>
      <c r="I25" s="21"/>
      <c r="J25" s="43"/>
      <c r="K25" s="50"/>
      <c r="L25" s="21"/>
      <c r="M25" s="21"/>
    </row>
    <row r="26" spans="1:14" x14ac:dyDescent="0.35">
      <c r="A26" s="12">
        <v>45680</v>
      </c>
      <c r="B26" s="12">
        <v>45688</v>
      </c>
      <c r="C26" s="13" t="s">
        <v>41</v>
      </c>
      <c r="D26" s="13" t="s">
        <v>45</v>
      </c>
      <c r="E26" s="57" t="s">
        <v>83</v>
      </c>
      <c r="F26" s="11" t="s">
        <v>49</v>
      </c>
      <c r="G26" s="33">
        <v>5370</v>
      </c>
      <c r="H26" s="13" t="s">
        <v>7</v>
      </c>
      <c r="I26" s="13" t="s">
        <v>9</v>
      </c>
      <c r="J26" s="58">
        <v>27</v>
      </c>
      <c r="K26" s="59" t="s">
        <v>84</v>
      </c>
      <c r="L26" s="13"/>
      <c r="M26" s="13">
        <v>342616</v>
      </c>
    </row>
    <row r="27" spans="1:14" x14ac:dyDescent="0.35">
      <c r="A27" s="14">
        <v>45709</v>
      </c>
      <c r="B27" s="14">
        <v>45729</v>
      </c>
      <c r="C27" s="15" t="s">
        <v>42</v>
      </c>
      <c r="D27" s="15" t="s">
        <v>46</v>
      </c>
      <c r="E27" s="57" t="s">
        <v>83</v>
      </c>
      <c r="F27" s="7" t="s">
        <v>49</v>
      </c>
      <c r="G27" s="30">
        <v>3137.5</v>
      </c>
      <c r="H27" s="15" t="s">
        <v>7</v>
      </c>
      <c r="I27" s="15" t="s">
        <v>9</v>
      </c>
      <c r="J27" s="60">
        <v>17</v>
      </c>
      <c r="K27" s="59" t="s">
        <v>85</v>
      </c>
      <c r="L27" s="15"/>
      <c r="M27" s="15">
        <v>343492</v>
      </c>
    </row>
    <row r="28" spans="1:14" x14ac:dyDescent="0.35">
      <c r="A28" s="14">
        <v>45733</v>
      </c>
      <c r="B28" s="14">
        <v>45785</v>
      </c>
      <c r="C28" s="15" t="s">
        <v>43</v>
      </c>
      <c r="D28" s="15" t="s">
        <v>47</v>
      </c>
      <c r="E28" s="57" t="s">
        <v>83</v>
      </c>
      <c r="F28" s="7" t="s">
        <v>10</v>
      </c>
      <c r="G28" s="30">
        <v>21592.5</v>
      </c>
      <c r="H28" s="15" t="s">
        <v>7</v>
      </c>
      <c r="I28" s="15" t="s">
        <v>9</v>
      </c>
      <c r="J28" s="60">
        <v>91</v>
      </c>
      <c r="K28" s="59" t="s">
        <v>86</v>
      </c>
      <c r="L28" s="15"/>
      <c r="M28" s="15">
        <v>345122</v>
      </c>
    </row>
    <row r="29" spans="1:14" x14ac:dyDescent="0.35">
      <c r="A29" s="14">
        <v>45777</v>
      </c>
      <c r="B29" s="14">
        <v>45785</v>
      </c>
      <c r="C29" s="15" t="s">
        <v>44</v>
      </c>
      <c r="D29" s="15" t="s">
        <v>48</v>
      </c>
      <c r="E29" s="57" t="s">
        <v>83</v>
      </c>
      <c r="F29" s="7" t="s">
        <v>10</v>
      </c>
      <c r="G29" s="30">
        <v>11605.76</v>
      </c>
      <c r="H29" s="15" t="s">
        <v>7</v>
      </c>
      <c r="I29" s="15" t="s">
        <v>9</v>
      </c>
      <c r="J29" s="60">
        <v>38</v>
      </c>
      <c r="K29" s="59" t="s">
        <v>86</v>
      </c>
      <c r="L29" s="15"/>
      <c r="M29" s="15">
        <v>345810</v>
      </c>
    </row>
    <row r="30" spans="1:14" s="66" customFormat="1" x14ac:dyDescent="0.35">
      <c r="A30" s="69">
        <v>45811</v>
      </c>
      <c r="B30" s="69">
        <v>45890</v>
      </c>
      <c r="C30" s="72" t="s">
        <v>122</v>
      </c>
      <c r="D30" s="72" t="s">
        <v>123</v>
      </c>
      <c r="E30" s="57" t="s">
        <v>83</v>
      </c>
      <c r="F30" s="75" t="s">
        <v>10</v>
      </c>
      <c r="G30" s="76">
        <v>7287.5</v>
      </c>
      <c r="H30" s="68" t="s">
        <v>7</v>
      </c>
      <c r="I30" s="68" t="s">
        <v>9</v>
      </c>
      <c r="J30" s="60">
        <v>31</v>
      </c>
      <c r="K30" s="59" t="s">
        <v>86</v>
      </c>
      <c r="L30" s="68"/>
      <c r="M30" s="68">
        <v>348873</v>
      </c>
      <c r="N30" s="74"/>
    </row>
    <row r="31" spans="1:14" s="66" customFormat="1" x14ac:dyDescent="0.35">
      <c r="A31" s="69">
        <v>45852</v>
      </c>
      <c r="B31" s="69">
        <v>45890</v>
      </c>
      <c r="C31" s="72" t="s">
        <v>125</v>
      </c>
      <c r="D31" s="72" t="s">
        <v>124</v>
      </c>
      <c r="E31" s="57" t="s">
        <v>83</v>
      </c>
      <c r="F31" s="75" t="s">
        <v>10</v>
      </c>
      <c r="G31" s="76">
        <v>5262.5</v>
      </c>
      <c r="H31" s="68" t="s">
        <v>7</v>
      </c>
      <c r="I31" s="68" t="s">
        <v>9</v>
      </c>
      <c r="J31" s="60">
        <v>23.5</v>
      </c>
      <c r="K31" s="59" t="s">
        <v>126</v>
      </c>
      <c r="L31" s="68"/>
      <c r="M31" s="68">
        <v>348873</v>
      </c>
      <c r="N31" s="74"/>
    </row>
    <row r="32" spans="1:14" s="66" customFormat="1" x14ac:dyDescent="0.35">
      <c r="A32" s="69">
        <v>45895</v>
      </c>
      <c r="B32" s="69">
        <v>45925</v>
      </c>
      <c r="C32" s="72" t="s">
        <v>128</v>
      </c>
      <c r="D32" s="72" t="s">
        <v>127</v>
      </c>
      <c r="E32" s="57" t="s">
        <v>83</v>
      </c>
      <c r="F32" s="75" t="s">
        <v>10</v>
      </c>
      <c r="G32" s="76">
        <v>1545</v>
      </c>
      <c r="H32" s="68" t="s">
        <v>7</v>
      </c>
      <c r="I32" s="68" t="s">
        <v>9</v>
      </c>
      <c r="J32" s="60">
        <v>5.5</v>
      </c>
      <c r="K32" s="59" t="s">
        <v>126</v>
      </c>
      <c r="L32" s="68"/>
      <c r="M32" s="68">
        <v>350038</v>
      </c>
      <c r="N32" s="74"/>
    </row>
    <row r="33" spans="1:14" s="66" customFormat="1" x14ac:dyDescent="0.35">
      <c r="A33" s="78">
        <v>45933</v>
      </c>
      <c r="B33" s="78">
        <v>45959</v>
      </c>
      <c r="C33" s="79" t="s">
        <v>143</v>
      </c>
      <c r="D33" s="79" t="s">
        <v>144</v>
      </c>
      <c r="E33" s="80" t="s">
        <v>83</v>
      </c>
      <c r="F33" s="81" t="s">
        <v>10</v>
      </c>
      <c r="G33" s="82">
        <v>3610</v>
      </c>
      <c r="H33" s="83">
        <v>923001</v>
      </c>
      <c r="I33" s="83">
        <v>26</v>
      </c>
      <c r="J33" s="84">
        <v>15.5</v>
      </c>
      <c r="K33" s="85" t="s">
        <v>126</v>
      </c>
      <c r="L33" s="83"/>
      <c r="M33" s="83">
        <v>351728</v>
      </c>
      <c r="N33" s="74"/>
    </row>
    <row r="34" spans="1:14" x14ac:dyDescent="0.35">
      <c r="A34" s="14"/>
      <c r="B34" s="14"/>
      <c r="C34" s="15"/>
      <c r="D34" s="15"/>
      <c r="E34" s="11"/>
      <c r="F34" s="7"/>
      <c r="G34" s="31"/>
      <c r="H34" s="15"/>
      <c r="I34" s="15"/>
      <c r="J34" s="44"/>
      <c r="K34" s="51"/>
      <c r="L34" s="15"/>
      <c r="M34" s="15"/>
    </row>
    <row r="35" spans="1:14" ht="15" thickBot="1" x14ac:dyDescent="0.4">
      <c r="A35" s="25"/>
      <c r="B35" s="25" t="s">
        <v>27</v>
      </c>
      <c r="C35" s="25"/>
      <c r="D35" s="25"/>
      <c r="E35" s="25"/>
      <c r="F35" s="21"/>
      <c r="G35" s="32">
        <f>SUM(G26:G33)</f>
        <v>59410.76</v>
      </c>
      <c r="H35" s="21"/>
      <c r="I35" s="21"/>
      <c r="J35" s="43"/>
      <c r="K35" s="50"/>
      <c r="L35" s="21"/>
      <c r="M35" s="21"/>
    </row>
    <row r="36" spans="1:14" ht="15" thickTop="1" x14ac:dyDescent="0.35">
      <c r="A36" s="26" t="s">
        <v>28</v>
      </c>
      <c r="B36" s="25"/>
      <c r="C36" s="25"/>
      <c r="D36" s="25"/>
      <c r="E36" s="25"/>
      <c r="F36" s="21"/>
      <c r="G36" s="29"/>
      <c r="H36" s="21"/>
      <c r="I36" s="21"/>
      <c r="J36" s="43"/>
      <c r="K36" s="50"/>
      <c r="L36" s="21"/>
      <c r="M36" s="21"/>
    </row>
    <row r="37" spans="1:14" x14ac:dyDescent="0.35">
      <c r="A37" s="12">
        <v>45689</v>
      </c>
      <c r="B37" s="12">
        <v>45754</v>
      </c>
      <c r="C37" s="13" t="s">
        <v>52</v>
      </c>
      <c r="D37" s="13" t="s">
        <v>57</v>
      </c>
      <c r="E37" s="11" t="s">
        <v>88</v>
      </c>
      <c r="F37" s="11" t="s">
        <v>60</v>
      </c>
      <c r="G37" s="33">
        <v>6200</v>
      </c>
      <c r="H37" s="13" t="s">
        <v>7</v>
      </c>
      <c r="I37" s="13" t="s">
        <v>12</v>
      </c>
      <c r="J37" s="58">
        <v>22.5</v>
      </c>
      <c r="K37" s="61" t="s">
        <v>87</v>
      </c>
      <c r="L37" s="13" t="s">
        <v>61</v>
      </c>
      <c r="M37" s="17">
        <v>344128</v>
      </c>
    </row>
    <row r="38" spans="1:14" x14ac:dyDescent="0.35">
      <c r="A38" s="12">
        <v>45717</v>
      </c>
      <c r="B38" s="12">
        <v>45726</v>
      </c>
      <c r="C38" s="13" t="s">
        <v>50</v>
      </c>
      <c r="D38" s="13" t="s">
        <v>55</v>
      </c>
      <c r="E38" s="11" t="s">
        <v>88</v>
      </c>
      <c r="F38" s="11" t="s">
        <v>60</v>
      </c>
      <c r="G38" s="33">
        <v>612.5</v>
      </c>
      <c r="H38" s="13" t="s">
        <v>7</v>
      </c>
      <c r="I38" s="13" t="s">
        <v>12</v>
      </c>
      <c r="J38" s="58">
        <v>3.5</v>
      </c>
      <c r="K38" s="61">
        <v>175</v>
      </c>
      <c r="L38" s="13" t="s">
        <v>61</v>
      </c>
      <c r="M38" s="13">
        <v>343210</v>
      </c>
    </row>
    <row r="39" spans="1:14" x14ac:dyDescent="0.35">
      <c r="A39" s="12">
        <v>45748</v>
      </c>
      <c r="B39" s="12">
        <v>45754</v>
      </c>
      <c r="C39" s="13" t="s">
        <v>51</v>
      </c>
      <c r="D39" s="13" t="s">
        <v>56</v>
      </c>
      <c r="E39" s="11" t="s">
        <v>88</v>
      </c>
      <c r="F39" s="11" t="s">
        <v>60</v>
      </c>
      <c r="G39" s="33">
        <v>9962.5</v>
      </c>
      <c r="H39" s="13" t="s">
        <v>7</v>
      </c>
      <c r="I39" s="13" t="s">
        <v>12</v>
      </c>
      <c r="J39" s="58">
        <v>53.5</v>
      </c>
      <c r="K39" s="61" t="s">
        <v>87</v>
      </c>
      <c r="L39" s="13" t="s">
        <v>61</v>
      </c>
      <c r="M39" s="13">
        <v>344128</v>
      </c>
    </row>
    <row r="40" spans="1:14" x14ac:dyDescent="0.35">
      <c r="A40" s="12">
        <v>45778</v>
      </c>
      <c r="B40" s="12">
        <v>45783</v>
      </c>
      <c r="C40" s="13" t="s">
        <v>53</v>
      </c>
      <c r="D40" s="13" t="s">
        <v>58</v>
      </c>
      <c r="E40" s="11" t="s">
        <v>88</v>
      </c>
      <c r="F40" s="11" t="s">
        <v>60</v>
      </c>
      <c r="G40" s="33">
        <v>6250</v>
      </c>
      <c r="H40" s="13" t="s">
        <v>7</v>
      </c>
      <c r="I40" s="13" t="s">
        <v>12</v>
      </c>
      <c r="J40" s="58">
        <v>35</v>
      </c>
      <c r="K40" s="61" t="s">
        <v>87</v>
      </c>
      <c r="L40" s="13" t="s">
        <v>61</v>
      </c>
      <c r="M40" s="13">
        <v>345039</v>
      </c>
    </row>
    <row r="41" spans="1:14" x14ac:dyDescent="0.35">
      <c r="A41" s="63">
        <v>45809</v>
      </c>
      <c r="B41" s="63">
        <v>45881</v>
      </c>
      <c r="C41" s="64" t="s">
        <v>118</v>
      </c>
      <c r="D41" s="64" t="s">
        <v>89</v>
      </c>
      <c r="E41" s="57" t="s">
        <v>88</v>
      </c>
      <c r="F41" s="57" t="s">
        <v>60</v>
      </c>
      <c r="G41" s="65">
        <v>11975</v>
      </c>
      <c r="H41" s="64" t="s">
        <v>7</v>
      </c>
      <c r="I41" s="64" t="s">
        <v>12</v>
      </c>
      <c r="J41" s="58">
        <v>67.5</v>
      </c>
      <c r="K41" s="61" t="s">
        <v>87</v>
      </c>
      <c r="L41" s="64" t="s">
        <v>61</v>
      </c>
      <c r="M41" s="64">
        <v>348572</v>
      </c>
    </row>
    <row r="42" spans="1:14" x14ac:dyDescent="0.35">
      <c r="A42" s="12">
        <v>45839</v>
      </c>
      <c r="B42" s="12">
        <v>45852</v>
      </c>
      <c r="C42" s="13" t="s">
        <v>54</v>
      </c>
      <c r="D42" s="13" t="s">
        <v>59</v>
      </c>
      <c r="E42" s="11" t="s">
        <v>88</v>
      </c>
      <c r="F42" s="11" t="s">
        <v>60</v>
      </c>
      <c r="G42" s="33">
        <v>7235.5</v>
      </c>
      <c r="H42" s="13" t="s">
        <v>7</v>
      </c>
      <c r="I42" s="13" t="s">
        <v>12</v>
      </c>
      <c r="J42" s="62">
        <v>40.5</v>
      </c>
      <c r="K42" s="61" t="s">
        <v>87</v>
      </c>
      <c r="L42" s="13" t="s">
        <v>61</v>
      </c>
      <c r="M42" s="13">
        <v>347671</v>
      </c>
    </row>
    <row r="43" spans="1:14" s="66" customFormat="1" x14ac:dyDescent="0.35">
      <c r="A43" s="63">
        <v>45870</v>
      </c>
      <c r="B43" s="63">
        <v>45881</v>
      </c>
      <c r="C43" s="70" t="s">
        <v>130</v>
      </c>
      <c r="D43" s="64" t="s">
        <v>129</v>
      </c>
      <c r="E43" s="57" t="s">
        <v>88</v>
      </c>
      <c r="F43" s="57" t="s">
        <v>60</v>
      </c>
      <c r="G43" s="65">
        <v>5012.5</v>
      </c>
      <c r="H43" s="64" t="s">
        <v>7</v>
      </c>
      <c r="I43" s="64" t="s">
        <v>12</v>
      </c>
      <c r="J43" s="62">
        <v>28.5</v>
      </c>
      <c r="K43" s="61" t="s">
        <v>87</v>
      </c>
      <c r="L43" s="64" t="s">
        <v>61</v>
      </c>
      <c r="M43" s="64">
        <v>348572</v>
      </c>
      <c r="N43" s="74"/>
    </row>
    <row r="44" spans="1:14" s="66" customFormat="1" x14ac:dyDescent="0.35">
      <c r="A44" s="63">
        <v>45901</v>
      </c>
      <c r="B44" s="63">
        <v>45916</v>
      </c>
      <c r="C44" s="70" t="s">
        <v>132</v>
      </c>
      <c r="D44" s="64" t="s">
        <v>131</v>
      </c>
      <c r="E44" s="57" t="s">
        <v>88</v>
      </c>
      <c r="F44" s="57" t="s">
        <v>60</v>
      </c>
      <c r="G44" s="65">
        <v>3941</v>
      </c>
      <c r="H44" s="64" t="s">
        <v>7</v>
      </c>
      <c r="I44" s="64" t="s">
        <v>12</v>
      </c>
      <c r="J44" s="62">
        <v>22</v>
      </c>
      <c r="K44" s="61">
        <v>175</v>
      </c>
      <c r="L44" s="64" t="s">
        <v>61</v>
      </c>
      <c r="M44" s="64">
        <v>349727</v>
      </c>
      <c r="N44" s="74"/>
    </row>
    <row r="45" spans="1:14" s="66" customFormat="1" x14ac:dyDescent="0.35">
      <c r="A45" s="86">
        <v>45931</v>
      </c>
      <c r="B45" s="86">
        <v>45954</v>
      </c>
      <c r="C45" s="87" t="s">
        <v>145</v>
      </c>
      <c r="D45" s="88" t="s">
        <v>146</v>
      </c>
      <c r="E45" s="80" t="s">
        <v>88</v>
      </c>
      <c r="F45" s="80" t="s">
        <v>60</v>
      </c>
      <c r="G45" s="89">
        <v>5250</v>
      </c>
      <c r="H45" s="88">
        <v>923001</v>
      </c>
      <c r="I45" s="88" t="s">
        <v>12</v>
      </c>
      <c r="J45" s="90">
        <v>30</v>
      </c>
      <c r="K45" s="91">
        <v>175</v>
      </c>
      <c r="L45" s="88" t="s">
        <v>61</v>
      </c>
      <c r="M45" s="88">
        <v>351706</v>
      </c>
      <c r="N45" s="74"/>
    </row>
    <row r="46" spans="1:14" s="66" customFormat="1" x14ac:dyDescent="0.35">
      <c r="A46" s="63">
        <v>45756</v>
      </c>
      <c r="B46" s="63">
        <v>45826</v>
      </c>
      <c r="C46" s="67" t="s">
        <v>90</v>
      </c>
      <c r="D46" s="64">
        <v>1110903</v>
      </c>
      <c r="E46" s="57" t="s">
        <v>91</v>
      </c>
      <c r="F46" s="57" t="s">
        <v>92</v>
      </c>
      <c r="G46" s="65">
        <v>16557.5</v>
      </c>
      <c r="H46" s="64">
        <v>908000</v>
      </c>
      <c r="I46" s="64" t="s">
        <v>12</v>
      </c>
      <c r="J46" s="58">
        <v>30.5</v>
      </c>
      <c r="K46" s="61" t="s">
        <v>94</v>
      </c>
      <c r="L46" s="64" t="s">
        <v>93</v>
      </c>
      <c r="M46" s="64">
        <v>346479</v>
      </c>
      <c r="N46" s="5"/>
    </row>
    <row r="47" spans="1:14" s="66" customFormat="1" x14ac:dyDescent="0.35">
      <c r="A47" s="63">
        <v>45797</v>
      </c>
      <c r="B47" s="63">
        <v>45847</v>
      </c>
      <c r="C47" s="67" t="s">
        <v>95</v>
      </c>
      <c r="D47" s="64">
        <v>1112639</v>
      </c>
      <c r="E47" s="57" t="s">
        <v>91</v>
      </c>
      <c r="F47" s="57" t="s">
        <v>92</v>
      </c>
      <c r="G47" s="65">
        <v>1845</v>
      </c>
      <c r="H47" s="64">
        <v>908000</v>
      </c>
      <c r="I47" s="64" t="s">
        <v>12</v>
      </c>
      <c r="J47" s="58">
        <v>3</v>
      </c>
      <c r="K47" s="61">
        <v>615</v>
      </c>
      <c r="L47" s="64" t="s">
        <v>93</v>
      </c>
      <c r="M47" s="64">
        <v>347711</v>
      </c>
      <c r="N47" s="5"/>
    </row>
    <row r="48" spans="1:14" s="66" customFormat="1" x14ac:dyDescent="0.35">
      <c r="A48" s="63">
        <v>45828</v>
      </c>
      <c r="B48" s="63">
        <v>45847</v>
      </c>
      <c r="C48" s="64" t="s">
        <v>119</v>
      </c>
      <c r="D48" s="64">
        <v>1113942</v>
      </c>
      <c r="E48" s="57" t="s">
        <v>91</v>
      </c>
      <c r="F48" s="57" t="s">
        <v>92</v>
      </c>
      <c r="G48" s="65">
        <v>20353.75</v>
      </c>
      <c r="H48" s="64">
        <v>908000</v>
      </c>
      <c r="I48" s="64" t="s">
        <v>12</v>
      </c>
      <c r="J48" s="62">
        <v>40.25</v>
      </c>
      <c r="K48" s="61" t="s">
        <v>94</v>
      </c>
      <c r="L48" s="64" t="s">
        <v>93</v>
      </c>
      <c r="M48" s="64">
        <v>348607</v>
      </c>
      <c r="N48" s="5"/>
    </row>
    <row r="49" spans="1:14" s="66" customFormat="1" x14ac:dyDescent="0.35">
      <c r="A49" s="69">
        <v>45881</v>
      </c>
      <c r="B49" s="69">
        <v>45894</v>
      </c>
      <c r="C49" s="72" t="s">
        <v>134</v>
      </c>
      <c r="D49" s="68">
        <v>1115669</v>
      </c>
      <c r="E49" s="57" t="s">
        <v>91</v>
      </c>
      <c r="F49" s="57" t="s">
        <v>92</v>
      </c>
      <c r="G49" s="71">
        <v>3405</v>
      </c>
      <c r="H49" s="64">
        <v>908000</v>
      </c>
      <c r="I49" s="64" t="s">
        <v>12</v>
      </c>
      <c r="J49" s="60">
        <v>5</v>
      </c>
      <c r="K49" s="61" t="s">
        <v>133</v>
      </c>
      <c r="L49" s="64" t="s">
        <v>93</v>
      </c>
      <c r="M49" s="68">
        <v>350525</v>
      </c>
      <c r="N49" s="74"/>
    </row>
    <row r="50" spans="1:14" s="66" customFormat="1" x14ac:dyDescent="0.35">
      <c r="A50" s="69">
        <v>45922</v>
      </c>
      <c r="B50" s="69">
        <v>45930</v>
      </c>
      <c r="C50" s="72" t="s">
        <v>135</v>
      </c>
      <c r="D50" s="68">
        <v>1117129</v>
      </c>
      <c r="E50" s="57" t="s">
        <v>91</v>
      </c>
      <c r="F50" s="57" t="s">
        <v>92</v>
      </c>
      <c r="G50" s="73">
        <v>2306.25</v>
      </c>
      <c r="H50" s="64">
        <v>908000</v>
      </c>
      <c r="I50" s="64" t="s">
        <v>12</v>
      </c>
      <c r="J50" s="60">
        <v>3.75</v>
      </c>
      <c r="K50" s="61">
        <v>615</v>
      </c>
      <c r="L50" s="64" t="s">
        <v>93</v>
      </c>
      <c r="M50" s="68">
        <v>351484</v>
      </c>
      <c r="N50" s="74"/>
    </row>
    <row r="51" spans="1:14" s="66" customFormat="1" x14ac:dyDescent="0.35">
      <c r="A51" s="69"/>
      <c r="B51" s="69"/>
      <c r="C51" s="72"/>
      <c r="D51" s="68"/>
      <c r="E51" s="57"/>
      <c r="F51" s="57"/>
      <c r="G51" s="73"/>
      <c r="H51" s="64"/>
      <c r="I51" s="64"/>
      <c r="J51" s="60"/>
      <c r="K51" s="61"/>
      <c r="L51" s="64"/>
      <c r="M51" s="68"/>
      <c r="N51" s="74"/>
    </row>
    <row r="52" spans="1:14" x14ac:dyDescent="0.35">
      <c r="A52" s="25"/>
      <c r="B52" s="25" t="s">
        <v>29</v>
      </c>
      <c r="C52" s="25"/>
      <c r="D52" s="25"/>
      <c r="E52" s="25"/>
      <c r="F52" s="21"/>
      <c r="G52" s="34">
        <f>SUM(G37:G50)</f>
        <v>100906.5</v>
      </c>
      <c r="H52" s="21"/>
      <c r="I52" s="21"/>
      <c r="J52" s="43"/>
      <c r="K52" s="50"/>
      <c r="L52" s="21"/>
      <c r="M52" s="21"/>
    </row>
    <row r="53" spans="1:14" ht="15" thickBot="1" x14ac:dyDescent="0.4">
      <c r="A53" s="25"/>
      <c r="B53" s="25" t="s">
        <v>30</v>
      </c>
      <c r="C53" s="25"/>
      <c r="D53" s="25"/>
      <c r="E53" s="25"/>
      <c r="F53" s="21"/>
      <c r="G53" s="32">
        <f>G35+G52</f>
        <v>160317.26</v>
      </c>
      <c r="H53" s="21"/>
      <c r="I53" s="21"/>
      <c r="J53" s="43"/>
      <c r="K53" s="50"/>
      <c r="L53" s="21"/>
      <c r="M53" s="21"/>
    </row>
    <row r="54" spans="1:14" ht="15" thickTop="1" x14ac:dyDescent="0.35">
      <c r="A54" s="26" t="s">
        <v>31</v>
      </c>
      <c r="B54" s="25"/>
      <c r="C54" s="25"/>
      <c r="D54" s="25"/>
      <c r="E54" s="25"/>
      <c r="F54" s="21"/>
      <c r="G54" s="29"/>
      <c r="H54" s="21"/>
      <c r="I54" s="21"/>
      <c r="J54" s="43"/>
      <c r="K54" s="50"/>
      <c r="L54" s="21"/>
      <c r="M54" s="21"/>
    </row>
    <row r="55" spans="1:14" x14ac:dyDescent="0.35">
      <c r="A55" s="14">
        <v>45689</v>
      </c>
      <c r="B55" s="14">
        <v>45716</v>
      </c>
      <c r="C55" s="15" t="s">
        <v>62</v>
      </c>
      <c r="D55" s="15" t="s">
        <v>68</v>
      </c>
      <c r="E55" s="7" t="s">
        <v>18</v>
      </c>
      <c r="F55" s="7" t="s">
        <v>66</v>
      </c>
      <c r="G55" s="30">
        <v>1487.8</v>
      </c>
      <c r="H55" s="15" t="s">
        <v>11</v>
      </c>
      <c r="I55" s="15" t="s">
        <v>12</v>
      </c>
      <c r="J55" s="60">
        <v>6</v>
      </c>
      <c r="K55" s="59">
        <v>230</v>
      </c>
      <c r="L55" s="15"/>
      <c r="M55" s="15">
        <v>343067</v>
      </c>
    </row>
    <row r="56" spans="1:14" x14ac:dyDescent="0.35">
      <c r="A56" s="14">
        <v>45778</v>
      </c>
      <c r="B56" s="14">
        <v>45805</v>
      </c>
      <c r="C56" s="15" t="s">
        <v>63</v>
      </c>
      <c r="D56" s="15" t="s">
        <v>69</v>
      </c>
      <c r="E56" s="7" t="s">
        <v>18</v>
      </c>
      <c r="F56" s="7" t="s">
        <v>66</v>
      </c>
      <c r="G56" s="56">
        <v>1725</v>
      </c>
      <c r="H56" s="15" t="s">
        <v>11</v>
      </c>
      <c r="I56" s="15" t="s">
        <v>12</v>
      </c>
      <c r="J56" s="60">
        <v>7.5</v>
      </c>
      <c r="K56" s="59">
        <v>230</v>
      </c>
      <c r="L56" s="15" t="s">
        <v>67</v>
      </c>
      <c r="M56" s="15">
        <v>346770</v>
      </c>
    </row>
    <row r="57" spans="1:14" x14ac:dyDescent="0.35">
      <c r="A57" s="14">
        <v>45809</v>
      </c>
      <c r="B57" s="14">
        <v>45853</v>
      </c>
      <c r="C57" s="15" t="s">
        <v>64</v>
      </c>
      <c r="D57" s="15" t="s">
        <v>70</v>
      </c>
      <c r="E57" s="7" t="s">
        <v>18</v>
      </c>
      <c r="F57" s="7" t="s">
        <v>66</v>
      </c>
      <c r="G57" s="56">
        <v>9783</v>
      </c>
      <c r="H57" s="15" t="s">
        <v>11</v>
      </c>
      <c r="I57" s="15" t="s">
        <v>12</v>
      </c>
      <c r="J57" s="60">
        <v>41.5</v>
      </c>
      <c r="K57" s="59">
        <v>230</v>
      </c>
      <c r="L57" s="15" t="s">
        <v>67</v>
      </c>
      <c r="M57" s="15">
        <v>347965</v>
      </c>
    </row>
    <row r="58" spans="1:14" x14ac:dyDescent="0.35">
      <c r="A58" s="14">
        <v>45839</v>
      </c>
      <c r="B58" s="14">
        <v>45846</v>
      </c>
      <c r="C58" s="15" t="s">
        <v>65</v>
      </c>
      <c r="D58" s="15" t="s">
        <v>71</v>
      </c>
      <c r="E58" s="7" t="s">
        <v>18</v>
      </c>
      <c r="F58" s="7" t="s">
        <v>66</v>
      </c>
      <c r="G58" s="56">
        <v>8165</v>
      </c>
      <c r="H58" s="15" t="s">
        <v>11</v>
      </c>
      <c r="I58" s="15" t="s">
        <v>12</v>
      </c>
      <c r="J58" s="60">
        <v>35.5</v>
      </c>
      <c r="K58" s="59">
        <v>230</v>
      </c>
      <c r="L58" s="15" t="s">
        <v>67</v>
      </c>
      <c r="M58" s="68">
        <v>349101</v>
      </c>
    </row>
    <row r="59" spans="1:14" s="66" customFormat="1" x14ac:dyDescent="0.35">
      <c r="A59" s="69">
        <v>45870</v>
      </c>
      <c r="B59" s="69">
        <v>45903</v>
      </c>
      <c r="C59" s="72" t="s">
        <v>136</v>
      </c>
      <c r="D59" s="68">
        <v>250707</v>
      </c>
      <c r="E59" s="75" t="s">
        <v>18</v>
      </c>
      <c r="F59" s="75" t="s">
        <v>66</v>
      </c>
      <c r="G59" s="71">
        <v>6210</v>
      </c>
      <c r="H59" s="68" t="s">
        <v>11</v>
      </c>
      <c r="I59" s="68" t="s">
        <v>12</v>
      </c>
      <c r="J59" s="60">
        <v>27</v>
      </c>
      <c r="K59" s="59">
        <v>230</v>
      </c>
      <c r="L59" s="68" t="s">
        <v>67</v>
      </c>
      <c r="M59" s="68">
        <v>350027</v>
      </c>
      <c r="N59" s="74"/>
    </row>
    <row r="60" spans="1:14" s="66" customFormat="1" x14ac:dyDescent="0.35">
      <c r="A60" s="69">
        <v>45901</v>
      </c>
      <c r="B60" s="69">
        <v>45903</v>
      </c>
      <c r="C60" s="72" t="s">
        <v>137</v>
      </c>
      <c r="D60" s="68">
        <v>250805</v>
      </c>
      <c r="E60" s="75" t="s">
        <v>18</v>
      </c>
      <c r="F60" s="75" t="s">
        <v>66</v>
      </c>
      <c r="G60" s="71">
        <v>1955</v>
      </c>
      <c r="H60" s="68" t="s">
        <v>11</v>
      </c>
      <c r="I60" s="68" t="s">
        <v>12</v>
      </c>
      <c r="J60" s="60">
        <v>8.5</v>
      </c>
      <c r="K60" s="59">
        <v>230</v>
      </c>
      <c r="L60" s="68" t="s">
        <v>67</v>
      </c>
      <c r="M60" s="68">
        <v>350027</v>
      </c>
      <c r="N60" s="74"/>
    </row>
    <row r="61" spans="1:14" x14ac:dyDescent="0.35">
      <c r="A61" s="14"/>
      <c r="B61" s="14"/>
      <c r="C61" s="15"/>
      <c r="D61" s="15"/>
      <c r="E61" s="7"/>
      <c r="F61" s="7"/>
      <c r="G61" s="56"/>
      <c r="H61" s="15"/>
      <c r="I61" s="15"/>
      <c r="J61" s="44"/>
      <c r="K61" s="51"/>
      <c r="L61" s="15"/>
      <c r="M61" s="15"/>
    </row>
    <row r="62" spans="1:14" ht="15" thickBot="1" x14ac:dyDescent="0.4">
      <c r="B62" s="6" t="s">
        <v>32</v>
      </c>
      <c r="G62" s="35">
        <f>SUM(G55:G60)</f>
        <v>29325.8</v>
      </c>
      <c r="J62" s="45"/>
      <c r="K62" s="52"/>
    </row>
    <row r="63" spans="1:14" s="3" customFormat="1" ht="15" thickTop="1" x14ac:dyDescent="0.35">
      <c r="A63" s="27" t="s">
        <v>33</v>
      </c>
      <c r="G63" s="36"/>
      <c r="J63" s="46"/>
      <c r="K63" s="53"/>
      <c r="N63" s="5"/>
    </row>
    <row r="64" spans="1:14" s="3" customFormat="1" x14ac:dyDescent="0.35">
      <c r="A64" s="27" t="s">
        <v>35</v>
      </c>
      <c r="G64" s="36"/>
      <c r="J64" s="46"/>
      <c r="K64" s="53"/>
      <c r="N64" s="5"/>
    </row>
    <row r="65" spans="1:14" s="3" customFormat="1" x14ac:dyDescent="0.35">
      <c r="A65" s="14">
        <v>45866</v>
      </c>
      <c r="B65" s="14">
        <v>45868</v>
      </c>
      <c r="C65" s="15" t="s">
        <v>72</v>
      </c>
      <c r="D65" s="15" t="s">
        <v>75</v>
      </c>
      <c r="E65" s="7" t="s">
        <v>19</v>
      </c>
      <c r="F65" s="7" t="s">
        <v>78</v>
      </c>
      <c r="G65" s="30">
        <v>30096.44</v>
      </c>
      <c r="H65" s="15" t="s">
        <v>11</v>
      </c>
      <c r="I65" s="15" t="s">
        <v>12</v>
      </c>
      <c r="J65" s="44" t="s">
        <v>38</v>
      </c>
      <c r="K65" s="59" t="s">
        <v>97</v>
      </c>
      <c r="L65" s="15"/>
      <c r="M65" s="15">
        <v>348155</v>
      </c>
      <c r="N65" s="5"/>
    </row>
    <row r="66" spans="1:14" s="3" customFormat="1" x14ac:dyDescent="0.35">
      <c r="A66" s="14">
        <v>45866</v>
      </c>
      <c r="B66" s="14">
        <v>45868</v>
      </c>
      <c r="C66" s="15" t="s">
        <v>73</v>
      </c>
      <c r="D66" s="15" t="s">
        <v>76</v>
      </c>
      <c r="E66" s="7" t="s">
        <v>19</v>
      </c>
      <c r="F66" s="7" t="s">
        <v>78</v>
      </c>
      <c r="G66" s="30">
        <v>21371.360000000001</v>
      </c>
      <c r="H66" s="15" t="s">
        <v>11</v>
      </c>
      <c r="I66" s="15" t="s">
        <v>12</v>
      </c>
      <c r="J66" s="44" t="s">
        <v>38</v>
      </c>
      <c r="K66" s="59" t="s">
        <v>96</v>
      </c>
      <c r="L66" s="15"/>
      <c r="M66" s="15">
        <v>348155</v>
      </c>
      <c r="N66" s="5"/>
    </row>
    <row r="67" spans="1:14" s="3" customFormat="1" x14ac:dyDescent="0.35">
      <c r="A67" s="14">
        <v>45866</v>
      </c>
      <c r="B67" s="14">
        <v>45868</v>
      </c>
      <c r="C67" s="15" t="s">
        <v>74</v>
      </c>
      <c r="D67" s="15" t="s">
        <v>77</v>
      </c>
      <c r="E67" s="7" t="s">
        <v>19</v>
      </c>
      <c r="F67" s="7" t="s">
        <v>78</v>
      </c>
      <c r="G67" s="30">
        <v>8706.69</v>
      </c>
      <c r="H67" s="15" t="s">
        <v>11</v>
      </c>
      <c r="I67" s="15" t="s">
        <v>12</v>
      </c>
      <c r="J67" s="44" t="s">
        <v>38</v>
      </c>
      <c r="K67" s="59" t="s">
        <v>97</v>
      </c>
      <c r="L67" s="15"/>
      <c r="M67" s="15">
        <v>348155</v>
      </c>
      <c r="N67" s="5"/>
    </row>
    <row r="68" spans="1:14" s="3" customFormat="1" x14ac:dyDescent="0.35">
      <c r="A68" s="14">
        <v>45867</v>
      </c>
      <c r="B68" s="14">
        <v>45868</v>
      </c>
      <c r="C68" s="15" t="s">
        <v>79</v>
      </c>
      <c r="D68" s="15" t="s">
        <v>82</v>
      </c>
      <c r="E68" s="7" t="s">
        <v>81</v>
      </c>
      <c r="F68" s="7" t="s">
        <v>80</v>
      </c>
      <c r="G68" s="30">
        <v>726.64</v>
      </c>
      <c r="H68" s="15" t="s">
        <v>11</v>
      </c>
      <c r="I68" s="15" t="s">
        <v>12</v>
      </c>
      <c r="J68" s="44" t="s">
        <v>38</v>
      </c>
      <c r="K68" s="59" t="s">
        <v>38</v>
      </c>
      <c r="L68" s="15"/>
      <c r="M68" s="15">
        <v>348216</v>
      </c>
      <c r="N68" s="5"/>
    </row>
    <row r="69" spans="1:14" s="77" customFormat="1" x14ac:dyDescent="0.35">
      <c r="A69" s="69">
        <v>45884</v>
      </c>
      <c r="B69" s="69">
        <v>45900</v>
      </c>
      <c r="C69" s="72" t="s">
        <v>138</v>
      </c>
      <c r="D69" s="68">
        <v>11750479</v>
      </c>
      <c r="E69" s="75" t="s">
        <v>139</v>
      </c>
      <c r="F69" s="75" t="s">
        <v>140</v>
      </c>
      <c r="G69" s="76">
        <v>24467.95</v>
      </c>
      <c r="H69" s="68" t="s">
        <v>11</v>
      </c>
      <c r="I69" s="68" t="s">
        <v>12</v>
      </c>
      <c r="J69" s="60" t="s">
        <v>38</v>
      </c>
      <c r="K69" s="59" t="s">
        <v>38</v>
      </c>
      <c r="L69" s="68"/>
      <c r="M69" s="68">
        <v>349212</v>
      </c>
      <c r="N69" s="74"/>
    </row>
    <row r="70" spans="1:14" x14ac:dyDescent="0.35">
      <c r="A70" s="14"/>
      <c r="B70" s="14"/>
      <c r="C70" s="15"/>
      <c r="D70" s="15"/>
      <c r="E70" s="7"/>
      <c r="F70" s="7"/>
      <c r="G70" s="31"/>
      <c r="H70" s="15"/>
      <c r="I70" s="15"/>
      <c r="J70" s="44"/>
      <c r="K70" s="51"/>
      <c r="L70" s="15"/>
      <c r="M70" s="15"/>
    </row>
    <row r="71" spans="1:14" ht="15" thickBot="1" x14ac:dyDescent="0.4">
      <c r="B71" s="6" t="s">
        <v>34</v>
      </c>
      <c r="G71" s="35">
        <f>SUM(G65:G69)</f>
        <v>85369.08</v>
      </c>
      <c r="J71" s="47"/>
      <c r="K71" s="51"/>
    </row>
    <row r="72" spans="1:14" ht="15" thickTop="1" x14ac:dyDescent="0.35">
      <c r="G72" s="37"/>
      <c r="J72" s="47"/>
      <c r="K72" s="51"/>
    </row>
    <row r="73" spans="1:14" ht="15" thickBot="1" x14ac:dyDescent="0.4">
      <c r="B73" s="6" t="s">
        <v>149</v>
      </c>
      <c r="G73" s="40">
        <f>G8+G10+G23+G53+G62+G71</f>
        <v>409906.74</v>
      </c>
      <c r="J73" s="47"/>
      <c r="K73" s="54"/>
    </row>
    <row r="74" spans="1:14" ht="15" thickTop="1" x14ac:dyDescent="0.35">
      <c r="G74" s="37"/>
      <c r="J74" s="47"/>
    </row>
    <row r="75" spans="1:14" x14ac:dyDescent="0.35">
      <c r="A75" s="55" t="s">
        <v>39</v>
      </c>
      <c r="B75" s="6" t="s">
        <v>40</v>
      </c>
      <c r="C75" s="7"/>
      <c r="D75" s="7"/>
      <c r="E75" s="7"/>
      <c r="F75" s="7"/>
      <c r="G75" s="30"/>
      <c r="H75" s="7"/>
      <c r="I75" s="7"/>
      <c r="J75" s="7"/>
      <c r="K75" s="7"/>
    </row>
    <row r="76" spans="1:14" x14ac:dyDescent="0.35">
      <c r="A76" s="6"/>
      <c r="B76" s="6" t="s">
        <v>142</v>
      </c>
      <c r="C76" s="7"/>
      <c r="D76" s="7"/>
      <c r="E76" s="7"/>
      <c r="F76" s="7"/>
      <c r="G76" s="8"/>
      <c r="H76" s="7"/>
      <c r="I76" s="7"/>
      <c r="J76" s="7"/>
      <c r="K76" s="7"/>
      <c r="L76" s="5"/>
      <c r="M76" s="5"/>
    </row>
    <row r="77" spans="1:14" x14ac:dyDescent="0.35">
      <c r="A77" s="6"/>
      <c r="B77" s="6"/>
      <c r="C77" s="7"/>
      <c r="D77" s="7"/>
      <c r="E77" s="7"/>
      <c r="F77" s="7"/>
      <c r="G77" s="8"/>
      <c r="H77" s="7"/>
      <c r="I77" s="7"/>
      <c r="J77" s="7"/>
      <c r="K77" s="7"/>
      <c r="L77" s="5"/>
      <c r="M77" s="5"/>
    </row>
    <row r="78" spans="1:14" x14ac:dyDescent="0.35">
      <c r="A78" s="6"/>
      <c r="B78" s="6"/>
      <c r="C78" s="7"/>
      <c r="D78" s="7"/>
      <c r="E78" s="7"/>
      <c r="F78" s="7"/>
      <c r="G78" s="8"/>
      <c r="H78" s="7"/>
      <c r="I78" s="7"/>
      <c r="J78" s="7"/>
      <c r="K78" s="7"/>
      <c r="L78" s="5"/>
      <c r="M78" s="5"/>
    </row>
    <row r="79" spans="1:14" x14ac:dyDescent="0.35">
      <c r="A79" s="6"/>
      <c r="B79" s="6"/>
      <c r="C79" s="7"/>
      <c r="D79" s="7"/>
      <c r="E79" s="7"/>
      <c r="F79" s="7"/>
      <c r="G79" s="8"/>
      <c r="H79" s="7"/>
      <c r="I79" s="7"/>
      <c r="J79" s="7"/>
      <c r="K79" s="7"/>
      <c r="L79" s="5"/>
      <c r="M79" s="5"/>
    </row>
    <row r="80" spans="1:14" x14ac:dyDescent="0.35">
      <c r="A80" s="6"/>
      <c r="B80" s="6"/>
      <c r="C80" s="7"/>
      <c r="D80" s="7"/>
      <c r="E80" s="7"/>
      <c r="F80" s="7"/>
      <c r="G80" s="8"/>
      <c r="H80" s="7"/>
      <c r="I80" s="7"/>
      <c r="J80" s="7"/>
      <c r="K80" s="7"/>
      <c r="L80" s="5"/>
      <c r="M80" s="5"/>
    </row>
    <row r="81" spans="1:11" x14ac:dyDescent="0.35">
      <c r="A81" s="6"/>
      <c r="B81" s="6"/>
      <c r="C81" s="7"/>
      <c r="D81" s="7"/>
      <c r="E81" s="7"/>
      <c r="F81" s="7"/>
      <c r="G81" s="8"/>
      <c r="H81" s="7"/>
      <c r="I81" s="7"/>
      <c r="J81" s="7"/>
      <c r="K81" s="7"/>
    </row>
    <row r="82" spans="1:11" x14ac:dyDescent="0.35">
      <c r="A82" s="6"/>
      <c r="B82" s="6"/>
      <c r="C82" s="7"/>
      <c r="D82" s="7"/>
      <c r="E82" s="7"/>
      <c r="F82" s="7"/>
      <c r="G82" s="8"/>
      <c r="H82" s="7"/>
      <c r="I82" s="7"/>
      <c r="J82" s="7"/>
      <c r="K82" s="7"/>
    </row>
  </sheetData>
  <sortState xmlns:xlrd2="http://schemas.microsoft.com/office/spreadsheetml/2017/richdata2" ref="A37:N42">
    <sortCondition ref="A37:A42"/>
  </sortState>
  <mergeCells count="3">
    <mergeCell ref="A4:M4"/>
    <mergeCell ref="A3:M3"/>
    <mergeCell ref="A2:M2"/>
  </mergeCells>
  <phoneticPr fontId="9" type="noConversion"/>
  <pageMargins left="0.7" right="0.7" top="0.75" bottom="0.75" header="0.3" footer="0.3"/>
  <pageSetup scale="4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Jacob Watson</cp:lastModifiedBy>
  <cp:lastPrinted>2021-04-13T18:52:01Z</cp:lastPrinted>
  <dcterms:created xsi:type="dcterms:W3CDTF">2021-04-06T18:46:05Z</dcterms:created>
  <dcterms:modified xsi:type="dcterms:W3CDTF">2025-11-04T02:26:55Z</dcterms:modified>
</cp:coreProperties>
</file>