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03007\Desktop\"/>
    </mc:Choice>
  </mc:AlternateContent>
  <xr:revisionPtr revIDLastSave="0" documentId="8_{98E0772B-6BC9-4630-B4D4-F5654424152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chedule L3" sheetId="7" r:id="rId1"/>
    <sheet name="Account Detail" sheetId="3" r:id="rId2"/>
    <sheet name="AP Vouchered Detail" sheetId="6" r:id="rId3"/>
  </sheets>
  <definedNames>
    <definedName name="_xlnm.Print_Titles" localSheetId="1">'Account Detail'!$1:$6</definedName>
    <definedName name="_xlnm.Print_Titles" localSheetId="2">'AP Vouchered Detail'!$1:$6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6" l="1"/>
  <c r="A1" i="3"/>
  <c r="C117" i="3"/>
  <c r="H8" i="3"/>
  <c r="H81" i="3"/>
  <c r="C119" i="3" s="1"/>
  <c r="H106" i="3"/>
  <c r="C120" i="3" s="1"/>
  <c r="E120" i="3" s="1"/>
  <c r="H82" i="3"/>
  <c r="H83" i="3" s="1"/>
  <c r="C81" i="6"/>
  <c r="D119" i="3" l="1"/>
  <c r="E119" i="3" s="1"/>
  <c r="E118" i="3" l="1"/>
  <c r="C14" i="7" s="1"/>
  <c r="C18" i="7"/>
  <c r="C54" i="6" l="1"/>
  <c r="C16" i="7" l="1"/>
  <c r="H9" i="3"/>
  <c r="H10" i="3" l="1"/>
  <c r="H108" i="3" s="1"/>
  <c r="D117" i="3"/>
  <c r="D121" i="3" s="1"/>
  <c r="C121" i="3" l="1"/>
  <c r="E117" i="3"/>
  <c r="E121" i="3" l="1"/>
  <c r="C12" i="7"/>
  <c r="C20" i="7" s="1"/>
</calcChain>
</file>

<file path=xl/sharedStrings.xml><?xml version="1.0" encoding="utf-8"?>
<sst xmlns="http://schemas.openxmlformats.org/spreadsheetml/2006/main" count="1070" uniqueCount="384">
  <si>
    <t>Journal ID</t>
  </si>
  <si>
    <t>Account</t>
  </si>
  <si>
    <t>Dept</t>
  </si>
  <si>
    <t>426400</t>
  </si>
  <si>
    <t>010</t>
  </si>
  <si>
    <t>BENEFITS ALLOCATION - LABOR $</t>
  </si>
  <si>
    <t>426500</t>
  </si>
  <si>
    <t>037</t>
  </si>
  <si>
    <t>ACTUARYADJ</t>
  </si>
  <si>
    <t>AL00000001</t>
  </si>
  <si>
    <t>007</t>
  </si>
  <si>
    <t>BENEFITS ALLOCATION - TAXES</t>
  </si>
  <si>
    <t>AL00000002</t>
  </si>
  <si>
    <t>AL00000003</t>
  </si>
  <si>
    <t>BENEFITS ALLOCATION - LBR HRS</t>
  </si>
  <si>
    <t>426100</t>
  </si>
  <si>
    <t>060</t>
  </si>
  <si>
    <t>300</t>
  </si>
  <si>
    <t>400</t>
  </si>
  <si>
    <t>AR Direct Cash Journal</t>
  </si>
  <si>
    <t>003</t>
  </si>
  <si>
    <t>Oth Deductns-Regulated</t>
  </si>
  <si>
    <t>MED_ALLOC</t>
  </si>
  <si>
    <t>Payroll</t>
  </si>
  <si>
    <t>WRKCLTD_AL</t>
  </si>
  <si>
    <t>Journal Date</t>
  </si>
  <si>
    <t>Posted</t>
  </si>
  <si>
    <t>Sum Amount</t>
  </si>
  <si>
    <t>Payroll Journal</t>
  </si>
  <si>
    <t>Benefits Allocation - Taxes</t>
  </si>
  <si>
    <t>Benefits Allocation - Labor $</t>
  </si>
  <si>
    <t>Benefits Allocation - Lbr Hrs</t>
  </si>
  <si>
    <t>Voucher</t>
  </si>
  <si>
    <t>Amount</t>
  </si>
  <si>
    <t>Acctg Date</t>
  </si>
  <si>
    <t>Name</t>
  </si>
  <si>
    <t>Invoice</t>
  </si>
  <si>
    <t>Invoice Date</t>
  </si>
  <si>
    <t>PO No.</t>
  </si>
  <si>
    <t>Payment</t>
  </si>
  <si>
    <t>MAYSVILLE MASON CO AREA CHAMBER OF COMM</t>
  </si>
  <si>
    <t>SOMERSET PULASKI CO CHAMBER OF COMMERCE</t>
  </si>
  <si>
    <t>MASON COUNTY HIGH SCHOOL</t>
  </si>
  <si>
    <t>Donation</t>
  </si>
  <si>
    <t>Donation - Oktoberfest</t>
  </si>
  <si>
    <t>MAYSVILLE ROTARY CLUB</t>
  </si>
  <si>
    <t>BOY SCOUTS OF AMERICA</t>
  </si>
  <si>
    <t>ST PATRICK SCHOOL</t>
  </si>
  <si>
    <t>DANIEL BOONE PIONEER FESTIVAL INC</t>
  </si>
  <si>
    <t>BLUEGRASS TOMORROW</t>
  </si>
  <si>
    <t>AT&amp;T</t>
  </si>
  <si>
    <t>Description</t>
  </si>
  <si>
    <t>Line Description</t>
  </si>
  <si>
    <t>Journal Description</t>
  </si>
  <si>
    <t>Accounts Payable - See AP Vouchered Detail</t>
  </si>
  <si>
    <t>Breakdown - Account 426, all subaccounts</t>
  </si>
  <si>
    <t>Please see Recap at the end of this Account Detail for Schedule L3 classification totals.</t>
  </si>
  <si>
    <t>Schedule L3 - "Political Activities" Class:</t>
  </si>
  <si>
    <t>Total Schedule L3 - "Political Activities" Class</t>
  </si>
  <si>
    <t>Total Account 426400</t>
  </si>
  <si>
    <t>Schedule L3 - "Other" Class:</t>
  </si>
  <si>
    <t>Total Schedule L3 - "Other" Class and Total Account 426500</t>
  </si>
  <si>
    <t>Total Account 426, all subaccounts</t>
  </si>
  <si>
    <t>AP Vouchered</t>
  </si>
  <si>
    <t>Detail</t>
  </si>
  <si>
    <t>Combined</t>
  </si>
  <si>
    <t>Above</t>
  </si>
  <si>
    <t>Spreadsheet</t>
  </si>
  <si>
    <t>Total</t>
  </si>
  <si>
    <t>Totals</t>
  </si>
  <si>
    <t>Recap of Schedule L3 Classes</t>
  </si>
  <si>
    <t>Schedule L3 Classes</t>
  </si>
  <si>
    <t>Donations</t>
  </si>
  <si>
    <t>Civic Activities</t>
  </si>
  <si>
    <t>Political Activities</t>
  </si>
  <si>
    <t>Other</t>
  </si>
  <si>
    <t>AP Vouchered Detail - Account 426, all applicable subaccounts</t>
  </si>
  <si>
    <t>Schedule L3 - "Donations" Class:</t>
  </si>
  <si>
    <t>Total Schedule L3 - "Donations" Class and Total Account 426100</t>
  </si>
  <si>
    <t>Total Schedule L3 - "Political Activities" Class and Total Account 426400</t>
  </si>
  <si>
    <t>Schedule L3</t>
  </si>
  <si>
    <t>East Kentucky Power Cooperative, Inc.</t>
  </si>
  <si>
    <t>Analysis of Account No. 426 - Other Income Deductions</t>
  </si>
  <si>
    <t>For the Test Year</t>
  </si>
  <si>
    <t>Line</t>
  </si>
  <si>
    <t>No.</t>
  </si>
  <si>
    <t>Item</t>
  </si>
  <si>
    <t>(a)</t>
  </si>
  <si>
    <t>(b)</t>
  </si>
  <si>
    <t xml:space="preserve">Note:  </t>
  </si>
  <si>
    <t>Case No. 2025-00208</t>
  </si>
  <si>
    <t>AP00061365</t>
  </si>
  <si>
    <t>AP00061519</t>
  </si>
  <si>
    <t>AP00061648</t>
  </si>
  <si>
    <t>AP00061670</t>
  </si>
  <si>
    <t>AP00061765</t>
  </si>
  <si>
    <t>AP00061819</t>
  </si>
  <si>
    <t>AP00061906</t>
  </si>
  <si>
    <t>AP00062002</t>
  </si>
  <si>
    <t>AP00062661</t>
  </si>
  <si>
    <t>AP00063955</t>
  </si>
  <si>
    <t>AP00063998</t>
  </si>
  <si>
    <t>AP00064311</t>
  </si>
  <si>
    <t>AP00064329</t>
  </si>
  <si>
    <t>AP00064496</t>
  </si>
  <si>
    <t>AP00064831</t>
  </si>
  <si>
    <t>AP00064862</t>
  </si>
  <si>
    <t>00765427</t>
  </si>
  <si>
    <t>00765428</t>
  </si>
  <si>
    <t>00764518</t>
  </si>
  <si>
    <t>00766724</t>
  </si>
  <si>
    <t>00766596</t>
  </si>
  <si>
    <t>00768544</t>
  </si>
  <si>
    <t>00771147</t>
  </si>
  <si>
    <t>00771148</t>
  </si>
  <si>
    <t>00771150</t>
  </si>
  <si>
    <t>00771151</t>
  </si>
  <si>
    <t>00771156</t>
  </si>
  <si>
    <t>00771488</t>
  </si>
  <si>
    <t>00771489</t>
  </si>
  <si>
    <t>00771490</t>
  </si>
  <si>
    <t>00772364</t>
  </si>
  <si>
    <t>00772365</t>
  </si>
  <si>
    <t>00772375</t>
  </si>
  <si>
    <t>00772415</t>
  </si>
  <si>
    <t>00774915</t>
  </si>
  <si>
    <t>00775237</t>
  </si>
  <si>
    <t>00775440</t>
  </si>
  <si>
    <t>00776237</t>
  </si>
  <si>
    <t>00776240</t>
  </si>
  <si>
    <t>00775355</t>
  </si>
  <si>
    <t>00777251</t>
  </si>
  <si>
    <t>00777519</t>
  </si>
  <si>
    <t>00778385</t>
  </si>
  <si>
    <t>00779088</t>
  </si>
  <si>
    <t>00783017</t>
  </si>
  <si>
    <t>00783019</t>
  </si>
  <si>
    <t>00783223</t>
  </si>
  <si>
    <t>00784592</t>
  </si>
  <si>
    <t>00786049</t>
  </si>
  <si>
    <t>00787363</t>
  </si>
  <si>
    <t>00788065</t>
  </si>
  <si>
    <t>00788125</t>
  </si>
  <si>
    <t>00788167</t>
  </si>
  <si>
    <t>00789780</t>
  </si>
  <si>
    <t>00795120</t>
  </si>
  <si>
    <t>00796819</t>
  </si>
  <si>
    <t>00798077</t>
  </si>
  <si>
    <t>Annual Corporate Sponsorship</t>
  </si>
  <si>
    <t>2023 World Class Sponsor</t>
  </si>
  <si>
    <t>Field Sign Contribution</t>
  </si>
  <si>
    <t>2023 Membership Renewal</t>
  </si>
  <si>
    <t>Sponsorship Contribution</t>
  </si>
  <si>
    <t>2022 MINT Donation</t>
  </si>
  <si>
    <t>Sponsorship</t>
  </si>
  <si>
    <t>Mint 2022 Donation</t>
  </si>
  <si>
    <t>Courtney and Andrea GGC Souper</t>
  </si>
  <si>
    <t>2023 Partner Contribution</t>
  </si>
  <si>
    <t>PPD Memorial Trip Sponsorship</t>
  </si>
  <si>
    <t>2022 Sponsorship</t>
  </si>
  <si>
    <t>Golf Outing</t>
  </si>
  <si>
    <t>CORRECT ACCOUNTING 00775355</t>
  </si>
  <si>
    <t>FUNDING CO-OP FAMILY FUND</t>
  </si>
  <si>
    <t>KY Night at SLC</t>
  </si>
  <si>
    <t>Logan Jewell Golf Scramble</t>
  </si>
  <si>
    <t>Kentucky Night Sponsorship</t>
  </si>
  <si>
    <t>Yearly Membership/ J VonDerHaa</t>
  </si>
  <si>
    <t>Good Giving Committee BINGO wi</t>
  </si>
  <si>
    <t>GGC Car Show Plaques</t>
  </si>
  <si>
    <t>Good Giving Committee event su</t>
  </si>
  <si>
    <t>EKU Manchester Campus Endowed</t>
  </si>
  <si>
    <t>Breast Cancer Awarness T's</t>
  </si>
  <si>
    <t>Good Giving Breast Cancer Chil</t>
  </si>
  <si>
    <t>063</t>
  </si>
  <si>
    <t>UNIVERSITY OF KENTUCKY</t>
  </si>
  <si>
    <t>R01232023</t>
  </si>
  <si>
    <t>AP01232023MMCACOC</t>
  </si>
  <si>
    <t>151914</t>
  </si>
  <si>
    <t>R02162023</t>
  </si>
  <si>
    <t>LEADERSHIP KENTUCKY FOUNDATION INC</t>
  </si>
  <si>
    <t>02520</t>
  </si>
  <si>
    <t>MARCH OF DIMES</t>
  </si>
  <si>
    <t>R02282023</t>
  </si>
  <si>
    <t>MINT 2022</t>
  </si>
  <si>
    <t>WALD PARK INC</t>
  </si>
  <si>
    <t>GEORGE ROGERS CLARK BASS FISHING TEAM</t>
  </si>
  <si>
    <t>THE EXPLORIUM LEXINGTON CHILDRENS MUSEUM</t>
  </si>
  <si>
    <t>KIWANIS CLUB OF MT STERLING</t>
  </si>
  <si>
    <t>GRC MENS GOLF BOOSTERS</t>
  </si>
  <si>
    <t>BOURBON COUNTY 4-H</t>
  </si>
  <si>
    <t>AP03312023ECM</t>
  </si>
  <si>
    <t>FLEMING COUNTY YOUTH SOCCER</t>
  </si>
  <si>
    <t>Mint 2022</t>
  </si>
  <si>
    <t>PNC BANK</t>
  </si>
  <si>
    <t>5636740_00000000000000154</t>
  </si>
  <si>
    <t>AP04062023</t>
  </si>
  <si>
    <t>PRESTONSBURG POLICE DEPARTMENT</t>
  </si>
  <si>
    <t>AP04262023PPD</t>
  </si>
  <si>
    <t>AP05042023DBPF</t>
  </si>
  <si>
    <t>AP05032023SPS</t>
  </si>
  <si>
    <t>LEADERSHIP LAKE CUMBERLAND INC</t>
  </si>
  <si>
    <t>R04122023</t>
  </si>
  <si>
    <t>R04122023JV</t>
  </si>
  <si>
    <t>COOPERATIVE FAMILY FUND</t>
  </si>
  <si>
    <t>AP05252023</t>
  </si>
  <si>
    <t>KENTUCKY NIGHT AT THE SLC INC</t>
  </si>
  <si>
    <t>AP05302023KNSLC</t>
  </si>
  <si>
    <t>SHELBY ENERGY COOPERATIVE INC</t>
  </si>
  <si>
    <t>AP05302023LJ</t>
  </si>
  <si>
    <t>AP05032023KNSLCA</t>
  </si>
  <si>
    <t>KENTUCKY NIGHT AT ALEC INC</t>
  </si>
  <si>
    <t>AP07122023KNA</t>
  </si>
  <si>
    <t>2023</t>
  </si>
  <si>
    <t>5653708_00000000000000048</t>
  </si>
  <si>
    <t>SOMERSET CHRISTIAN SCHOOL INC</t>
  </si>
  <si>
    <t>GREAT CROSSING HIGH SCHOOL HOMERUN CLUB</t>
  </si>
  <si>
    <t>5659301_00000000000000166</t>
  </si>
  <si>
    <t>5659301_00000000000000226</t>
  </si>
  <si>
    <t>5659301_00000000000000268</t>
  </si>
  <si>
    <t>EASTERN KENTUCKY UNIVERSITY FOUNDATION</t>
  </si>
  <si>
    <t>AP09082023EKUF Manchester</t>
  </si>
  <si>
    <t>HOSPICE</t>
  </si>
  <si>
    <t>AP11012023HOH</t>
  </si>
  <si>
    <t>EMBROIDME OF LEXINGTON</t>
  </si>
  <si>
    <t>300839</t>
  </si>
  <si>
    <t>5675555_00000000000000167</t>
  </si>
  <si>
    <t>9000187636</t>
  </si>
  <si>
    <t>9000187648</t>
  </si>
  <si>
    <t>9000187361</t>
  </si>
  <si>
    <t>9000188179</t>
  </si>
  <si>
    <t>9000188163</t>
  </si>
  <si>
    <t>9000188767</t>
  </si>
  <si>
    <t>9000189746</t>
  </si>
  <si>
    <t>9000189747</t>
  </si>
  <si>
    <t>9000189745</t>
  </si>
  <si>
    <t>9000189744</t>
  </si>
  <si>
    <t>9000189872</t>
  </si>
  <si>
    <t>9000189901</t>
  </si>
  <si>
    <t>9000190167</t>
  </si>
  <si>
    <t>9000189902</t>
  </si>
  <si>
    <t>9000190170</t>
  </si>
  <si>
    <t>9000190159</t>
  </si>
  <si>
    <t>9000190168</t>
  </si>
  <si>
    <t>9000190171</t>
  </si>
  <si>
    <t>9000191118</t>
  </si>
  <si>
    <t>9000191236</t>
  </si>
  <si>
    <t>9000191422</t>
  </si>
  <si>
    <t>9000191373</t>
  </si>
  <si>
    <t>9000191234</t>
  </si>
  <si>
    <t>9000192039</t>
  </si>
  <si>
    <t>9000192245</t>
  </si>
  <si>
    <t>9000192366</t>
  </si>
  <si>
    <t>9000193764</t>
  </si>
  <si>
    <t>9000193787</t>
  </si>
  <si>
    <t>9000193916</t>
  </si>
  <si>
    <t>9000194837</t>
  </si>
  <si>
    <t>9000195362</t>
  </si>
  <si>
    <t>9000196107</t>
  </si>
  <si>
    <t>9000197840</t>
  </si>
  <si>
    <t>9000198688</t>
  </si>
  <si>
    <t>0000061587</t>
  </si>
  <si>
    <t>0000061832</t>
  </si>
  <si>
    <t>To Expense Commerce Lexington Sponsorship, Processed to 165200 in December 2022</t>
  </si>
  <si>
    <t>To Expense Ion Center for Prevention Sponsorship, Processed to 165200 in December 2022</t>
  </si>
  <si>
    <t>Commerce Lexington Sponsorship</t>
  </si>
  <si>
    <t>Ion Center for Prevention Spon</t>
  </si>
  <si>
    <t>AP00062883</t>
  </si>
  <si>
    <t>AP00064633</t>
  </si>
  <si>
    <t>AP00064992</t>
  </si>
  <si>
    <t>00764542</t>
  </si>
  <si>
    <t>00767341</t>
  </si>
  <si>
    <t>00770700</t>
  </si>
  <si>
    <t>00773947</t>
  </si>
  <si>
    <t>00777444</t>
  </si>
  <si>
    <t>00780176</t>
  </si>
  <si>
    <t>00783920</t>
  </si>
  <si>
    <t>00786623</t>
  </si>
  <si>
    <t>00790302</t>
  </si>
  <si>
    <t>00794157</t>
  </si>
  <si>
    <t>00796782</t>
  </si>
  <si>
    <t>00800622</t>
  </si>
  <si>
    <t>287310801871X01122023</t>
  </si>
  <si>
    <t>287310801871X02122023</t>
  </si>
  <si>
    <t>287310801871X03122023</t>
  </si>
  <si>
    <t>287310801871X04122023</t>
  </si>
  <si>
    <t>287310801871X05122023</t>
  </si>
  <si>
    <t>287310801871X06122023</t>
  </si>
  <si>
    <t>287310801871X07122023</t>
  </si>
  <si>
    <t>287310801871X08122023</t>
  </si>
  <si>
    <t>287310801871X09122023</t>
  </si>
  <si>
    <t>287310801871X10122023</t>
  </si>
  <si>
    <t>287310801871X11122023</t>
  </si>
  <si>
    <t>287310801871X12122023</t>
  </si>
  <si>
    <t>9000187337</t>
  </si>
  <si>
    <t>9000188454</t>
  </si>
  <si>
    <t>9000189468</t>
  </si>
  <si>
    <t>9000190555</t>
  </si>
  <si>
    <t>9000191849</t>
  </si>
  <si>
    <t>9000192853</t>
  </si>
  <si>
    <t>9000194154</t>
  </si>
  <si>
    <t>9000194957</t>
  </si>
  <si>
    <t>9000196205</t>
  </si>
  <si>
    <t>9000197510</t>
  </si>
  <si>
    <t>9000198582</t>
  </si>
  <si>
    <t>9000199781</t>
  </si>
  <si>
    <t>JENA MCNEILL</t>
  </si>
  <si>
    <t>JENA MCNEILL IPAD</t>
  </si>
  <si>
    <t>YEPRACRL22</t>
  </si>
  <si>
    <t>To Record Year-End Payroll Accrual True-up</t>
  </si>
  <si>
    <t>To Allocate Medical and Dental/Vision Reserve Adjustments on the Basis of Labor Hours</t>
  </si>
  <si>
    <t>2023 Actuarial Adjustment Allocation Based on 2023 Labor Dollars</t>
  </si>
  <si>
    <t>0000065127</t>
  </si>
  <si>
    <t>To manually allocate Selma's Catering invoice that was posted after monthly allocations</t>
  </si>
  <si>
    <t>To Allocate 2023 WRKCMPLTD Adjustment on Labor Dollars Basis</t>
  </si>
  <si>
    <t>YEPRACRL23</t>
  </si>
  <si>
    <t>PR00061357</t>
  </si>
  <si>
    <t>PR00061220</t>
  </si>
  <si>
    <t>PR00061436</t>
  </si>
  <si>
    <t>PR00061386</t>
  </si>
  <si>
    <t>PR00061527</t>
  </si>
  <si>
    <t>PR00061617</t>
  </si>
  <si>
    <t>PR00061643</t>
  </si>
  <si>
    <t>PR00061757</t>
  </si>
  <si>
    <t>PR00061737</t>
  </si>
  <si>
    <t>PR00061889</t>
  </si>
  <si>
    <t>PR00061948</t>
  </si>
  <si>
    <t>PR00062044</t>
  </si>
  <si>
    <t>PR00062142</t>
  </si>
  <si>
    <t>PR00063018</t>
  </si>
  <si>
    <t>PR00063657</t>
  </si>
  <si>
    <t>PR00064045</t>
  </si>
  <si>
    <t>PR00064229</t>
  </si>
  <si>
    <t>PR00064320</t>
  </si>
  <si>
    <t>PR00064432</t>
  </si>
  <si>
    <t>PR00064487</t>
  </si>
  <si>
    <t>PR00064586</t>
  </si>
  <si>
    <t>PR00064632</t>
  </si>
  <si>
    <t>PR00064734</t>
  </si>
  <si>
    <t>PR00064791</t>
  </si>
  <si>
    <t>PR00064918</t>
  </si>
  <si>
    <t>PR00064963</t>
  </si>
  <si>
    <t>2022 Year-end payroll accrual</t>
  </si>
  <si>
    <t>2023 ACTUARIAL YE ALO</t>
  </si>
  <si>
    <t>2023 SELMA'S CATERING ALO</t>
  </si>
  <si>
    <t>2023 WRKCMPLTD YE ALO</t>
  </si>
  <si>
    <t>2023 Year-end payroll accrual</t>
  </si>
  <si>
    <t>BI00061429</t>
  </si>
  <si>
    <t>BI Billing - Materials Interface</t>
  </si>
  <si>
    <t>BI Billing - Materials Interfa</t>
  </si>
  <si>
    <t>0000061434</t>
  </si>
  <si>
    <t>To write-off investment recovery item sold.</t>
  </si>
  <si>
    <t>Write-off IR items sold</t>
  </si>
  <si>
    <t>0000061540</t>
  </si>
  <si>
    <t>To write-off Spurlock IR items previously identified and to write-off rounding difference.</t>
  </si>
  <si>
    <t>Spurlock IR items</t>
  </si>
  <si>
    <t>Rounding Difference</t>
  </si>
  <si>
    <t>0000061620</t>
  </si>
  <si>
    <t>To Record SERP Benefits Forfeited for Bridges</t>
  </si>
  <si>
    <t>ARDJ063966</t>
  </si>
  <si>
    <t>AR Direct Cash Journal - 237OH39344WR2FB1</t>
  </si>
  <si>
    <t>MAX0064518</t>
  </si>
  <si>
    <t>Maximo Inventory Transactions</t>
  </si>
  <si>
    <t>INVTAX0923</t>
  </si>
  <si>
    <t>Accrue tax on C/O's WIN Svrc Center for September 2023</t>
  </si>
  <si>
    <t>ACCR tax C/Os WIN SVRC</t>
  </si>
  <si>
    <t>MAX0064855</t>
  </si>
  <si>
    <t>0000064932</t>
  </si>
  <si>
    <t>To write-off investment recovery items previously identified.</t>
  </si>
  <si>
    <t>Write-off IR items identified</t>
  </si>
  <si>
    <t>MAX0065018</t>
  </si>
  <si>
    <t>0000065121</t>
  </si>
  <si>
    <t>To write-off obsolete inventory at 12/31/2023</t>
  </si>
  <si>
    <t>Spurlock Obsolete Inventory</t>
  </si>
  <si>
    <t>Cooper Obsolete Inventory</t>
  </si>
  <si>
    <t>Winchester Obsolete Inventory</t>
  </si>
  <si>
    <t>0000065178</t>
  </si>
  <si>
    <t>To write off obsolete inventory as of 12.31.23 (Final)</t>
  </si>
  <si>
    <t>0000065177</t>
  </si>
  <si>
    <t>To reverse entry 0000065121 for obsolete inventory write off</t>
  </si>
  <si>
    <t>Total Account 426100</t>
  </si>
  <si>
    <t>Total Schedule L3 - "Donations" Class</t>
  </si>
  <si>
    <t>Include detailed workpapers supporting this analysis.  Expenditures under $500 are to be grouped by the classes shown on this Form.</t>
  </si>
  <si>
    <t>EKPC has removed for rate-making purposes the amounts shown above for Donations and Political Activities.</t>
  </si>
  <si>
    <t>PSC DR1 Response 42c - Other Income Deductions.xlsx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</si>
</sst>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00"/>
  </numFmts>
  <fonts count="7" x14ac:knownFonts="1"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1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14" fontId="0" fillId="0" borderId="0" xfId="0" applyNumberFormat="1"/>
    <xf numFmtId="43" fontId="0" fillId="0" borderId="0" xfId="1" applyFont="1"/>
    <xf numFmtId="0" fontId="4" fillId="0" borderId="0" xfId="0" applyFont="1"/>
    <xf numFmtId="43" fontId="4" fillId="0" borderId="0" xfId="1" applyFont="1"/>
    <xf numFmtId="14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center"/>
    </xf>
    <xf numFmtId="8" fontId="4" fillId="0" borderId="0" xfId="1" applyNumberFormat="1" applyFont="1"/>
    <xf numFmtId="0" fontId="1" fillId="2" borderId="1" xfId="0" applyFont="1" applyFill="1" applyBorder="1" applyAlignment="1">
      <alignment horizontal="center"/>
    </xf>
    <xf numFmtId="43" fontId="1" fillId="2" borderId="1" xfId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3" fontId="6" fillId="0" borderId="0" xfId="1" applyFont="1" applyBorder="1"/>
    <xf numFmtId="0" fontId="5" fillId="0" borderId="0" xfId="0" applyFont="1" applyFill="1"/>
    <xf numFmtId="14" fontId="4" fillId="0" borderId="0" xfId="0" applyNumberFormat="1" applyFont="1" applyFill="1"/>
    <xf numFmtId="0" fontId="5" fillId="0" borderId="0" xfId="0" applyFont="1" applyAlignment="1">
      <alignment horizontal="center"/>
    </xf>
    <xf numFmtId="43" fontId="5" fillId="0" borderId="0" xfId="1" applyFont="1" applyBorder="1"/>
    <xf numFmtId="8" fontId="4" fillId="0" borderId="2" xfId="1" applyNumberFormat="1" applyFont="1" applyBorder="1"/>
    <xf numFmtId="8" fontId="5" fillId="0" borderId="4" xfId="1" applyNumberFormat="1" applyFont="1" applyBorder="1"/>
    <xf numFmtId="8" fontId="5" fillId="0" borderId="5" xfId="1" applyNumberFormat="1" applyFont="1" applyBorder="1"/>
    <xf numFmtId="8" fontId="5" fillId="0" borderId="0" xfId="1" applyNumberFormat="1" applyFont="1" applyBorder="1"/>
    <xf numFmtId="43" fontId="5" fillId="0" borderId="3" xfId="1" applyNumberFormat="1" applyFont="1" applyBorder="1"/>
    <xf numFmtId="0" fontId="4" fillId="0" borderId="0" xfId="0" applyFont="1" applyFill="1" applyAlignment="1">
      <alignment horizontal="center"/>
    </xf>
    <xf numFmtId="14" fontId="0" fillId="0" borderId="0" xfId="0" applyNumberFormat="1" applyFill="1"/>
    <xf numFmtId="14" fontId="4" fillId="0" borderId="6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/>
    <xf numFmtId="8" fontId="4" fillId="0" borderId="0" xfId="0" applyNumberFormat="1" applyFont="1" applyFill="1"/>
    <xf numFmtId="8" fontId="4" fillId="0" borderId="0" xfId="0" applyNumberFormat="1" applyFont="1" applyFill="1" applyBorder="1"/>
    <xf numFmtId="8" fontId="4" fillId="0" borderId="2" xfId="0" applyNumberFormat="1" applyFont="1" applyFill="1" applyBorder="1"/>
    <xf numFmtId="8" fontId="4" fillId="0" borderId="5" xfId="0" applyNumberFormat="1" applyFont="1" applyFill="1" applyBorder="1"/>
    <xf numFmtId="164" fontId="4" fillId="0" borderId="0" xfId="0" applyNumberFormat="1" applyFont="1"/>
    <xf numFmtId="0" fontId="5" fillId="0" borderId="0" xfId="0" applyFont="1" applyAlignment="1">
      <alignment horizontal="left"/>
    </xf>
    <xf numFmtId="8" fontId="4" fillId="0" borderId="0" xfId="1" applyNumberFormat="1" applyFont="1" applyBorder="1"/>
    <xf numFmtId="0" fontId="4" fillId="0" borderId="0" xfId="0" applyFont="1" applyAlignment="1">
      <alignment horizontal="right"/>
    </xf>
    <xf numFmtId="0" fontId="4" fillId="0" borderId="7" xfId="0" applyFont="1" applyBorder="1"/>
    <xf numFmtId="0" fontId="4" fillId="0" borderId="8" xfId="0" applyFont="1" applyBorder="1"/>
    <xf numFmtId="0" fontId="5" fillId="0" borderId="9" xfId="0" applyFont="1" applyBorder="1" applyAlignment="1">
      <alignment horizontal="right"/>
    </xf>
    <xf numFmtId="0" fontId="4" fillId="0" borderId="10" xfId="0" applyFont="1" applyBorder="1"/>
    <xf numFmtId="0" fontId="4" fillId="0" borderId="0" xfId="0" applyFont="1" applyBorder="1"/>
    <xf numFmtId="0" fontId="4" fillId="0" borderId="11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6" fontId="4" fillId="0" borderId="11" xfId="0" applyNumberFormat="1" applyFont="1" applyBorder="1"/>
    <xf numFmtId="8" fontId="6" fillId="0" borderId="2" xfId="1" applyNumberFormat="1" applyFont="1" applyBorder="1"/>
    <xf numFmtId="0" fontId="4" fillId="0" borderId="0" xfId="0" applyFont="1" applyAlignment="1">
      <alignment horizontal="left" wrapText="1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4" fontId="5" fillId="0" borderId="6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zoomScale="90" zoomScaleNormal="90" workbookViewId="0"/>
  </sheetViews>
  <sheetFormatPr defaultColWidth="15.7109375" defaultRowHeight="15" x14ac:dyDescent="0.25"/>
  <cols>
    <col min="1" max="1" width="10.85546875" customWidth="1"/>
    <col min="2" max="2" width="45.7109375" customWidth="1"/>
  </cols>
  <sheetData>
    <row r="1" spans="1:11" x14ac:dyDescent="0.25">
      <c r="A1" s="3" t="s">
        <v>383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 thickTop="1" x14ac:dyDescent="0.25">
      <c r="A3" s="36"/>
      <c r="B3" s="37"/>
      <c r="C3" s="38" t="s">
        <v>80</v>
      </c>
      <c r="D3" s="3"/>
      <c r="E3" s="3"/>
      <c r="F3" s="3"/>
      <c r="G3" s="3"/>
      <c r="H3" s="3"/>
      <c r="I3" s="3"/>
      <c r="J3" s="3"/>
      <c r="K3" s="3"/>
    </row>
    <row r="4" spans="1:11" x14ac:dyDescent="0.25">
      <c r="A4" s="57" t="s">
        <v>81</v>
      </c>
      <c r="B4" s="58"/>
      <c r="C4" s="59"/>
      <c r="D4" s="3"/>
      <c r="E4" s="3"/>
      <c r="F4" s="3"/>
      <c r="G4" s="3"/>
      <c r="H4" s="3"/>
      <c r="I4" s="3"/>
      <c r="J4" s="3"/>
      <c r="K4" s="3"/>
    </row>
    <row r="5" spans="1:11" x14ac:dyDescent="0.25">
      <c r="A5" s="57" t="s">
        <v>90</v>
      </c>
      <c r="B5" s="58"/>
      <c r="C5" s="59"/>
      <c r="D5" s="3"/>
      <c r="E5" s="3"/>
      <c r="F5" s="3"/>
      <c r="G5" s="3"/>
      <c r="H5" s="3"/>
      <c r="I5" s="3"/>
      <c r="J5" s="3"/>
      <c r="K5" s="3"/>
    </row>
    <row r="6" spans="1:11" x14ac:dyDescent="0.25">
      <c r="A6" s="39"/>
      <c r="B6" s="40"/>
      <c r="C6" s="41"/>
      <c r="D6" s="3"/>
      <c r="E6" s="3"/>
      <c r="F6" s="3"/>
      <c r="G6" s="3"/>
      <c r="H6" s="3"/>
      <c r="I6" s="3"/>
      <c r="J6" s="3"/>
      <c r="K6" s="3"/>
    </row>
    <row r="7" spans="1:11" x14ac:dyDescent="0.25">
      <c r="A7" s="57" t="s">
        <v>82</v>
      </c>
      <c r="B7" s="58"/>
      <c r="C7" s="59"/>
      <c r="D7" s="3"/>
      <c r="E7" s="3"/>
      <c r="F7" s="3"/>
      <c r="G7" s="3"/>
      <c r="H7" s="3"/>
      <c r="I7" s="3"/>
      <c r="J7" s="3"/>
      <c r="K7" s="3"/>
    </row>
    <row r="8" spans="1:11" ht="15.75" thickBot="1" x14ac:dyDescent="0.3">
      <c r="A8" s="60" t="s">
        <v>83</v>
      </c>
      <c r="B8" s="61"/>
      <c r="C8" s="62"/>
      <c r="D8" s="3"/>
      <c r="E8" s="3"/>
      <c r="F8" s="3"/>
      <c r="G8" s="3"/>
      <c r="H8" s="3"/>
      <c r="I8" s="3"/>
      <c r="J8" s="3"/>
      <c r="K8" s="3"/>
    </row>
    <row r="9" spans="1:11" ht="15.75" thickTop="1" x14ac:dyDescent="0.25">
      <c r="A9" s="42" t="s">
        <v>84</v>
      </c>
      <c r="B9" s="43" t="s">
        <v>86</v>
      </c>
      <c r="C9" s="44" t="s">
        <v>33</v>
      </c>
      <c r="D9" s="3"/>
      <c r="E9" s="3"/>
      <c r="F9" s="3"/>
      <c r="G9" s="3"/>
      <c r="H9" s="3"/>
      <c r="I9" s="3"/>
      <c r="J9" s="3"/>
      <c r="K9" s="3"/>
    </row>
    <row r="10" spans="1:11" ht="15.75" thickBot="1" x14ac:dyDescent="0.3">
      <c r="A10" s="45" t="s">
        <v>85</v>
      </c>
      <c r="B10" s="46" t="s">
        <v>87</v>
      </c>
      <c r="C10" s="47" t="s">
        <v>88</v>
      </c>
      <c r="D10" s="3"/>
      <c r="E10" s="3"/>
      <c r="F10" s="3"/>
      <c r="G10" s="3"/>
      <c r="H10" s="3"/>
      <c r="I10" s="3"/>
      <c r="J10" s="3"/>
      <c r="K10" s="3"/>
    </row>
    <row r="11" spans="1:11" ht="15.75" thickTop="1" x14ac:dyDescent="0.25">
      <c r="A11" s="36"/>
      <c r="B11" s="51"/>
      <c r="C11" s="48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49">
        <v>1</v>
      </c>
      <c r="B12" s="52" t="s">
        <v>72</v>
      </c>
      <c r="C12" s="54">
        <f>ROUND('Account Detail'!E117,0)</f>
        <v>138430</v>
      </c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49"/>
      <c r="B13" s="52"/>
      <c r="C13" s="54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49">
        <v>2</v>
      </c>
      <c r="B14" s="52" t="s">
        <v>73</v>
      </c>
      <c r="C14" s="54">
        <f>ROUND('Account Detail'!E118,0)</f>
        <v>0</v>
      </c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49"/>
      <c r="B15" s="52"/>
      <c r="C15" s="54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49">
        <v>3</v>
      </c>
      <c r="B16" s="52" t="s">
        <v>74</v>
      </c>
      <c r="C16" s="54">
        <f>ROUND('Account Detail'!E119,0)</f>
        <v>73050</v>
      </c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49"/>
      <c r="B17" s="52"/>
      <c r="C17" s="54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49">
        <v>4</v>
      </c>
      <c r="B18" s="52" t="s">
        <v>75</v>
      </c>
      <c r="C18" s="54">
        <f>ROUND('Account Detail'!E120,0)</f>
        <v>562407</v>
      </c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49"/>
      <c r="B19" s="52"/>
      <c r="C19" s="54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49">
        <v>5</v>
      </c>
      <c r="B20" s="52" t="s">
        <v>68</v>
      </c>
      <c r="C20" s="54">
        <f>SUM(C12:C18)</f>
        <v>773887</v>
      </c>
      <c r="D20" s="3"/>
      <c r="E20" s="3"/>
      <c r="F20" s="3"/>
      <c r="G20" s="3"/>
      <c r="H20" s="3"/>
      <c r="I20" s="3"/>
      <c r="J20" s="3"/>
      <c r="K20" s="3"/>
    </row>
    <row r="21" spans="1:11" ht="15.75" thickBot="1" x14ac:dyDescent="0.3">
      <c r="A21" s="45"/>
      <c r="B21" s="53"/>
      <c r="C21" s="50"/>
      <c r="D21" s="3"/>
      <c r="E21" s="3"/>
      <c r="F21" s="3"/>
      <c r="G21" s="3"/>
      <c r="H21" s="3"/>
      <c r="I21" s="3"/>
      <c r="J21" s="3"/>
      <c r="K21" s="3"/>
    </row>
    <row r="22" spans="1:11" ht="15.75" thickTop="1" x14ac:dyDescent="0.25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5" t="s">
        <v>89</v>
      </c>
      <c r="B23" s="56" t="s">
        <v>381</v>
      </c>
      <c r="C23" s="56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56"/>
      <c r="C24" s="56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56"/>
      <c r="C25" s="56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56" t="s">
        <v>382</v>
      </c>
      <c r="C27" s="56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56"/>
      <c r="C28" s="56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</sheetData>
  <mergeCells count="6">
    <mergeCell ref="B27:C28"/>
    <mergeCell ref="A4:C4"/>
    <mergeCell ref="A5:C5"/>
    <mergeCell ref="A7:C7"/>
    <mergeCell ref="A8:C8"/>
    <mergeCell ref="B23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2"/>
  <sheetViews>
    <sheetView topLeftCell="A66" zoomScale="90" zoomScaleNormal="90" workbookViewId="0">
      <selection activeCell="A2" sqref="A2"/>
    </sheetView>
  </sheetViews>
  <sheetFormatPr defaultRowHeight="15" x14ac:dyDescent="0.25"/>
  <cols>
    <col min="1" max="1" width="14.7109375" customWidth="1"/>
    <col min="2" max="2" width="83.7109375" bestFit="1" customWidth="1"/>
    <col min="3" max="5" width="15.7109375" customWidth="1"/>
    <col min="7" max="7" width="36.5703125" bestFit="1" customWidth="1"/>
    <col min="8" max="8" width="16.7109375" style="2" customWidth="1"/>
  </cols>
  <sheetData>
    <row r="1" spans="1:8" x14ac:dyDescent="0.25">
      <c r="A1" s="3" t="str">
        <f>'Schedule L3'!A1</f>
        <v>PSC DR1 Response 42c - Other Income Deductions.xlsx</v>
      </c>
      <c r="B1" s="3"/>
      <c r="C1" s="3"/>
      <c r="D1" s="3"/>
      <c r="E1" s="3"/>
      <c r="F1" s="3"/>
      <c r="G1" s="3"/>
      <c r="H1" s="4"/>
    </row>
    <row r="2" spans="1:8" x14ac:dyDescent="0.25">
      <c r="A2" s="3"/>
      <c r="B2" s="3"/>
      <c r="C2" s="3"/>
      <c r="D2" s="3"/>
      <c r="E2" s="3"/>
      <c r="F2" s="3"/>
      <c r="G2" s="3"/>
      <c r="H2" s="4"/>
    </row>
    <row r="3" spans="1:8" x14ac:dyDescent="0.25">
      <c r="A3" s="14" t="s">
        <v>55</v>
      </c>
      <c r="B3" s="15"/>
      <c r="C3" s="14" t="s">
        <v>56</v>
      </c>
      <c r="D3" s="3"/>
      <c r="E3" s="3"/>
      <c r="F3" s="3"/>
      <c r="G3" s="3"/>
      <c r="H3" s="4"/>
    </row>
    <row r="4" spans="1:8" ht="15.75" thickBot="1" x14ac:dyDescent="0.3">
      <c r="A4" s="3"/>
      <c r="B4" s="3"/>
      <c r="C4" s="3"/>
      <c r="D4" s="3"/>
      <c r="E4" s="3"/>
      <c r="F4" s="3"/>
      <c r="G4" s="3"/>
      <c r="H4" s="4"/>
    </row>
    <row r="5" spans="1:8" ht="16.5" thickTop="1" thickBot="1" x14ac:dyDescent="0.3">
      <c r="A5" s="9" t="s">
        <v>0</v>
      </c>
      <c r="B5" s="9" t="s">
        <v>53</v>
      </c>
      <c r="C5" s="9" t="s">
        <v>25</v>
      </c>
      <c r="D5" s="9" t="s">
        <v>26</v>
      </c>
      <c r="E5" s="9" t="s">
        <v>1</v>
      </c>
      <c r="F5" s="9" t="s">
        <v>2</v>
      </c>
      <c r="G5" s="9" t="s">
        <v>52</v>
      </c>
      <c r="H5" s="10" t="s">
        <v>27</v>
      </c>
    </row>
    <row r="6" spans="1:8" ht="15.75" thickTop="1" x14ac:dyDescent="0.25">
      <c r="A6" s="3" t="s">
        <v>260</v>
      </c>
      <c r="B6" s="3" t="s">
        <v>262</v>
      </c>
      <c r="C6" s="5">
        <v>44985</v>
      </c>
      <c r="D6" s="5">
        <v>44995</v>
      </c>
      <c r="E6" s="3" t="s">
        <v>15</v>
      </c>
      <c r="F6" s="3" t="s">
        <v>16</v>
      </c>
      <c r="G6" s="3" t="s">
        <v>264</v>
      </c>
      <c r="H6" s="4">
        <v>1500</v>
      </c>
    </row>
    <row r="7" spans="1:8" x14ac:dyDescent="0.25">
      <c r="A7" s="3" t="s">
        <v>261</v>
      </c>
      <c r="B7" s="3" t="s">
        <v>263</v>
      </c>
      <c r="C7" s="5">
        <v>45046</v>
      </c>
      <c r="D7" s="5">
        <v>45049</v>
      </c>
      <c r="E7" s="3" t="s">
        <v>15</v>
      </c>
      <c r="F7" s="3" t="s">
        <v>16</v>
      </c>
      <c r="G7" s="3" t="s">
        <v>265</v>
      </c>
      <c r="H7" s="4">
        <v>2500</v>
      </c>
    </row>
    <row r="8" spans="1:8" x14ac:dyDescent="0.25">
      <c r="A8" s="3"/>
      <c r="B8" s="6" t="s">
        <v>380</v>
      </c>
      <c r="C8" s="5"/>
      <c r="D8" s="5"/>
      <c r="E8" s="3"/>
      <c r="F8" s="3"/>
      <c r="G8" s="3"/>
      <c r="H8" s="19">
        <f>SUM(H6:H7)</f>
        <v>4000</v>
      </c>
    </row>
    <row r="9" spans="1:8" x14ac:dyDescent="0.25">
      <c r="A9" s="3"/>
      <c r="B9" s="11" t="s">
        <v>54</v>
      </c>
      <c r="C9" s="5"/>
      <c r="D9" s="5"/>
      <c r="E9" s="3"/>
      <c r="F9" s="3"/>
      <c r="G9" s="3"/>
      <c r="H9" s="55">
        <f>'AP Vouchered Detail'!C54</f>
        <v>134429.71000000002</v>
      </c>
    </row>
    <row r="10" spans="1:8" ht="15.75" thickBot="1" x14ac:dyDescent="0.3">
      <c r="A10" s="3"/>
      <c r="B10" s="6" t="s">
        <v>379</v>
      </c>
      <c r="C10" s="5"/>
      <c r="D10" s="5"/>
      <c r="E10" s="12">
        <v>426100</v>
      </c>
      <c r="F10" s="3"/>
      <c r="G10" s="3"/>
      <c r="H10" s="20">
        <f>SUM(H8:H9)</f>
        <v>138429.71000000002</v>
      </c>
    </row>
    <row r="11" spans="1:8" ht="15.75" thickTop="1" x14ac:dyDescent="0.25">
      <c r="A11" s="3"/>
      <c r="B11" s="11"/>
      <c r="C11" s="5"/>
      <c r="D11" s="5"/>
      <c r="E11" s="12"/>
      <c r="F11" s="3"/>
      <c r="G11" s="3"/>
      <c r="H11" s="13"/>
    </row>
    <row r="12" spans="1:8" x14ac:dyDescent="0.25">
      <c r="A12" s="3"/>
      <c r="B12" s="6" t="s">
        <v>57</v>
      </c>
      <c r="C12" s="5"/>
      <c r="D12" s="5"/>
      <c r="E12" s="16"/>
      <c r="F12" s="3"/>
      <c r="G12" s="3"/>
      <c r="H12" s="17"/>
    </row>
    <row r="13" spans="1:8" x14ac:dyDescent="0.25">
      <c r="A13" s="3" t="s">
        <v>307</v>
      </c>
      <c r="B13" s="3" t="s">
        <v>308</v>
      </c>
      <c r="C13" s="5">
        <v>44957</v>
      </c>
      <c r="D13" s="5">
        <v>44971</v>
      </c>
      <c r="E13" s="7" t="s">
        <v>3</v>
      </c>
      <c r="F13" s="7" t="s">
        <v>16</v>
      </c>
      <c r="G13" s="3" t="s">
        <v>341</v>
      </c>
      <c r="H13" s="8">
        <v>-500.88</v>
      </c>
    </row>
    <row r="14" spans="1:8" x14ac:dyDescent="0.25">
      <c r="A14" s="3" t="s">
        <v>22</v>
      </c>
      <c r="B14" s="3" t="s">
        <v>309</v>
      </c>
      <c r="C14" s="5">
        <v>45291</v>
      </c>
      <c r="D14" s="5">
        <v>45321</v>
      </c>
      <c r="E14" s="7" t="s">
        <v>3</v>
      </c>
      <c r="F14" s="7" t="s">
        <v>4</v>
      </c>
      <c r="G14" s="3" t="s">
        <v>342</v>
      </c>
      <c r="H14" s="8">
        <v>-260.44</v>
      </c>
    </row>
    <row r="15" spans="1:8" x14ac:dyDescent="0.25">
      <c r="A15" s="3" t="s">
        <v>8</v>
      </c>
      <c r="B15" s="3" t="s">
        <v>310</v>
      </c>
      <c r="C15" s="5">
        <v>45291</v>
      </c>
      <c r="D15" s="5">
        <v>45321</v>
      </c>
      <c r="E15" s="7" t="s">
        <v>3</v>
      </c>
      <c r="F15" s="7" t="s">
        <v>4</v>
      </c>
      <c r="G15" s="3" t="s">
        <v>342</v>
      </c>
      <c r="H15" s="8">
        <v>-2268.6999999999998</v>
      </c>
    </row>
    <row r="16" spans="1:8" x14ac:dyDescent="0.25">
      <c r="A16" s="3" t="s">
        <v>311</v>
      </c>
      <c r="B16" s="3" t="s">
        <v>312</v>
      </c>
      <c r="C16" s="5">
        <v>45291</v>
      </c>
      <c r="D16" s="5">
        <v>45313</v>
      </c>
      <c r="E16" s="7" t="s">
        <v>3</v>
      </c>
      <c r="F16" s="7" t="s">
        <v>4</v>
      </c>
      <c r="G16" s="3" t="s">
        <v>343</v>
      </c>
      <c r="H16" s="8">
        <v>3.99</v>
      </c>
    </row>
    <row r="17" spans="1:8" x14ac:dyDescent="0.25">
      <c r="A17" s="3" t="s">
        <v>24</v>
      </c>
      <c r="B17" s="3" t="s">
        <v>313</v>
      </c>
      <c r="C17" s="5">
        <v>45291</v>
      </c>
      <c r="D17" s="5">
        <v>45321</v>
      </c>
      <c r="E17" s="7" t="s">
        <v>3</v>
      </c>
      <c r="F17" s="7" t="s">
        <v>4</v>
      </c>
      <c r="G17" s="3" t="s">
        <v>344</v>
      </c>
      <c r="H17" s="8">
        <v>-102.74</v>
      </c>
    </row>
    <row r="18" spans="1:8" x14ac:dyDescent="0.25">
      <c r="A18" s="3" t="s">
        <v>314</v>
      </c>
      <c r="B18" s="3" t="s">
        <v>308</v>
      </c>
      <c r="C18" s="5">
        <v>45291</v>
      </c>
      <c r="D18" s="5">
        <v>45308</v>
      </c>
      <c r="E18" s="7" t="s">
        <v>3</v>
      </c>
      <c r="F18" s="7" t="s">
        <v>16</v>
      </c>
      <c r="G18" s="3" t="s">
        <v>345</v>
      </c>
      <c r="H18" s="8">
        <v>581.38</v>
      </c>
    </row>
    <row r="19" spans="1:8" x14ac:dyDescent="0.25">
      <c r="A19" s="3" t="s">
        <v>12</v>
      </c>
      <c r="B19" s="3" t="s">
        <v>30</v>
      </c>
      <c r="C19" s="5">
        <v>44957</v>
      </c>
      <c r="D19" s="5">
        <v>44970</v>
      </c>
      <c r="E19" s="7" t="s">
        <v>3</v>
      </c>
      <c r="F19" s="7" t="s">
        <v>4</v>
      </c>
      <c r="G19" s="3" t="s">
        <v>5</v>
      </c>
      <c r="H19" s="8">
        <v>783.62</v>
      </c>
    </row>
    <row r="20" spans="1:8" x14ac:dyDescent="0.25">
      <c r="A20" s="3" t="s">
        <v>12</v>
      </c>
      <c r="B20" s="3" t="s">
        <v>30</v>
      </c>
      <c r="C20" s="5">
        <v>44985</v>
      </c>
      <c r="D20" s="5">
        <v>44992</v>
      </c>
      <c r="E20" s="7" t="s">
        <v>3</v>
      </c>
      <c r="F20" s="7" t="s">
        <v>4</v>
      </c>
      <c r="G20" s="3" t="s">
        <v>5</v>
      </c>
      <c r="H20" s="8">
        <v>821.22</v>
      </c>
    </row>
    <row r="21" spans="1:8" x14ac:dyDescent="0.25">
      <c r="A21" s="3" t="s">
        <v>12</v>
      </c>
      <c r="B21" s="3" t="s">
        <v>30</v>
      </c>
      <c r="C21" s="5">
        <v>45016</v>
      </c>
      <c r="D21" s="5">
        <v>45022</v>
      </c>
      <c r="E21" s="7" t="s">
        <v>3</v>
      </c>
      <c r="F21" s="7" t="s">
        <v>4</v>
      </c>
      <c r="G21" s="3" t="s">
        <v>5</v>
      </c>
      <c r="H21" s="8">
        <v>964.23</v>
      </c>
    </row>
    <row r="22" spans="1:8" x14ac:dyDescent="0.25">
      <c r="A22" s="3" t="s">
        <v>12</v>
      </c>
      <c r="B22" s="3" t="s">
        <v>30</v>
      </c>
      <c r="C22" s="5">
        <v>45046</v>
      </c>
      <c r="D22" s="5">
        <v>45050</v>
      </c>
      <c r="E22" s="7" t="s">
        <v>3</v>
      </c>
      <c r="F22" s="7" t="s">
        <v>4</v>
      </c>
      <c r="G22" s="3" t="s">
        <v>5</v>
      </c>
      <c r="H22" s="8">
        <v>814.25</v>
      </c>
    </row>
    <row r="23" spans="1:8" x14ac:dyDescent="0.25">
      <c r="A23" s="3" t="s">
        <v>12</v>
      </c>
      <c r="B23" s="3" t="s">
        <v>30</v>
      </c>
      <c r="C23" s="5">
        <v>45077</v>
      </c>
      <c r="D23" s="5">
        <v>45083</v>
      </c>
      <c r="E23" s="7" t="s">
        <v>3</v>
      </c>
      <c r="F23" s="7" t="s">
        <v>4</v>
      </c>
      <c r="G23" s="3" t="s">
        <v>5</v>
      </c>
      <c r="H23" s="8">
        <v>783.21</v>
      </c>
    </row>
    <row r="24" spans="1:8" x14ac:dyDescent="0.25">
      <c r="A24" s="3" t="s">
        <v>12</v>
      </c>
      <c r="B24" s="3" t="s">
        <v>30</v>
      </c>
      <c r="C24" s="5">
        <v>45107</v>
      </c>
      <c r="D24" s="5">
        <v>45114</v>
      </c>
      <c r="E24" s="7" t="s">
        <v>3</v>
      </c>
      <c r="F24" s="7" t="s">
        <v>4</v>
      </c>
      <c r="G24" s="3" t="s">
        <v>5</v>
      </c>
      <c r="H24" s="8">
        <v>782.32</v>
      </c>
    </row>
    <row r="25" spans="1:8" x14ac:dyDescent="0.25">
      <c r="A25" s="3" t="s">
        <v>12</v>
      </c>
      <c r="B25" s="3" t="s">
        <v>30</v>
      </c>
      <c r="C25" s="5">
        <v>45138</v>
      </c>
      <c r="D25" s="5">
        <v>45141</v>
      </c>
      <c r="E25" s="7" t="s">
        <v>3</v>
      </c>
      <c r="F25" s="7" t="s">
        <v>4</v>
      </c>
      <c r="G25" s="3" t="s">
        <v>5</v>
      </c>
      <c r="H25" s="8">
        <v>817.5</v>
      </c>
    </row>
    <row r="26" spans="1:8" x14ac:dyDescent="0.25">
      <c r="A26" s="3" t="s">
        <v>12</v>
      </c>
      <c r="B26" s="3" t="s">
        <v>30</v>
      </c>
      <c r="C26" s="5">
        <v>45169</v>
      </c>
      <c r="D26" s="5">
        <v>45176</v>
      </c>
      <c r="E26" s="7" t="s">
        <v>3</v>
      </c>
      <c r="F26" s="7" t="s">
        <v>4</v>
      </c>
      <c r="G26" s="3" t="s">
        <v>5</v>
      </c>
      <c r="H26" s="8">
        <v>797.87</v>
      </c>
    </row>
    <row r="27" spans="1:8" x14ac:dyDescent="0.25">
      <c r="A27" s="3" t="s">
        <v>12</v>
      </c>
      <c r="B27" s="3" t="s">
        <v>30</v>
      </c>
      <c r="C27" s="5">
        <v>45199</v>
      </c>
      <c r="D27" s="5">
        <v>45204</v>
      </c>
      <c r="E27" s="7" t="s">
        <v>3</v>
      </c>
      <c r="F27" s="7" t="s">
        <v>4</v>
      </c>
      <c r="G27" s="3" t="s">
        <v>5</v>
      </c>
      <c r="H27" s="8">
        <v>964.6</v>
      </c>
    </row>
    <row r="28" spans="1:8" x14ac:dyDescent="0.25">
      <c r="A28" s="3" t="s">
        <v>12</v>
      </c>
      <c r="B28" s="3" t="s">
        <v>30</v>
      </c>
      <c r="C28" s="5">
        <v>45230</v>
      </c>
      <c r="D28" s="5">
        <v>45236</v>
      </c>
      <c r="E28" s="7" t="s">
        <v>3</v>
      </c>
      <c r="F28" s="7" t="s">
        <v>4</v>
      </c>
      <c r="G28" s="3" t="s">
        <v>5</v>
      </c>
      <c r="H28" s="8">
        <v>831.06</v>
      </c>
    </row>
    <row r="29" spans="1:8" x14ac:dyDescent="0.25">
      <c r="A29" s="3" t="s">
        <v>12</v>
      </c>
      <c r="B29" s="3" t="s">
        <v>30</v>
      </c>
      <c r="C29" s="5">
        <v>45260</v>
      </c>
      <c r="D29" s="5">
        <v>45266</v>
      </c>
      <c r="E29" s="7" t="s">
        <v>3</v>
      </c>
      <c r="F29" s="7" t="s">
        <v>4</v>
      </c>
      <c r="G29" s="3" t="s">
        <v>5</v>
      </c>
      <c r="H29" s="8">
        <v>800.99</v>
      </c>
    </row>
    <row r="30" spans="1:8" x14ac:dyDescent="0.25">
      <c r="A30" s="3" t="s">
        <v>12</v>
      </c>
      <c r="B30" s="3" t="s">
        <v>30</v>
      </c>
      <c r="C30" s="5">
        <v>45291</v>
      </c>
      <c r="D30" s="5">
        <v>45300</v>
      </c>
      <c r="E30" s="7" t="s">
        <v>3</v>
      </c>
      <c r="F30" s="7" t="s">
        <v>4</v>
      </c>
      <c r="G30" s="3" t="s">
        <v>5</v>
      </c>
      <c r="H30" s="8">
        <v>787.09</v>
      </c>
    </row>
    <row r="31" spans="1:8" x14ac:dyDescent="0.25">
      <c r="A31" s="3" t="s">
        <v>13</v>
      </c>
      <c r="B31" s="3" t="s">
        <v>31</v>
      </c>
      <c r="C31" s="5">
        <v>44957</v>
      </c>
      <c r="D31" s="5">
        <v>44970</v>
      </c>
      <c r="E31" s="7" t="s">
        <v>3</v>
      </c>
      <c r="F31" s="7" t="s">
        <v>4</v>
      </c>
      <c r="G31" s="3" t="s">
        <v>14</v>
      </c>
      <c r="H31" s="8">
        <v>294.39</v>
      </c>
    </row>
    <row r="32" spans="1:8" x14ac:dyDescent="0.25">
      <c r="A32" s="3" t="s">
        <v>13</v>
      </c>
      <c r="B32" s="3" t="s">
        <v>31</v>
      </c>
      <c r="C32" s="5">
        <v>44985</v>
      </c>
      <c r="D32" s="5">
        <v>44992</v>
      </c>
      <c r="E32" s="7" t="s">
        <v>3</v>
      </c>
      <c r="F32" s="7" t="s">
        <v>4</v>
      </c>
      <c r="G32" s="3" t="s">
        <v>14</v>
      </c>
      <c r="H32" s="8">
        <v>394.19</v>
      </c>
    </row>
    <row r="33" spans="1:8" x14ac:dyDescent="0.25">
      <c r="A33" s="3" t="s">
        <v>13</v>
      </c>
      <c r="B33" s="3" t="s">
        <v>31</v>
      </c>
      <c r="C33" s="5">
        <v>45016</v>
      </c>
      <c r="D33" s="5">
        <v>45022</v>
      </c>
      <c r="E33" s="7" t="s">
        <v>3</v>
      </c>
      <c r="F33" s="7" t="s">
        <v>4</v>
      </c>
      <c r="G33" s="3" t="s">
        <v>14</v>
      </c>
      <c r="H33" s="8">
        <v>465.72</v>
      </c>
    </row>
    <row r="34" spans="1:8" x14ac:dyDescent="0.25">
      <c r="A34" s="3" t="s">
        <v>13</v>
      </c>
      <c r="B34" s="3" t="s">
        <v>31</v>
      </c>
      <c r="C34" s="5">
        <v>45046</v>
      </c>
      <c r="D34" s="5">
        <v>45050</v>
      </c>
      <c r="E34" s="7" t="s">
        <v>3</v>
      </c>
      <c r="F34" s="7" t="s">
        <v>4</v>
      </c>
      <c r="G34" s="3" t="s">
        <v>14</v>
      </c>
      <c r="H34" s="8">
        <v>375.9</v>
      </c>
    </row>
    <row r="35" spans="1:8" x14ac:dyDescent="0.25">
      <c r="A35" s="3" t="s">
        <v>13</v>
      </c>
      <c r="B35" s="3" t="s">
        <v>31</v>
      </c>
      <c r="C35" s="5">
        <v>45077</v>
      </c>
      <c r="D35" s="5">
        <v>45083</v>
      </c>
      <c r="E35" s="7" t="s">
        <v>3</v>
      </c>
      <c r="F35" s="7" t="s">
        <v>4</v>
      </c>
      <c r="G35" s="3" t="s">
        <v>14</v>
      </c>
      <c r="H35" s="8">
        <v>381.49</v>
      </c>
    </row>
    <row r="36" spans="1:8" x14ac:dyDescent="0.25">
      <c r="A36" s="3" t="s">
        <v>13</v>
      </c>
      <c r="B36" s="3" t="s">
        <v>31</v>
      </c>
      <c r="C36" s="5">
        <v>45107</v>
      </c>
      <c r="D36" s="5">
        <v>45114</v>
      </c>
      <c r="E36" s="7" t="s">
        <v>3</v>
      </c>
      <c r="F36" s="7" t="s">
        <v>4</v>
      </c>
      <c r="G36" s="3" t="s">
        <v>14</v>
      </c>
      <c r="H36" s="8">
        <v>371.31</v>
      </c>
    </row>
    <row r="37" spans="1:8" x14ac:dyDescent="0.25">
      <c r="A37" s="3" t="s">
        <v>13</v>
      </c>
      <c r="B37" s="3" t="s">
        <v>31</v>
      </c>
      <c r="C37" s="5">
        <v>45138</v>
      </c>
      <c r="D37" s="5">
        <v>45141</v>
      </c>
      <c r="E37" s="7" t="s">
        <v>3</v>
      </c>
      <c r="F37" s="7" t="s">
        <v>4</v>
      </c>
      <c r="G37" s="3" t="s">
        <v>14</v>
      </c>
      <c r="H37" s="8">
        <v>364.46</v>
      </c>
    </row>
    <row r="38" spans="1:8" x14ac:dyDescent="0.25">
      <c r="A38" s="3" t="s">
        <v>13</v>
      </c>
      <c r="B38" s="3" t="s">
        <v>31</v>
      </c>
      <c r="C38" s="5">
        <v>45169</v>
      </c>
      <c r="D38" s="5">
        <v>45176</v>
      </c>
      <c r="E38" s="7" t="s">
        <v>3</v>
      </c>
      <c r="F38" s="7" t="s">
        <v>4</v>
      </c>
      <c r="G38" s="3" t="s">
        <v>14</v>
      </c>
      <c r="H38" s="8">
        <v>367.43</v>
      </c>
    </row>
    <row r="39" spans="1:8" x14ac:dyDescent="0.25">
      <c r="A39" s="3" t="s">
        <v>13</v>
      </c>
      <c r="B39" s="3" t="s">
        <v>31</v>
      </c>
      <c r="C39" s="5">
        <v>45199</v>
      </c>
      <c r="D39" s="5">
        <v>45204</v>
      </c>
      <c r="E39" s="7" t="s">
        <v>3</v>
      </c>
      <c r="F39" s="7" t="s">
        <v>4</v>
      </c>
      <c r="G39" s="3" t="s">
        <v>14</v>
      </c>
      <c r="H39" s="8">
        <v>365.1</v>
      </c>
    </row>
    <row r="40" spans="1:8" x14ac:dyDescent="0.25">
      <c r="A40" s="3" t="s">
        <v>13</v>
      </c>
      <c r="B40" s="3" t="s">
        <v>31</v>
      </c>
      <c r="C40" s="5">
        <v>45230</v>
      </c>
      <c r="D40" s="5">
        <v>45236</v>
      </c>
      <c r="E40" s="7" t="s">
        <v>3</v>
      </c>
      <c r="F40" s="7" t="s">
        <v>4</v>
      </c>
      <c r="G40" s="3" t="s">
        <v>14</v>
      </c>
      <c r="H40" s="8">
        <v>406.7</v>
      </c>
    </row>
    <row r="41" spans="1:8" x14ac:dyDescent="0.25">
      <c r="A41" s="3" t="s">
        <v>13</v>
      </c>
      <c r="B41" s="3" t="s">
        <v>31</v>
      </c>
      <c r="C41" s="5">
        <v>45260</v>
      </c>
      <c r="D41" s="5">
        <v>45266</v>
      </c>
      <c r="E41" s="7" t="s">
        <v>3</v>
      </c>
      <c r="F41" s="7" t="s">
        <v>4</v>
      </c>
      <c r="G41" s="3" t="s">
        <v>14</v>
      </c>
      <c r="H41" s="8">
        <v>383.32</v>
      </c>
    </row>
    <row r="42" spans="1:8" x14ac:dyDescent="0.25">
      <c r="A42" s="3" t="s">
        <v>13</v>
      </c>
      <c r="B42" s="3" t="s">
        <v>31</v>
      </c>
      <c r="C42" s="5">
        <v>45291</v>
      </c>
      <c r="D42" s="5">
        <v>45300</v>
      </c>
      <c r="E42" s="7" t="s">
        <v>3</v>
      </c>
      <c r="F42" s="7" t="s">
        <v>4</v>
      </c>
      <c r="G42" s="3" t="s">
        <v>14</v>
      </c>
      <c r="H42" s="8">
        <v>414.78</v>
      </c>
    </row>
    <row r="43" spans="1:8" x14ac:dyDescent="0.25">
      <c r="A43" s="3" t="s">
        <v>9</v>
      </c>
      <c r="B43" s="3" t="s">
        <v>29</v>
      </c>
      <c r="C43" s="5">
        <v>44957</v>
      </c>
      <c r="D43" s="5">
        <v>44970</v>
      </c>
      <c r="E43" s="7" t="s">
        <v>3</v>
      </c>
      <c r="F43" s="7" t="s">
        <v>10</v>
      </c>
      <c r="G43" s="3" t="s">
        <v>11</v>
      </c>
      <c r="H43" s="8">
        <v>358.61</v>
      </c>
    </row>
    <row r="44" spans="1:8" x14ac:dyDescent="0.25">
      <c r="A44" s="3" t="s">
        <v>9</v>
      </c>
      <c r="B44" s="3" t="s">
        <v>29</v>
      </c>
      <c r="C44" s="5">
        <v>44985</v>
      </c>
      <c r="D44" s="5">
        <v>44992</v>
      </c>
      <c r="E44" s="7" t="s">
        <v>3</v>
      </c>
      <c r="F44" s="7" t="s">
        <v>10</v>
      </c>
      <c r="G44" s="3" t="s">
        <v>11</v>
      </c>
      <c r="H44" s="8">
        <v>318.67</v>
      </c>
    </row>
    <row r="45" spans="1:8" x14ac:dyDescent="0.25">
      <c r="A45" s="3" t="s">
        <v>9</v>
      </c>
      <c r="B45" s="3" t="s">
        <v>29</v>
      </c>
      <c r="C45" s="5">
        <v>45016</v>
      </c>
      <c r="D45" s="5">
        <v>45022</v>
      </c>
      <c r="E45" s="7" t="s">
        <v>3</v>
      </c>
      <c r="F45" s="7" t="s">
        <v>10</v>
      </c>
      <c r="G45" s="3" t="s">
        <v>11</v>
      </c>
      <c r="H45" s="8">
        <v>484.26</v>
      </c>
    </row>
    <row r="46" spans="1:8" x14ac:dyDescent="0.25">
      <c r="A46" s="3" t="s">
        <v>9</v>
      </c>
      <c r="B46" s="3" t="s">
        <v>29</v>
      </c>
      <c r="C46" s="5">
        <v>45046</v>
      </c>
      <c r="D46" s="5">
        <v>45050</v>
      </c>
      <c r="E46" s="7" t="s">
        <v>3</v>
      </c>
      <c r="F46" s="7" t="s">
        <v>10</v>
      </c>
      <c r="G46" s="3" t="s">
        <v>11</v>
      </c>
      <c r="H46" s="8">
        <v>313.5</v>
      </c>
    </row>
    <row r="47" spans="1:8" x14ac:dyDescent="0.25">
      <c r="A47" s="3" t="s">
        <v>9</v>
      </c>
      <c r="B47" s="3" t="s">
        <v>29</v>
      </c>
      <c r="C47" s="5">
        <v>45077</v>
      </c>
      <c r="D47" s="5">
        <v>45083</v>
      </c>
      <c r="E47" s="7" t="s">
        <v>3</v>
      </c>
      <c r="F47" s="7" t="s">
        <v>10</v>
      </c>
      <c r="G47" s="3" t="s">
        <v>11</v>
      </c>
      <c r="H47" s="8">
        <v>314.27</v>
      </c>
    </row>
    <row r="48" spans="1:8" x14ac:dyDescent="0.25">
      <c r="A48" s="3" t="s">
        <v>9</v>
      </c>
      <c r="B48" s="3" t="s">
        <v>29</v>
      </c>
      <c r="C48" s="5">
        <v>45107</v>
      </c>
      <c r="D48" s="5">
        <v>45114</v>
      </c>
      <c r="E48" s="7" t="s">
        <v>3</v>
      </c>
      <c r="F48" s="7" t="s">
        <v>10</v>
      </c>
      <c r="G48" s="3" t="s">
        <v>11</v>
      </c>
      <c r="H48" s="8">
        <v>312.56</v>
      </c>
    </row>
    <row r="49" spans="1:8" x14ac:dyDescent="0.25">
      <c r="A49" s="3" t="s">
        <v>9</v>
      </c>
      <c r="B49" s="3" t="s">
        <v>29</v>
      </c>
      <c r="C49" s="5">
        <v>45138</v>
      </c>
      <c r="D49" s="5">
        <v>45141</v>
      </c>
      <c r="E49" s="7" t="s">
        <v>3</v>
      </c>
      <c r="F49" s="7" t="s">
        <v>10</v>
      </c>
      <c r="G49" s="3" t="s">
        <v>11</v>
      </c>
      <c r="H49" s="8">
        <v>323.58999999999997</v>
      </c>
    </row>
    <row r="50" spans="1:8" x14ac:dyDescent="0.25">
      <c r="A50" s="3" t="s">
        <v>9</v>
      </c>
      <c r="B50" s="3" t="s">
        <v>29</v>
      </c>
      <c r="C50" s="5">
        <v>45169</v>
      </c>
      <c r="D50" s="5">
        <v>45176</v>
      </c>
      <c r="E50" s="7" t="s">
        <v>3</v>
      </c>
      <c r="F50" s="7" t="s">
        <v>10</v>
      </c>
      <c r="G50" s="3" t="s">
        <v>11</v>
      </c>
      <c r="H50" s="8">
        <v>318.18</v>
      </c>
    </row>
    <row r="51" spans="1:8" x14ac:dyDescent="0.25">
      <c r="A51" s="3" t="s">
        <v>9</v>
      </c>
      <c r="B51" s="3" t="s">
        <v>29</v>
      </c>
      <c r="C51" s="5">
        <v>45199</v>
      </c>
      <c r="D51" s="5">
        <v>45204</v>
      </c>
      <c r="E51" s="7" t="s">
        <v>3</v>
      </c>
      <c r="F51" s="7" t="s">
        <v>10</v>
      </c>
      <c r="G51" s="3" t="s">
        <v>11</v>
      </c>
      <c r="H51" s="8">
        <v>475.97</v>
      </c>
    </row>
    <row r="52" spans="1:8" x14ac:dyDescent="0.25">
      <c r="A52" s="3" t="s">
        <v>9</v>
      </c>
      <c r="B52" s="3" t="s">
        <v>29</v>
      </c>
      <c r="C52" s="5">
        <v>45230</v>
      </c>
      <c r="D52" s="5">
        <v>45236</v>
      </c>
      <c r="E52" s="7" t="s">
        <v>3</v>
      </c>
      <c r="F52" s="7" t="s">
        <v>10</v>
      </c>
      <c r="G52" s="3" t="s">
        <v>11</v>
      </c>
      <c r="H52" s="8">
        <v>309.2</v>
      </c>
    </row>
    <row r="53" spans="1:8" x14ac:dyDescent="0.25">
      <c r="A53" s="3" t="s">
        <v>9</v>
      </c>
      <c r="B53" s="3" t="s">
        <v>29</v>
      </c>
      <c r="C53" s="5">
        <v>45260</v>
      </c>
      <c r="D53" s="5">
        <v>45266</v>
      </c>
      <c r="E53" s="7" t="s">
        <v>3</v>
      </c>
      <c r="F53" s="7" t="s">
        <v>10</v>
      </c>
      <c r="G53" s="3" t="s">
        <v>11</v>
      </c>
      <c r="H53" s="8">
        <v>304.94</v>
      </c>
    </row>
    <row r="54" spans="1:8" x14ac:dyDescent="0.25">
      <c r="A54" s="3" t="s">
        <v>9</v>
      </c>
      <c r="B54" s="3" t="s">
        <v>29</v>
      </c>
      <c r="C54" s="5">
        <v>45291</v>
      </c>
      <c r="D54" s="5">
        <v>45300</v>
      </c>
      <c r="E54" s="7" t="s">
        <v>3</v>
      </c>
      <c r="F54" s="7" t="s">
        <v>10</v>
      </c>
      <c r="G54" s="3" t="s">
        <v>11</v>
      </c>
      <c r="H54" s="8">
        <v>307.38</v>
      </c>
    </row>
    <row r="55" spans="1:8" x14ac:dyDescent="0.25">
      <c r="A55" s="3" t="s">
        <v>315</v>
      </c>
      <c r="B55" s="3" t="s">
        <v>28</v>
      </c>
      <c r="C55" s="5">
        <v>44957</v>
      </c>
      <c r="D55" s="5">
        <v>44964</v>
      </c>
      <c r="E55" s="7" t="s">
        <v>3</v>
      </c>
      <c r="F55" s="7" t="s">
        <v>16</v>
      </c>
      <c r="G55" s="3" t="s">
        <v>23</v>
      </c>
      <c r="H55" s="8">
        <v>2142.19</v>
      </c>
    </row>
    <row r="56" spans="1:8" x14ac:dyDescent="0.25">
      <c r="A56" s="3" t="s">
        <v>316</v>
      </c>
      <c r="B56" s="3" t="s">
        <v>28</v>
      </c>
      <c r="C56" s="5">
        <v>44957</v>
      </c>
      <c r="D56" s="5">
        <v>44970</v>
      </c>
      <c r="E56" s="7" t="s">
        <v>3</v>
      </c>
      <c r="F56" s="7" t="s">
        <v>16</v>
      </c>
      <c r="G56" s="3" t="s">
        <v>23</v>
      </c>
      <c r="H56" s="8">
        <v>2142.1999999999998</v>
      </c>
    </row>
    <row r="57" spans="1:8" x14ac:dyDescent="0.25">
      <c r="A57" s="3" t="s">
        <v>317</v>
      </c>
      <c r="B57" s="3" t="s">
        <v>28</v>
      </c>
      <c r="C57" s="5">
        <v>44985</v>
      </c>
      <c r="D57" s="5">
        <v>44977</v>
      </c>
      <c r="E57" s="7" t="s">
        <v>3</v>
      </c>
      <c r="F57" s="7" t="s">
        <v>16</v>
      </c>
      <c r="G57" s="3" t="s">
        <v>23</v>
      </c>
      <c r="H57" s="8">
        <v>2142.1999999999998</v>
      </c>
    </row>
    <row r="58" spans="1:8" x14ac:dyDescent="0.25">
      <c r="A58" s="3" t="s">
        <v>318</v>
      </c>
      <c r="B58" s="3" t="s">
        <v>28</v>
      </c>
      <c r="C58" s="5">
        <v>44985</v>
      </c>
      <c r="D58" s="5">
        <v>44978</v>
      </c>
      <c r="E58" s="7" t="s">
        <v>3</v>
      </c>
      <c r="F58" s="7" t="s">
        <v>16</v>
      </c>
      <c r="G58" s="3" t="s">
        <v>23</v>
      </c>
      <c r="H58" s="8">
        <v>2142.1999999999998</v>
      </c>
    </row>
    <row r="59" spans="1:8" x14ac:dyDescent="0.25">
      <c r="A59" s="3" t="s">
        <v>319</v>
      </c>
      <c r="B59" s="3" t="s">
        <v>28</v>
      </c>
      <c r="C59" s="5">
        <v>45016</v>
      </c>
      <c r="D59" s="5">
        <v>44995</v>
      </c>
      <c r="E59" s="7" t="s">
        <v>3</v>
      </c>
      <c r="F59" s="7" t="s">
        <v>16</v>
      </c>
      <c r="G59" s="3" t="s">
        <v>23</v>
      </c>
      <c r="H59" s="8">
        <v>2142.1999999999998</v>
      </c>
    </row>
    <row r="60" spans="1:8" x14ac:dyDescent="0.25">
      <c r="A60" s="3" t="s">
        <v>320</v>
      </c>
      <c r="B60" s="3" t="s">
        <v>28</v>
      </c>
      <c r="C60" s="5">
        <v>45016</v>
      </c>
      <c r="D60" s="5">
        <v>45012</v>
      </c>
      <c r="E60" s="7" t="s">
        <v>3</v>
      </c>
      <c r="F60" s="7" t="s">
        <v>16</v>
      </c>
      <c r="G60" s="3" t="s">
        <v>23</v>
      </c>
      <c r="H60" s="8">
        <v>2142.1999999999998</v>
      </c>
    </row>
    <row r="61" spans="1:8" x14ac:dyDescent="0.25">
      <c r="A61" s="3" t="s">
        <v>321</v>
      </c>
      <c r="B61" s="3" t="s">
        <v>28</v>
      </c>
      <c r="C61" s="5">
        <v>45016</v>
      </c>
      <c r="D61" s="5">
        <v>45016</v>
      </c>
      <c r="E61" s="7" t="s">
        <v>3</v>
      </c>
      <c r="F61" s="7" t="s">
        <v>16</v>
      </c>
      <c r="G61" s="3" t="s">
        <v>23</v>
      </c>
      <c r="H61" s="8">
        <v>2142.1999999999998</v>
      </c>
    </row>
    <row r="62" spans="1:8" x14ac:dyDescent="0.25">
      <c r="A62" s="3" t="s">
        <v>322</v>
      </c>
      <c r="B62" s="3" t="s">
        <v>28</v>
      </c>
      <c r="C62" s="5">
        <v>45046</v>
      </c>
      <c r="D62" s="5">
        <v>45048</v>
      </c>
      <c r="E62" s="7" t="s">
        <v>3</v>
      </c>
      <c r="F62" s="7" t="s">
        <v>16</v>
      </c>
      <c r="G62" s="3" t="s">
        <v>23</v>
      </c>
      <c r="H62" s="8">
        <v>2142.19</v>
      </c>
    </row>
    <row r="63" spans="1:8" x14ac:dyDescent="0.25">
      <c r="A63" s="3" t="s">
        <v>323</v>
      </c>
      <c r="B63" s="3" t="s">
        <v>28</v>
      </c>
      <c r="C63" s="5">
        <v>45046</v>
      </c>
      <c r="D63" s="5">
        <v>45048</v>
      </c>
      <c r="E63" s="7" t="s">
        <v>3</v>
      </c>
      <c r="F63" s="7" t="s">
        <v>16</v>
      </c>
      <c r="G63" s="3" t="s">
        <v>23</v>
      </c>
      <c r="H63" s="8">
        <v>2142.1999999999998</v>
      </c>
    </row>
    <row r="64" spans="1:8" x14ac:dyDescent="0.25">
      <c r="A64" s="3" t="s">
        <v>324</v>
      </c>
      <c r="B64" s="3" t="s">
        <v>28</v>
      </c>
      <c r="C64" s="5">
        <v>45077</v>
      </c>
      <c r="D64" s="5">
        <v>45062</v>
      </c>
      <c r="E64" s="7" t="s">
        <v>3</v>
      </c>
      <c r="F64" s="7" t="s">
        <v>16</v>
      </c>
      <c r="G64" s="3" t="s">
        <v>23</v>
      </c>
      <c r="H64" s="8">
        <v>2142.1999999999998</v>
      </c>
    </row>
    <row r="65" spans="1:8" x14ac:dyDescent="0.25">
      <c r="A65" s="3" t="s">
        <v>325</v>
      </c>
      <c r="B65" s="3" t="s">
        <v>28</v>
      </c>
      <c r="C65" s="5">
        <v>45077</v>
      </c>
      <c r="D65" s="5">
        <v>45071</v>
      </c>
      <c r="E65" s="7" t="s">
        <v>3</v>
      </c>
      <c r="F65" s="7" t="s">
        <v>16</v>
      </c>
      <c r="G65" s="3" t="s">
        <v>23</v>
      </c>
      <c r="H65" s="8">
        <v>2142.1999999999998</v>
      </c>
    </row>
    <row r="66" spans="1:8" x14ac:dyDescent="0.25">
      <c r="A66" s="3" t="s">
        <v>326</v>
      </c>
      <c r="B66" s="3" t="s">
        <v>28</v>
      </c>
      <c r="C66" s="5">
        <v>45107</v>
      </c>
      <c r="D66" s="5">
        <v>45097</v>
      </c>
      <c r="E66" s="7" t="s">
        <v>3</v>
      </c>
      <c r="F66" s="7" t="s">
        <v>16</v>
      </c>
      <c r="G66" s="3" t="s">
        <v>23</v>
      </c>
      <c r="H66" s="8">
        <v>2142.19</v>
      </c>
    </row>
    <row r="67" spans="1:8" x14ac:dyDescent="0.25">
      <c r="A67" s="3" t="s">
        <v>327</v>
      </c>
      <c r="B67" s="3" t="s">
        <v>28</v>
      </c>
      <c r="C67" s="5">
        <v>45107</v>
      </c>
      <c r="D67" s="5">
        <v>45103</v>
      </c>
      <c r="E67" s="7" t="s">
        <v>3</v>
      </c>
      <c r="F67" s="7" t="s">
        <v>16</v>
      </c>
      <c r="G67" s="3" t="s">
        <v>23</v>
      </c>
      <c r="H67" s="8">
        <v>2142.1799999999998</v>
      </c>
    </row>
    <row r="68" spans="1:8" x14ac:dyDescent="0.25">
      <c r="A68" s="3" t="s">
        <v>328</v>
      </c>
      <c r="B68" s="3" t="s">
        <v>28</v>
      </c>
      <c r="C68" s="5">
        <v>45138</v>
      </c>
      <c r="D68" s="5">
        <v>45113</v>
      </c>
      <c r="E68" s="7" t="s">
        <v>3</v>
      </c>
      <c r="F68" s="7" t="s">
        <v>16</v>
      </c>
      <c r="G68" s="3" t="s">
        <v>23</v>
      </c>
      <c r="H68" s="8">
        <v>2227.8000000000002</v>
      </c>
    </row>
    <row r="69" spans="1:8" x14ac:dyDescent="0.25">
      <c r="A69" s="3" t="s">
        <v>329</v>
      </c>
      <c r="B69" s="3" t="s">
        <v>28</v>
      </c>
      <c r="C69" s="5">
        <v>45138</v>
      </c>
      <c r="D69" s="5">
        <v>45132</v>
      </c>
      <c r="E69" s="7" t="s">
        <v>3</v>
      </c>
      <c r="F69" s="7" t="s">
        <v>16</v>
      </c>
      <c r="G69" s="3" t="s">
        <v>23</v>
      </c>
      <c r="H69" s="8">
        <v>2227.8000000000002</v>
      </c>
    </row>
    <row r="70" spans="1:8" x14ac:dyDescent="0.25">
      <c r="A70" s="3" t="s">
        <v>330</v>
      </c>
      <c r="B70" s="3" t="s">
        <v>28</v>
      </c>
      <c r="C70" s="5">
        <v>45169</v>
      </c>
      <c r="D70" s="5">
        <v>45147</v>
      </c>
      <c r="E70" s="7" t="s">
        <v>3</v>
      </c>
      <c r="F70" s="7" t="s">
        <v>16</v>
      </c>
      <c r="G70" s="3" t="s">
        <v>23</v>
      </c>
      <c r="H70" s="8">
        <v>2227.8000000000002</v>
      </c>
    </row>
    <row r="71" spans="1:8" x14ac:dyDescent="0.25">
      <c r="A71" s="3" t="s">
        <v>331</v>
      </c>
      <c r="B71" s="3" t="s">
        <v>28</v>
      </c>
      <c r="C71" s="5">
        <v>45169</v>
      </c>
      <c r="D71" s="5">
        <v>45160</v>
      </c>
      <c r="E71" s="7" t="s">
        <v>3</v>
      </c>
      <c r="F71" s="7" t="s">
        <v>16</v>
      </c>
      <c r="G71" s="3" t="s">
        <v>23</v>
      </c>
      <c r="H71" s="8">
        <v>2227.8000000000002</v>
      </c>
    </row>
    <row r="72" spans="1:8" x14ac:dyDescent="0.25">
      <c r="A72" s="3" t="s">
        <v>332</v>
      </c>
      <c r="B72" s="3" t="s">
        <v>28</v>
      </c>
      <c r="C72" s="5">
        <v>45199</v>
      </c>
      <c r="D72" s="5">
        <v>45182</v>
      </c>
      <c r="E72" s="7" t="s">
        <v>3</v>
      </c>
      <c r="F72" s="7" t="s">
        <v>16</v>
      </c>
      <c r="G72" s="3" t="s">
        <v>23</v>
      </c>
      <c r="H72" s="8">
        <v>2227.81</v>
      </c>
    </row>
    <row r="73" spans="1:8" x14ac:dyDescent="0.25">
      <c r="A73" s="3" t="s">
        <v>333</v>
      </c>
      <c r="B73" s="3" t="s">
        <v>28</v>
      </c>
      <c r="C73" s="5">
        <v>45199</v>
      </c>
      <c r="D73" s="5">
        <v>45188</v>
      </c>
      <c r="E73" s="7" t="s">
        <v>3</v>
      </c>
      <c r="F73" s="7" t="s">
        <v>16</v>
      </c>
      <c r="G73" s="3" t="s">
        <v>23</v>
      </c>
      <c r="H73" s="8">
        <v>2227.8000000000002</v>
      </c>
    </row>
    <row r="74" spans="1:8" x14ac:dyDescent="0.25">
      <c r="A74" s="3" t="s">
        <v>334</v>
      </c>
      <c r="B74" s="3" t="s">
        <v>28</v>
      </c>
      <c r="C74" s="5">
        <v>45199</v>
      </c>
      <c r="D74" s="5">
        <v>45197</v>
      </c>
      <c r="E74" s="7" t="s">
        <v>3</v>
      </c>
      <c r="F74" s="7" t="s">
        <v>16</v>
      </c>
      <c r="G74" s="3" t="s">
        <v>23</v>
      </c>
      <c r="H74" s="8">
        <v>2227.8000000000002</v>
      </c>
    </row>
    <row r="75" spans="1:8" x14ac:dyDescent="0.25">
      <c r="A75" s="3" t="s">
        <v>335</v>
      </c>
      <c r="B75" s="3" t="s">
        <v>28</v>
      </c>
      <c r="C75" s="5">
        <v>45230</v>
      </c>
      <c r="D75" s="5">
        <v>45219</v>
      </c>
      <c r="E75" s="7" t="s">
        <v>3</v>
      </c>
      <c r="F75" s="7" t="s">
        <v>16</v>
      </c>
      <c r="G75" s="3" t="s">
        <v>23</v>
      </c>
      <c r="H75" s="8">
        <v>2227.8000000000002</v>
      </c>
    </row>
    <row r="76" spans="1:8" x14ac:dyDescent="0.25">
      <c r="A76" s="3" t="s">
        <v>336</v>
      </c>
      <c r="B76" s="3" t="s">
        <v>28</v>
      </c>
      <c r="C76" s="5">
        <v>45230</v>
      </c>
      <c r="D76" s="5">
        <v>45225</v>
      </c>
      <c r="E76" s="7" t="s">
        <v>3</v>
      </c>
      <c r="F76" s="7" t="s">
        <v>16</v>
      </c>
      <c r="G76" s="3" t="s">
        <v>23</v>
      </c>
      <c r="H76" s="8">
        <v>2227.8200000000002</v>
      </c>
    </row>
    <row r="77" spans="1:8" x14ac:dyDescent="0.25">
      <c r="A77" s="3" t="s">
        <v>337</v>
      </c>
      <c r="B77" s="3" t="s">
        <v>28</v>
      </c>
      <c r="C77" s="5">
        <v>45260</v>
      </c>
      <c r="D77" s="5">
        <v>45244</v>
      </c>
      <c r="E77" s="7" t="s">
        <v>3</v>
      </c>
      <c r="F77" s="7" t="s">
        <v>16</v>
      </c>
      <c r="G77" s="3" t="s">
        <v>23</v>
      </c>
      <c r="H77" s="8">
        <v>2227.81</v>
      </c>
    </row>
    <row r="78" spans="1:8" x14ac:dyDescent="0.25">
      <c r="A78" s="3" t="s">
        <v>338</v>
      </c>
      <c r="B78" s="3" t="s">
        <v>28</v>
      </c>
      <c r="C78" s="5">
        <v>45260</v>
      </c>
      <c r="D78" s="5">
        <v>45257</v>
      </c>
      <c r="E78" s="7" t="s">
        <v>3</v>
      </c>
      <c r="F78" s="7" t="s">
        <v>16</v>
      </c>
      <c r="G78" s="3" t="s">
        <v>23</v>
      </c>
      <c r="H78" s="8">
        <v>2227.8000000000002</v>
      </c>
    </row>
    <row r="79" spans="1:8" x14ac:dyDescent="0.25">
      <c r="A79" s="3" t="s">
        <v>339</v>
      </c>
      <c r="B79" s="3" t="s">
        <v>28</v>
      </c>
      <c r="C79" s="5">
        <v>45291</v>
      </c>
      <c r="D79" s="5">
        <v>45273</v>
      </c>
      <c r="E79" s="7" t="s">
        <v>3</v>
      </c>
      <c r="F79" s="7" t="s">
        <v>16</v>
      </c>
      <c r="G79" s="3" t="s">
        <v>23</v>
      </c>
      <c r="H79" s="8">
        <v>2227.8000000000002</v>
      </c>
    </row>
    <row r="80" spans="1:8" x14ac:dyDescent="0.25">
      <c r="A80" s="3" t="s">
        <v>340</v>
      </c>
      <c r="B80" s="3" t="s">
        <v>28</v>
      </c>
      <c r="C80" s="5">
        <v>45291</v>
      </c>
      <c r="D80" s="5">
        <v>45287</v>
      </c>
      <c r="E80" s="7" t="s">
        <v>3</v>
      </c>
      <c r="F80" s="7" t="s">
        <v>16</v>
      </c>
      <c r="G80" s="3" t="s">
        <v>23</v>
      </c>
      <c r="H80" s="8">
        <v>2227.8000000000002</v>
      </c>
    </row>
    <row r="81" spans="1:8" x14ac:dyDescent="0.25">
      <c r="A81" s="3"/>
      <c r="B81" s="6" t="s">
        <v>58</v>
      </c>
      <c r="C81" s="5"/>
      <c r="D81" s="5"/>
      <c r="E81" s="7"/>
      <c r="F81" s="7"/>
      <c r="G81" s="3"/>
      <c r="H81" s="19">
        <f>SUM(H13:H80)</f>
        <v>72936.480000000025</v>
      </c>
    </row>
    <row r="82" spans="1:8" x14ac:dyDescent="0.25">
      <c r="A82" s="3"/>
      <c r="B82" s="11" t="s">
        <v>54</v>
      </c>
      <c r="C82" s="5"/>
      <c r="D82" s="5"/>
      <c r="F82" s="3"/>
      <c r="G82" s="3"/>
      <c r="H82" s="55">
        <f>'AP Vouchered Detail'!C81</f>
        <v>113.36</v>
      </c>
    </row>
    <row r="83" spans="1:8" ht="15.75" thickBot="1" x14ac:dyDescent="0.3">
      <c r="A83" s="3"/>
      <c r="B83" s="6" t="s">
        <v>59</v>
      </c>
      <c r="C83" s="5"/>
      <c r="D83" s="5"/>
      <c r="E83" s="12">
        <v>426400</v>
      </c>
      <c r="F83" s="7"/>
      <c r="G83" s="3"/>
      <c r="H83" s="20">
        <f>H82+H81</f>
        <v>73049.840000000026</v>
      </c>
    </row>
    <row r="84" spans="1:8" ht="15.75" thickTop="1" x14ac:dyDescent="0.25">
      <c r="A84" s="3"/>
      <c r="B84" s="3"/>
      <c r="C84" s="5"/>
      <c r="D84" s="5"/>
      <c r="E84" s="7"/>
      <c r="F84" s="7"/>
      <c r="G84" s="3"/>
      <c r="H84" s="8"/>
    </row>
    <row r="85" spans="1:8" x14ac:dyDescent="0.25">
      <c r="A85" s="3"/>
      <c r="B85" s="6" t="s">
        <v>60</v>
      </c>
      <c r="C85" s="5"/>
      <c r="D85" s="5"/>
      <c r="E85" s="7"/>
      <c r="F85" s="7"/>
      <c r="G85" s="3"/>
      <c r="H85" s="8"/>
    </row>
    <row r="86" spans="1:8" x14ac:dyDescent="0.25">
      <c r="A86" s="3" t="s">
        <v>362</v>
      </c>
      <c r="B86" s="3" t="s">
        <v>363</v>
      </c>
      <c r="C86" s="5">
        <v>45199</v>
      </c>
      <c r="D86" s="5">
        <v>45205</v>
      </c>
      <c r="E86" s="7" t="s">
        <v>6</v>
      </c>
      <c r="F86" s="7" t="s">
        <v>7</v>
      </c>
      <c r="G86" s="3" t="s">
        <v>364</v>
      </c>
      <c r="H86" s="8">
        <v>0</v>
      </c>
    </row>
    <row r="87" spans="1:8" x14ac:dyDescent="0.25">
      <c r="A87" s="3" t="s">
        <v>358</v>
      </c>
      <c r="B87" s="3" t="s">
        <v>359</v>
      </c>
      <c r="C87" s="5">
        <v>45138</v>
      </c>
      <c r="D87" s="5">
        <v>45140</v>
      </c>
      <c r="E87" s="7" t="s">
        <v>6</v>
      </c>
      <c r="F87" s="7" t="s">
        <v>7</v>
      </c>
      <c r="G87" s="3" t="s">
        <v>19</v>
      </c>
      <c r="H87" s="8">
        <v>-923.08</v>
      </c>
    </row>
    <row r="88" spans="1:8" x14ac:dyDescent="0.25">
      <c r="A88" s="3" t="s">
        <v>346</v>
      </c>
      <c r="B88" s="3" t="s">
        <v>347</v>
      </c>
      <c r="C88" s="5">
        <v>44957</v>
      </c>
      <c r="D88" s="5">
        <v>44972</v>
      </c>
      <c r="E88" s="7" t="s">
        <v>6</v>
      </c>
      <c r="F88" s="7" t="s">
        <v>7</v>
      </c>
      <c r="G88" s="3" t="s">
        <v>348</v>
      </c>
      <c r="H88" s="8">
        <v>5289.9</v>
      </c>
    </row>
    <row r="89" spans="1:8" x14ac:dyDescent="0.25">
      <c r="A89" s="3" t="s">
        <v>370</v>
      </c>
      <c r="B89" s="3" t="s">
        <v>371</v>
      </c>
      <c r="C89" s="5">
        <v>45291</v>
      </c>
      <c r="D89" s="5">
        <v>45315</v>
      </c>
      <c r="E89" s="7" t="s">
        <v>6</v>
      </c>
      <c r="F89" s="7" t="s">
        <v>7</v>
      </c>
      <c r="G89" s="3" t="s">
        <v>373</v>
      </c>
      <c r="H89" s="8">
        <v>-123249.45</v>
      </c>
    </row>
    <row r="90" spans="1:8" x14ac:dyDescent="0.25">
      <c r="A90" s="3" t="s">
        <v>375</v>
      </c>
      <c r="B90" s="3" t="s">
        <v>376</v>
      </c>
      <c r="C90" s="5">
        <v>45291</v>
      </c>
      <c r="D90" s="5">
        <v>45321</v>
      </c>
      <c r="E90" s="7" t="s">
        <v>6</v>
      </c>
      <c r="F90" s="7" t="s">
        <v>7</v>
      </c>
      <c r="G90" s="3" t="s">
        <v>373</v>
      </c>
      <c r="H90" s="8">
        <v>123249.45</v>
      </c>
    </row>
    <row r="91" spans="1:8" x14ac:dyDescent="0.25">
      <c r="A91" s="3" t="s">
        <v>377</v>
      </c>
      <c r="B91" s="3" t="s">
        <v>378</v>
      </c>
      <c r="C91" s="5">
        <v>45291</v>
      </c>
      <c r="D91" s="5">
        <v>45321</v>
      </c>
      <c r="E91" s="7" t="s">
        <v>6</v>
      </c>
      <c r="F91" s="7" t="s">
        <v>7</v>
      </c>
      <c r="G91" s="3" t="s">
        <v>373</v>
      </c>
      <c r="H91" s="8">
        <v>123249.45</v>
      </c>
    </row>
    <row r="92" spans="1:8" x14ac:dyDescent="0.25">
      <c r="A92" s="3" t="s">
        <v>360</v>
      </c>
      <c r="B92" s="3" t="s">
        <v>361</v>
      </c>
      <c r="C92" s="5">
        <v>45199</v>
      </c>
      <c r="D92" s="5">
        <v>45203</v>
      </c>
      <c r="E92" s="7" t="s">
        <v>6</v>
      </c>
      <c r="F92" s="7" t="s">
        <v>7</v>
      </c>
      <c r="G92" s="3" t="s">
        <v>361</v>
      </c>
      <c r="H92" s="8">
        <v>34082.92</v>
      </c>
    </row>
    <row r="93" spans="1:8" x14ac:dyDescent="0.25">
      <c r="A93" s="3" t="s">
        <v>365</v>
      </c>
      <c r="B93" s="3" t="s">
        <v>361</v>
      </c>
      <c r="C93" s="5">
        <v>45260</v>
      </c>
      <c r="D93" s="5">
        <v>45264</v>
      </c>
      <c r="E93" s="7" t="s">
        <v>6</v>
      </c>
      <c r="F93" s="7" t="s">
        <v>7</v>
      </c>
      <c r="G93" s="3" t="s">
        <v>361</v>
      </c>
      <c r="H93" s="8">
        <v>317261.32</v>
      </c>
    </row>
    <row r="94" spans="1:8" x14ac:dyDescent="0.25">
      <c r="A94" s="3" t="s">
        <v>369</v>
      </c>
      <c r="B94" s="3" t="s">
        <v>361</v>
      </c>
      <c r="C94" s="5">
        <v>45291</v>
      </c>
      <c r="D94" s="5">
        <v>45296</v>
      </c>
      <c r="E94" s="7" t="s">
        <v>6</v>
      </c>
      <c r="F94" s="7" t="s">
        <v>7</v>
      </c>
      <c r="G94" s="3" t="s">
        <v>361</v>
      </c>
      <c r="H94" s="8">
        <v>173551.46</v>
      </c>
    </row>
    <row r="95" spans="1:8" x14ac:dyDescent="0.25">
      <c r="A95" s="3" t="s">
        <v>356</v>
      </c>
      <c r="B95" s="3" t="s">
        <v>357</v>
      </c>
      <c r="C95" s="5">
        <v>45016</v>
      </c>
      <c r="D95" s="5">
        <v>45019</v>
      </c>
      <c r="E95" s="7" t="s">
        <v>6</v>
      </c>
      <c r="F95" s="7" t="s">
        <v>20</v>
      </c>
      <c r="G95" s="3" t="s">
        <v>21</v>
      </c>
      <c r="H95" s="8">
        <v>-66959.850000000006</v>
      </c>
    </row>
    <row r="96" spans="1:8" x14ac:dyDescent="0.25">
      <c r="A96" s="3" t="s">
        <v>352</v>
      </c>
      <c r="B96" s="3" t="s">
        <v>353</v>
      </c>
      <c r="C96" s="5">
        <v>44985</v>
      </c>
      <c r="D96" s="5">
        <v>44992</v>
      </c>
      <c r="E96" s="7" t="s">
        <v>6</v>
      </c>
      <c r="F96" s="7" t="s">
        <v>7</v>
      </c>
      <c r="G96" s="3" t="s">
        <v>355</v>
      </c>
      <c r="H96" s="8">
        <v>-0.06</v>
      </c>
    </row>
    <row r="97" spans="1:8" x14ac:dyDescent="0.25">
      <c r="A97" s="3" t="s">
        <v>352</v>
      </c>
      <c r="B97" s="3" t="s">
        <v>353</v>
      </c>
      <c r="C97" s="5">
        <v>44985</v>
      </c>
      <c r="D97" s="5">
        <v>44992</v>
      </c>
      <c r="E97" s="7" t="s">
        <v>6</v>
      </c>
      <c r="F97" s="7" t="s">
        <v>7</v>
      </c>
      <c r="G97" s="3" t="s">
        <v>354</v>
      </c>
      <c r="H97" s="8">
        <v>-79.760000000000005</v>
      </c>
    </row>
    <row r="98" spans="1:8" x14ac:dyDescent="0.25">
      <c r="A98" s="3" t="s">
        <v>370</v>
      </c>
      <c r="B98" s="3" t="s">
        <v>371</v>
      </c>
      <c r="C98" s="5">
        <v>45291</v>
      </c>
      <c r="D98" s="5">
        <v>45315</v>
      </c>
      <c r="E98" s="7" t="s">
        <v>6</v>
      </c>
      <c r="F98" s="7" t="s">
        <v>7</v>
      </c>
      <c r="G98" s="3" t="s">
        <v>372</v>
      </c>
      <c r="H98" s="8">
        <v>-108314.22</v>
      </c>
    </row>
    <row r="99" spans="1:8" x14ac:dyDescent="0.25">
      <c r="A99" s="3" t="s">
        <v>375</v>
      </c>
      <c r="B99" s="3" t="s">
        <v>376</v>
      </c>
      <c r="C99" s="5">
        <v>45291</v>
      </c>
      <c r="D99" s="5">
        <v>45321</v>
      </c>
      <c r="E99" s="7" t="s">
        <v>6</v>
      </c>
      <c r="F99" s="7" t="s">
        <v>7</v>
      </c>
      <c r="G99" s="3" t="s">
        <v>372</v>
      </c>
      <c r="H99" s="8">
        <v>108314.22</v>
      </c>
    </row>
    <row r="100" spans="1:8" x14ac:dyDescent="0.25">
      <c r="A100" s="3" t="s">
        <v>377</v>
      </c>
      <c r="B100" s="3" t="s">
        <v>378</v>
      </c>
      <c r="C100" s="5">
        <v>45291</v>
      </c>
      <c r="D100" s="5">
        <v>45321</v>
      </c>
      <c r="E100" s="7" t="s">
        <v>6</v>
      </c>
      <c r="F100" s="7" t="s">
        <v>7</v>
      </c>
      <c r="G100" s="3" t="s">
        <v>372</v>
      </c>
      <c r="H100" s="8">
        <v>108314.22</v>
      </c>
    </row>
    <row r="101" spans="1:8" x14ac:dyDescent="0.25">
      <c r="A101" s="3" t="s">
        <v>370</v>
      </c>
      <c r="B101" s="3" t="s">
        <v>371</v>
      </c>
      <c r="C101" s="5">
        <v>45291</v>
      </c>
      <c r="D101" s="5">
        <v>45315</v>
      </c>
      <c r="E101" s="7" t="s">
        <v>6</v>
      </c>
      <c r="F101" s="7" t="s">
        <v>7</v>
      </c>
      <c r="G101" s="3" t="s">
        <v>374</v>
      </c>
      <c r="H101" s="8">
        <v>-98843.6</v>
      </c>
    </row>
    <row r="102" spans="1:8" x14ac:dyDescent="0.25">
      <c r="A102" s="3" t="s">
        <v>375</v>
      </c>
      <c r="B102" s="3" t="s">
        <v>376</v>
      </c>
      <c r="C102" s="5">
        <v>45291</v>
      </c>
      <c r="D102" s="5">
        <v>45321</v>
      </c>
      <c r="E102" s="7" t="s">
        <v>6</v>
      </c>
      <c r="F102" s="7" t="s">
        <v>7</v>
      </c>
      <c r="G102" s="3" t="s">
        <v>374</v>
      </c>
      <c r="H102" s="8">
        <v>98843.6</v>
      </c>
    </row>
    <row r="103" spans="1:8" x14ac:dyDescent="0.25">
      <c r="A103" s="3" t="s">
        <v>377</v>
      </c>
      <c r="B103" s="3" t="s">
        <v>378</v>
      </c>
      <c r="C103" s="5">
        <v>45291</v>
      </c>
      <c r="D103" s="5">
        <v>45321</v>
      </c>
      <c r="E103" s="7" t="s">
        <v>6</v>
      </c>
      <c r="F103" s="7" t="s">
        <v>7</v>
      </c>
      <c r="G103" s="3" t="s">
        <v>374</v>
      </c>
      <c r="H103" s="8">
        <v>98843.6</v>
      </c>
    </row>
    <row r="104" spans="1:8" x14ac:dyDescent="0.25">
      <c r="A104" s="3" t="s">
        <v>366</v>
      </c>
      <c r="B104" s="3" t="s">
        <v>367</v>
      </c>
      <c r="C104" s="5">
        <v>45260</v>
      </c>
      <c r="D104" s="5">
        <v>45274</v>
      </c>
      <c r="E104" s="7" t="s">
        <v>6</v>
      </c>
      <c r="F104" s="7" t="s">
        <v>7</v>
      </c>
      <c r="G104" s="3" t="s">
        <v>368</v>
      </c>
      <c r="H104" s="8">
        <v>-224057.93</v>
      </c>
    </row>
    <row r="105" spans="1:8" x14ac:dyDescent="0.25">
      <c r="A105" s="3" t="s">
        <v>349</v>
      </c>
      <c r="B105" s="3" t="s">
        <v>350</v>
      </c>
      <c r="C105" s="5">
        <v>44957</v>
      </c>
      <c r="D105" s="5">
        <v>44972</v>
      </c>
      <c r="E105" s="7" t="s">
        <v>6</v>
      </c>
      <c r="F105" s="7" t="s">
        <v>7</v>
      </c>
      <c r="G105" s="3" t="s">
        <v>351</v>
      </c>
      <c r="H105" s="8">
        <v>-6164.9</v>
      </c>
    </row>
    <row r="106" spans="1:8" ht="15.75" thickBot="1" x14ac:dyDescent="0.3">
      <c r="A106" s="3"/>
      <c r="B106" s="6" t="s">
        <v>61</v>
      </c>
      <c r="C106" s="5"/>
      <c r="D106" s="5"/>
      <c r="E106" s="12">
        <v>426500</v>
      </c>
      <c r="F106" s="7"/>
      <c r="G106" s="3"/>
      <c r="H106" s="20">
        <f>SUM(H86:H105)</f>
        <v>562407.28999999992</v>
      </c>
    </row>
    <row r="107" spans="1:8" ht="15.75" thickTop="1" x14ac:dyDescent="0.25">
      <c r="A107" s="3"/>
      <c r="B107" s="6"/>
      <c r="C107" s="5"/>
      <c r="D107" s="5"/>
      <c r="E107" s="7"/>
      <c r="F107" s="7"/>
      <c r="G107" s="3"/>
      <c r="H107" s="21"/>
    </row>
    <row r="108" spans="1:8" ht="15.75" thickBot="1" x14ac:dyDescent="0.3">
      <c r="A108" s="3"/>
      <c r="B108" s="6" t="s">
        <v>62</v>
      </c>
      <c r="C108" s="5"/>
      <c r="D108" s="5"/>
      <c r="E108" s="7"/>
      <c r="F108" s="7"/>
      <c r="G108" s="3"/>
      <c r="H108" s="22">
        <f>H10+H83+H106</f>
        <v>773886.84</v>
      </c>
    </row>
    <row r="109" spans="1:8" ht="15.75" thickTop="1" x14ac:dyDescent="0.25">
      <c r="A109" s="3"/>
      <c r="B109" s="3"/>
      <c r="C109" s="5"/>
      <c r="D109" s="5"/>
      <c r="E109" s="7"/>
      <c r="F109" s="7"/>
      <c r="G109" s="3"/>
      <c r="H109" s="8"/>
    </row>
    <row r="110" spans="1:8" x14ac:dyDescent="0.25">
      <c r="A110" s="3"/>
      <c r="B110" s="3"/>
      <c r="C110" s="3"/>
      <c r="D110" s="3"/>
      <c r="E110" s="3"/>
      <c r="F110" s="3"/>
      <c r="G110" s="3"/>
      <c r="H110" s="8"/>
    </row>
    <row r="112" spans="1:8" ht="15.75" thickBot="1" x14ac:dyDescent="0.3">
      <c r="B112" s="63" t="s">
        <v>70</v>
      </c>
      <c r="C112" s="63"/>
      <c r="D112" s="63"/>
      <c r="E112" s="63"/>
    </row>
    <row r="113" spans="2:5" x14ac:dyDescent="0.25">
      <c r="B113" s="15"/>
      <c r="C113" s="23" t="s">
        <v>1</v>
      </c>
      <c r="D113" s="23" t="s">
        <v>63</v>
      </c>
      <c r="E113" s="23"/>
    </row>
    <row r="114" spans="2:5" x14ac:dyDescent="0.25">
      <c r="B114" s="24"/>
      <c r="C114" s="23" t="s">
        <v>64</v>
      </c>
      <c r="D114" s="23" t="s">
        <v>64</v>
      </c>
      <c r="E114" s="23" t="s">
        <v>65</v>
      </c>
    </row>
    <row r="115" spans="2:5" ht="15.75" thickBot="1" x14ac:dyDescent="0.3">
      <c r="B115" s="25" t="s">
        <v>71</v>
      </c>
      <c r="C115" s="26" t="s">
        <v>66</v>
      </c>
      <c r="D115" s="26" t="s">
        <v>67</v>
      </c>
      <c r="E115" s="26" t="s">
        <v>68</v>
      </c>
    </row>
    <row r="116" spans="2:5" x14ac:dyDescent="0.25">
      <c r="B116" s="15"/>
      <c r="C116" s="27"/>
      <c r="D116" s="27"/>
      <c r="E116" s="27"/>
    </row>
    <row r="117" spans="2:5" x14ac:dyDescent="0.25">
      <c r="B117" s="15" t="s">
        <v>72</v>
      </c>
      <c r="C117" s="28">
        <f>H8</f>
        <v>4000</v>
      </c>
      <c r="D117" s="28">
        <f>H9</f>
        <v>134429.71000000002</v>
      </c>
      <c r="E117" s="28">
        <f>C117+D117</f>
        <v>138429.71000000002</v>
      </c>
    </row>
    <row r="118" spans="2:5" x14ac:dyDescent="0.25">
      <c r="B118" s="15" t="s">
        <v>73</v>
      </c>
      <c r="C118" s="28">
        <v>0</v>
      </c>
      <c r="D118" s="29">
        <v>0</v>
      </c>
      <c r="E118" s="28">
        <f t="shared" ref="E118" si="0">C118+D118</f>
        <v>0</v>
      </c>
    </row>
    <row r="119" spans="2:5" x14ac:dyDescent="0.25">
      <c r="B119" s="15" t="s">
        <v>74</v>
      </c>
      <c r="C119" s="28">
        <f>H81</f>
        <v>72936.480000000025</v>
      </c>
      <c r="D119" s="29">
        <f>H82</f>
        <v>113.36</v>
      </c>
      <c r="E119" s="28">
        <f>C119+D119</f>
        <v>73049.840000000026</v>
      </c>
    </row>
    <row r="120" spans="2:5" x14ac:dyDescent="0.25">
      <c r="B120" s="15" t="s">
        <v>75</v>
      </c>
      <c r="C120" s="30">
        <f>H106</f>
        <v>562407.28999999992</v>
      </c>
      <c r="D120" s="30">
        <v>0</v>
      </c>
      <c r="E120" s="28">
        <f>C120+D120</f>
        <v>562407.28999999992</v>
      </c>
    </row>
    <row r="121" spans="2:5" ht="15.75" thickBot="1" x14ac:dyDescent="0.3">
      <c r="B121" s="15" t="s">
        <v>69</v>
      </c>
      <c r="C121" s="31">
        <f>SUM(C117:C120)</f>
        <v>639343.7699999999</v>
      </c>
      <c r="D121" s="31">
        <f>SUM(D117:D120)</f>
        <v>134543.07</v>
      </c>
      <c r="E121" s="31">
        <f>SUM(E117:E120)</f>
        <v>773886.84</v>
      </c>
    </row>
    <row r="122" spans="2:5" ht="15.75" thickTop="1" x14ac:dyDescent="0.25"/>
  </sheetData>
  <sortState xmlns:xlrd2="http://schemas.microsoft.com/office/spreadsheetml/2017/richdata2" ref="A11:H131">
    <sortCondition ref="E11:E131"/>
    <sortCondition ref="B11:B131"/>
  </sortState>
  <mergeCells count="1">
    <mergeCell ref="B112:E112"/>
  </mergeCells>
  <pageMargins left="0.7" right="0.7" top="0.75" bottom="0.75" header="0.3" footer="0.3"/>
  <pageSetup scale="58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2"/>
  <sheetViews>
    <sheetView zoomScale="90" zoomScaleNormal="90" workbookViewId="0">
      <selection activeCell="D64" sqref="D64"/>
    </sheetView>
  </sheetViews>
  <sheetFormatPr defaultColWidth="10.28515625" defaultRowHeight="15" outlineLevelRow="1" x14ac:dyDescent="0.25"/>
  <cols>
    <col min="1" max="1" width="12.85546875" bestFit="1" customWidth="1"/>
    <col min="2" max="2" width="10.7109375" customWidth="1"/>
    <col min="3" max="3" width="13.28515625" style="2" bestFit="1" customWidth="1"/>
    <col min="4" max="4" width="38.5703125" bestFit="1" customWidth="1"/>
    <col min="5" max="5" width="11.28515625" style="1" bestFit="1" customWidth="1"/>
    <col min="6" max="6" width="9.85546875" customWidth="1"/>
    <col min="7" max="7" width="5.28515625" bestFit="1" customWidth="1"/>
    <col min="8" max="8" width="54.85546875" bestFit="1" customWidth="1"/>
    <col min="9" max="9" width="30.28515625" bestFit="1" customWidth="1"/>
    <col min="10" max="10" width="12.28515625" style="1" bestFit="1" customWidth="1"/>
    <col min="11" max="12" width="12.42578125" bestFit="1" customWidth="1"/>
  </cols>
  <sheetData>
    <row r="1" spans="1:12" x14ac:dyDescent="0.25">
      <c r="A1" s="3" t="str">
        <f>'Schedule L3'!A1</f>
        <v>PSC DR1 Response 42c - Other Income Deductions.xlsx</v>
      </c>
      <c r="B1" s="3"/>
      <c r="C1" s="4"/>
      <c r="D1" s="3"/>
      <c r="E1" s="5"/>
      <c r="F1" s="3"/>
      <c r="G1" s="3"/>
      <c r="H1" s="3"/>
      <c r="I1" s="3"/>
      <c r="J1" s="5"/>
      <c r="K1" s="3"/>
      <c r="L1" s="3"/>
    </row>
    <row r="2" spans="1:12" x14ac:dyDescent="0.25">
      <c r="A2" s="3"/>
      <c r="B2" s="3"/>
      <c r="C2" s="4"/>
      <c r="D2" s="3"/>
      <c r="E2" s="5"/>
      <c r="F2" s="3"/>
      <c r="G2" s="3"/>
      <c r="H2" s="3"/>
      <c r="I2" s="3"/>
      <c r="J2" s="5"/>
      <c r="K2" s="3"/>
      <c r="L2" s="3"/>
    </row>
    <row r="3" spans="1:12" x14ac:dyDescent="0.25">
      <c r="A3" s="11" t="s">
        <v>76</v>
      </c>
      <c r="B3" s="3"/>
      <c r="C3" s="32"/>
      <c r="D3" s="3"/>
      <c r="E3" s="5"/>
      <c r="F3" s="3"/>
      <c r="G3" s="3"/>
      <c r="H3" s="14"/>
      <c r="I3" s="3"/>
      <c r="J3" s="5"/>
      <c r="K3" s="3"/>
      <c r="L3" s="3"/>
    </row>
    <row r="4" spans="1:12" ht="15.75" thickBot="1" x14ac:dyDescent="0.3">
      <c r="A4" s="3"/>
      <c r="B4" s="3"/>
      <c r="C4" s="4"/>
      <c r="D4" s="3"/>
      <c r="E4" s="5"/>
      <c r="F4" s="3"/>
      <c r="G4" s="3"/>
      <c r="H4" s="3"/>
      <c r="I4" s="3"/>
      <c r="J4" s="5"/>
      <c r="K4" s="3"/>
      <c r="L4" s="3"/>
    </row>
    <row r="5" spans="1:12" ht="16.5" thickTop="1" thickBot="1" x14ac:dyDescent="0.3">
      <c r="A5" s="9" t="s">
        <v>0</v>
      </c>
      <c r="B5" s="9" t="s">
        <v>32</v>
      </c>
      <c r="C5" s="10" t="s">
        <v>33</v>
      </c>
      <c r="D5" s="9" t="s">
        <v>51</v>
      </c>
      <c r="E5" s="9" t="s">
        <v>34</v>
      </c>
      <c r="F5" s="9" t="s">
        <v>1</v>
      </c>
      <c r="G5" s="9" t="s">
        <v>2</v>
      </c>
      <c r="H5" s="9" t="s">
        <v>35</v>
      </c>
      <c r="I5" s="9" t="s">
        <v>36</v>
      </c>
      <c r="J5" s="9" t="s">
        <v>37</v>
      </c>
      <c r="K5" s="9" t="s">
        <v>38</v>
      </c>
      <c r="L5" s="9" t="s">
        <v>39</v>
      </c>
    </row>
    <row r="6" spans="1:12" ht="15.75" thickTop="1" x14ac:dyDescent="0.25">
      <c r="A6" s="3"/>
      <c r="B6" s="3"/>
      <c r="C6" s="4"/>
      <c r="D6" s="3"/>
      <c r="E6" s="5"/>
      <c r="F6" s="3"/>
      <c r="G6" s="3"/>
      <c r="H6" s="3"/>
      <c r="I6" s="3"/>
      <c r="J6" s="5"/>
      <c r="K6" s="3"/>
      <c r="L6" s="3"/>
    </row>
    <row r="7" spans="1:12" x14ac:dyDescent="0.25">
      <c r="A7" s="3"/>
      <c r="B7" s="6" t="s">
        <v>77</v>
      </c>
      <c r="C7" s="4"/>
      <c r="D7" s="3"/>
      <c r="E7" s="5"/>
      <c r="F7" s="3"/>
      <c r="G7" s="3"/>
      <c r="H7" s="3"/>
      <c r="I7" s="3"/>
      <c r="J7" s="5"/>
      <c r="K7" s="3"/>
      <c r="L7" s="3"/>
    </row>
    <row r="8" spans="1:12" x14ac:dyDescent="0.25">
      <c r="A8" s="3" t="s">
        <v>91</v>
      </c>
      <c r="B8" s="7" t="s">
        <v>107</v>
      </c>
      <c r="C8" s="8">
        <v>800</v>
      </c>
      <c r="D8" s="3" t="s">
        <v>43</v>
      </c>
      <c r="E8" s="5">
        <v>44957</v>
      </c>
      <c r="F8" s="7" t="s">
        <v>15</v>
      </c>
      <c r="G8" s="7" t="s">
        <v>16</v>
      </c>
      <c r="H8" s="3" t="s">
        <v>174</v>
      </c>
      <c r="I8" s="7" t="s">
        <v>175</v>
      </c>
      <c r="J8" s="5">
        <v>44949</v>
      </c>
      <c r="K8" s="7"/>
      <c r="L8" s="7" t="s">
        <v>226</v>
      </c>
    </row>
    <row r="9" spans="1:12" x14ac:dyDescent="0.25">
      <c r="A9" s="3" t="s">
        <v>91</v>
      </c>
      <c r="B9" s="7" t="s">
        <v>108</v>
      </c>
      <c r="C9" s="8">
        <v>3000</v>
      </c>
      <c r="D9" s="3" t="s">
        <v>148</v>
      </c>
      <c r="E9" s="5">
        <v>44957</v>
      </c>
      <c r="F9" s="7" t="s">
        <v>15</v>
      </c>
      <c r="G9" s="7" t="s">
        <v>16</v>
      </c>
      <c r="H9" s="3" t="s">
        <v>40</v>
      </c>
      <c r="I9" s="7" t="s">
        <v>176</v>
      </c>
      <c r="J9" s="5">
        <v>44949</v>
      </c>
      <c r="K9" s="7"/>
      <c r="L9" s="7" t="s">
        <v>227</v>
      </c>
    </row>
    <row r="10" spans="1:12" x14ac:dyDescent="0.25">
      <c r="A10" s="3" t="s">
        <v>91</v>
      </c>
      <c r="B10" s="7" t="s">
        <v>109</v>
      </c>
      <c r="C10" s="8">
        <v>5000</v>
      </c>
      <c r="D10" s="3" t="s">
        <v>149</v>
      </c>
      <c r="E10" s="5">
        <v>44951</v>
      </c>
      <c r="F10" s="7" t="s">
        <v>15</v>
      </c>
      <c r="G10" s="7" t="s">
        <v>17</v>
      </c>
      <c r="H10" s="3" t="s">
        <v>41</v>
      </c>
      <c r="I10" s="7" t="s">
        <v>177</v>
      </c>
      <c r="J10" s="5">
        <v>44930</v>
      </c>
      <c r="K10" s="7"/>
      <c r="L10" s="7" t="s">
        <v>228</v>
      </c>
    </row>
    <row r="11" spans="1:12" x14ac:dyDescent="0.25">
      <c r="A11" s="3" t="s">
        <v>92</v>
      </c>
      <c r="B11" s="7" t="s">
        <v>110</v>
      </c>
      <c r="C11" s="8">
        <v>200</v>
      </c>
      <c r="D11" s="3" t="s">
        <v>150</v>
      </c>
      <c r="E11" s="5">
        <v>44973</v>
      </c>
      <c r="F11" s="7" t="s">
        <v>15</v>
      </c>
      <c r="G11" s="7" t="s">
        <v>16</v>
      </c>
      <c r="H11" s="3" t="s">
        <v>42</v>
      </c>
      <c r="I11" s="7" t="s">
        <v>178</v>
      </c>
      <c r="J11" s="5">
        <v>44973</v>
      </c>
      <c r="K11" s="7"/>
      <c r="L11" s="7" t="s">
        <v>229</v>
      </c>
    </row>
    <row r="12" spans="1:12" x14ac:dyDescent="0.25">
      <c r="A12" s="3" t="s">
        <v>92</v>
      </c>
      <c r="B12" s="7" t="s">
        <v>111</v>
      </c>
      <c r="C12" s="8">
        <v>100</v>
      </c>
      <c r="D12" s="3" t="s">
        <v>151</v>
      </c>
      <c r="E12" s="5">
        <v>44972</v>
      </c>
      <c r="F12" s="7" t="s">
        <v>15</v>
      </c>
      <c r="G12" s="7" t="s">
        <v>173</v>
      </c>
      <c r="H12" s="3" t="s">
        <v>179</v>
      </c>
      <c r="I12" s="7" t="s">
        <v>180</v>
      </c>
      <c r="J12" s="5">
        <v>44942</v>
      </c>
      <c r="K12" s="7"/>
      <c r="L12" s="7" t="s">
        <v>230</v>
      </c>
    </row>
    <row r="13" spans="1:12" x14ac:dyDescent="0.25">
      <c r="A13" s="3" t="s">
        <v>93</v>
      </c>
      <c r="B13" s="7" t="s">
        <v>112</v>
      </c>
      <c r="C13" s="8">
        <v>1000</v>
      </c>
      <c r="D13" s="3" t="s">
        <v>152</v>
      </c>
      <c r="E13" s="5">
        <v>44986</v>
      </c>
      <c r="F13" s="7" t="s">
        <v>15</v>
      </c>
      <c r="G13" s="7" t="s">
        <v>16</v>
      </c>
      <c r="H13" s="3" t="s">
        <v>181</v>
      </c>
      <c r="I13" s="7" t="s">
        <v>182</v>
      </c>
      <c r="J13" s="5">
        <v>44985</v>
      </c>
      <c r="K13" s="7"/>
      <c r="L13" s="7" t="s">
        <v>231</v>
      </c>
    </row>
    <row r="14" spans="1:12" x14ac:dyDescent="0.25">
      <c r="A14" s="3" t="s">
        <v>94</v>
      </c>
      <c r="B14" s="7" t="s">
        <v>113</v>
      </c>
      <c r="C14" s="8">
        <v>400</v>
      </c>
      <c r="D14" s="3" t="s">
        <v>153</v>
      </c>
      <c r="E14" s="5">
        <v>45012</v>
      </c>
      <c r="F14" s="7" t="s">
        <v>15</v>
      </c>
      <c r="G14" s="7" t="s">
        <v>16</v>
      </c>
      <c r="H14" s="3" t="s">
        <v>46</v>
      </c>
      <c r="I14" s="7" t="s">
        <v>183</v>
      </c>
      <c r="J14" s="5">
        <v>45005</v>
      </c>
      <c r="K14" s="7"/>
      <c r="L14" s="7" t="s">
        <v>232</v>
      </c>
    </row>
    <row r="15" spans="1:12" x14ac:dyDescent="0.25">
      <c r="A15" s="3" t="s">
        <v>94</v>
      </c>
      <c r="B15" s="7" t="s">
        <v>114</v>
      </c>
      <c r="C15" s="8">
        <v>125</v>
      </c>
      <c r="D15" s="3" t="s">
        <v>153</v>
      </c>
      <c r="E15" s="5">
        <v>45012</v>
      </c>
      <c r="F15" s="7" t="s">
        <v>15</v>
      </c>
      <c r="G15" s="7" t="s">
        <v>16</v>
      </c>
      <c r="H15" s="3" t="s">
        <v>46</v>
      </c>
      <c r="I15" s="7" t="s">
        <v>183</v>
      </c>
      <c r="J15" s="5">
        <v>45009</v>
      </c>
      <c r="K15" s="7"/>
      <c r="L15" s="7" t="s">
        <v>233</v>
      </c>
    </row>
    <row r="16" spans="1:12" x14ac:dyDescent="0.25">
      <c r="A16" s="3" t="s">
        <v>94</v>
      </c>
      <c r="B16" s="7" t="s">
        <v>115</v>
      </c>
      <c r="C16" s="8">
        <v>400</v>
      </c>
      <c r="D16" s="3" t="s">
        <v>153</v>
      </c>
      <c r="E16" s="5">
        <v>45012</v>
      </c>
      <c r="F16" s="7" t="s">
        <v>15</v>
      </c>
      <c r="G16" s="7" t="s">
        <v>16</v>
      </c>
      <c r="H16" s="3" t="s">
        <v>46</v>
      </c>
      <c r="I16" s="7" t="s">
        <v>183</v>
      </c>
      <c r="J16" s="5">
        <v>45005</v>
      </c>
      <c r="K16" s="7"/>
      <c r="L16" s="7" t="s">
        <v>234</v>
      </c>
    </row>
    <row r="17" spans="1:12" x14ac:dyDescent="0.25">
      <c r="A17" s="3" t="s">
        <v>94</v>
      </c>
      <c r="B17" s="7" t="s">
        <v>116</v>
      </c>
      <c r="C17" s="8">
        <v>400</v>
      </c>
      <c r="D17" s="3" t="s">
        <v>153</v>
      </c>
      <c r="E17" s="5">
        <v>45012</v>
      </c>
      <c r="F17" s="7" t="s">
        <v>15</v>
      </c>
      <c r="G17" s="7" t="s">
        <v>16</v>
      </c>
      <c r="H17" s="3" t="s">
        <v>46</v>
      </c>
      <c r="I17" s="7" t="s">
        <v>183</v>
      </c>
      <c r="J17" s="5">
        <v>45005</v>
      </c>
      <c r="K17" s="7"/>
      <c r="L17" s="7" t="s">
        <v>235</v>
      </c>
    </row>
    <row r="18" spans="1:12" x14ac:dyDescent="0.25">
      <c r="A18" s="3" t="s">
        <v>94</v>
      </c>
      <c r="B18" s="7" t="s">
        <v>117</v>
      </c>
      <c r="C18" s="8">
        <v>125</v>
      </c>
      <c r="D18" s="3" t="s">
        <v>153</v>
      </c>
      <c r="E18" s="5">
        <v>45012</v>
      </c>
      <c r="F18" s="7" t="s">
        <v>15</v>
      </c>
      <c r="G18" s="7" t="s">
        <v>16</v>
      </c>
      <c r="H18" s="3" t="s">
        <v>184</v>
      </c>
      <c r="I18" s="7" t="s">
        <v>183</v>
      </c>
      <c r="J18" s="5">
        <v>45005</v>
      </c>
      <c r="K18" s="7"/>
      <c r="L18" s="7" t="s">
        <v>236</v>
      </c>
    </row>
    <row r="19" spans="1:12" x14ac:dyDescent="0.25">
      <c r="A19" s="3" t="s">
        <v>94</v>
      </c>
      <c r="B19" s="7" t="s">
        <v>118</v>
      </c>
      <c r="C19" s="8">
        <v>400</v>
      </c>
      <c r="D19" s="3" t="s">
        <v>153</v>
      </c>
      <c r="E19" s="5">
        <v>45015</v>
      </c>
      <c r="F19" s="7" t="s">
        <v>15</v>
      </c>
      <c r="G19" s="7" t="s">
        <v>16</v>
      </c>
      <c r="H19" s="3" t="s">
        <v>185</v>
      </c>
      <c r="I19" s="7" t="s">
        <v>183</v>
      </c>
      <c r="J19" s="5">
        <v>45005</v>
      </c>
      <c r="K19" s="7"/>
      <c r="L19" s="7" t="s">
        <v>237</v>
      </c>
    </row>
    <row r="20" spans="1:12" x14ac:dyDescent="0.25">
      <c r="A20" s="3" t="s">
        <v>94</v>
      </c>
      <c r="B20" s="7" t="s">
        <v>119</v>
      </c>
      <c r="C20" s="8">
        <v>400</v>
      </c>
      <c r="D20" s="3" t="s">
        <v>153</v>
      </c>
      <c r="E20" s="5">
        <v>45015</v>
      </c>
      <c r="F20" s="7" t="s">
        <v>15</v>
      </c>
      <c r="G20" s="7" t="s">
        <v>16</v>
      </c>
      <c r="H20" s="3" t="s">
        <v>186</v>
      </c>
      <c r="I20" s="7" t="s">
        <v>183</v>
      </c>
      <c r="J20" s="5">
        <v>45005</v>
      </c>
      <c r="K20" s="7"/>
      <c r="L20" s="7" t="s">
        <v>238</v>
      </c>
    </row>
    <row r="21" spans="1:12" x14ac:dyDescent="0.25">
      <c r="A21" s="3" t="s">
        <v>94</v>
      </c>
      <c r="B21" s="7" t="s">
        <v>120</v>
      </c>
      <c r="C21" s="8">
        <v>125</v>
      </c>
      <c r="D21" s="3" t="s">
        <v>153</v>
      </c>
      <c r="E21" s="5">
        <v>45015</v>
      </c>
      <c r="F21" s="7" t="s">
        <v>15</v>
      </c>
      <c r="G21" s="7" t="s">
        <v>16</v>
      </c>
      <c r="H21" s="3" t="s">
        <v>187</v>
      </c>
      <c r="I21" s="7" t="s">
        <v>183</v>
      </c>
      <c r="J21" s="5">
        <v>44959</v>
      </c>
      <c r="K21" s="7"/>
      <c r="L21" s="7" t="s">
        <v>239</v>
      </c>
    </row>
    <row r="22" spans="1:12" x14ac:dyDescent="0.25">
      <c r="A22" s="3" t="s">
        <v>95</v>
      </c>
      <c r="B22" s="7" t="s">
        <v>121</v>
      </c>
      <c r="C22" s="8">
        <v>400</v>
      </c>
      <c r="D22" s="3" t="s">
        <v>153</v>
      </c>
      <c r="E22" s="5">
        <v>45021</v>
      </c>
      <c r="F22" s="7" t="s">
        <v>15</v>
      </c>
      <c r="G22" s="7" t="s">
        <v>16</v>
      </c>
      <c r="H22" s="3" t="s">
        <v>188</v>
      </c>
      <c r="I22" s="7" t="s">
        <v>183</v>
      </c>
      <c r="J22" s="5">
        <v>45008</v>
      </c>
      <c r="K22" s="7"/>
      <c r="L22" s="7" t="s">
        <v>240</v>
      </c>
    </row>
    <row r="23" spans="1:12" x14ac:dyDescent="0.25">
      <c r="A23" s="3" t="s">
        <v>95</v>
      </c>
      <c r="B23" s="7" t="s">
        <v>122</v>
      </c>
      <c r="C23" s="8">
        <v>400</v>
      </c>
      <c r="D23" s="3" t="s">
        <v>153</v>
      </c>
      <c r="E23" s="5">
        <v>45021</v>
      </c>
      <c r="F23" s="7" t="s">
        <v>15</v>
      </c>
      <c r="G23" s="7" t="s">
        <v>16</v>
      </c>
      <c r="H23" s="3" t="s">
        <v>189</v>
      </c>
      <c r="I23" s="7" t="s">
        <v>183</v>
      </c>
      <c r="J23" s="5">
        <v>45005</v>
      </c>
      <c r="K23" s="7"/>
      <c r="L23" s="7" t="s">
        <v>241</v>
      </c>
    </row>
    <row r="24" spans="1:12" x14ac:dyDescent="0.25">
      <c r="A24" s="3" t="s">
        <v>95</v>
      </c>
      <c r="B24" s="7" t="s">
        <v>123</v>
      </c>
      <c r="C24" s="8">
        <v>500</v>
      </c>
      <c r="D24" s="3" t="s">
        <v>154</v>
      </c>
      <c r="E24" s="5">
        <v>45021</v>
      </c>
      <c r="F24" s="7" t="s">
        <v>15</v>
      </c>
      <c r="G24" s="7" t="s">
        <v>16</v>
      </c>
      <c r="H24" s="3" t="s">
        <v>186</v>
      </c>
      <c r="I24" s="7" t="s">
        <v>190</v>
      </c>
      <c r="J24" s="5">
        <v>45006</v>
      </c>
      <c r="K24" s="7"/>
      <c r="L24" s="7" t="s">
        <v>242</v>
      </c>
    </row>
    <row r="25" spans="1:12" x14ac:dyDescent="0.25">
      <c r="A25" s="3" t="s">
        <v>95</v>
      </c>
      <c r="B25" s="7" t="s">
        <v>124</v>
      </c>
      <c r="C25" s="8">
        <v>125</v>
      </c>
      <c r="D25" s="3" t="s">
        <v>155</v>
      </c>
      <c r="E25" s="5">
        <v>45022</v>
      </c>
      <c r="F25" s="7" t="s">
        <v>15</v>
      </c>
      <c r="G25" s="7" t="s">
        <v>16</v>
      </c>
      <c r="H25" s="3" t="s">
        <v>191</v>
      </c>
      <c r="I25" s="7" t="s">
        <v>192</v>
      </c>
      <c r="J25" s="5">
        <v>45016</v>
      </c>
      <c r="K25" s="7"/>
      <c r="L25" s="7" t="s">
        <v>243</v>
      </c>
    </row>
    <row r="26" spans="1:12" x14ac:dyDescent="0.25">
      <c r="A26" s="3" t="s">
        <v>96</v>
      </c>
      <c r="B26" s="7" t="s">
        <v>125</v>
      </c>
      <c r="C26" s="8">
        <v>22.14</v>
      </c>
      <c r="D26" s="3" t="s">
        <v>156</v>
      </c>
      <c r="E26" s="5">
        <v>45044</v>
      </c>
      <c r="F26" s="7" t="s">
        <v>15</v>
      </c>
      <c r="G26" s="7" t="s">
        <v>16</v>
      </c>
      <c r="H26" s="3" t="s">
        <v>193</v>
      </c>
      <c r="I26" s="7" t="s">
        <v>194</v>
      </c>
      <c r="J26" s="5">
        <v>45033</v>
      </c>
      <c r="K26" s="7"/>
      <c r="L26" s="7"/>
    </row>
    <row r="27" spans="1:12" x14ac:dyDescent="0.25">
      <c r="A27" s="3" t="s">
        <v>97</v>
      </c>
      <c r="B27" s="7" t="s">
        <v>126</v>
      </c>
      <c r="C27" s="8">
        <v>1000</v>
      </c>
      <c r="D27" s="3" t="s">
        <v>157</v>
      </c>
      <c r="E27" s="5">
        <v>45048</v>
      </c>
      <c r="F27" s="7" t="s">
        <v>15</v>
      </c>
      <c r="G27" s="7" t="s">
        <v>16</v>
      </c>
      <c r="H27" s="3" t="s">
        <v>49</v>
      </c>
      <c r="I27" s="7" t="s">
        <v>195</v>
      </c>
      <c r="J27" s="5">
        <v>45022</v>
      </c>
      <c r="K27" s="7"/>
      <c r="L27" s="7" t="s">
        <v>244</v>
      </c>
    </row>
    <row r="28" spans="1:12" x14ac:dyDescent="0.25">
      <c r="A28" s="3" t="s">
        <v>97</v>
      </c>
      <c r="B28" s="7" t="s">
        <v>127</v>
      </c>
      <c r="C28" s="8">
        <v>1500</v>
      </c>
      <c r="D28" s="3" t="s">
        <v>158</v>
      </c>
      <c r="E28" s="5">
        <v>45049</v>
      </c>
      <c r="F28" s="7" t="s">
        <v>15</v>
      </c>
      <c r="G28" s="7" t="s">
        <v>16</v>
      </c>
      <c r="H28" s="3" t="s">
        <v>196</v>
      </c>
      <c r="I28" s="7" t="s">
        <v>197</v>
      </c>
      <c r="J28" s="5">
        <v>45042</v>
      </c>
      <c r="K28" s="7"/>
      <c r="L28" s="7" t="s">
        <v>245</v>
      </c>
    </row>
    <row r="29" spans="1:12" x14ac:dyDescent="0.25">
      <c r="A29" s="3" t="s">
        <v>97</v>
      </c>
      <c r="B29" s="7" t="s">
        <v>128</v>
      </c>
      <c r="C29" s="8">
        <v>250</v>
      </c>
      <c r="D29" s="3" t="s">
        <v>159</v>
      </c>
      <c r="E29" s="5">
        <v>45057</v>
      </c>
      <c r="F29" s="7" t="s">
        <v>15</v>
      </c>
      <c r="G29" s="7" t="s">
        <v>16</v>
      </c>
      <c r="H29" s="3" t="s">
        <v>48</v>
      </c>
      <c r="I29" s="7" t="s">
        <v>198</v>
      </c>
      <c r="J29" s="5">
        <v>45050</v>
      </c>
      <c r="K29" s="7"/>
      <c r="L29" s="7" t="s">
        <v>246</v>
      </c>
    </row>
    <row r="30" spans="1:12" x14ac:dyDescent="0.25">
      <c r="A30" s="3" t="s">
        <v>97</v>
      </c>
      <c r="B30" s="7" t="s">
        <v>129</v>
      </c>
      <c r="C30" s="8">
        <v>800</v>
      </c>
      <c r="D30" s="3" t="s">
        <v>160</v>
      </c>
      <c r="E30" s="5">
        <v>45057</v>
      </c>
      <c r="F30" s="7" t="s">
        <v>15</v>
      </c>
      <c r="G30" s="7" t="s">
        <v>16</v>
      </c>
      <c r="H30" s="3" t="s">
        <v>47</v>
      </c>
      <c r="I30" s="7" t="s">
        <v>199</v>
      </c>
      <c r="J30" s="5">
        <v>45050</v>
      </c>
      <c r="K30" s="7"/>
      <c r="L30" s="7" t="s">
        <v>247</v>
      </c>
    </row>
    <row r="31" spans="1:12" x14ac:dyDescent="0.25">
      <c r="A31" s="3" t="s">
        <v>97</v>
      </c>
      <c r="B31" s="7" t="s">
        <v>130</v>
      </c>
      <c r="C31" s="8">
        <v>500</v>
      </c>
      <c r="D31" s="3" t="s">
        <v>43</v>
      </c>
      <c r="E31" s="5">
        <v>45049</v>
      </c>
      <c r="F31" s="7" t="s">
        <v>15</v>
      </c>
      <c r="G31" s="7" t="s">
        <v>17</v>
      </c>
      <c r="H31" s="3" t="s">
        <v>200</v>
      </c>
      <c r="I31" s="7" t="s">
        <v>201</v>
      </c>
      <c r="J31" s="5">
        <v>45028</v>
      </c>
      <c r="K31" s="7"/>
      <c r="L31" s="7" t="s">
        <v>248</v>
      </c>
    </row>
    <row r="32" spans="1:12" x14ac:dyDescent="0.25">
      <c r="A32" s="3" t="s">
        <v>98</v>
      </c>
      <c r="B32" s="7" t="s">
        <v>131</v>
      </c>
      <c r="C32" s="8">
        <v>500</v>
      </c>
      <c r="D32" s="3" t="s">
        <v>161</v>
      </c>
      <c r="E32" s="5">
        <v>45069</v>
      </c>
      <c r="F32" s="7" t="s">
        <v>15</v>
      </c>
      <c r="G32" s="7" t="s">
        <v>16</v>
      </c>
      <c r="H32" s="3" t="s">
        <v>200</v>
      </c>
      <c r="I32" s="7" t="s">
        <v>202</v>
      </c>
      <c r="J32" s="5">
        <v>45069</v>
      </c>
      <c r="K32" s="7"/>
      <c r="L32" s="7"/>
    </row>
    <row r="33" spans="1:12" x14ac:dyDescent="0.25">
      <c r="A33" s="3" t="s">
        <v>98</v>
      </c>
      <c r="B33" s="7" t="s">
        <v>132</v>
      </c>
      <c r="C33" s="8">
        <v>1000</v>
      </c>
      <c r="D33" s="3" t="s">
        <v>162</v>
      </c>
      <c r="E33" s="5">
        <v>45071</v>
      </c>
      <c r="F33" s="7" t="s">
        <v>15</v>
      </c>
      <c r="G33" s="7" t="s">
        <v>16</v>
      </c>
      <c r="H33" s="3" t="s">
        <v>203</v>
      </c>
      <c r="I33" s="7" t="s">
        <v>204</v>
      </c>
      <c r="J33" s="5">
        <v>45068</v>
      </c>
      <c r="K33" s="7"/>
      <c r="L33" s="7" t="s">
        <v>249</v>
      </c>
    </row>
    <row r="34" spans="1:12" x14ac:dyDescent="0.25">
      <c r="A34" s="3" t="s">
        <v>98</v>
      </c>
      <c r="B34" s="7" t="s">
        <v>131</v>
      </c>
      <c r="C34" s="8">
        <v>-500</v>
      </c>
      <c r="D34" s="3" t="s">
        <v>161</v>
      </c>
      <c r="E34" s="5">
        <v>45069</v>
      </c>
      <c r="F34" s="7" t="s">
        <v>15</v>
      </c>
      <c r="G34" s="7" t="s">
        <v>17</v>
      </c>
      <c r="H34" s="3" t="s">
        <v>200</v>
      </c>
      <c r="I34" s="7" t="s">
        <v>202</v>
      </c>
      <c r="J34" s="5">
        <v>45069</v>
      </c>
      <c r="K34" s="7"/>
      <c r="L34" s="7"/>
    </row>
    <row r="35" spans="1:12" x14ac:dyDescent="0.25">
      <c r="A35" s="3" t="s">
        <v>99</v>
      </c>
      <c r="B35" s="7" t="s">
        <v>133</v>
      </c>
      <c r="C35" s="8">
        <v>400</v>
      </c>
      <c r="D35" s="3" t="s">
        <v>163</v>
      </c>
      <c r="E35" s="5">
        <v>45078</v>
      </c>
      <c r="F35" s="7" t="s">
        <v>15</v>
      </c>
      <c r="G35" s="7" t="s">
        <v>16</v>
      </c>
      <c r="H35" s="3" t="s">
        <v>205</v>
      </c>
      <c r="I35" s="7" t="s">
        <v>206</v>
      </c>
      <c r="J35" s="5">
        <v>45076</v>
      </c>
      <c r="K35" s="7"/>
      <c r="L35" s="7" t="s">
        <v>250</v>
      </c>
    </row>
    <row r="36" spans="1:12" x14ac:dyDescent="0.25">
      <c r="A36" s="3" t="s">
        <v>99</v>
      </c>
      <c r="B36" s="7" t="s">
        <v>134</v>
      </c>
      <c r="C36" s="8">
        <v>400</v>
      </c>
      <c r="D36" s="3" t="s">
        <v>164</v>
      </c>
      <c r="E36" s="5">
        <v>45085</v>
      </c>
      <c r="F36" s="7" t="s">
        <v>15</v>
      </c>
      <c r="G36" s="7" t="s">
        <v>16</v>
      </c>
      <c r="H36" s="3" t="s">
        <v>207</v>
      </c>
      <c r="I36" s="7" t="s">
        <v>208</v>
      </c>
      <c r="J36" s="5">
        <v>45076</v>
      </c>
      <c r="K36" s="7"/>
      <c r="L36" s="7" t="s">
        <v>251</v>
      </c>
    </row>
    <row r="37" spans="1:12" x14ac:dyDescent="0.25">
      <c r="A37" s="3" t="s">
        <v>100</v>
      </c>
      <c r="B37" s="7" t="s">
        <v>135</v>
      </c>
      <c r="C37" s="8">
        <v>450</v>
      </c>
      <c r="D37" s="3" t="s">
        <v>165</v>
      </c>
      <c r="E37" s="5">
        <v>45120</v>
      </c>
      <c r="F37" s="7" t="s">
        <v>15</v>
      </c>
      <c r="G37" s="7" t="s">
        <v>16</v>
      </c>
      <c r="H37" s="3" t="s">
        <v>205</v>
      </c>
      <c r="I37" s="7" t="s">
        <v>209</v>
      </c>
      <c r="J37" s="5">
        <v>45050</v>
      </c>
      <c r="K37" s="7"/>
      <c r="L37" s="7" t="s">
        <v>252</v>
      </c>
    </row>
    <row r="38" spans="1:12" x14ac:dyDescent="0.25">
      <c r="A38" s="3" t="s">
        <v>100</v>
      </c>
      <c r="B38" s="7" t="s">
        <v>136</v>
      </c>
      <c r="C38" s="8">
        <v>500</v>
      </c>
      <c r="D38" s="3" t="s">
        <v>165</v>
      </c>
      <c r="E38" s="5">
        <v>45120</v>
      </c>
      <c r="F38" s="7" t="s">
        <v>15</v>
      </c>
      <c r="G38" s="7" t="s">
        <v>16</v>
      </c>
      <c r="H38" s="3" t="s">
        <v>210</v>
      </c>
      <c r="I38" s="7" t="s">
        <v>211</v>
      </c>
      <c r="J38" s="5">
        <v>45119</v>
      </c>
      <c r="K38" s="7"/>
      <c r="L38" s="7" t="s">
        <v>253</v>
      </c>
    </row>
    <row r="39" spans="1:12" x14ac:dyDescent="0.25">
      <c r="A39" s="3" t="s">
        <v>100</v>
      </c>
      <c r="B39" s="7" t="s">
        <v>137</v>
      </c>
      <c r="C39" s="8">
        <v>1000</v>
      </c>
      <c r="D39" s="3" t="s">
        <v>44</v>
      </c>
      <c r="E39" s="5">
        <v>45126</v>
      </c>
      <c r="F39" s="7" t="s">
        <v>15</v>
      </c>
      <c r="G39" s="7" t="s">
        <v>16</v>
      </c>
      <c r="H39" s="3" t="s">
        <v>45</v>
      </c>
      <c r="I39" s="7" t="s">
        <v>212</v>
      </c>
      <c r="J39" s="5">
        <v>45124</v>
      </c>
      <c r="K39" s="7"/>
      <c r="L39" s="7" t="s">
        <v>254</v>
      </c>
    </row>
    <row r="40" spans="1:12" x14ac:dyDescent="0.25">
      <c r="A40" s="3" t="s">
        <v>101</v>
      </c>
      <c r="B40" s="7" t="s">
        <v>138</v>
      </c>
      <c r="C40" s="8">
        <v>625</v>
      </c>
      <c r="D40" s="3" t="s">
        <v>166</v>
      </c>
      <c r="E40" s="5">
        <v>45138</v>
      </c>
      <c r="F40" s="7" t="s">
        <v>15</v>
      </c>
      <c r="G40" s="7" t="s">
        <v>18</v>
      </c>
      <c r="H40" s="3" t="s">
        <v>193</v>
      </c>
      <c r="I40" s="7" t="s">
        <v>213</v>
      </c>
      <c r="J40" s="5">
        <v>45124</v>
      </c>
      <c r="K40" s="7"/>
      <c r="L40" s="7"/>
    </row>
    <row r="41" spans="1:12" x14ac:dyDescent="0.25">
      <c r="A41" s="3" t="s">
        <v>102</v>
      </c>
      <c r="B41" s="7" t="s">
        <v>139</v>
      </c>
      <c r="C41" s="8">
        <v>400</v>
      </c>
      <c r="D41" s="3" t="s">
        <v>155</v>
      </c>
      <c r="E41" s="5">
        <v>45147</v>
      </c>
      <c r="F41" s="7" t="s">
        <v>15</v>
      </c>
      <c r="G41" s="7" t="s">
        <v>16</v>
      </c>
      <c r="H41" s="3" t="s">
        <v>214</v>
      </c>
      <c r="I41" s="7" t="s">
        <v>192</v>
      </c>
      <c r="J41" s="5">
        <v>45135</v>
      </c>
      <c r="K41" s="7"/>
      <c r="L41" s="7" t="s">
        <v>255</v>
      </c>
    </row>
    <row r="42" spans="1:12" x14ac:dyDescent="0.25">
      <c r="A42" s="3" t="s">
        <v>102</v>
      </c>
      <c r="B42" s="7" t="s">
        <v>140</v>
      </c>
      <c r="C42" s="8">
        <v>400</v>
      </c>
      <c r="D42" s="3" t="s">
        <v>153</v>
      </c>
      <c r="E42" s="5">
        <v>45162</v>
      </c>
      <c r="F42" s="7" t="s">
        <v>15</v>
      </c>
      <c r="G42" s="7" t="s">
        <v>16</v>
      </c>
      <c r="H42" s="3" t="s">
        <v>215</v>
      </c>
      <c r="I42" s="7" t="s">
        <v>183</v>
      </c>
      <c r="J42" s="5">
        <v>45159</v>
      </c>
      <c r="K42" s="7"/>
      <c r="L42" s="7" t="s">
        <v>256</v>
      </c>
    </row>
    <row r="43" spans="1:12" x14ac:dyDescent="0.25">
      <c r="A43" s="3" t="s">
        <v>103</v>
      </c>
      <c r="B43" s="7" t="s">
        <v>141</v>
      </c>
      <c r="C43" s="8">
        <v>25</v>
      </c>
      <c r="D43" s="3" t="s">
        <v>167</v>
      </c>
      <c r="E43" s="5">
        <v>45168</v>
      </c>
      <c r="F43" s="7" t="s">
        <v>15</v>
      </c>
      <c r="G43" s="7" t="s">
        <v>16</v>
      </c>
      <c r="H43" s="3" t="s">
        <v>193</v>
      </c>
      <c r="I43" s="7" t="s">
        <v>216</v>
      </c>
      <c r="J43" s="5">
        <v>45153</v>
      </c>
      <c r="K43" s="7"/>
      <c r="L43" s="7"/>
    </row>
    <row r="44" spans="1:12" x14ac:dyDescent="0.25">
      <c r="A44" s="3" t="s">
        <v>103</v>
      </c>
      <c r="B44" s="7" t="s">
        <v>142</v>
      </c>
      <c r="C44" s="8">
        <v>35.81</v>
      </c>
      <c r="D44" s="3" t="s">
        <v>168</v>
      </c>
      <c r="E44" s="5">
        <v>45168</v>
      </c>
      <c r="F44" s="7" t="s">
        <v>15</v>
      </c>
      <c r="G44" s="7" t="s">
        <v>16</v>
      </c>
      <c r="H44" s="3" t="s">
        <v>193</v>
      </c>
      <c r="I44" s="7" t="s">
        <v>217</v>
      </c>
      <c r="J44" s="5">
        <v>45153</v>
      </c>
      <c r="K44" s="7"/>
      <c r="L44" s="7"/>
    </row>
    <row r="45" spans="1:12" x14ac:dyDescent="0.25">
      <c r="A45" s="3" t="s">
        <v>103</v>
      </c>
      <c r="B45" s="7" t="s">
        <v>143</v>
      </c>
      <c r="C45" s="8">
        <v>122.8</v>
      </c>
      <c r="D45" s="3" t="s">
        <v>169</v>
      </c>
      <c r="E45" s="5">
        <v>45168</v>
      </c>
      <c r="F45" s="7" t="s">
        <v>15</v>
      </c>
      <c r="G45" s="7" t="s">
        <v>16</v>
      </c>
      <c r="H45" s="3" t="s">
        <v>193</v>
      </c>
      <c r="I45" s="7" t="s">
        <v>218</v>
      </c>
      <c r="J45" s="5">
        <v>45153</v>
      </c>
      <c r="K45" s="7"/>
      <c r="L45" s="7"/>
    </row>
    <row r="46" spans="1:12" x14ac:dyDescent="0.25">
      <c r="A46" s="3" t="s">
        <v>103</v>
      </c>
      <c r="B46" s="7" t="s">
        <v>143</v>
      </c>
      <c r="C46" s="8">
        <v>39.979999999999997</v>
      </c>
      <c r="D46" s="3" t="s">
        <v>169</v>
      </c>
      <c r="E46" s="5">
        <v>45168</v>
      </c>
      <c r="F46" s="7" t="s">
        <v>15</v>
      </c>
      <c r="G46" s="7" t="s">
        <v>16</v>
      </c>
      <c r="H46" s="3" t="s">
        <v>193</v>
      </c>
      <c r="I46" s="7" t="s">
        <v>218</v>
      </c>
      <c r="J46" s="5">
        <v>45153</v>
      </c>
      <c r="K46" s="7"/>
      <c r="L46" s="7"/>
    </row>
    <row r="47" spans="1:12" x14ac:dyDescent="0.25">
      <c r="A47" s="3" t="s">
        <v>103</v>
      </c>
      <c r="B47" s="7" t="s">
        <v>143</v>
      </c>
      <c r="C47" s="8">
        <v>30.25</v>
      </c>
      <c r="D47" s="3" t="s">
        <v>169</v>
      </c>
      <c r="E47" s="5">
        <v>45168</v>
      </c>
      <c r="F47" s="7" t="s">
        <v>15</v>
      </c>
      <c r="G47" s="7" t="s">
        <v>16</v>
      </c>
      <c r="H47" s="3" t="s">
        <v>193</v>
      </c>
      <c r="I47" s="7" t="s">
        <v>218</v>
      </c>
      <c r="J47" s="5">
        <v>45153</v>
      </c>
      <c r="K47" s="7"/>
      <c r="L47" s="7"/>
    </row>
    <row r="48" spans="1:12" x14ac:dyDescent="0.25">
      <c r="A48" s="3" t="s">
        <v>103</v>
      </c>
      <c r="B48" s="7" t="s">
        <v>143</v>
      </c>
      <c r="C48" s="8">
        <v>15.07</v>
      </c>
      <c r="D48" s="3" t="s">
        <v>169</v>
      </c>
      <c r="E48" s="5">
        <v>45168</v>
      </c>
      <c r="F48" s="7" t="s">
        <v>15</v>
      </c>
      <c r="G48" s="7" t="s">
        <v>16</v>
      </c>
      <c r="H48" s="3" t="s">
        <v>193</v>
      </c>
      <c r="I48" s="7" t="s">
        <v>218</v>
      </c>
      <c r="J48" s="5">
        <v>45153</v>
      </c>
      <c r="K48" s="7"/>
      <c r="L48" s="7"/>
    </row>
    <row r="49" spans="1:12" x14ac:dyDescent="0.25">
      <c r="A49" s="3" t="s">
        <v>104</v>
      </c>
      <c r="B49" s="7" t="s">
        <v>144</v>
      </c>
      <c r="C49" s="8">
        <v>100000</v>
      </c>
      <c r="D49" s="3" t="s">
        <v>170</v>
      </c>
      <c r="E49" s="5">
        <v>45183</v>
      </c>
      <c r="F49" s="7" t="s">
        <v>15</v>
      </c>
      <c r="G49" s="7" t="s">
        <v>16</v>
      </c>
      <c r="H49" s="3" t="s">
        <v>219</v>
      </c>
      <c r="I49" s="7" t="s">
        <v>220</v>
      </c>
      <c r="J49" s="5">
        <v>45177</v>
      </c>
      <c r="K49" s="7"/>
      <c r="L49" s="7" t="s">
        <v>257</v>
      </c>
    </row>
    <row r="50" spans="1:12" x14ac:dyDescent="0.25">
      <c r="A50" s="3" t="s">
        <v>105</v>
      </c>
      <c r="B50" s="7" t="s">
        <v>145</v>
      </c>
      <c r="C50" s="8">
        <v>800</v>
      </c>
      <c r="D50" s="3" t="s">
        <v>154</v>
      </c>
      <c r="E50" s="5">
        <v>45231</v>
      </c>
      <c r="F50" s="7" t="s">
        <v>15</v>
      </c>
      <c r="G50" s="7" t="s">
        <v>16</v>
      </c>
      <c r="H50" s="3" t="s">
        <v>221</v>
      </c>
      <c r="I50" s="7" t="s">
        <v>222</v>
      </c>
      <c r="J50" s="5">
        <v>45231</v>
      </c>
      <c r="K50" s="7"/>
      <c r="L50" s="7" t="s">
        <v>258</v>
      </c>
    </row>
    <row r="51" spans="1:12" x14ac:dyDescent="0.25">
      <c r="A51" s="3" t="s">
        <v>105</v>
      </c>
      <c r="B51" s="7" t="s">
        <v>146</v>
      </c>
      <c r="C51" s="8">
        <v>10120.299999999999</v>
      </c>
      <c r="D51" s="3" t="s">
        <v>171</v>
      </c>
      <c r="E51" s="5">
        <v>45250</v>
      </c>
      <c r="F51" s="7" t="s">
        <v>15</v>
      </c>
      <c r="G51" s="7" t="s">
        <v>16</v>
      </c>
      <c r="H51" s="3" t="s">
        <v>223</v>
      </c>
      <c r="I51" s="7" t="s">
        <v>224</v>
      </c>
      <c r="J51" s="5">
        <v>45202</v>
      </c>
      <c r="K51" s="7"/>
      <c r="L51" s="7" t="s">
        <v>259</v>
      </c>
    </row>
    <row r="52" spans="1:12" x14ac:dyDescent="0.25">
      <c r="A52" s="3" t="s">
        <v>106</v>
      </c>
      <c r="B52" s="7" t="s">
        <v>147</v>
      </c>
      <c r="C52" s="8">
        <v>72.16</v>
      </c>
      <c r="D52" s="3" t="s">
        <v>172</v>
      </c>
      <c r="E52" s="5">
        <v>45260</v>
      </c>
      <c r="F52" s="7" t="s">
        <v>15</v>
      </c>
      <c r="G52" s="7" t="s">
        <v>16</v>
      </c>
      <c r="H52" s="3" t="s">
        <v>193</v>
      </c>
      <c r="I52" s="7" t="s">
        <v>225</v>
      </c>
      <c r="J52" s="5">
        <v>45245</v>
      </c>
      <c r="K52" s="7"/>
      <c r="L52" s="7"/>
    </row>
    <row r="53" spans="1:12" x14ac:dyDescent="0.25">
      <c r="A53" s="3" t="s">
        <v>106</v>
      </c>
      <c r="B53" s="7" t="s">
        <v>147</v>
      </c>
      <c r="C53" s="8">
        <v>21.2</v>
      </c>
      <c r="D53" s="3" t="s">
        <v>172</v>
      </c>
      <c r="E53" s="5">
        <v>45260</v>
      </c>
      <c r="F53" s="7" t="s">
        <v>15</v>
      </c>
      <c r="G53" s="7" t="s">
        <v>16</v>
      </c>
      <c r="H53" s="3" t="s">
        <v>193</v>
      </c>
      <c r="I53" s="7" t="s">
        <v>225</v>
      </c>
      <c r="J53" s="5">
        <v>45245</v>
      </c>
      <c r="K53" s="7"/>
      <c r="L53" s="7"/>
    </row>
    <row r="54" spans="1:12" ht="15.75" thickBot="1" x14ac:dyDescent="0.3">
      <c r="A54" s="3"/>
      <c r="B54" s="7"/>
      <c r="C54" s="20">
        <f>SUM(C8:C53)</f>
        <v>134429.71000000002</v>
      </c>
      <c r="D54" s="6" t="s">
        <v>78</v>
      </c>
      <c r="E54" s="5"/>
      <c r="F54" s="7"/>
      <c r="G54" s="7"/>
      <c r="H54" s="3"/>
      <c r="I54" s="7"/>
      <c r="J54" s="5"/>
      <c r="K54" s="7"/>
      <c r="L54" s="7"/>
    </row>
    <row r="55" spans="1:12" ht="15.75" thickTop="1" x14ac:dyDescent="0.25">
      <c r="A55" s="3"/>
      <c r="B55" s="7"/>
      <c r="C55" s="8"/>
      <c r="D55" s="3"/>
      <c r="E55" s="5"/>
      <c r="F55" s="7"/>
      <c r="G55" s="7"/>
      <c r="H55" s="3"/>
      <c r="I55" s="7"/>
      <c r="J55" s="5"/>
      <c r="K55" s="7"/>
      <c r="L55" s="7"/>
    </row>
    <row r="56" spans="1:12" x14ac:dyDescent="0.25">
      <c r="A56" s="3"/>
      <c r="B56" s="33" t="s">
        <v>57</v>
      </c>
      <c r="C56" s="8"/>
      <c r="D56" s="3"/>
      <c r="E56" s="5"/>
      <c r="F56" s="7"/>
      <c r="G56" s="7"/>
      <c r="H56" s="3"/>
      <c r="I56" s="7"/>
      <c r="J56" s="5"/>
      <c r="K56" s="7"/>
      <c r="L56" s="7"/>
    </row>
    <row r="57" spans="1:12" x14ac:dyDescent="0.25">
      <c r="A57" s="3" t="s">
        <v>91</v>
      </c>
      <c r="B57" s="7" t="s">
        <v>269</v>
      </c>
      <c r="C57" s="8">
        <v>5.13</v>
      </c>
      <c r="D57" s="3" t="s">
        <v>305</v>
      </c>
      <c r="E57" s="5">
        <v>44952</v>
      </c>
      <c r="F57" s="7" t="s">
        <v>3</v>
      </c>
      <c r="G57" s="7" t="s">
        <v>16</v>
      </c>
      <c r="H57" s="3" t="s">
        <v>50</v>
      </c>
      <c r="I57" s="7" t="s">
        <v>281</v>
      </c>
      <c r="J57" s="5">
        <v>44930</v>
      </c>
      <c r="K57" s="7"/>
      <c r="L57" s="7" t="s">
        <v>293</v>
      </c>
    </row>
    <row r="58" spans="1:12" x14ac:dyDescent="0.25">
      <c r="A58" s="3" t="s">
        <v>91</v>
      </c>
      <c r="B58" s="7" t="s">
        <v>269</v>
      </c>
      <c r="C58" s="8">
        <v>4.41</v>
      </c>
      <c r="D58" s="3" t="s">
        <v>306</v>
      </c>
      <c r="E58" s="5">
        <v>44952</v>
      </c>
      <c r="F58" s="7" t="s">
        <v>3</v>
      </c>
      <c r="G58" s="7" t="s">
        <v>16</v>
      </c>
      <c r="H58" s="3" t="s">
        <v>50</v>
      </c>
      <c r="I58" s="7" t="s">
        <v>281</v>
      </c>
      <c r="J58" s="5">
        <v>44930</v>
      </c>
      <c r="K58" s="7"/>
      <c r="L58" s="7" t="s">
        <v>293</v>
      </c>
    </row>
    <row r="59" spans="1:12" x14ac:dyDescent="0.25">
      <c r="A59" s="3" t="s">
        <v>92</v>
      </c>
      <c r="B59" s="7" t="s">
        <v>270</v>
      </c>
      <c r="C59" s="8">
        <v>5.12</v>
      </c>
      <c r="D59" s="3" t="s">
        <v>305</v>
      </c>
      <c r="E59" s="5">
        <v>44979</v>
      </c>
      <c r="F59" s="7" t="s">
        <v>3</v>
      </c>
      <c r="G59" s="7" t="s">
        <v>16</v>
      </c>
      <c r="H59" s="3" t="s">
        <v>50</v>
      </c>
      <c r="I59" s="7" t="s">
        <v>282</v>
      </c>
      <c r="J59" s="5">
        <v>44961</v>
      </c>
      <c r="K59" s="7"/>
      <c r="L59" s="7" t="s">
        <v>294</v>
      </c>
    </row>
    <row r="60" spans="1:12" x14ac:dyDescent="0.25">
      <c r="A60" s="3" t="s">
        <v>92</v>
      </c>
      <c r="B60" s="7" t="s">
        <v>270</v>
      </c>
      <c r="C60" s="8">
        <v>4.4000000000000004</v>
      </c>
      <c r="D60" s="3" t="s">
        <v>306</v>
      </c>
      <c r="E60" s="5">
        <v>44979</v>
      </c>
      <c r="F60" s="7" t="s">
        <v>3</v>
      </c>
      <c r="G60" s="7" t="s">
        <v>16</v>
      </c>
      <c r="H60" s="3" t="s">
        <v>50</v>
      </c>
      <c r="I60" s="7" t="s">
        <v>282</v>
      </c>
      <c r="J60" s="5">
        <v>44961</v>
      </c>
      <c r="K60" s="7"/>
      <c r="L60" s="7" t="s">
        <v>294</v>
      </c>
    </row>
    <row r="61" spans="1:12" x14ac:dyDescent="0.25">
      <c r="A61" s="3" t="s">
        <v>94</v>
      </c>
      <c r="B61" s="7" t="s">
        <v>271</v>
      </c>
      <c r="C61" s="8">
        <v>4.93</v>
      </c>
      <c r="D61" s="3" t="s">
        <v>305</v>
      </c>
      <c r="E61" s="5">
        <v>45007</v>
      </c>
      <c r="F61" s="7" t="s">
        <v>3</v>
      </c>
      <c r="G61" s="7" t="s">
        <v>16</v>
      </c>
      <c r="H61" s="3" t="s">
        <v>50</v>
      </c>
      <c r="I61" s="7" t="s">
        <v>283</v>
      </c>
      <c r="J61" s="5">
        <v>44989</v>
      </c>
      <c r="K61" s="7"/>
      <c r="L61" s="7" t="s">
        <v>295</v>
      </c>
    </row>
    <row r="62" spans="1:12" x14ac:dyDescent="0.25">
      <c r="A62" s="3" t="s">
        <v>94</v>
      </c>
      <c r="B62" s="7" t="s">
        <v>271</v>
      </c>
      <c r="C62" s="8">
        <v>4.24</v>
      </c>
      <c r="D62" s="3" t="s">
        <v>306</v>
      </c>
      <c r="E62" s="5">
        <v>45007</v>
      </c>
      <c r="F62" s="7" t="s">
        <v>3</v>
      </c>
      <c r="G62" s="7" t="s">
        <v>16</v>
      </c>
      <c r="H62" s="3" t="s">
        <v>50</v>
      </c>
      <c r="I62" s="7" t="s">
        <v>283</v>
      </c>
      <c r="J62" s="5">
        <v>44989</v>
      </c>
      <c r="K62" s="7"/>
      <c r="L62" s="7" t="s">
        <v>295</v>
      </c>
    </row>
    <row r="63" spans="1:12" x14ac:dyDescent="0.25">
      <c r="A63" s="3" t="s">
        <v>95</v>
      </c>
      <c r="B63" s="7" t="s">
        <v>272</v>
      </c>
      <c r="C63" s="8">
        <v>5.07</v>
      </c>
      <c r="D63" s="3" t="s">
        <v>305</v>
      </c>
      <c r="E63" s="5">
        <v>45036</v>
      </c>
      <c r="F63" s="7" t="s">
        <v>3</v>
      </c>
      <c r="G63" s="7" t="s">
        <v>16</v>
      </c>
      <c r="H63" s="3" t="s">
        <v>50</v>
      </c>
      <c r="I63" s="7" t="s">
        <v>284</v>
      </c>
      <c r="J63" s="5">
        <v>45020</v>
      </c>
      <c r="K63" s="7"/>
      <c r="L63" s="7" t="s">
        <v>296</v>
      </c>
    </row>
    <row r="64" spans="1:12" x14ac:dyDescent="0.25">
      <c r="A64" s="3" t="s">
        <v>95</v>
      </c>
      <c r="B64" s="7" t="s">
        <v>272</v>
      </c>
      <c r="C64" s="8">
        <v>4.3600000000000003</v>
      </c>
      <c r="D64" s="3" t="s">
        <v>306</v>
      </c>
      <c r="E64" s="5">
        <v>45036</v>
      </c>
      <c r="F64" s="7" t="s">
        <v>3</v>
      </c>
      <c r="G64" s="7" t="s">
        <v>16</v>
      </c>
      <c r="H64" s="3" t="s">
        <v>50</v>
      </c>
      <c r="I64" s="7" t="s">
        <v>284</v>
      </c>
      <c r="J64" s="5">
        <v>45020</v>
      </c>
      <c r="K64" s="7"/>
      <c r="L64" s="7" t="s">
        <v>296</v>
      </c>
    </row>
    <row r="65" spans="1:12" x14ac:dyDescent="0.25">
      <c r="A65" s="3" t="s">
        <v>98</v>
      </c>
      <c r="B65" s="7" t="s">
        <v>273</v>
      </c>
      <c r="C65" s="8">
        <v>5.07</v>
      </c>
      <c r="D65" s="3" t="s">
        <v>305</v>
      </c>
      <c r="E65" s="5">
        <v>45070</v>
      </c>
      <c r="F65" s="7" t="s">
        <v>3</v>
      </c>
      <c r="G65" s="7" t="s">
        <v>16</v>
      </c>
      <c r="H65" s="3" t="s">
        <v>50</v>
      </c>
      <c r="I65" s="7" t="s">
        <v>285</v>
      </c>
      <c r="J65" s="5">
        <v>45050</v>
      </c>
      <c r="K65" s="7"/>
      <c r="L65" s="7" t="s">
        <v>297</v>
      </c>
    </row>
    <row r="66" spans="1:12" x14ac:dyDescent="0.25">
      <c r="A66" s="3" t="s">
        <v>98</v>
      </c>
      <c r="B66" s="7" t="s">
        <v>273</v>
      </c>
      <c r="C66" s="8">
        <v>4.3600000000000003</v>
      </c>
      <c r="D66" s="3" t="s">
        <v>306</v>
      </c>
      <c r="E66" s="5">
        <v>45070</v>
      </c>
      <c r="F66" s="7" t="s">
        <v>3</v>
      </c>
      <c r="G66" s="7" t="s">
        <v>16</v>
      </c>
      <c r="H66" s="3" t="s">
        <v>50</v>
      </c>
      <c r="I66" s="7" t="s">
        <v>285</v>
      </c>
      <c r="J66" s="5">
        <v>45050</v>
      </c>
      <c r="K66" s="7"/>
      <c r="L66" s="7" t="s">
        <v>297</v>
      </c>
    </row>
    <row r="67" spans="1:12" x14ac:dyDescent="0.25">
      <c r="A67" s="3" t="s">
        <v>266</v>
      </c>
      <c r="B67" s="7" t="s">
        <v>274</v>
      </c>
      <c r="C67" s="8">
        <v>5.14</v>
      </c>
      <c r="D67" s="3" t="s">
        <v>305</v>
      </c>
      <c r="E67" s="5">
        <v>45096</v>
      </c>
      <c r="F67" s="7" t="s">
        <v>3</v>
      </c>
      <c r="G67" s="7" t="s">
        <v>16</v>
      </c>
      <c r="H67" s="3" t="s">
        <v>50</v>
      </c>
      <c r="I67" s="7" t="s">
        <v>286</v>
      </c>
      <c r="J67" s="5">
        <v>45081</v>
      </c>
      <c r="K67" s="7"/>
      <c r="L67" s="7" t="s">
        <v>298</v>
      </c>
    </row>
    <row r="68" spans="1:12" x14ac:dyDescent="0.25">
      <c r="A68" s="3" t="s">
        <v>266</v>
      </c>
      <c r="B68" s="7" t="s">
        <v>274</v>
      </c>
      <c r="C68" s="8">
        <v>4.42</v>
      </c>
      <c r="D68" s="3" t="s">
        <v>306</v>
      </c>
      <c r="E68" s="5">
        <v>45096</v>
      </c>
      <c r="F68" s="7" t="s">
        <v>3</v>
      </c>
      <c r="G68" s="7" t="s">
        <v>16</v>
      </c>
      <c r="H68" s="3" t="s">
        <v>50</v>
      </c>
      <c r="I68" s="7" t="s">
        <v>286</v>
      </c>
      <c r="J68" s="5">
        <v>45081</v>
      </c>
      <c r="K68" s="7"/>
      <c r="L68" s="7" t="s">
        <v>298</v>
      </c>
    </row>
    <row r="69" spans="1:12" x14ac:dyDescent="0.25">
      <c r="A69" s="3" t="s">
        <v>100</v>
      </c>
      <c r="B69" s="7" t="s">
        <v>275</v>
      </c>
      <c r="C69" s="8">
        <v>5.0599999999999996</v>
      </c>
      <c r="D69" s="3" t="s">
        <v>305</v>
      </c>
      <c r="E69" s="5">
        <v>45133</v>
      </c>
      <c r="F69" s="7" t="s">
        <v>3</v>
      </c>
      <c r="G69" s="7" t="s">
        <v>16</v>
      </c>
      <c r="H69" s="3" t="s">
        <v>50</v>
      </c>
      <c r="I69" s="7" t="s">
        <v>287</v>
      </c>
      <c r="J69" s="5">
        <v>45111</v>
      </c>
      <c r="K69" s="7"/>
      <c r="L69" s="7" t="s">
        <v>299</v>
      </c>
    </row>
    <row r="70" spans="1:12" x14ac:dyDescent="0.25">
      <c r="A70" s="3" t="s">
        <v>100</v>
      </c>
      <c r="B70" s="7" t="s">
        <v>275</v>
      </c>
      <c r="C70" s="8">
        <v>4.3600000000000003</v>
      </c>
      <c r="D70" s="3" t="s">
        <v>306</v>
      </c>
      <c r="E70" s="5">
        <v>45133</v>
      </c>
      <c r="F70" s="7" t="s">
        <v>3</v>
      </c>
      <c r="G70" s="7" t="s">
        <v>16</v>
      </c>
      <c r="H70" s="3" t="s">
        <v>50</v>
      </c>
      <c r="I70" s="7" t="s">
        <v>287</v>
      </c>
      <c r="J70" s="5">
        <v>45111</v>
      </c>
      <c r="K70" s="7"/>
      <c r="L70" s="7" t="s">
        <v>299</v>
      </c>
    </row>
    <row r="71" spans="1:12" x14ac:dyDescent="0.25">
      <c r="A71" s="3" t="s">
        <v>102</v>
      </c>
      <c r="B71" s="7" t="s">
        <v>276</v>
      </c>
      <c r="C71" s="8">
        <v>5.15</v>
      </c>
      <c r="D71" s="3" t="s">
        <v>305</v>
      </c>
      <c r="E71" s="5">
        <v>45154</v>
      </c>
      <c r="F71" s="7" t="s">
        <v>3</v>
      </c>
      <c r="G71" s="7" t="s">
        <v>16</v>
      </c>
      <c r="H71" s="3" t="s">
        <v>50</v>
      </c>
      <c r="I71" s="7" t="s">
        <v>288</v>
      </c>
      <c r="J71" s="5">
        <v>45142</v>
      </c>
      <c r="K71" s="7"/>
      <c r="L71" s="7" t="s">
        <v>300</v>
      </c>
    </row>
    <row r="72" spans="1:12" x14ac:dyDescent="0.25">
      <c r="A72" s="3" t="s">
        <v>102</v>
      </c>
      <c r="B72" s="7" t="s">
        <v>276</v>
      </c>
      <c r="C72" s="8">
        <v>4.4400000000000004</v>
      </c>
      <c r="D72" s="3" t="s">
        <v>306</v>
      </c>
      <c r="E72" s="5">
        <v>45154</v>
      </c>
      <c r="F72" s="7" t="s">
        <v>3</v>
      </c>
      <c r="G72" s="7" t="s">
        <v>16</v>
      </c>
      <c r="H72" s="3" t="s">
        <v>50</v>
      </c>
      <c r="I72" s="7" t="s">
        <v>288</v>
      </c>
      <c r="J72" s="5">
        <v>45142</v>
      </c>
      <c r="K72" s="7"/>
      <c r="L72" s="7" t="s">
        <v>300</v>
      </c>
    </row>
    <row r="73" spans="1:12" x14ac:dyDescent="0.25">
      <c r="A73" s="3" t="s">
        <v>104</v>
      </c>
      <c r="B73" s="7" t="s">
        <v>277</v>
      </c>
      <c r="C73" s="8">
        <v>5.0599999999999996</v>
      </c>
      <c r="D73" s="3" t="s">
        <v>305</v>
      </c>
      <c r="E73" s="5">
        <v>45189</v>
      </c>
      <c r="F73" s="7" t="s">
        <v>3</v>
      </c>
      <c r="G73" s="7" t="s">
        <v>16</v>
      </c>
      <c r="H73" s="3" t="s">
        <v>50</v>
      </c>
      <c r="I73" s="7" t="s">
        <v>289</v>
      </c>
      <c r="J73" s="5">
        <v>45173</v>
      </c>
      <c r="K73" s="7"/>
      <c r="L73" s="7" t="s">
        <v>301</v>
      </c>
    </row>
    <row r="74" spans="1:12" x14ac:dyDescent="0.25">
      <c r="A74" s="3" t="s">
        <v>104</v>
      </c>
      <c r="B74" s="7" t="s">
        <v>277</v>
      </c>
      <c r="C74" s="8">
        <v>4.3600000000000003</v>
      </c>
      <c r="D74" s="3" t="s">
        <v>306</v>
      </c>
      <c r="E74" s="5">
        <v>45189</v>
      </c>
      <c r="F74" s="7" t="s">
        <v>3</v>
      </c>
      <c r="G74" s="7" t="s">
        <v>16</v>
      </c>
      <c r="H74" s="3" t="s">
        <v>50</v>
      </c>
      <c r="I74" s="7" t="s">
        <v>289</v>
      </c>
      <c r="J74" s="5">
        <v>45173</v>
      </c>
      <c r="K74" s="7"/>
      <c r="L74" s="7" t="s">
        <v>301</v>
      </c>
    </row>
    <row r="75" spans="1:12" x14ac:dyDescent="0.25">
      <c r="A75" s="3" t="s">
        <v>267</v>
      </c>
      <c r="B75" s="7" t="s">
        <v>278</v>
      </c>
      <c r="C75" s="8">
        <v>4.97</v>
      </c>
      <c r="D75" s="3" t="s">
        <v>305</v>
      </c>
      <c r="E75" s="5">
        <v>45225</v>
      </c>
      <c r="F75" s="7" t="s">
        <v>3</v>
      </c>
      <c r="G75" s="7" t="s">
        <v>16</v>
      </c>
      <c r="H75" s="3" t="s">
        <v>50</v>
      </c>
      <c r="I75" s="7" t="s">
        <v>290</v>
      </c>
      <c r="J75" s="5">
        <v>45203</v>
      </c>
      <c r="K75" s="7"/>
      <c r="L75" s="7" t="s">
        <v>302</v>
      </c>
    </row>
    <row r="76" spans="1:12" x14ac:dyDescent="0.25">
      <c r="A76" s="3" t="s">
        <v>267</v>
      </c>
      <c r="B76" s="7" t="s">
        <v>278</v>
      </c>
      <c r="C76" s="8">
        <v>4.2699999999999996</v>
      </c>
      <c r="D76" s="3" t="s">
        <v>306</v>
      </c>
      <c r="E76" s="5">
        <v>45225</v>
      </c>
      <c r="F76" s="7" t="s">
        <v>3</v>
      </c>
      <c r="G76" s="7" t="s">
        <v>16</v>
      </c>
      <c r="H76" s="3" t="s">
        <v>50</v>
      </c>
      <c r="I76" s="7" t="s">
        <v>290</v>
      </c>
      <c r="J76" s="5">
        <v>45203</v>
      </c>
      <c r="K76" s="7"/>
      <c r="L76" s="7" t="s">
        <v>302</v>
      </c>
    </row>
    <row r="77" spans="1:12" x14ac:dyDescent="0.25">
      <c r="A77" s="3" t="s">
        <v>105</v>
      </c>
      <c r="B77" s="7" t="s">
        <v>279</v>
      </c>
      <c r="C77" s="8">
        <v>5.14</v>
      </c>
      <c r="D77" s="3" t="s">
        <v>305</v>
      </c>
      <c r="E77" s="5">
        <v>45250</v>
      </c>
      <c r="F77" s="7" t="s">
        <v>3</v>
      </c>
      <c r="G77" s="7" t="s">
        <v>16</v>
      </c>
      <c r="H77" s="3" t="s">
        <v>50</v>
      </c>
      <c r="I77" s="7" t="s">
        <v>291</v>
      </c>
      <c r="J77" s="5">
        <v>45234</v>
      </c>
      <c r="K77" s="7"/>
      <c r="L77" s="7" t="s">
        <v>303</v>
      </c>
    </row>
    <row r="78" spans="1:12" x14ac:dyDescent="0.25">
      <c r="A78" s="3" t="s">
        <v>105</v>
      </c>
      <c r="B78" s="7" t="s">
        <v>279</v>
      </c>
      <c r="C78" s="8">
        <v>4.41</v>
      </c>
      <c r="D78" s="3" t="s">
        <v>306</v>
      </c>
      <c r="E78" s="5">
        <v>45250</v>
      </c>
      <c r="F78" s="7" t="s">
        <v>3</v>
      </c>
      <c r="G78" s="7" t="s">
        <v>16</v>
      </c>
      <c r="H78" s="3" t="s">
        <v>50</v>
      </c>
      <c r="I78" s="7" t="s">
        <v>291</v>
      </c>
      <c r="J78" s="5">
        <v>45234</v>
      </c>
      <c r="K78" s="7"/>
      <c r="L78" s="7" t="s">
        <v>303</v>
      </c>
    </row>
    <row r="79" spans="1:12" x14ac:dyDescent="0.25">
      <c r="A79" s="3" t="s">
        <v>268</v>
      </c>
      <c r="B79" s="7" t="s">
        <v>280</v>
      </c>
      <c r="C79" s="8">
        <v>5.1100000000000003</v>
      </c>
      <c r="D79" s="3" t="s">
        <v>305</v>
      </c>
      <c r="E79" s="5">
        <v>45280</v>
      </c>
      <c r="F79" s="7" t="s">
        <v>3</v>
      </c>
      <c r="G79" s="7" t="s">
        <v>16</v>
      </c>
      <c r="H79" s="3" t="s">
        <v>50</v>
      </c>
      <c r="I79" s="7" t="s">
        <v>292</v>
      </c>
      <c r="J79" s="5">
        <v>45264</v>
      </c>
      <c r="K79" s="7"/>
      <c r="L79" s="7" t="s">
        <v>304</v>
      </c>
    </row>
    <row r="80" spans="1:12" x14ac:dyDescent="0.25">
      <c r="A80" s="3" t="s">
        <v>268</v>
      </c>
      <c r="B80" s="7" t="s">
        <v>280</v>
      </c>
      <c r="C80" s="18">
        <v>4.38</v>
      </c>
      <c r="D80" s="3" t="s">
        <v>306</v>
      </c>
      <c r="E80" s="5">
        <v>45280</v>
      </c>
      <c r="F80" s="7" t="s">
        <v>3</v>
      </c>
      <c r="G80" s="7" t="s">
        <v>16</v>
      </c>
      <c r="H80" s="3" t="s">
        <v>50</v>
      </c>
      <c r="I80" s="7" t="s">
        <v>292</v>
      </c>
      <c r="J80" s="5">
        <v>45264</v>
      </c>
      <c r="K80" s="7"/>
      <c r="L80" s="7" t="s">
        <v>304</v>
      </c>
    </row>
    <row r="81" spans="1:12" ht="15.75" outlineLevel="1" thickBot="1" x14ac:dyDescent="0.3">
      <c r="A81" s="3"/>
      <c r="B81" s="3"/>
      <c r="C81" s="20">
        <f>SUM(C57:C80)</f>
        <v>113.36</v>
      </c>
      <c r="D81" s="33" t="s">
        <v>79</v>
      </c>
      <c r="E81" s="5"/>
      <c r="F81" s="6"/>
      <c r="G81" s="3"/>
      <c r="H81" s="3"/>
      <c r="I81" s="7"/>
      <c r="J81" s="5"/>
      <c r="K81" s="7"/>
      <c r="L81" s="7"/>
    </row>
    <row r="82" spans="1:12" ht="15.75" outlineLevel="1" thickTop="1" x14ac:dyDescent="0.25">
      <c r="A82" s="3"/>
      <c r="B82" s="3"/>
      <c r="C82" s="34"/>
      <c r="D82" s="3"/>
      <c r="E82" s="5"/>
      <c r="F82" s="6"/>
      <c r="G82" s="3"/>
      <c r="H82" s="3"/>
      <c r="I82" s="7"/>
      <c r="J82" s="5"/>
      <c r="K82" s="7"/>
      <c r="L82" s="7"/>
    </row>
  </sheetData>
  <sortState xmlns:xlrd2="http://schemas.microsoft.com/office/spreadsheetml/2017/richdata2" ref="A5:N53">
    <sortCondition ref="H5:H63"/>
    <sortCondition ref="D5:D63"/>
    <sortCondition ref="E5:E63"/>
  </sortState>
  <pageMargins left="0.7" right="0.7" top="0.75" bottom="0.75" header="0.3" footer="0.3"/>
  <pageSetup scale="5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Schedule L3</vt:lpstr>
      <vt:lpstr>Account Detail</vt:lpstr>
      <vt:lpstr>AP Vouchered Detail</vt:lpstr>
      <vt:lpstr>'Account Detail'!Print_Titles</vt:lpstr>
      <vt:lpstr>'AP Vouchered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Tony Sampson</cp:lastModifiedBy>
  <cp:lastPrinted>2021-04-14T14:00:07Z</cp:lastPrinted>
  <dcterms:created xsi:type="dcterms:W3CDTF">2020-07-14T17:01:09Z</dcterms:created>
  <dcterms:modified xsi:type="dcterms:W3CDTF">2025-08-20T16:46:10Z</dcterms:modified>
</cp:coreProperties>
</file>