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:\General Accounting\Month End Analysis\Rate Case 2025\Case No. 2025-00208\DR 1\Final Files Case No. 2025-0028 Posted to OneDrive\"/>
    </mc:Choice>
  </mc:AlternateContent>
  <xr:revisionPtr revIDLastSave="0" documentId="8_{0FBCB1CF-6516-432D-A23B-E54CE32D7BE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SC DR1-11" sheetId="1" r:id="rId1"/>
  </sheets>
  <definedNames>
    <definedName name="_xlnm.Print_Area" localSheetId="0">'PSC DR1-11'!$A$1:$F$33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16" i="1" l="1"/>
  <c r="F11" i="1"/>
  <c r="F18" i="1" l="1"/>
  <c r="F22" i="1" s="1"/>
  <c r="F26" i="1" s="1"/>
</calcChain>
</file>

<file path=xl/sharedStrings.xml><?xml version="1.0" encoding="utf-8"?>
<sst xmlns="http://schemas.openxmlformats.org/spreadsheetml/2006/main" count="21" uniqueCount="21">
  <si>
    <t>Purchase Price</t>
  </si>
  <si>
    <t>Plus: transaction costs</t>
  </si>
  <si>
    <t>Plant Value:</t>
  </si>
  <si>
    <t>Adjusted Purchase Price  (A)</t>
  </si>
  <si>
    <t>Acquisition Adjustment (A-B) at December 31, 2015</t>
  </si>
  <si>
    <t>Final Acquisition Adjustment Balance, Account 114</t>
  </si>
  <si>
    <t>February 2016 entry to correct opening accumulated depreciation</t>
  </si>
  <si>
    <t>Annual Amortization</t>
  </si>
  <si>
    <t>Amount</t>
  </si>
  <si>
    <t>Unamortized Balance</t>
  </si>
  <si>
    <t>East Kentucky Power Cooperative, Inc.</t>
  </si>
  <si>
    <t>Estimated original cost assigned to plant assets</t>
  </si>
  <si>
    <t>Estimated accumulated depreciation at time of purchase</t>
  </si>
  <si>
    <t>Remaining service life of 22.5 years (270 months)</t>
  </si>
  <si>
    <t>Rate Case No. 2025-00208</t>
  </si>
  <si>
    <r>
      <t xml:space="preserve">Estimated net book value at time of purchase  </t>
    </r>
    <r>
      <rPr>
        <b/>
        <sz val="12"/>
        <color theme="1"/>
        <rFont val="Times New Roman"/>
        <family val="1"/>
      </rPr>
      <t>(B)</t>
    </r>
  </si>
  <si>
    <t>Calculation of Acquisition Adjustment and Balances at End of Test Year 2023</t>
  </si>
  <si>
    <t>Less: negotiated purchase price adjustment for assumed                                                                 assets, liabilities, and 3 days of operating expenses</t>
  </si>
  <si>
    <t>Account Balances and Unamortized Balance at December 31, 2023:</t>
  </si>
  <si>
    <t>Account 114, Electric Plant Acquisition Adjustment</t>
  </si>
  <si>
    <t>Account 115, Accumulated Amortization-Acquisition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</si>
</sst>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1" fontId="3" fillId="0" borderId="0" xfId="0" applyNumberFormat="1" applyFont="1"/>
    <xf numFmtId="41" fontId="2" fillId="0" borderId="0" xfId="0" applyNumberFormat="1" applyFont="1" applyAlignment="1">
      <alignment horizontal="center"/>
    </xf>
    <xf numFmtId="0" fontId="2" fillId="0" borderId="0" xfId="0" applyFont="1"/>
    <xf numFmtId="41" fontId="3" fillId="0" borderId="1" xfId="0" applyNumberFormat="1" applyFont="1" applyBorder="1"/>
    <xf numFmtId="0" fontId="3" fillId="0" borderId="0" xfId="0" applyFont="1" applyAlignment="1">
      <alignment horizontal="left"/>
    </xf>
    <xf numFmtId="41" fontId="3" fillId="0" borderId="0" xfId="0" applyNumberFormat="1" applyFont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2" applyNumberFormat="1" applyFont="1"/>
    <xf numFmtId="166" fontId="3" fillId="0" borderId="2" xfId="2" applyNumberFormat="1" applyFont="1" applyBorder="1"/>
    <xf numFmtId="0" fontId="2" fillId="0" borderId="0" xfId="0" applyFont="1" applyAlignment="1"/>
    <xf numFmtId="42" fontId="3" fillId="0" borderId="0" xfId="0" applyNumberFormat="1" applyFont="1"/>
    <xf numFmtId="165" fontId="3" fillId="0" borderId="0" xfId="1" applyNumberFormat="1" applyFont="1" applyBorder="1"/>
    <xf numFmtId="41" fontId="3" fillId="0" borderId="0" xfId="0" applyNumberFormat="1" applyFont="1" applyBorder="1"/>
    <xf numFmtId="42" fontId="3" fillId="0" borderId="3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9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5782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800100</xdr:colOff>
      <xdr:row>16</xdr:row>
      <xdr:rowOff>161925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02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819150</xdr:colOff>
      <xdr:row>12</xdr:row>
      <xdr:rowOff>152400</xdr:rowOff>
    </xdr:from>
    <xdr:ext cx="180975" cy="35981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29250" y="2609850"/>
          <a:ext cx="180975" cy="359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800100</xdr:colOff>
      <xdr:row>20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02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828675</xdr:colOff>
      <xdr:row>18</xdr:row>
      <xdr:rowOff>171450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438775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F35" sqref="F35"/>
    </sheetView>
  </sheetViews>
  <sheetFormatPr defaultRowHeight="15.75" x14ac:dyDescent="0.25"/>
  <cols>
    <col min="1" max="4" width="13.42578125" style="1" customWidth="1"/>
    <col min="5" max="5" width="14" style="3" customWidth="1"/>
    <col min="6" max="6" width="16.28515625" style="1" customWidth="1"/>
    <col min="7" max="7" width="9.85546875" style="1" bestFit="1" customWidth="1"/>
    <col min="8" max="8" width="10.5703125" style="1" bestFit="1" customWidth="1"/>
    <col min="9" max="16384" width="9.140625" style="1"/>
  </cols>
  <sheetData>
    <row r="1" spans="1:7" x14ac:dyDescent="0.25">
      <c r="A1" s="21" t="s">
        <v>10</v>
      </c>
      <c r="B1" s="21"/>
      <c r="C1" s="21"/>
      <c r="D1" s="21"/>
      <c r="E1" s="21"/>
      <c r="F1" s="21"/>
      <c r="G1" s="14"/>
    </row>
    <row r="2" spans="1:7" x14ac:dyDescent="0.25">
      <c r="A2" s="21" t="s">
        <v>14</v>
      </c>
      <c r="B2" s="21"/>
      <c r="C2" s="21"/>
      <c r="D2" s="21"/>
      <c r="E2" s="21"/>
      <c r="F2" s="21"/>
      <c r="G2" s="14"/>
    </row>
    <row r="3" spans="1:7" x14ac:dyDescent="0.25">
      <c r="A3" s="21" t="s">
        <v>16</v>
      </c>
      <c r="B3" s="21"/>
      <c r="C3" s="21"/>
      <c r="D3" s="21"/>
      <c r="E3" s="21"/>
      <c r="F3" s="21"/>
      <c r="G3" s="14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F5" s="3"/>
    </row>
    <row r="6" spans="1:7" x14ac:dyDescent="0.25">
      <c r="F6" s="4" t="s">
        <v>8</v>
      </c>
    </row>
    <row r="7" spans="1:7" x14ac:dyDescent="0.25">
      <c r="A7" s="5" t="s">
        <v>0</v>
      </c>
      <c r="B7" s="5"/>
      <c r="C7" s="5"/>
      <c r="F7" s="12">
        <v>130143070</v>
      </c>
    </row>
    <row r="8" spans="1:7" x14ac:dyDescent="0.25">
      <c r="A8" s="23" t="s">
        <v>1</v>
      </c>
      <c r="B8" s="23"/>
      <c r="C8" s="23"/>
      <c r="D8" s="23"/>
      <c r="E8" s="23"/>
      <c r="F8" s="3">
        <v>693518</v>
      </c>
    </row>
    <row r="9" spans="1:7" ht="28.5" customHeight="1" x14ac:dyDescent="0.25">
      <c r="A9" s="24" t="s">
        <v>17</v>
      </c>
      <c r="B9" s="24"/>
      <c r="C9" s="24"/>
      <c r="D9" s="24"/>
      <c r="E9" s="24"/>
      <c r="F9" s="6">
        <v>-1393070</v>
      </c>
    </row>
    <row r="10" spans="1:7" x14ac:dyDescent="0.25">
      <c r="F10" s="3"/>
    </row>
    <row r="11" spans="1:7" x14ac:dyDescent="0.25">
      <c r="A11" s="22" t="s">
        <v>3</v>
      </c>
      <c r="B11" s="22"/>
      <c r="C11" s="22"/>
      <c r="D11" s="22"/>
      <c r="E11" s="22"/>
      <c r="F11" s="3">
        <f>SUM(F7:F10)</f>
        <v>129443518</v>
      </c>
    </row>
    <row r="12" spans="1:7" x14ac:dyDescent="0.25">
      <c r="F12" s="3"/>
    </row>
    <row r="13" spans="1:7" x14ac:dyDescent="0.25">
      <c r="A13" s="22" t="s">
        <v>2</v>
      </c>
      <c r="B13" s="22"/>
      <c r="C13" s="22"/>
      <c r="D13" s="22"/>
      <c r="E13" s="22"/>
      <c r="F13" s="3"/>
    </row>
    <row r="14" spans="1:7" x14ac:dyDescent="0.25">
      <c r="A14" s="7" t="s">
        <v>11</v>
      </c>
      <c r="B14" s="7"/>
      <c r="C14" s="7"/>
      <c r="D14" s="7"/>
      <c r="E14" s="8"/>
      <c r="F14" s="3">
        <v>195101157</v>
      </c>
    </row>
    <row r="15" spans="1:7" x14ac:dyDescent="0.25">
      <c r="A15" s="23" t="s">
        <v>12</v>
      </c>
      <c r="B15" s="23"/>
      <c r="C15" s="23"/>
      <c r="D15" s="23"/>
      <c r="E15" s="23"/>
      <c r="F15" s="6">
        <v>-69928874</v>
      </c>
    </row>
    <row r="16" spans="1:7" x14ac:dyDescent="0.25">
      <c r="A16" s="23" t="s">
        <v>15</v>
      </c>
      <c r="B16" s="23"/>
      <c r="C16" s="23"/>
      <c r="D16" s="23"/>
      <c r="E16" s="23"/>
      <c r="F16" s="3">
        <f>SUM(F14:F15)</f>
        <v>125172283</v>
      </c>
    </row>
    <row r="17" spans="1:6" x14ac:dyDescent="0.25">
      <c r="F17" s="3"/>
    </row>
    <row r="18" spans="1:6" x14ac:dyDescent="0.25">
      <c r="A18" s="22" t="s">
        <v>4</v>
      </c>
      <c r="B18" s="22"/>
      <c r="C18" s="22"/>
      <c r="D18" s="22"/>
      <c r="E18" s="22"/>
      <c r="F18" s="3">
        <f>F11-F16</f>
        <v>4271235</v>
      </c>
    </row>
    <row r="19" spans="1:6" x14ac:dyDescent="0.25">
      <c r="F19" s="3"/>
    </row>
    <row r="20" spans="1:6" x14ac:dyDescent="0.25">
      <c r="A20" s="23" t="s">
        <v>6</v>
      </c>
      <c r="B20" s="23"/>
      <c r="C20" s="23"/>
      <c r="D20" s="23"/>
      <c r="E20" s="23"/>
      <c r="F20" s="6">
        <v>-251572</v>
      </c>
    </row>
    <row r="21" spans="1:6" x14ac:dyDescent="0.25">
      <c r="F21" s="3"/>
    </row>
    <row r="22" spans="1:6" x14ac:dyDescent="0.25">
      <c r="A22" s="22" t="s">
        <v>5</v>
      </c>
      <c r="B22" s="22"/>
      <c r="C22" s="22"/>
      <c r="D22" s="22"/>
      <c r="E22" s="22"/>
      <c r="F22" s="3">
        <f>SUM(F18:F20)</f>
        <v>4019663</v>
      </c>
    </row>
    <row r="23" spans="1:6" x14ac:dyDescent="0.25">
      <c r="F23" s="3"/>
    </row>
    <row r="24" spans="1:6" x14ac:dyDescent="0.25">
      <c r="A24" s="23" t="s">
        <v>13</v>
      </c>
      <c r="B24" s="23"/>
      <c r="C24" s="23"/>
      <c r="D24" s="23"/>
      <c r="E24" s="23"/>
      <c r="F24" s="9">
        <v>22.5</v>
      </c>
    </row>
    <row r="25" spans="1:6" x14ac:dyDescent="0.25">
      <c r="F25" s="3"/>
    </row>
    <row r="26" spans="1:6" ht="16.5" thickBot="1" x14ac:dyDescent="0.3">
      <c r="A26" s="22" t="s">
        <v>7</v>
      </c>
      <c r="B26" s="22"/>
      <c r="C26" s="22"/>
      <c r="D26" s="22"/>
      <c r="F26" s="13">
        <f>F22/F24</f>
        <v>178651.68888888889</v>
      </c>
    </row>
    <row r="27" spans="1:6" ht="16.5" thickTop="1" x14ac:dyDescent="0.25"/>
    <row r="29" spans="1:6" x14ac:dyDescent="0.25">
      <c r="A29" s="5" t="s">
        <v>18</v>
      </c>
    </row>
    <row r="30" spans="1:6" x14ac:dyDescent="0.25">
      <c r="A30" s="10"/>
      <c r="B30" s="10"/>
      <c r="C30" s="10"/>
      <c r="D30" s="10"/>
    </row>
    <row r="31" spans="1:6" x14ac:dyDescent="0.25">
      <c r="A31" s="19" t="s">
        <v>19</v>
      </c>
      <c r="B31" s="20"/>
      <c r="C31" s="20"/>
      <c r="F31" s="15">
        <v>4019663</v>
      </c>
    </row>
    <row r="32" spans="1:6" x14ac:dyDescent="0.25">
      <c r="A32" s="19" t="s">
        <v>20</v>
      </c>
      <c r="B32" s="20"/>
      <c r="C32" s="20"/>
      <c r="F32" s="6">
        <v>1429214</v>
      </c>
    </row>
    <row r="33" spans="1:8" ht="16.5" thickBot="1" x14ac:dyDescent="0.3">
      <c r="A33" s="16" t="s">
        <v>9</v>
      </c>
      <c r="B33" s="17"/>
      <c r="C33" s="16"/>
      <c r="F33" s="18">
        <f>F31-F32</f>
        <v>2590449</v>
      </c>
      <c r="G33" s="3"/>
      <c r="H33" s="11"/>
    </row>
    <row r="34" spans="1:8" ht="16.5" thickTop="1" x14ac:dyDescent="0.25"/>
  </sheetData>
  <mergeCells count="14">
    <mergeCell ref="A1:F1"/>
    <mergeCell ref="A2:F2"/>
    <mergeCell ref="A3:F3"/>
    <mergeCell ref="A26:D26"/>
    <mergeCell ref="A8:E8"/>
    <mergeCell ref="A9:E9"/>
    <mergeCell ref="A11:E11"/>
    <mergeCell ref="A13:E13"/>
    <mergeCell ref="A15:E15"/>
    <mergeCell ref="A16:E16"/>
    <mergeCell ref="A18:E18"/>
    <mergeCell ref="A20:E20"/>
    <mergeCell ref="A22:E22"/>
    <mergeCell ref="A24:E24"/>
  </mergeCells>
  <pageMargins left="0.95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0990C2-B7EC-45F2-8D74-7025F7693279}"/>
</file>

<file path=customXml/itemProps2.xml><?xml version="1.0" encoding="utf-8"?>
<ds:datastoreItem xmlns:ds="http://schemas.openxmlformats.org/officeDocument/2006/customXml" ds:itemID="{C2F08B00-0699-4270-9E30-2039F8C78A85}"/>
</file>

<file path=customXml/itemProps3.xml><?xml version="1.0" encoding="utf-8"?>
<ds:datastoreItem xmlns:ds="http://schemas.openxmlformats.org/officeDocument/2006/customXml" ds:itemID="{92903181-5C9B-4108-A74E-C33E5D749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PSC DR1-11</vt:lpstr>
      <vt:lpstr>'PSC DR1-11'!Print_Area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Tony Sampson</cp:lastModifiedBy>
  <cp:lastPrinted>2025-08-06T19:59:48Z</cp:lastPrinted>
  <dcterms:created xsi:type="dcterms:W3CDTF">2021-04-12T14:57:51Z</dcterms:created>
  <dcterms:modified xsi:type="dcterms:W3CDTF">2025-08-06T21:09:36Z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