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epenergy.sharepoint.com/sites/RegulatoryServices/OPCO/Kentucky Power/Certificate Filings/2025-00175 Mitchell ELG/05 Discovery/Commission Staff/Attachments/"/>
    </mc:Choice>
  </mc:AlternateContent>
  <xr:revisionPtr revIDLastSave="12" documentId="13_ncr:1_{997E6D2C-2A45-46AE-8C30-792553160F6C}" xr6:coauthVersionLast="47" xr6:coauthVersionMax="47" xr10:uidLastSave="{47A54309-5FFC-46B3-AB83-1776878D0C83}"/>
  <bookViews>
    <workbookView xWindow="-108" yWindow="-108" windowWidth="23256" windowHeight="12456" xr2:uid="{88024BEF-DDCA-41F3-A515-2FDBEE30A97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  <c r="H4" i="1"/>
  <c r="G3" i="1" l="1"/>
  <c r="G4" i="1"/>
  <c r="G5" i="1"/>
  <c r="G6" i="1"/>
  <c r="G7" i="1"/>
  <c r="H7" i="1" s="1"/>
  <c r="G2" i="1"/>
  <c r="H2" i="1" s="1"/>
  <c r="H3" i="1"/>
  <c r="H5" i="1"/>
  <c r="H6" i="1"/>
  <c r="F3" i="1"/>
  <c r="F4" i="1"/>
  <c r="F6" i="1"/>
  <c r="F7" i="1"/>
  <c r="F2" i="1"/>
  <c r="D3" i="1"/>
  <c r="D4" i="1"/>
  <c r="D5" i="1"/>
  <c r="D6" i="1"/>
  <c r="D7" i="1"/>
  <c r="D2" i="1"/>
</calcChain>
</file>

<file path=xl/sharedStrings.xml><?xml version="1.0" encoding="utf-8"?>
<sst xmlns="http://schemas.openxmlformats.org/spreadsheetml/2006/main" count="14" uniqueCount="14">
  <si>
    <t>Planning Year</t>
  </si>
  <si>
    <t>2025/26</t>
  </si>
  <si>
    <t>2026/27</t>
  </si>
  <si>
    <t>2027/28</t>
  </si>
  <si>
    <t>2028/29</t>
  </si>
  <si>
    <t>2029/30</t>
  </si>
  <si>
    <t>2030/31</t>
  </si>
  <si>
    <t>Internal Demand - PJM Diversified</t>
  </si>
  <si>
    <t>PJM Capacity Obligation</t>
  </si>
  <si>
    <t>Winter Internal Demand - PJM Diversified</t>
  </si>
  <si>
    <t>PJM Capacity Obligation - Winter</t>
  </si>
  <si>
    <t>Additional Capacity for Winter Obligation</t>
  </si>
  <si>
    <t>Forecast Pool Requirement</t>
  </si>
  <si>
    <t>Forecast Pool Requirement + 5%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</si>
</sst>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571500</xdr:colOff>
      <xdr:row>8</xdr:row>
      <xdr:rowOff>38100</xdr:rowOff>
    </xdr:from>
    <xdr:to>
      <xdr:col>7</xdr:col>
      <xdr:colOff>419100</xdr:colOff>
      <xdr:row>20</xdr:row>
      <xdr:rowOff>129433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D0E916F-0C56-E888-5707-F6E1A49681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0" y="1943100"/>
          <a:ext cx="7315200" cy="2377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623A3-4F51-41D5-B7EC-0659EF223A3E}">
  <dimension ref="A1:K7"/>
  <sheetViews>
    <sheetView tabSelected="1" workbookViewId="0">
      <selection activeCell="F6" sqref="F6"/>
    </sheetView>
  </sheetViews>
  <sheetFormatPr defaultRowHeight="14.4" x14ac:dyDescent="0.3"/>
  <cols>
    <col min="2" max="8" width="17.109375" customWidth="1"/>
  </cols>
  <sheetData>
    <row r="1" spans="1:11" s="1" customFormat="1" ht="43.2" x14ac:dyDescent="0.3">
      <c r="A1" s="1" t="s">
        <v>0</v>
      </c>
      <c r="B1" s="1" t="s">
        <v>7</v>
      </c>
      <c r="C1" s="1" t="s">
        <v>12</v>
      </c>
      <c r="D1" s="1" t="s">
        <v>8</v>
      </c>
      <c r="E1" s="1" t="s">
        <v>9</v>
      </c>
      <c r="F1" s="1" t="s">
        <v>13</v>
      </c>
      <c r="G1" s="1" t="s">
        <v>10</v>
      </c>
      <c r="H1" s="1" t="s">
        <v>11</v>
      </c>
    </row>
    <row r="2" spans="1:11" x14ac:dyDescent="0.3">
      <c r="A2" t="s">
        <v>1</v>
      </c>
      <c r="B2" s="2">
        <v>910.6</v>
      </c>
      <c r="C2" s="3">
        <v>0.93874820000000003</v>
      </c>
      <c r="D2" s="2">
        <f>B2*C2</f>
        <v>854.82411092000007</v>
      </c>
      <c r="E2" s="2">
        <v>1339.8603867028494</v>
      </c>
      <c r="F2" s="3">
        <f>C2+0.05</f>
        <v>0.98874820000000008</v>
      </c>
      <c r="G2" s="2">
        <f>E2*F2</f>
        <v>1324.7845456037464</v>
      </c>
      <c r="H2" s="2">
        <f>G2-D2</f>
        <v>469.96043468374637</v>
      </c>
      <c r="K2" s="2"/>
    </row>
    <row r="3" spans="1:11" x14ac:dyDescent="0.3">
      <c r="A3" t="s">
        <v>2</v>
      </c>
      <c r="B3" s="2">
        <v>906.23822600000005</v>
      </c>
      <c r="C3" s="3">
        <v>0.91700000000000004</v>
      </c>
      <c r="D3" s="2">
        <f t="shared" ref="D3:D7" si="0">B3*C3</f>
        <v>831.02045324200003</v>
      </c>
      <c r="E3" s="2">
        <v>1156.4534231943032</v>
      </c>
      <c r="F3" s="3">
        <f t="shared" ref="F3:F7" si="1">C3+0.05</f>
        <v>0.96700000000000008</v>
      </c>
      <c r="G3" s="2">
        <f t="shared" ref="G3:G7" si="2">E3*F3</f>
        <v>1118.2904602288913</v>
      </c>
      <c r="H3" s="2">
        <f t="shared" ref="H3:H7" si="3">G3-D3</f>
        <v>287.2700069868913</v>
      </c>
      <c r="K3" s="2"/>
    </row>
    <row r="4" spans="1:11" x14ac:dyDescent="0.3">
      <c r="A4" t="s">
        <v>3</v>
      </c>
      <c r="B4" s="2">
        <v>910.64553000000012</v>
      </c>
      <c r="C4" s="3">
        <v>0.92689999999999995</v>
      </c>
      <c r="D4" s="2">
        <f t="shared" si="0"/>
        <v>844.07734175700011</v>
      </c>
      <c r="E4" s="2">
        <v>1149.9317027299519</v>
      </c>
      <c r="F4" s="3">
        <f t="shared" si="1"/>
        <v>0.97689999999999999</v>
      </c>
      <c r="G4" s="2">
        <f t="shared" si="2"/>
        <v>1123.36828039689</v>
      </c>
      <c r="H4" s="2">
        <f>G4-D4</f>
        <v>279.29093863988987</v>
      </c>
      <c r="K4" s="2"/>
    </row>
    <row r="5" spans="1:11" x14ac:dyDescent="0.3">
      <c r="A5" t="s">
        <v>4</v>
      </c>
      <c r="B5" s="2">
        <v>892.82306928700621</v>
      </c>
      <c r="C5" s="3">
        <v>0.92749999999999999</v>
      </c>
      <c r="D5" s="2">
        <f t="shared" si="0"/>
        <v>828.09339676369825</v>
      </c>
      <c r="E5" s="2">
        <v>1140.6499216981481</v>
      </c>
      <c r="F5" s="3">
        <f>C5+0.05</f>
        <v>0.97750000000000004</v>
      </c>
      <c r="G5" s="2">
        <f t="shared" si="2"/>
        <v>1114.9852984599397</v>
      </c>
      <c r="H5" s="2">
        <f t="shared" si="3"/>
        <v>286.89190169624146</v>
      </c>
      <c r="K5" s="2"/>
    </row>
    <row r="6" spans="1:11" x14ac:dyDescent="0.3">
      <c r="A6" t="s">
        <v>5</v>
      </c>
      <c r="B6" s="2">
        <v>886.93636277776329</v>
      </c>
      <c r="C6" s="3">
        <v>0.93469999999999998</v>
      </c>
      <c r="D6" s="2">
        <f t="shared" si="0"/>
        <v>829.01941828837528</v>
      </c>
      <c r="E6" s="2">
        <v>1136.0009996783301</v>
      </c>
      <c r="F6" s="3">
        <f t="shared" si="1"/>
        <v>0.98470000000000002</v>
      </c>
      <c r="G6" s="2">
        <f t="shared" si="2"/>
        <v>1118.6201843832516</v>
      </c>
      <c r="H6" s="2">
        <f t="shared" si="3"/>
        <v>289.60076609487635</v>
      </c>
      <c r="K6" s="2"/>
    </row>
    <row r="7" spans="1:11" x14ac:dyDescent="0.3">
      <c r="A7" t="s">
        <v>6</v>
      </c>
      <c r="B7" s="2">
        <v>883.56308563431139</v>
      </c>
      <c r="C7" s="3">
        <v>0.92959999999999998</v>
      </c>
      <c r="D7" s="2">
        <f t="shared" si="0"/>
        <v>821.36024440565586</v>
      </c>
      <c r="E7" s="2">
        <v>1126.1807932361837</v>
      </c>
      <c r="F7" s="3">
        <f t="shared" si="1"/>
        <v>0.97960000000000003</v>
      </c>
      <c r="G7" s="2">
        <f t="shared" si="2"/>
        <v>1103.2067050541657</v>
      </c>
      <c r="H7" s="2">
        <f t="shared" si="3"/>
        <v>281.84646064850983</v>
      </c>
      <c r="K7" s="2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88ffb1c-9230-4705-a789-27bae69f5829">
      <Terms xmlns="http://schemas.microsoft.com/office/infopath/2007/PartnerControls"/>
    </lcf76f155ced4ddcb4097134ff3c332f>
    <TaxCatchAll xmlns="b6888f76-1100-40b0-929b-1efe9044426d" xsi:nil="true"/>
    <Notes xmlns="f88ffb1c-9230-4705-a789-27bae69f5829" xsi:nil="true"/>
    <OriginalFileDate xmlns="f88ffb1c-9230-4705-a789-27bae69f5829" xsi:nil="true"/>
    <Owner xmlns="f88ffb1c-9230-4705-a789-27bae69f5829">
      <UserInfo>
        <DisplayName/>
        <AccountId xsi:nil="true"/>
        <AccountType/>
      </UserInfo>
    </Owner>
    <DueDate xmlns="f88ffb1c-9230-4705-a789-27bae69f5829" xsi:nil="true"/>
    <_Flow_SignoffStatus xmlns="f88ffb1c-9230-4705-a789-27bae69f582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F805D1E1DA4A49A223477D3B105720" ma:contentTypeVersion="20" ma:contentTypeDescription="Create a new document." ma:contentTypeScope="" ma:versionID="37e8545f9097af293d07877c154c5451">
  <xsd:schema xmlns:xsd="http://www.w3.org/2001/XMLSchema" xmlns:xs="http://www.w3.org/2001/XMLSchema" xmlns:p="http://schemas.microsoft.com/office/2006/metadata/properties" xmlns:ns2="f88ffb1c-9230-4705-a789-27bae69f5829" xmlns:ns3="b6888f76-1100-40b0-929b-1efe9044426d" targetNamespace="http://schemas.microsoft.com/office/2006/metadata/properties" ma:root="true" ma:fieldsID="8edfe77cef90f9ce79cdb433746aba48" ns2:_="" ns3:_="">
    <xsd:import namespace="f88ffb1c-9230-4705-a789-27bae69f5829"/>
    <xsd:import namespace="b6888f76-1100-40b0-929b-1efe904442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Owner" minOccurs="0"/>
                <xsd:element ref="ns2:Notes" minOccurs="0"/>
                <xsd:element ref="ns2:OriginalFileDate" minOccurs="0"/>
                <xsd:element ref="ns2:_Flow_SignoffStatus" minOccurs="0"/>
                <xsd:element ref="ns2:DueDat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8ffb1c-9230-4705-a789-27bae69f58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efa54f2-5b03-49c6-9483-51c08a9736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Owner" ma:index="22" nillable="true" ma:displayName="Owner" ma:format="Dropdown" ma:list="UserInfo" ma:SharePointGroup="0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otes" ma:index="23" nillable="true" ma:displayName="Notes" ma:format="Dropdown" ma:internalName="Notes">
      <xsd:simpleType>
        <xsd:restriction base="dms:Text">
          <xsd:maxLength value="255"/>
        </xsd:restriction>
      </xsd:simpleType>
    </xsd:element>
    <xsd:element name="OriginalFileDate" ma:index="24" nillable="true" ma:displayName="Original File Date" ma:format="DateOnly" ma:internalName="OriginalFileDate">
      <xsd:simpleType>
        <xsd:restriction base="dms:DateTime"/>
      </xsd:simpleType>
    </xsd:element>
    <xsd:element name="_Flow_SignoffStatus" ma:index="25" nillable="true" ma:displayName="Sign-off status" ma:internalName="_x0024_Resources_x003a_core_x002c_Signoff_Status">
      <xsd:simpleType>
        <xsd:restriction base="dms:Text"/>
      </xsd:simpleType>
    </xsd:element>
    <xsd:element name="DueDate" ma:index="26" nillable="true" ma:displayName="Due Date" ma:format="DateOnly" ma:indexed="true" ma:internalName="DueDate">
      <xsd:simpleType>
        <xsd:restriction base="dms:DateTime"/>
      </xsd:simpleType>
    </xsd:element>
    <xsd:element name="MediaServiceLocation" ma:index="27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888f76-1100-40b0-929b-1efe9044426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6b0cac33-65cc-488e-b290-aff2b08f7242}" ma:internalName="TaxCatchAll" ma:showField="CatchAllData" ma:web="b6888f76-1100-40b0-929b-1efe904442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dXNlclNlbGVjdGVkIj48ZWxlbWVudCB1aWQ9IjUwYzMxODI0LTA3ODAtNDkxMC04N2QxLWVhYWZmZDE4MmQ0MiIgdmFsdWU9IiIgeG1sbnM9Imh0dHA6Ly93d3cuYm9sZG9uamFtZXMuY29tLzIwMDgvMDEvc2llL2ludGVybmFsL2xhYmVsIiAvPjxlbGVtZW50IHVpZD0iZDE0ZjVjMzYtZjQ0YS00MzE1LWI0MzgtMDA1Y2ZlOGYwNjlmIiB2YWx1ZT0iIiB4bWxucz0iaHR0cDovL3d3dy5ib2xkb25qYW1lcy5jb20vMjAwOC8wMS9zaWUvaW50ZXJuYWwvbGFiZWwiIC8+PC9zaXNsPjxVc2VyTmFtZT5DT1JQXHMyNjU4NDg8L1VzZXJOYW1lPjxEYXRlVGltZT44LzE5LzIwMjUgMzoyNzowNCBQTTwvRGF0ZVRpbWU+PExhYmVsU3RyaW5nPkFFUCBJbnRlcm5hbDwvTGFiZWxTdHJpbmc+PC9pdGVtPjwvbGFiZWxIaXN0b3J5Pg==</Value>
</WrappedLabelHistory>
</file>

<file path=customXml/item5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50c31824-0780-4910-87d1-eaaffd182d42" value=""/>
  <element uid="d14f5c36-f44a-4315-b438-005cfe8f069f" value=""/>
</sisl>
</file>

<file path=customXml/itemProps1.xml><?xml version="1.0" encoding="utf-8"?>
<ds:datastoreItem xmlns:ds="http://schemas.openxmlformats.org/officeDocument/2006/customXml" ds:itemID="{AE47853C-D67D-49BF-9E93-EEAB0B428428}">
  <ds:schemaRefs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b6888f76-1100-40b0-929b-1efe9044426d"/>
    <ds:schemaRef ds:uri="f88ffb1c-9230-4705-a789-27bae69f5829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3CA66DF-2347-468C-8EB7-45D012BDF56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3663AC2-0B43-44EF-AC43-94E52D454B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8ffb1c-9230-4705-a789-27bae69f5829"/>
    <ds:schemaRef ds:uri="b6888f76-1100-40b0-929b-1efe904442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1FD97626-FC0C-4664-8BE8-E56B0F8C78AD}">
  <ds:schemaRefs>
    <ds:schemaRef ds:uri="http://www.w3.org/2001/XMLSchema"/>
    <ds:schemaRef ds:uri="http://www.boldonjames.com/2016/02/Classifier/internal/wrappedLabelHistory"/>
  </ds:schemaRefs>
</ds:datastoreItem>
</file>

<file path=customXml/itemProps5.xml><?xml version="1.0" encoding="utf-8"?>
<ds:datastoreItem xmlns:ds="http://schemas.openxmlformats.org/officeDocument/2006/customXml" ds:itemID="{43DA7A45-F28E-4FB6-94BD-72EC9FA3EA3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Kayla A Zellers</dc:creator>
  <cp:lastModifiedBy>Michael J Schuler</cp:lastModifiedBy>
  <dcterms:created xsi:type="dcterms:W3CDTF">2025-08-19T15:09:21Z</dcterms:created>
  <dcterms:modified xsi:type="dcterms:W3CDTF">2025-08-25T02:44:01Z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84e17d60-d27b-4a91-bedc-2ba4ae0306d3</vt:lpwstr>
  </property>
  <property fmtid="{D5CDD505-2E9C-101B-9397-08002B2CF9AE}" pid="3" name="bjClsUserRVM">
    <vt:lpwstr>[]</vt:lpwstr>
  </property>
  <property fmtid="{D5CDD505-2E9C-101B-9397-08002B2CF9AE}" pid="4" name="bjSaver">
    <vt:lpwstr>92XSEOxSL5r8o2+9iRIeYNFz6SbA5zO0</vt:lpwstr>
  </property>
  <property fmtid="{D5CDD505-2E9C-101B-9397-08002B2CF9AE}" pid="5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6" name="bjDocumentLabelXML-0">
    <vt:lpwstr>ames.com/2008/01/sie/internal/label"&gt;&lt;element uid="50c31824-0780-4910-87d1-eaaffd182d42" value="" /&gt;&lt;element uid="d14f5c36-f44a-4315-b438-005cfe8f069f" value="" /&gt;&lt;/sisl&gt;</vt:lpwstr>
  </property>
  <property fmtid="{D5CDD505-2E9C-101B-9397-08002B2CF9AE}" pid="7" name="bjDocumentSecurityLabel">
    <vt:lpwstr>AEP Internal</vt:lpwstr>
  </property>
  <property fmtid="{D5CDD505-2E9C-101B-9397-08002B2CF9AE}" pid="8" name="MSIP_Label_69f43042-6bda-44b2-91eb-eca3d3d484f4_SiteId">
    <vt:lpwstr>15f3c881-6b03-4ff6-8559-77bf5177818f</vt:lpwstr>
  </property>
  <property fmtid="{D5CDD505-2E9C-101B-9397-08002B2CF9AE}" pid="9" name="MSIP_Label_69f43042-6bda-44b2-91eb-eca3d3d484f4_Name">
    <vt:lpwstr>AEP Internal</vt:lpwstr>
  </property>
  <property fmtid="{D5CDD505-2E9C-101B-9397-08002B2CF9AE}" pid="10" name="MSIP_Label_69f43042-6bda-44b2-91eb-eca3d3d484f4_Enabled">
    <vt:lpwstr>true</vt:lpwstr>
  </property>
  <property fmtid="{D5CDD505-2E9C-101B-9397-08002B2CF9AE}" pid="11" name="bjLabelHistoryID">
    <vt:lpwstr>{1FD97626-FC0C-4664-8BE8-E56B0F8C78AD}</vt:lpwstr>
  </property>
  <property fmtid="{D5CDD505-2E9C-101B-9397-08002B2CF9AE}" pid="12" name="ContentTypeId">
    <vt:lpwstr>0x0101004DF805D1E1DA4A49A223477D3B105720</vt:lpwstr>
  </property>
  <property fmtid="{D5CDD505-2E9C-101B-9397-08002B2CF9AE}" pid="13" name="MediaServiceImageTags">
    <vt:lpwstr/>
  </property>
</Properties>
</file>